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Proračun Općine Velika Ludina za 2018\"/>
    </mc:Choice>
  </mc:AlternateContent>
  <bookViews>
    <workbookView xWindow="0" yWindow="0" windowWidth="20730" windowHeight="11760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 calcMode="manual"/>
</workbook>
</file>

<file path=xl/calcChain.xml><?xml version="1.0" encoding="utf-8"?>
<calcChain xmlns="http://schemas.openxmlformats.org/spreadsheetml/2006/main">
  <c r="G35" i="1" l="1"/>
  <c r="F35" i="1"/>
  <c r="E35" i="1"/>
  <c r="G59" i="1" l="1"/>
  <c r="F59" i="1"/>
  <c r="F71" i="1"/>
  <c r="F62" i="1"/>
  <c r="F55" i="1"/>
  <c r="F50" i="1"/>
  <c r="F46" i="1"/>
  <c r="F33" i="1"/>
  <c r="F28" i="1"/>
  <c r="F26" i="1"/>
  <c r="F23" i="1"/>
  <c r="F19" i="1"/>
  <c r="F16" i="1"/>
  <c r="F12" i="1"/>
  <c r="F9" i="1"/>
  <c r="F2" i="1"/>
  <c r="E2" i="1" l="1"/>
  <c r="E55" i="1"/>
  <c r="G79" i="1" l="1"/>
  <c r="F79" i="1"/>
  <c r="E79" i="1"/>
  <c r="G23" i="1"/>
  <c r="E23" i="1"/>
  <c r="G19" i="1"/>
  <c r="E19" i="1"/>
  <c r="G16" i="1"/>
  <c r="E16" i="1"/>
  <c r="E71" i="1" l="1"/>
  <c r="E62" i="1"/>
  <c r="E59" i="1"/>
  <c r="E50" i="1"/>
  <c r="E28" i="1"/>
  <c r="E12" i="1"/>
  <c r="E9" i="1"/>
  <c r="E26" i="1" l="1"/>
  <c r="G28" i="1"/>
  <c r="G2" i="1"/>
  <c r="G71" i="1"/>
  <c r="G68" i="1"/>
  <c r="F68" i="1"/>
  <c r="G62" i="1"/>
  <c r="G55" i="1"/>
  <c r="G50" i="1"/>
  <c r="G46" i="1"/>
  <c r="G44" i="1"/>
  <c r="F44" i="1"/>
  <c r="E44" i="1"/>
  <c r="G42" i="1"/>
  <c r="F42" i="1"/>
  <c r="E42" i="1"/>
  <c r="G33" i="1"/>
  <c r="G26" i="1"/>
  <c r="G12" i="1"/>
  <c r="G9" i="1"/>
  <c r="E33" i="1"/>
  <c r="E68" i="1"/>
  <c r="E57" i="1"/>
  <c r="E46" i="1"/>
  <c r="G82" i="1" l="1"/>
  <c r="F82" i="1"/>
  <c r="E82" i="1"/>
</calcChain>
</file>

<file path=xl/sharedStrings.xml><?xml version="1.0" encoding="utf-8"?>
<sst xmlns="http://schemas.openxmlformats.org/spreadsheetml/2006/main" count="303" uniqueCount="223">
  <si>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</si>
  <si>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</si>
  <si>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</si>
  <si>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</si>
  <si>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</si>
  <si>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</si>
  <si>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</si>
  <si>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</si>
  <si>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</si>
  <si>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</si>
  <si>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</si>
  <si>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</si>
  <si>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</si>
  <si>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</si>
  <si>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</si>
  <si>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</si>
  <si>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</si>
  <si>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</si>
  <si>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</si>
  <si>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</si>
  <si>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</si>
  <si>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</si>
  <si>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</si>
  <si>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</si>
  <si>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</si>
  <si>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</si>
  <si>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</si>
  <si>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</si>
  <si>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</si>
  <si>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</si>
  <si>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</si>
  <si>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</si>
  <si>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</si>
  <si>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</si>
  <si>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</si>
  <si>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</si>
  <si>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</si>
  <si>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</si>
  <si>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</si>
  <si>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</si>
  <si>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</si>
  <si>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</si>
  <si>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</si>
  <si>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</si>
  <si>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</si>
  <si>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</si>
  <si>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</si>
  <si>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</si>
  <si>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</si>
  <si>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</si>
  <si>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</si>
  <si>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</si>
  <si>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</si>
  <si>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</si>
  <si>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</si>
  <si>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</si>
  <si>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</si>
  <si>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</si>
  <si>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</si>
  <si>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</si>
  <si>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</si>
  <si>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</si>
  <si>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</si>
  <si>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</si>
  <si>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</si>
  <si>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</si>
  <si>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</si>
  <si>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</si>
  <si>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</si>
  <si>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</si>
  <si>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</si>
  <si>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</si>
  <si>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</si>
  <si>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</si>
  <si>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</si>
  <si>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</si>
  <si>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</si>
  <si>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</si>
  <si>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</si>
  <si>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</si>
  <si>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</si>
  <si>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</si>
  <si>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</si>
  <si>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</si>
  <si>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</si>
  <si>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</si>
  <si>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</si>
  <si>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</si>
  <si>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</si>
  <si>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</si>
  <si>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</si>
  <si>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</si>
  <si>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</si>
  <si>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</si>
  <si>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</si>
  <si>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</si>
  <si>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</si>
  <si>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</si>
  <si>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</si>
  <si>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</si>
  <si>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</si>
  <si>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</si>
  <si>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</si>
  <si>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</si>
  <si>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</si>
  <si>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</si>
  <si>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</si>
  <si>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</si>
  <si>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</si>
  <si>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</si>
  <si>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</si>
  <si>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</si>
  <si>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</si>
  <si>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</si>
  <si>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</si>
  <si>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</si>
  <si>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</si>
  <si>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</si>
  <si>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</si>
  <si>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</si>
  <si>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</si>
  <si>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</si>
  <si>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</si>
  <si>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</si>
  <si>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</si>
  <si>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</si>
  <si>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</si>
  <si>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</si>
  <si>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</si>
  <si>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</si>
  <si>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</si>
  <si>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</si>
  <si>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</si>
  <si>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</si>
  <si>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</si>
  <si>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</si>
  <si>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</si>
  <si>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</si>
  <si>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</si>
  <si>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</si>
  <si>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</si>
  <si>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</si>
  <si>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</si>
  <si>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</si>
  <si>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</si>
  <si>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</si>
  <si>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</si>
  <si>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</si>
  <si>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</si>
  <si>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</si>
  <si>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</si>
  <si>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</si>
  <si>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</si>
  <si>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</si>
  <si>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</si>
  <si>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</si>
  <si>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</si>
  <si>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</si>
  <si>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</si>
  <si>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</si>
  <si>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</si>
  <si>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</si>
  <si>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</si>
  <si>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</si>
  <si>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</si>
  <si>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</si>
  <si>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</si>
  <si>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</si>
  <si>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</si>
  <si>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</si>
  <si>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</si>
  <si>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</si>
  <si>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</si>
  <si>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</si>
  <si>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</si>
  <si>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</si>
  <si>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</si>
  <si>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</si>
  <si>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</si>
  <si>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</si>
  <si>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</si>
  <si>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</si>
  <si>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</si>
  <si>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</si>
  <si>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</si>
  <si>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</si>
  <si>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</si>
  <si>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</si>
  <si>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</si>
  <si>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</si>
  <si>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</si>
  <si>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</si>
  <si>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</si>
  <si>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</si>
  <si>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</si>
  <si>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</si>
  <si>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</si>
  <si>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</si>
  <si>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</si>
  <si>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</si>
  <si>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</si>
  <si>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</si>
  <si>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</si>
  <si>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</si>
  <si>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</si>
  <si>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</si>
  <si>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</si>
  <si>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</si>
  <si>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</si>
  <si>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</si>
  <si>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</si>
  <si>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</si>
  <si>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</si>
  <si>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</si>
  <si>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</si>
  <si>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</si>
  <si>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</si>
  <si>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PLAN 2018.</t>
  </si>
  <si>
    <t>POLAZNE VRIJEDNOSTI 2017.</t>
  </si>
  <si>
    <t>CILJANA VRIJEDNOST 2020.</t>
  </si>
  <si>
    <t>A 101106</t>
  </si>
  <si>
    <t>Sufinanciranje školskih udžbenika</t>
  </si>
  <si>
    <t>Broj djece upisane u Osnovnu školu Ludina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</si>
</sst>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Aharoni"/>
      <charset val="177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35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49" fontId="8" fillId="0" borderId="23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8" fillId="0" borderId="14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3" fontId="8" fillId="0" borderId="19" xfId="0" applyNumberFormat="1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0" fontId="8" fillId="0" borderId="20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49" fontId="8" fillId="0" borderId="21" xfId="0" applyNumberFormat="1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8" fillId="0" borderId="19" xfId="0" applyNumberFormat="1" applyFont="1" applyBorder="1" applyProtection="1">
      <protection locked="0"/>
    </xf>
    <xf numFmtId="0" fontId="8" fillId="0" borderId="21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vertical="center"/>
      <protection locked="0"/>
    </xf>
    <xf numFmtId="3" fontId="8" fillId="0" borderId="16" xfId="0" applyNumberFormat="1" applyFont="1" applyBorder="1" applyProtection="1"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9" xfId="0" applyNumberFormat="1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27" xfId="0" applyFont="1" applyBorder="1"/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/>
    <xf numFmtId="0" fontId="8" fillId="0" borderId="19" xfId="0" applyFont="1" applyBorder="1"/>
    <xf numFmtId="3" fontId="8" fillId="0" borderId="19" xfId="0" applyNumberFormat="1" applyFont="1" applyBorder="1"/>
    <xf numFmtId="0" fontId="8" fillId="0" borderId="19" xfId="0" applyFont="1" applyBorder="1" applyAlignment="1">
      <alignment horizontal="right" vertical="center"/>
    </xf>
    <xf numFmtId="0" fontId="8" fillId="0" borderId="14" xfId="0" applyFont="1" applyBorder="1"/>
    <xf numFmtId="0" fontId="8" fillId="0" borderId="1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30" xfId="0" applyFont="1" applyBorder="1"/>
    <xf numFmtId="0" fontId="8" fillId="0" borderId="16" xfId="0" applyFont="1" applyBorder="1"/>
    <xf numFmtId="3" fontId="8" fillId="0" borderId="16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right" vertical="center"/>
      <protection locked="0"/>
    </xf>
    <xf numFmtId="49" fontId="8" fillId="0" borderId="14" xfId="0" applyNumberFormat="1" applyFont="1" applyBorder="1" applyAlignment="1" applyProtection="1">
      <alignment horizontal="right" vertical="center"/>
      <protection locked="0"/>
    </xf>
    <xf numFmtId="49" fontId="8" fillId="0" borderId="21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/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right"/>
      <protection locked="0"/>
    </xf>
    <xf numFmtId="49" fontId="8" fillId="0" borderId="23" xfId="0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49" fontId="8" fillId="0" borderId="14" xfId="0" applyNumberFormat="1" applyFont="1" applyBorder="1" applyAlignment="1" applyProtection="1">
      <alignment horizontal="right" wrapText="1"/>
      <protection locked="0"/>
    </xf>
    <xf numFmtId="49" fontId="8" fillId="0" borderId="14" xfId="0" applyNumberFormat="1" applyFont="1" applyBorder="1" applyAlignment="1" applyProtection="1">
      <alignment horizontal="right"/>
      <protection locked="0"/>
    </xf>
    <xf numFmtId="0" fontId="8" fillId="0" borderId="25" xfId="0" applyFont="1" applyBorder="1" applyAlignment="1" applyProtection="1">
      <alignment horizontal="right"/>
      <protection locked="0"/>
    </xf>
    <xf numFmtId="49" fontId="8" fillId="0" borderId="21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8" fillId="0" borderId="18" xfId="0" applyNumberFormat="1" applyFont="1" applyBorder="1" applyAlignment="1" applyProtection="1"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49" fontId="8" fillId="0" borderId="18" xfId="0" applyNumberFormat="1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49" fontId="8" fillId="0" borderId="2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right"/>
    </xf>
    <xf numFmtId="49" fontId="8" fillId="0" borderId="18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8" fillId="0" borderId="32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10" fillId="0" borderId="3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8" fillId="0" borderId="33" xfId="0" applyFont="1" applyBorder="1"/>
    <xf numFmtId="0" fontId="8" fillId="0" borderId="34" xfId="0" applyFont="1" applyBorder="1"/>
    <xf numFmtId="3" fontId="8" fillId="0" borderId="34" xfId="0" applyNumberFormat="1" applyFont="1" applyBorder="1"/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right"/>
    </xf>
    <xf numFmtId="49" fontId="8" fillId="0" borderId="35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400-06/17-01/15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2176/19-02-17-1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07.12.2017.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članaka 33. i 34. Zakona o Proračunu („Narodne novine“ broj: 87/08., 136/12 i 15/15) i članka 34. i 35. Statuta Općine Velika Ludina ("Službene novine Općine Velika Ludina“ broj: 6/09, 7/11, 2/13 i 6/14),  Općinsko vijeće Općine Velika Ludina na svojoj 6. sjednici održanoj 07.12.2017.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Planom razvojnih programa definiraju se ciljevi i prioriteti razvoja Općine Velika Ludina povezani s programskom i organizacijskom klasifikacijom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objaviti će se u „Službenim novinama Općine Velika Ludina“,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a  stupa na snagu 01.01.2018. godine.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2" workbookViewId="0">
      <selection activeCell="M33" sqref="M33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38"/>
  <sheetViews>
    <sheetView workbookViewId="0">
      <pane ySplit="1" topLeftCell="A62" activePane="bottomLeft" state="frozen"/>
      <selection activeCell="M33" sqref="M33"/>
      <selection pane="bottomLeft" activeCell="M33" sqref="M33"/>
    </sheetView>
  </sheetViews>
  <sheetFormatPr defaultRowHeight="15" x14ac:dyDescent="0.2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92" t="s">
        <v>0</v>
      </c>
      <c r="B1" s="192" t="s">
        <v>1</v>
      </c>
      <c r="C1" s="193" t="s">
        <v>10</v>
      </c>
      <c r="D1" s="194" t="s">
        <v>2</v>
      </c>
      <c r="E1" s="195" t="s">
        <v>217</v>
      </c>
      <c r="F1" s="195" t="s">
        <v>190</v>
      </c>
      <c r="G1" s="195" t="s">
        <v>216</v>
      </c>
      <c r="H1" s="194" t="s">
        <v>3</v>
      </c>
      <c r="I1" s="195" t="s">
        <v>218</v>
      </c>
      <c r="J1" s="195" t="s">
        <v>154</v>
      </c>
      <c r="K1" s="195" t="s">
        <v>191</v>
      </c>
      <c r="L1" s="195" t="s">
        <v>219</v>
      </c>
      <c r="M1" s="212" t="s">
        <v>4</v>
      </c>
      <c r="N1" s="213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</row>
    <row r="2" spans="1:38" ht="33" customHeight="1" thickBot="1" x14ac:dyDescent="0.3">
      <c r="A2" s="220" t="s">
        <v>5</v>
      </c>
      <c r="B2" s="214" t="s">
        <v>9</v>
      </c>
      <c r="C2" s="4" t="s">
        <v>44</v>
      </c>
      <c r="D2" s="1" t="s">
        <v>12</v>
      </c>
      <c r="E2" s="2">
        <f>E3+E4+E5+E6+E7+E8</f>
        <v>765000</v>
      </c>
      <c r="F2" s="2">
        <f>F3+F4+F5+F7+F8</f>
        <v>685000</v>
      </c>
      <c r="G2" s="2">
        <f>G3+G4+G5+G7+G8</f>
        <v>685000</v>
      </c>
      <c r="H2" s="31"/>
      <c r="I2" s="31"/>
      <c r="J2" s="31"/>
      <c r="K2" s="31"/>
      <c r="L2" s="31"/>
      <c r="M2" s="31"/>
      <c r="N2" s="32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</row>
    <row r="3" spans="1:38" ht="24" x14ac:dyDescent="0.25">
      <c r="A3" s="221"/>
      <c r="B3" s="215"/>
      <c r="C3" s="47" t="s">
        <v>45</v>
      </c>
      <c r="D3" s="48" t="s">
        <v>68</v>
      </c>
      <c r="E3" s="49">
        <v>150000</v>
      </c>
      <c r="F3" s="49">
        <v>200000</v>
      </c>
      <c r="G3" s="49">
        <v>200000</v>
      </c>
      <c r="H3" s="133" t="s">
        <v>156</v>
      </c>
      <c r="I3" s="51">
        <v>12</v>
      </c>
      <c r="J3" s="51">
        <v>12</v>
      </c>
      <c r="K3" s="52">
        <v>12</v>
      </c>
      <c r="L3" s="51">
        <v>12</v>
      </c>
      <c r="M3" s="136" t="s">
        <v>61</v>
      </c>
      <c r="N3" s="137" t="s">
        <v>63</v>
      </c>
      <c r="O3" s="197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</row>
    <row r="4" spans="1:38" ht="24" x14ac:dyDescent="0.25">
      <c r="A4" s="221"/>
      <c r="B4" s="215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4" t="s">
        <v>157</v>
      </c>
      <c r="I4" s="57">
        <v>10</v>
      </c>
      <c r="J4" s="57">
        <v>10</v>
      </c>
      <c r="K4" s="58">
        <v>10</v>
      </c>
      <c r="L4" s="57">
        <v>10</v>
      </c>
      <c r="M4" s="138" t="s">
        <v>61</v>
      </c>
      <c r="N4" s="139" t="s">
        <v>63</v>
      </c>
      <c r="O4" s="197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</row>
    <row r="5" spans="1:38" ht="15" customHeight="1" x14ac:dyDescent="0.25">
      <c r="A5" s="221"/>
      <c r="B5" s="215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1" t="s">
        <v>158</v>
      </c>
      <c r="I5" s="60">
        <v>283600</v>
      </c>
      <c r="J5" s="60">
        <v>283600</v>
      </c>
      <c r="K5" s="61">
        <v>286600</v>
      </c>
      <c r="L5" s="60">
        <v>283600</v>
      </c>
      <c r="M5" s="138" t="s">
        <v>61</v>
      </c>
      <c r="N5" s="140" t="s">
        <v>63</v>
      </c>
      <c r="O5" s="197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</row>
    <row r="6" spans="1:38" ht="15" customHeight="1" x14ac:dyDescent="0.25">
      <c r="A6" s="221"/>
      <c r="B6" s="215"/>
      <c r="C6" s="54" t="s">
        <v>70</v>
      </c>
      <c r="D6" s="55" t="s">
        <v>206</v>
      </c>
      <c r="E6" s="56">
        <v>150000</v>
      </c>
      <c r="F6" s="56"/>
      <c r="G6" s="56"/>
      <c r="H6" s="81" t="s">
        <v>207</v>
      </c>
      <c r="I6" s="60">
        <v>0</v>
      </c>
      <c r="J6" s="60">
        <v>150000</v>
      </c>
      <c r="K6" s="61">
        <v>0</v>
      </c>
      <c r="L6" s="60">
        <v>0</v>
      </c>
      <c r="M6" s="138" t="s">
        <v>61</v>
      </c>
      <c r="N6" s="140" t="s">
        <v>63</v>
      </c>
      <c r="O6" s="197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</row>
    <row r="7" spans="1:38" ht="15" customHeight="1" x14ac:dyDescent="0.25">
      <c r="A7" s="221"/>
      <c r="B7" s="215"/>
      <c r="C7" s="54" t="s">
        <v>71</v>
      </c>
      <c r="D7" s="63" t="s">
        <v>72</v>
      </c>
      <c r="E7" s="56">
        <v>10000</v>
      </c>
      <c r="F7" s="56">
        <v>10000</v>
      </c>
      <c r="G7" s="56">
        <v>10000</v>
      </c>
      <c r="H7" s="82" t="s">
        <v>176</v>
      </c>
      <c r="I7" s="57"/>
      <c r="J7" s="57"/>
      <c r="K7" s="58"/>
      <c r="L7" s="57"/>
      <c r="M7" s="138" t="s">
        <v>61</v>
      </c>
      <c r="N7" s="140" t="s">
        <v>63</v>
      </c>
      <c r="O7" s="197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</row>
    <row r="8" spans="1:38" ht="15" customHeight="1" thickBot="1" x14ac:dyDescent="0.3">
      <c r="A8" s="221"/>
      <c r="B8" s="215"/>
      <c r="C8" s="62" t="s">
        <v>213</v>
      </c>
      <c r="D8" s="63" t="s">
        <v>16</v>
      </c>
      <c r="E8" s="64">
        <v>55000</v>
      </c>
      <c r="F8" s="64">
        <v>55000</v>
      </c>
      <c r="G8" s="64">
        <v>55000</v>
      </c>
      <c r="H8" s="82" t="s">
        <v>175</v>
      </c>
      <c r="I8" s="65"/>
      <c r="J8" s="65"/>
      <c r="K8" s="66"/>
      <c r="L8" s="65"/>
      <c r="M8" s="141" t="s">
        <v>61</v>
      </c>
      <c r="N8" s="142" t="s">
        <v>63</v>
      </c>
      <c r="O8" s="197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</row>
    <row r="9" spans="1:38" ht="33" customHeight="1" thickBot="1" x14ac:dyDescent="0.3">
      <c r="A9" s="221"/>
      <c r="B9" s="215"/>
      <c r="C9" s="26" t="s">
        <v>22</v>
      </c>
      <c r="D9" s="1" t="s">
        <v>73</v>
      </c>
      <c r="E9" s="2">
        <f>E10+E11</f>
        <v>2260000</v>
      </c>
      <c r="F9" s="2">
        <f>F10+F11</f>
        <v>500000</v>
      </c>
      <c r="G9" s="2">
        <f>G10+G11</f>
        <v>0</v>
      </c>
      <c r="H9" s="33"/>
      <c r="I9" s="33"/>
      <c r="J9" s="33"/>
      <c r="K9" s="33"/>
      <c r="L9" s="33"/>
      <c r="M9" s="34"/>
      <c r="N9" s="35"/>
      <c r="O9" s="197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</row>
    <row r="10" spans="1:38" ht="15" customHeight="1" x14ac:dyDescent="0.25">
      <c r="A10" s="221"/>
      <c r="B10" s="215"/>
      <c r="C10" s="69" t="s">
        <v>138</v>
      </c>
      <c r="D10" s="50" t="s">
        <v>192</v>
      </c>
      <c r="E10" s="70">
        <v>2260000</v>
      </c>
      <c r="F10" s="70">
        <v>0</v>
      </c>
      <c r="G10" s="70">
        <v>0</v>
      </c>
      <c r="H10" s="129"/>
      <c r="I10" s="51"/>
      <c r="J10" s="51"/>
      <c r="K10" s="51">
        <v>0</v>
      </c>
      <c r="L10" s="51">
        <v>0</v>
      </c>
      <c r="M10" s="52" t="s">
        <v>61</v>
      </c>
      <c r="N10" s="137" t="s">
        <v>63</v>
      </c>
      <c r="O10" s="197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</row>
    <row r="11" spans="1:38" ht="15" customHeight="1" thickBot="1" x14ac:dyDescent="0.3">
      <c r="A11" s="221"/>
      <c r="B11" s="215"/>
      <c r="C11" s="72"/>
      <c r="D11" s="63" t="s">
        <v>205</v>
      </c>
      <c r="E11" s="64"/>
      <c r="F11" s="64">
        <v>500000</v>
      </c>
      <c r="G11" s="64">
        <v>0</v>
      </c>
      <c r="H11" s="135"/>
      <c r="I11" s="65">
        <v>0</v>
      </c>
      <c r="J11" s="65"/>
      <c r="K11" s="65"/>
      <c r="L11" s="65">
        <v>0</v>
      </c>
      <c r="M11" s="66" t="s">
        <v>61</v>
      </c>
      <c r="N11" s="142" t="s">
        <v>63</v>
      </c>
      <c r="O11" s="197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</row>
    <row r="12" spans="1:38" ht="30.75" thickBot="1" x14ac:dyDescent="0.3">
      <c r="A12" s="221"/>
      <c r="B12" s="215"/>
      <c r="C12" s="26" t="s">
        <v>18</v>
      </c>
      <c r="D12" s="1" t="s">
        <v>75</v>
      </c>
      <c r="E12" s="2">
        <f>E13+E14+E15</f>
        <v>190000</v>
      </c>
      <c r="F12" s="2">
        <f>F13+F14+F15</f>
        <v>260000</v>
      </c>
      <c r="G12" s="2">
        <f>G13+G14+G15</f>
        <v>260000</v>
      </c>
      <c r="H12" s="125"/>
      <c r="I12" s="41"/>
      <c r="J12" s="41"/>
      <c r="K12" s="41"/>
      <c r="L12" s="41"/>
      <c r="M12" s="46"/>
      <c r="N12" s="124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</row>
    <row r="13" spans="1:38" ht="24" x14ac:dyDescent="0.25">
      <c r="A13" s="221"/>
      <c r="B13" s="215"/>
      <c r="C13" s="47" t="s">
        <v>19</v>
      </c>
      <c r="D13" s="123" t="s">
        <v>76</v>
      </c>
      <c r="E13" s="74">
        <v>180000</v>
      </c>
      <c r="F13" s="74">
        <v>250000</v>
      </c>
      <c r="G13" s="74">
        <v>250000</v>
      </c>
      <c r="H13" s="191" t="s">
        <v>159</v>
      </c>
      <c r="I13" s="51"/>
      <c r="J13" s="51"/>
      <c r="K13" s="51"/>
      <c r="L13" s="51"/>
      <c r="M13" s="71" t="s">
        <v>61</v>
      </c>
      <c r="N13" s="53" t="s">
        <v>63</v>
      </c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</row>
    <row r="14" spans="1:38" ht="15" customHeight="1" x14ac:dyDescent="0.25">
      <c r="A14" s="221"/>
      <c r="B14" s="215"/>
      <c r="C14" s="54" t="s">
        <v>20</v>
      </c>
      <c r="D14" s="55" t="s">
        <v>21</v>
      </c>
      <c r="E14" s="75">
        <v>5000</v>
      </c>
      <c r="F14" s="75">
        <v>5000</v>
      </c>
      <c r="G14" s="75">
        <v>5000</v>
      </c>
      <c r="H14" s="55"/>
      <c r="I14" s="57"/>
      <c r="J14" s="57"/>
      <c r="K14" s="57"/>
      <c r="L14" s="57"/>
      <c r="M14" s="76" t="s">
        <v>61</v>
      </c>
      <c r="N14" s="59" t="s">
        <v>63</v>
      </c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8" ht="15" customHeight="1" thickBot="1" x14ac:dyDescent="0.3">
      <c r="A15" s="221"/>
      <c r="B15" s="215"/>
      <c r="C15" s="72" t="s">
        <v>193</v>
      </c>
      <c r="D15" s="63" t="s">
        <v>77</v>
      </c>
      <c r="E15" s="77">
        <v>5000</v>
      </c>
      <c r="F15" s="77">
        <v>5000</v>
      </c>
      <c r="G15" s="77">
        <v>5000</v>
      </c>
      <c r="H15" s="63"/>
      <c r="I15" s="65"/>
      <c r="J15" s="65"/>
      <c r="K15" s="65"/>
      <c r="L15" s="65"/>
      <c r="M15" s="73"/>
      <c r="N15" s="78"/>
      <c r="O15" s="190"/>
      <c r="P15" s="190"/>
      <c r="Q15" s="190"/>
      <c r="R15" s="190"/>
      <c r="S15" s="196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8" ht="33" customHeight="1" thickBot="1" x14ac:dyDescent="0.3">
      <c r="A16" s="221"/>
      <c r="B16" s="215"/>
      <c r="C16" s="4" t="s">
        <v>11</v>
      </c>
      <c r="D16" s="44" t="s">
        <v>134</v>
      </c>
      <c r="E16" s="45">
        <f>E17+E18</f>
        <v>190000</v>
      </c>
      <c r="F16" s="45">
        <f>F17+F18</f>
        <v>30000</v>
      </c>
      <c r="G16" s="45">
        <f>G17+G18</f>
        <v>30000</v>
      </c>
      <c r="H16" s="44"/>
      <c r="I16" s="41"/>
      <c r="J16" s="41"/>
      <c r="K16" s="41"/>
      <c r="L16" s="41"/>
      <c r="M16" s="42"/>
      <c r="N16" s="43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</row>
    <row r="17" spans="1:37" ht="15" customHeight="1" x14ac:dyDescent="0.25">
      <c r="A17" s="221"/>
      <c r="B17" s="215"/>
      <c r="C17" s="69" t="s">
        <v>13</v>
      </c>
      <c r="D17" s="50" t="s">
        <v>135</v>
      </c>
      <c r="E17" s="74">
        <v>30000</v>
      </c>
      <c r="F17" s="74">
        <v>30000</v>
      </c>
      <c r="G17" s="74">
        <v>30000</v>
      </c>
      <c r="H17" s="50"/>
      <c r="I17" s="51">
        <v>1</v>
      </c>
      <c r="J17" s="51">
        <v>1</v>
      </c>
      <c r="K17" s="51">
        <v>0</v>
      </c>
      <c r="L17" s="51">
        <v>0</v>
      </c>
      <c r="M17" s="51" t="s">
        <v>61</v>
      </c>
      <c r="N17" s="126" t="s">
        <v>63</v>
      </c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</row>
    <row r="18" spans="1:37" ht="15" customHeight="1" thickBot="1" x14ac:dyDescent="0.3">
      <c r="A18" s="221"/>
      <c r="B18" s="216"/>
      <c r="C18" s="72" t="s">
        <v>136</v>
      </c>
      <c r="D18" s="63" t="s">
        <v>208</v>
      </c>
      <c r="E18" s="77">
        <v>160000</v>
      </c>
      <c r="F18" s="77">
        <v>0</v>
      </c>
      <c r="G18" s="77">
        <v>0</v>
      </c>
      <c r="H18" s="63"/>
      <c r="I18" s="65">
        <v>1</v>
      </c>
      <c r="J18" s="65">
        <v>1</v>
      </c>
      <c r="K18" s="65">
        <v>0</v>
      </c>
      <c r="L18" s="65">
        <v>0</v>
      </c>
      <c r="M18" s="65" t="s">
        <v>61</v>
      </c>
      <c r="N18" s="128" t="s">
        <v>63</v>
      </c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</row>
    <row r="19" spans="1:37" ht="33" customHeight="1" thickBot="1" x14ac:dyDescent="0.3">
      <c r="A19" s="221"/>
      <c r="B19" s="214" t="s">
        <v>8</v>
      </c>
      <c r="C19" s="3" t="s">
        <v>34</v>
      </c>
      <c r="D19" s="1" t="s">
        <v>209</v>
      </c>
      <c r="E19" s="2">
        <f>E20+E21+E22</f>
        <v>335000</v>
      </c>
      <c r="F19" s="2">
        <f>F20+F21+F22</f>
        <v>385000</v>
      </c>
      <c r="G19" s="2">
        <f>G20+G21+G22</f>
        <v>335000</v>
      </c>
      <c r="H19" s="40"/>
      <c r="I19" s="41"/>
      <c r="J19" s="41"/>
      <c r="K19" s="41"/>
      <c r="L19" s="41"/>
      <c r="M19" s="46"/>
      <c r="N19" s="43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</row>
    <row r="20" spans="1:37" ht="24.75" x14ac:dyDescent="0.25">
      <c r="A20" s="221"/>
      <c r="B20" s="215"/>
      <c r="C20" s="47" t="s">
        <v>35</v>
      </c>
      <c r="D20" s="50" t="s">
        <v>24</v>
      </c>
      <c r="E20" s="83">
        <v>100000</v>
      </c>
      <c r="F20" s="74">
        <v>200000</v>
      </c>
      <c r="G20" s="74">
        <v>200000</v>
      </c>
      <c r="H20" s="143" t="s">
        <v>177</v>
      </c>
      <c r="I20" s="51"/>
      <c r="J20" s="51"/>
      <c r="K20" s="51"/>
      <c r="L20" s="51"/>
      <c r="M20" s="52" t="s">
        <v>61</v>
      </c>
      <c r="N20" s="137" t="s">
        <v>63</v>
      </c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</row>
    <row r="21" spans="1:37" ht="15" customHeight="1" x14ac:dyDescent="0.25">
      <c r="A21" s="221"/>
      <c r="B21" s="215"/>
      <c r="C21" s="54" t="s">
        <v>78</v>
      </c>
      <c r="D21" s="55" t="s">
        <v>79</v>
      </c>
      <c r="E21" s="84">
        <v>35000</v>
      </c>
      <c r="F21" s="75">
        <v>35000</v>
      </c>
      <c r="G21" s="75">
        <v>35000</v>
      </c>
      <c r="H21" s="144" t="s">
        <v>178</v>
      </c>
      <c r="I21" s="57"/>
      <c r="J21" s="57"/>
      <c r="K21" s="57"/>
      <c r="L21" s="57"/>
      <c r="M21" s="58" t="s">
        <v>61</v>
      </c>
      <c r="N21" s="127" t="s">
        <v>63</v>
      </c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</row>
    <row r="22" spans="1:37" ht="24.75" customHeight="1" thickBot="1" x14ac:dyDescent="0.3">
      <c r="A22" s="221"/>
      <c r="B22" s="215"/>
      <c r="C22" s="62" t="s">
        <v>80</v>
      </c>
      <c r="D22" s="63" t="s">
        <v>33</v>
      </c>
      <c r="E22" s="85">
        <v>200000</v>
      </c>
      <c r="F22" s="77">
        <v>150000</v>
      </c>
      <c r="G22" s="77">
        <v>100000</v>
      </c>
      <c r="H22" s="145" t="s">
        <v>179</v>
      </c>
      <c r="I22" s="65"/>
      <c r="J22" s="65"/>
      <c r="K22" s="65"/>
      <c r="L22" s="65"/>
      <c r="M22" s="66" t="s">
        <v>61</v>
      </c>
      <c r="N22" s="128" t="s">
        <v>63</v>
      </c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</row>
    <row r="23" spans="1:37" ht="33" customHeight="1" thickBot="1" x14ac:dyDescent="0.3">
      <c r="A23" s="221"/>
      <c r="B23" s="215"/>
      <c r="C23" s="3" t="s">
        <v>210</v>
      </c>
      <c r="D23" s="1" t="s">
        <v>23</v>
      </c>
      <c r="E23" s="2">
        <f>E24+E25</f>
        <v>290000</v>
      </c>
      <c r="F23" s="2">
        <f>F25</f>
        <v>70000</v>
      </c>
      <c r="G23" s="2">
        <f>G25</f>
        <v>70000</v>
      </c>
      <c r="H23" s="40"/>
      <c r="I23" s="41"/>
      <c r="J23" s="41"/>
      <c r="K23" s="41"/>
      <c r="L23" s="41"/>
      <c r="M23" s="46"/>
      <c r="N23" s="43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</row>
    <row r="24" spans="1:37" ht="24" x14ac:dyDescent="0.25">
      <c r="A24" s="221"/>
      <c r="B24" s="215"/>
      <c r="C24" s="185" t="s">
        <v>196</v>
      </c>
      <c r="D24" s="86" t="s">
        <v>197</v>
      </c>
      <c r="E24" s="85">
        <v>220000</v>
      </c>
      <c r="F24" s="77"/>
      <c r="G24" s="77"/>
      <c r="H24" s="145"/>
      <c r="I24" s="65"/>
      <c r="J24" s="65"/>
      <c r="K24" s="65"/>
      <c r="L24" s="65"/>
      <c r="M24" s="66"/>
      <c r="N24" s="128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</row>
    <row r="25" spans="1:37" ht="25.5" customHeight="1" thickBot="1" x14ac:dyDescent="0.3">
      <c r="A25" s="221"/>
      <c r="B25" s="216"/>
      <c r="C25" s="62" t="s">
        <v>198</v>
      </c>
      <c r="D25" s="86" t="s">
        <v>81</v>
      </c>
      <c r="E25" s="85">
        <v>70000</v>
      </c>
      <c r="F25" s="77">
        <v>70000</v>
      </c>
      <c r="G25" s="77">
        <v>70000</v>
      </c>
      <c r="H25" s="145" t="s">
        <v>180</v>
      </c>
      <c r="I25" s="65">
        <v>1</v>
      </c>
      <c r="J25" s="65">
        <v>1</v>
      </c>
      <c r="K25" s="65">
        <v>1</v>
      </c>
      <c r="L25" s="65">
        <v>1</v>
      </c>
      <c r="M25" s="66" t="s">
        <v>61</v>
      </c>
      <c r="N25" s="128" t="s">
        <v>63</v>
      </c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</row>
    <row r="26" spans="1:37" ht="45.75" customHeight="1" thickBot="1" x14ac:dyDescent="0.3">
      <c r="A26" s="222" t="s">
        <v>195</v>
      </c>
      <c r="B26" s="225" t="s">
        <v>194</v>
      </c>
      <c r="C26" s="4" t="s">
        <v>25</v>
      </c>
      <c r="D26" s="1" t="s">
        <v>26</v>
      </c>
      <c r="E26" s="2">
        <f>E27</f>
        <v>180000</v>
      </c>
      <c r="F26" s="2">
        <f>F27</f>
        <v>180000</v>
      </c>
      <c r="G26" s="2">
        <f>G27</f>
        <v>180000</v>
      </c>
      <c r="H26" s="125" t="s">
        <v>160</v>
      </c>
      <c r="I26" s="41">
        <v>13</v>
      </c>
      <c r="J26" s="41">
        <v>13</v>
      </c>
      <c r="K26" s="41">
        <v>13</v>
      </c>
      <c r="L26" s="41">
        <v>13</v>
      </c>
      <c r="M26" s="46" t="s">
        <v>61</v>
      </c>
      <c r="N26" s="124" t="s">
        <v>63</v>
      </c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</row>
    <row r="27" spans="1:37" ht="15" customHeight="1" thickBot="1" x14ac:dyDescent="0.3">
      <c r="A27" s="223"/>
      <c r="B27" s="226"/>
      <c r="C27" s="87" t="s">
        <v>27</v>
      </c>
      <c r="D27" s="88" t="s">
        <v>28</v>
      </c>
      <c r="E27" s="89">
        <v>180000</v>
      </c>
      <c r="F27" s="89">
        <v>180000</v>
      </c>
      <c r="G27" s="89">
        <v>180000</v>
      </c>
      <c r="H27" s="88"/>
      <c r="I27" s="88"/>
      <c r="J27" s="88"/>
      <c r="K27" s="88"/>
      <c r="L27" s="88"/>
      <c r="M27" s="146"/>
      <c r="N27" s="147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</row>
    <row r="28" spans="1:37" ht="33" customHeight="1" thickBot="1" x14ac:dyDescent="0.3">
      <c r="A28" s="223"/>
      <c r="B28" s="226"/>
      <c r="C28" s="4" t="s">
        <v>29</v>
      </c>
      <c r="D28" s="20" t="s">
        <v>82</v>
      </c>
      <c r="E28" s="2">
        <f>E29+E30+E31+E32</f>
        <v>3068500</v>
      </c>
      <c r="F28" s="2">
        <f>F29+F30+F31+F32</f>
        <v>2585000</v>
      </c>
      <c r="G28" s="2">
        <f>G29+G30+G31+G32</f>
        <v>2435000</v>
      </c>
      <c r="H28" s="125" t="s">
        <v>161</v>
      </c>
      <c r="I28" s="41">
        <v>10</v>
      </c>
      <c r="J28" s="41">
        <v>10</v>
      </c>
      <c r="K28" s="41">
        <v>10</v>
      </c>
      <c r="L28" s="41">
        <v>10</v>
      </c>
      <c r="M28" s="43" t="s">
        <v>61</v>
      </c>
      <c r="N28" s="124" t="s">
        <v>63</v>
      </c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</row>
    <row r="29" spans="1:37" ht="15" customHeight="1" x14ac:dyDescent="0.25">
      <c r="A29" s="223"/>
      <c r="B29" s="226"/>
      <c r="C29" s="69" t="s">
        <v>30</v>
      </c>
      <c r="D29" s="50" t="s">
        <v>83</v>
      </c>
      <c r="E29" s="74">
        <v>1046000</v>
      </c>
      <c r="F29" s="74">
        <v>1200000</v>
      </c>
      <c r="G29" s="74">
        <v>1250000</v>
      </c>
      <c r="H29" s="50"/>
      <c r="I29" s="51"/>
      <c r="J29" s="51"/>
      <c r="K29" s="51"/>
      <c r="L29" s="51"/>
      <c r="M29" s="91"/>
      <c r="N29" s="126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</row>
    <row r="30" spans="1:37" ht="15" customHeight="1" x14ac:dyDescent="0.25">
      <c r="A30" s="223"/>
      <c r="B30" s="226"/>
      <c r="C30" s="80" t="s">
        <v>31</v>
      </c>
      <c r="D30" s="55" t="s">
        <v>84</v>
      </c>
      <c r="E30" s="75">
        <v>1741500</v>
      </c>
      <c r="F30" s="75">
        <v>1300000</v>
      </c>
      <c r="G30" s="75">
        <v>1100000</v>
      </c>
      <c r="H30" s="55"/>
      <c r="I30" s="57"/>
      <c r="J30" s="57"/>
      <c r="K30" s="57"/>
      <c r="L30" s="57"/>
      <c r="M30" s="92"/>
      <c r="N30" s="127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</row>
    <row r="31" spans="1:37" ht="15" customHeight="1" x14ac:dyDescent="0.25">
      <c r="A31" s="223"/>
      <c r="B31" s="226"/>
      <c r="C31" s="72" t="s">
        <v>32</v>
      </c>
      <c r="D31" s="63" t="s">
        <v>85</v>
      </c>
      <c r="E31" s="77">
        <v>81000</v>
      </c>
      <c r="F31" s="77">
        <v>35000</v>
      </c>
      <c r="G31" s="77">
        <v>35000</v>
      </c>
      <c r="H31" s="63"/>
      <c r="I31" s="65"/>
      <c r="J31" s="65"/>
      <c r="K31" s="65"/>
      <c r="L31" s="65"/>
      <c r="M31" s="73"/>
      <c r="N31" s="128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</row>
    <row r="32" spans="1:37" ht="15" customHeight="1" thickBot="1" x14ac:dyDescent="0.3">
      <c r="A32" s="223"/>
      <c r="B32" s="226"/>
      <c r="C32" s="62" t="s">
        <v>155</v>
      </c>
      <c r="D32" s="63" t="s">
        <v>139</v>
      </c>
      <c r="E32" s="64">
        <v>200000</v>
      </c>
      <c r="F32" s="64">
        <v>50000</v>
      </c>
      <c r="G32" s="64">
        <v>50000</v>
      </c>
      <c r="H32" s="63"/>
      <c r="I32" s="65"/>
      <c r="J32" s="65"/>
      <c r="K32" s="66"/>
      <c r="L32" s="65"/>
      <c r="M32" s="67"/>
      <c r="N32" s="68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</row>
    <row r="33" spans="1:37" ht="33" customHeight="1" thickBot="1" x14ac:dyDescent="0.3">
      <c r="A33" s="223"/>
      <c r="B33" s="226"/>
      <c r="C33" s="4" t="s">
        <v>17</v>
      </c>
      <c r="D33" s="44" t="s">
        <v>137</v>
      </c>
      <c r="E33" s="45">
        <f>E34</f>
        <v>50000</v>
      </c>
      <c r="F33" s="45">
        <f>F34</f>
        <v>20000</v>
      </c>
      <c r="G33" s="45">
        <f>G34</f>
        <v>15000</v>
      </c>
      <c r="H33" s="44"/>
      <c r="I33" s="41"/>
      <c r="J33" s="41"/>
      <c r="K33" s="41"/>
      <c r="L33" s="41"/>
      <c r="M33" s="42"/>
      <c r="N33" s="43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</row>
    <row r="34" spans="1:37" ht="24.75" thickBot="1" x14ac:dyDescent="0.3">
      <c r="A34" s="224"/>
      <c r="B34" s="226"/>
      <c r="C34" s="69" t="s">
        <v>74</v>
      </c>
      <c r="D34" s="123" t="s">
        <v>139</v>
      </c>
      <c r="E34" s="74">
        <v>50000</v>
      </c>
      <c r="F34" s="74">
        <v>20000</v>
      </c>
      <c r="G34" s="74">
        <v>15000</v>
      </c>
      <c r="H34" s="79" t="s">
        <v>162</v>
      </c>
      <c r="I34" s="51"/>
      <c r="J34" s="51"/>
      <c r="K34" s="51"/>
      <c r="L34" s="51"/>
      <c r="M34" s="52" t="s">
        <v>61</v>
      </c>
      <c r="N34" s="126" t="s">
        <v>63</v>
      </c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</row>
    <row r="35" spans="1:37" ht="33" customHeight="1" thickBot="1" x14ac:dyDescent="0.3">
      <c r="A35" s="220" t="s">
        <v>38</v>
      </c>
      <c r="B35" s="214" t="s">
        <v>7</v>
      </c>
      <c r="C35" s="6" t="s">
        <v>49</v>
      </c>
      <c r="D35" s="5" t="s">
        <v>189</v>
      </c>
      <c r="E35" s="2">
        <f>E36+E37+E38+E39+E40+E41</f>
        <v>405000</v>
      </c>
      <c r="F35" s="2">
        <f>F36+F38+F39+F40+F41</f>
        <v>385000</v>
      </c>
      <c r="G35" s="2">
        <f>G36+G38+G39+G40+G41</f>
        <v>385000</v>
      </c>
      <c r="H35" s="130"/>
      <c r="I35" s="37"/>
      <c r="J35" s="37"/>
      <c r="K35" s="37"/>
      <c r="L35" s="37"/>
      <c r="M35" s="38"/>
      <c r="N35" s="39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</row>
    <row r="36" spans="1:37" ht="15" customHeight="1" x14ac:dyDescent="0.25">
      <c r="A36" s="221"/>
      <c r="B36" s="215"/>
      <c r="C36" s="47" t="s">
        <v>50</v>
      </c>
      <c r="D36" s="50" t="s">
        <v>36</v>
      </c>
      <c r="E36" s="93">
        <v>100000</v>
      </c>
      <c r="F36" s="93">
        <v>100000</v>
      </c>
      <c r="G36" s="93">
        <v>100000</v>
      </c>
      <c r="H36" s="79" t="s">
        <v>163</v>
      </c>
      <c r="I36" s="51">
        <v>45</v>
      </c>
      <c r="J36" s="51">
        <v>45</v>
      </c>
      <c r="K36" s="51">
        <v>45</v>
      </c>
      <c r="L36" s="51">
        <v>45</v>
      </c>
      <c r="M36" s="52" t="s">
        <v>61</v>
      </c>
      <c r="N36" s="137" t="s">
        <v>63</v>
      </c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</row>
    <row r="37" spans="1:37" ht="15" customHeight="1" x14ac:dyDescent="0.25">
      <c r="A37" s="221"/>
      <c r="B37" s="215"/>
      <c r="C37" s="47" t="s">
        <v>86</v>
      </c>
      <c r="D37" s="50" t="s">
        <v>211</v>
      </c>
      <c r="E37" s="93">
        <v>30000</v>
      </c>
      <c r="F37" s="93"/>
      <c r="G37" s="93"/>
      <c r="H37" s="79"/>
      <c r="I37" s="51"/>
      <c r="J37" s="51"/>
      <c r="K37" s="51"/>
      <c r="L37" s="51"/>
      <c r="M37" s="52"/>
      <c r="N37" s="137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</row>
    <row r="38" spans="1:37" ht="15" customHeight="1" x14ac:dyDescent="0.25">
      <c r="A38" s="221"/>
      <c r="B38" s="215"/>
      <c r="C38" s="47" t="s">
        <v>88</v>
      </c>
      <c r="D38" s="50" t="s">
        <v>87</v>
      </c>
      <c r="E38" s="93">
        <v>10000</v>
      </c>
      <c r="F38" s="93">
        <v>15000</v>
      </c>
      <c r="G38" s="93">
        <v>15000</v>
      </c>
      <c r="H38" s="79" t="s">
        <v>164</v>
      </c>
      <c r="I38" s="51"/>
      <c r="J38" s="51"/>
      <c r="K38" s="51"/>
      <c r="L38" s="51"/>
      <c r="M38" s="52" t="s">
        <v>61</v>
      </c>
      <c r="N38" s="137" t="s">
        <v>63</v>
      </c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</row>
    <row r="39" spans="1:37" ht="15" customHeight="1" x14ac:dyDescent="0.25">
      <c r="A39" s="221"/>
      <c r="B39" s="215"/>
      <c r="C39" s="54" t="s">
        <v>90</v>
      </c>
      <c r="D39" s="55" t="s">
        <v>89</v>
      </c>
      <c r="E39" s="94">
        <v>100000</v>
      </c>
      <c r="F39" s="94">
        <v>110000</v>
      </c>
      <c r="G39" s="94">
        <v>110000</v>
      </c>
      <c r="H39" s="81" t="s">
        <v>165</v>
      </c>
      <c r="I39" s="57">
        <v>25</v>
      </c>
      <c r="J39" s="57">
        <v>25</v>
      </c>
      <c r="K39" s="57">
        <v>25</v>
      </c>
      <c r="L39" s="57">
        <v>25</v>
      </c>
      <c r="M39" s="58" t="s">
        <v>61</v>
      </c>
      <c r="N39" s="127" t="s">
        <v>63</v>
      </c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</row>
    <row r="40" spans="1:37" ht="15" customHeight="1" x14ac:dyDescent="0.25">
      <c r="A40" s="221"/>
      <c r="B40" s="215"/>
      <c r="C40" s="62" t="s">
        <v>199</v>
      </c>
      <c r="D40" s="86" t="s">
        <v>91</v>
      </c>
      <c r="E40" s="95">
        <v>45000</v>
      </c>
      <c r="F40" s="95">
        <v>40000</v>
      </c>
      <c r="G40" s="95">
        <v>40000</v>
      </c>
      <c r="H40" s="82" t="s">
        <v>166</v>
      </c>
      <c r="I40" s="65">
        <v>65</v>
      </c>
      <c r="J40" s="65">
        <v>19</v>
      </c>
      <c r="K40" s="65">
        <v>20</v>
      </c>
      <c r="L40" s="65">
        <v>20</v>
      </c>
      <c r="M40" s="66" t="s">
        <v>61</v>
      </c>
      <c r="N40" s="128" t="s">
        <v>63</v>
      </c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</row>
    <row r="41" spans="1:37" ht="15" customHeight="1" thickBot="1" x14ac:dyDescent="0.3">
      <c r="A41" s="221"/>
      <c r="B41" s="215"/>
      <c r="C41" s="62" t="s">
        <v>220</v>
      </c>
      <c r="D41" s="86" t="s">
        <v>221</v>
      </c>
      <c r="E41" s="95">
        <v>120000</v>
      </c>
      <c r="F41" s="95">
        <v>120000</v>
      </c>
      <c r="G41" s="95">
        <v>120000</v>
      </c>
      <c r="H41" s="82" t="s">
        <v>222</v>
      </c>
      <c r="I41" s="65"/>
      <c r="J41" s="65"/>
      <c r="K41" s="65"/>
      <c r="L41" s="65"/>
      <c r="M41" s="66" t="s">
        <v>61</v>
      </c>
      <c r="N41" s="128" t="s">
        <v>63</v>
      </c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</row>
    <row r="42" spans="1:37" ht="33" customHeight="1" thickBot="1" x14ac:dyDescent="0.3">
      <c r="A42" s="221"/>
      <c r="B42" s="215"/>
      <c r="C42" s="6" t="s">
        <v>111</v>
      </c>
      <c r="D42" s="44" t="s">
        <v>93</v>
      </c>
      <c r="E42" s="45">
        <f>E43</f>
        <v>931000</v>
      </c>
      <c r="F42" s="45">
        <f>F43</f>
        <v>780000</v>
      </c>
      <c r="G42" s="45">
        <f>G43</f>
        <v>800000</v>
      </c>
      <c r="H42" s="150" t="s">
        <v>167</v>
      </c>
      <c r="I42" s="41"/>
      <c r="J42" s="41"/>
      <c r="K42" s="41"/>
      <c r="L42" s="41"/>
      <c r="M42" s="36" t="s">
        <v>64</v>
      </c>
      <c r="N42" s="151" t="s">
        <v>65</v>
      </c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37" ht="15.75" customHeight="1" thickBot="1" x14ac:dyDescent="0.3">
      <c r="A43" s="221"/>
      <c r="B43" s="216"/>
      <c r="C43" s="96" t="s">
        <v>113</v>
      </c>
      <c r="D43" s="88" t="s">
        <v>95</v>
      </c>
      <c r="E43" s="89">
        <v>931000</v>
      </c>
      <c r="F43" s="89">
        <v>780000</v>
      </c>
      <c r="G43" s="89">
        <v>800000</v>
      </c>
      <c r="H43" s="131"/>
      <c r="I43" s="90"/>
      <c r="J43" s="90"/>
      <c r="K43" s="90"/>
      <c r="L43" s="90"/>
      <c r="M43" s="148"/>
      <c r="N43" s="149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37" ht="30.75" thickBot="1" x14ac:dyDescent="0.3">
      <c r="A44" s="221"/>
      <c r="B44" s="214" t="s">
        <v>6</v>
      </c>
      <c r="C44" s="6" t="s">
        <v>52</v>
      </c>
      <c r="D44" s="44" t="s">
        <v>57</v>
      </c>
      <c r="E44" s="45">
        <f>E45</f>
        <v>60000</v>
      </c>
      <c r="F44" s="45">
        <f>F45</f>
        <v>60000</v>
      </c>
      <c r="G44" s="45">
        <f>G45</f>
        <v>60000</v>
      </c>
      <c r="H44" s="5" t="s">
        <v>168</v>
      </c>
      <c r="I44" s="153">
        <v>30</v>
      </c>
      <c r="J44" s="153">
        <v>30</v>
      </c>
      <c r="K44" s="153">
        <v>30</v>
      </c>
      <c r="L44" s="153">
        <v>30</v>
      </c>
      <c r="M44" s="154" t="s">
        <v>61</v>
      </c>
      <c r="N44" s="152" t="s">
        <v>63</v>
      </c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37" ht="33" customHeight="1" thickBot="1" x14ac:dyDescent="0.3">
      <c r="A45" s="221"/>
      <c r="B45" s="216"/>
      <c r="C45" s="97" t="s">
        <v>96</v>
      </c>
      <c r="D45" s="98" t="s">
        <v>97</v>
      </c>
      <c r="E45" s="70">
        <v>60000</v>
      </c>
      <c r="F45" s="70">
        <v>60000</v>
      </c>
      <c r="G45" s="70">
        <v>60000</v>
      </c>
      <c r="H45" s="79"/>
      <c r="I45" s="51"/>
      <c r="J45" s="51"/>
      <c r="K45" s="51"/>
      <c r="L45" s="51"/>
      <c r="M45" s="71"/>
      <c r="N45" s="126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37" ht="33" customHeight="1" thickBot="1" x14ac:dyDescent="0.3">
      <c r="A46" s="221"/>
      <c r="B46" s="214" t="s">
        <v>41</v>
      </c>
      <c r="C46" s="27" t="s">
        <v>212</v>
      </c>
      <c r="D46" s="21" t="s">
        <v>98</v>
      </c>
      <c r="E46" s="11">
        <f>E47+E48+E49</f>
        <v>85000</v>
      </c>
      <c r="F46" s="22">
        <f>F47+F48+F49</f>
        <v>80000</v>
      </c>
      <c r="G46" s="22">
        <f>G47+G48+G49</f>
        <v>80000</v>
      </c>
      <c r="H46" s="23"/>
      <c r="I46" s="23"/>
      <c r="J46" s="23"/>
      <c r="K46" s="23"/>
      <c r="L46" s="23"/>
      <c r="M46" s="15"/>
      <c r="N46" s="24"/>
      <c r="O46" s="190"/>
      <c r="P46" s="190"/>
      <c r="Q46" s="190"/>
      <c r="R46" s="190"/>
      <c r="S46" s="196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7" spans="1:37" ht="15" customHeight="1" x14ac:dyDescent="0.25">
      <c r="A47" s="221"/>
      <c r="B47" s="215"/>
      <c r="C47" s="99" t="s">
        <v>55</v>
      </c>
      <c r="D47" s="100" t="s">
        <v>46</v>
      </c>
      <c r="E47" s="101">
        <v>35000</v>
      </c>
      <c r="F47" s="101">
        <v>35000</v>
      </c>
      <c r="G47" s="101">
        <v>35000</v>
      </c>
      <c r="H47" s="118" t="s">
        <v>62</v>
      </c>
      <c r="I47" s="103">
        <v>885</v>
      </c>
      <c r="J47" s="103">
        <v>885</v>
      </c>
      <c r="K47" s="103">
        <v>885</v>
      </c>
      <c r="L47" s="103">
        <v>885</v>
      </c>
      <c r="M47" s="156" t="s">
        <v>61</v>
      </c>
      <c r="N47" s="137" t="s">
        <v>63</v>
      </c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</row>
    <row r="48" spans="1:37" ht="15" customHeight="1" x14ac:dyDescent="0.25">
      <c r="A48" s="221"/>
      <c r="B48" s="215"/>
      <c r="C48" s="105" t="s">
        <v>99</v>
      </c>
      <c r="D48" s="106" t="s">
        <v>100</v>
      </c>
      <c r="E48" s="107">
        <v>25000</v>
      </c>
      <c r="F48" s="107">
        <v>20000</v>
      </c>
      <c r="G48" s="107">
        <v>20000</v>
      </c>
      <c r="H48" s="122" t="s">
        <v>169</v>
      </c>
      <c r="I48" s="108"/>
      <c r="J48" s="108"/>
      <c r="K48" s="108"/>
      <c r="L48" s="108"/>
      <c r="M48" s="157" t="s">
        <v>61</v>
      </c>
      <c r="N48" s="140" t="s">
        <v>63</v>
      </c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</row>
    <row r="49" spans="1:37" ht="15" customHeight="1" thickBot="1" x14ac:dyDescent="0.3">
      <c r="A49" s="221"/>
      <c r="B49" s="215"/>
      <c r="C49" s="110" t="s">
        <v>101</v>
      </c>
      <c r="D49" s="111" t="s">
        <v>102</v>
      </c>
      <c r="E49" s="112">
        <v>25000</v>
      </c>
      <c r="F49" s="112">
        <v>25000</v>
      </c>
      <c r="G49" s="112">
        <v>25000</v>
      </c>
      <c r="H49" s="155" t="s">
        <v>170</v>
      </c>
      <c r="I49" s="113">
        <v>12</v>
      </c>
      <c r="J49" s="113">
        <v>12</v>
      </c>
      <c r="K49" s="113">
        <v>12</v>
      </c>
      <c r="L49" s="113">
        <v>12</v>
      </c>
      <c r="M49" s="158" t="s">
        <v>61</v>
      </c>
      <c r="N49" s="159" t="s">
        <v>63</v>
      </c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</row>
    <row r="50" spans="1:37" ht="33" customHeight="1" thickBot="1" x14ac:dyDescent="0.3">
      <c r="A50" s="221"/>
      <c r="B50" s="215"/>
      <c r="C50" s="28" t="s">
        <v>48</v>
      </c>
      <c r="D50" s="25" t="s">
        <v>103</v>
      </c>
      <c r="E50" s="13">
        <f>E51+E52+E53+E54</f>
        <v>225000</v>
      </c>
      <c r="F50" s="13">
        <f>F51+F52+F53+F54</f>
        <v>215000</v>
      </c>
      <c r="G50" s="13">
        <f>G51+G52+G53+G54</f>
        <v>215000</v>
      </c>
      <c r="H50" s="160" t="s">
        <v>171</v>
      </c>
      <c r="I50" s="14"/>
      <c r="J50" s="14"/>
      <c r="K50" s="14"/>
      <c r="L50" s="14"/>
      <c r="M50" s="161" t="s">
        <v>61</v>
      </c>
      <c r="N50" s="162" t="s">
        <v>63</v>
      </c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</row>
    <row r="51" spans="1:37" ht="15" customHeight="1" x14ac:dyDescent="0.25">
      <c r="A51" s="221"/>
      <c r="B51" s="215"/>
      <c r="C51" s="99" t="s">
        <v>37</v>
      </c>
      <c r="D51" s="100" t="s">
        <v>104</v>
      </c>
      <c r="E51" s="101">
        <v>180000</v>
      </c>
      <c r="F51" s="101">
        <v>180000</v>
      </c>
      <c r="G51" s="101">
        <v>180000</v>
      </c>
      <c r="H51" s="102"/>
      <c r="I51" s="103"/>
      <c r="J51" s="103"/>
      <c r="K51" s="103"/>
      <c r="L51" s="103"/>
      <c r="M51" s="104"/>
      <c r="N51" s="53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</row>
    <row r="52" spans="1:37" ht="15" customHeight="1" x14ac:dyDescent="0.25">
      <c r="A52" s="221"/>
      <c r="B52" s="215"/>
      <c r="C52" s="105" t="s">
        <v>105</v>
      </c>
      <c r="D52" s="106" t="s">
        <v>106</v>
      </c>
      <c r="E52" s="107">
        <v>35000</v>
      </c>
      <c r="F52" s="107">
        <v>25000</v>
      </c>
      <c r="G52" s="107">
        <v>25000</v>
      </c>
      <c r="H52" s="106"/>
      <c r="I52" s="108"/>
      <c r="J52" s="108"/>
      <c r="K52" s="108"/>
      <c r="L52" s="108"/>
      <c r="M52" s="109"/>
      <c r="N52" s="114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</row>
    <row r="53" spans="1:37" ht="15" customHeight="1" x14ac:dyDescent="0.25">
      <c r="A53" s="221"/>
      <c r="B53" s="215"/>
      <c r="C53" s="105" t="s">
        <v>107</v>
      </c>
      <c r="D53" s="106" t="s">
        <v>108</v>
      </c>
      <c r="E53" s="107">
        <v>5000</v>
      </c>
      <c r="F53" s="107">
        <v>5000</v>
      </c>
      <c r="G53" s="107">
        <v>5000</v>
      </c>
      <c r="H53" s="106"/>
      <c r="I53" s="108"/>
      <c r="J53" s="108"/>
      <c r="K53" s="108"/>
      <c r="L53" s="108"/>
      <c r="M53" s="109"/>
      <c r="N53" s="114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</row>
    <row r="54" spans="1:37" ht="15" customHeight="1" thickBot="1" x14ac:dyDescent="0.3">
      <c r="A54" s="221"/>
      <c r="B54" s="216"/>
      <c r="C54" s="105" t="s">
        <v>109</v>
      </c>
      <c r="D54" s="106" t="s">
        <v>110</v>
      </c>
      <c r="E54" s="107">
        <v>5000</v>
      </c>
      <c r="F54" s="107">
        <v>5000</v>
      </c>
      <c r="G54" s="107">
        <v>5000</v>
      </c>
      <c r="H54" s="106"/>
      <c r="I54" s="108"/>
      <c r="J54" s="108"/>
      <c r="K54" s="108"/>
      <c r="L54" s="108"/>
      <c r="M54" s="109"/>
      <c r="N54" s="114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</row>
    <row r="55" spans="1:37" ht="33" customHeight="1" thickBot="1" x14ac:dyDescent="0.3">
      <c r="A55" s="221"/>
      <c r="B55" s="232" t="s">
        <v>42</v>
      </c>
      <c r="C55" s="30" t="s">
        <v>114</v>
      </c>
      <c r="D55" s="17" t="s">
        <v>53</v>
      </c>
      <c r="E55" s="19">
        <f>E56</f>
        <v>40000</v>
      </c>
      <c r="F55" s="19">
        <f>F56</f>
        <v>50000</v>
      </c>
      <c r="G55" s="19">
        <f>G56</f>
        <v>50000</v>
      </c>
      <c r="H55" s="23" t="s">
        <v>172</v>
      </c>
      <c r="I55" s="164">
        <v>1</v>
      </c>
      <c r="J55" s="164">
        <v>1</v>
      </c>
      <c r="K55" s="164">
        <v>1</v>
      </c>
      <c r="L55" s="164">
        <v>1</v>
      </c>
      <c r="M55" s="161" t="s">
        <v>61</v>
      </c>
      <c r="N55" s="162" t="s">
        <v>63</v>
      </c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</row>
    <row r="56" spans="1:37" ht="15" customHeight="1" thickBot="1" x14ac:dyDescent="0.3">
      <c r="A56" s="221"/>
      <c r="B56" s="233"/>
      <c r="C56" s="110" t="s">
        <v>58</v>
      </c>
      <c r="D56" s="111" t="s">
        <v>115</v>
      </c>
      <c r="E56" s="112">
        <v>40000</v>
      </c>
      <c r="F56" s="112">
        <v>50000</v>
      </c>
      <c r="G56" s="112">
        <v>50000</v>
      </c>
      <c r="H56" s="111"/>
      <c r="I56" s="113"/>
      <c r="J56" s="113"/>
      <c r="K56" s="113"/>
      <c r="L56" s="113"/>
      <c r="M56" s="115"/>
      <c r="N56" s="132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</row>
    <row r="57" spans="1:37" ht="33" customHeight="1" thickBot="1" x14ac:dyDescent="0.3">
      <c r="A57" s="221"/>
      <c r="B57" s="233"/>
      <c r="C57" s="29" t="s">
        <v>214</v>
      </c>
      <c r="D57" s="7" t="s">
        <v>112</v>
      </c>
      <c r="E57" s="8">
        <f>E58</f>
        <v>195500</v>
      </c>
      <c r="F57" s="8">
        <v>180000</v>
      </c>
      <c r="G57" s="8">
        <v>180000</v>
      </c>
      <c r="H57" s="21" t="s">
        <v>173</v>
      </c>
      <c r="I57" s="165"/>
      <c r="J57" s="165"/>
      <c r="K57" s="165"/>
      <c r="L57" s="165"/>
      <c r="M57" s="166" t="s">
        <v>67</v>
      </c>
      <c r="N57" s="168" t="s">
        <v>66</v>
      </c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</row>
    <row r="58" spans="1:37" ht="15" customHeight="1" thickBot="1" x14ac:dyDescent="0.3">
      <c r="A58" s="221"/>
      <c r="B58" s="233"/>
      <c r="C58" s="99" t="s">
        <v>215</v>
      </c>
      <c r="D58" s="100" t="s">
        <v>51</v>
      </c>
      <c r="E58" s="101">
        <v>195500</v>
      </c>
      <c r="F58" s="101">
        <v>180000</v>
      </c>
      <c r="G58" s="101">
        <v>180000</v>
      </c>
      <c r="H58" s="102"/>
      <c r="I58" s="116"/>
      <c r="J58" s="116"/>
      <c r="K58" s="103"/>
      <c r="L58" s="103"/>
      <c r="M58" s="104"/>
      <c r="N58" s="53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</row>
    <row r="59" spans="1:37" ht="33" customHeight="1" thickBot="1" x14ac:dyDescent="0.3">
      <c r="A59" s="221"/>
      <c r="B59" s="233"/>
      <c r="C59" s="27" t="s">
        <v>116</v>
      </c>
      <c r="D59" s="10" t="s">
        <v>118</v>
      </c>
      <c r="E59" s="11">
        <f>E60+E61</f>
        <v>30000</v>
      </c>
      <c r="F59" s="11">
        <f>F60+F61</f>
        <v>20000</v>
      </c>
      <c r="G59" s="11">
        <f>G60+G61</f>
        <v>20000</v>
      </c>
      <c r="H59" s="21" t="s">
        <v>174</v>
      </c>
      <c r="I59" s="9"/>
      <c r="J59" s="9"/>
      <c r="K59" s="9"/>
      <c r="L59" s="9"/>
      <c r="M59" s="167" t="s">
        <v>61</v>
      </c>
      <c r="N59" s="168" t="s">
        <v>63</v>
      </c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</row>
    <row r="60" spans="1:37" ht="15" customHeight="1" x14ac:dyDescent="0.25">
      <c r="A60" s="221"/>
      <c r="B60" s="233"/>
      <c r="C60" s="99" t="s">
        <v>117</v>
      </c>
      <c r="D60" s="100" t="s">
        <v>56</v>
      </c>
      <c r="E60" s="101">
        <v>25000</v>
      </c>
      <c r="F60" s="101">
        <v>20000</v>
      </c>
      <c r="G60" s="101">
        <v>20000</v>
      </c>
      <c r="H60" s="102"/>
      <c r="I60" s="103"/>
      <c r="J60" s="103"/>
      <c r="K60" s="103"/>
      <c r="L60" s="103"/>
      <c r="M60" s="104"/>
      <c r="N60" s="53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</row>
    <row r="61" spans="1:37" ht="15" customHeight="1" thickBot="1" x14ac:dyDescent="0.3">
      <c r="A61" s="221"/>
      <c r="B61" s="233"/>
      <c r="C61" s="119" t="s">
        <v>200</v>
      </c>
      <c r="D61" s="120" t="s">
        <v>201</v>
      </c>
      <c r="E61" s="121">
        <v>5000</v>
      </c>
      <c r="F61" s="121"/>
      <c r="G61" s="121"/>
      <c r="H61" s="186"/>
      <c r="I61" s="187"/>
      <c r="J61" s="187"/>
      <c r="K61" s="187"/>
      <c r="L61" s="187"/>
      <c r="M61" s="188"/>
      <c r="N61" s="189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</row>
    <row r="62" spans="1:37" ht="33" customHeight="1" thickBot="1" x14ac:dyDescent="0.3">
      <c r="A62" s="221"/>
      <c r="B62" s="233"/>
      <c r="C62" s="30" t="s">
        <v>122</v>
      </c>
      <c r="D62" s="17" t="s">
        <v>123</v>
      </c>
      <c r="E62" s="19">
        <f>E63+E64+E65+E66+E67</f>
        <v>2447000</v>
      </c>
      <c r="F62" s="19">
        <f>F63+F64+F65+F66+F67</f>
        <v>67000</v>
      </c>
      <c r="G62" s="19">
        <f>G63+G64+G65+G66+G67</f>
        <v>67000</v>
      </c>
      <c r="H62" s="12"/>
      <c r="I62" s="14"/>
      <c r="J62" s="14"/>
      <c r="K62" s="14"/>
      <c r="L62" s="14"/>
      <c r="M62" s="15"/>
      <c r="N62" s="18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</row>
    <row r="63" spans="1:37" ht="24.75" x14ac:dyDescent="0.25">
      <c r="A63" s="221"/>
      <c r="B63" s="233"/>
      <c r="C63" s="99" t="s">
        <v>127</v>
      </c>
      <c r="D63" s="117" t="s">
        <v>124</v>
      </c>
      <c r="E63" s="101">
        <v>20000</v>
      </c>
      <c r="F63" s="101">
        <v>20000</v>
      </c>
      <c r="G63" s="101">
        <v>20000</v>
      </c>
      <c r="H63" s="118" t="s">
        <v>181</v>
      </c>
      <c r="I63" s="178">
        <v>1</v>
      </c>
      <c r="J63" s="178">
        <v>1</v>
      </c>
      <c r="K63" s="178">
        <v>1</v>
      </c>
      <c r="L63" s="178">
        <v>1</v>
      </c>
      <c r="M63" s="178" t="s">
        <v>61</v>
      </c>
      <c r="N63" s="172" t="s">
        <v>63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</row>
    <row r="64" spans="1:37" ht="24" x14ac:dyDescent="0.25">
      <c r="A64" s="221"/>
      <c r="B64" s="233"/>
      <c r="C64" s="119" t="s">
        <v>125</v>
      </c>
      <c r="D64" s="120" t="s">
        <v>126</v>
      </c>
      <c r="E64" s="121">
        <v>15000</v>
      </c>
      <c r="F64" s="121">
        <v>15000</v>
      </c>
      <c r="G64" s="121">
        <v>15000</v>
      </c>
      <c r="H64" s="171" t="s">
        <v>182</v>
      </c>
      <c r="I64" s="179"/>
      <c r="J64" s="179"/>
      <c r="K64" s="179"/>
      <c r="L64" s="179"/>
      <c r="M64" s="180" t="s">
        <v>61</v>
      </c>
      <c r="N64" s="173" t="s">
        <v>63</v>
      </c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</row>
    <row r="65" spans="1:37" ht="15" customHeight="1" x14ac:dyDescent="0.25">
      <c r="A65" s="221"/>
      <c r="B65" s="233"/>
      <c r="C65" s="105" t="s">
        <v>202</v>
      </c>
      <c r="D65" s="106" t="s">
        <v>128</v>
      </c>
      <c r="E65" s="107">
        <v>20000</v>
      </c>
      <c r="F65" s="107">
        <v>20000</v>
      </c>
      <c r="G65" s="107">
        <v>20000</v>
      </c>
      <c r="H65" s="122" t="s">
        <v>183</v>
      </c>
      <c r="I65" s="181"/>
      <c r="J65" s="181"/>
      <c r="K65" s="181"/>
      <c r="L65" s="181"/>
      <c r="M65" s="181" t="s">
        <v>61</v>
      </c>
      <c r="N65" s="174" t="s">
        <v>63</v>
      </c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</row>
    <row r="66" spans="1:37" ht="15" customHeight="1" x14ac:dyDescent="0.25">
      <c r="A66" s="221"/>
      <c r="B66" s="233"/>
      <c r="C66" s="105" t="s">
        <v>203</v>
      </c>
      <c r="D66" s="106" t="s">
        <v>130</v>
      </c>
      <c r="E66" s="107">
        <v>12000</v>
      </c>
      <c r="F66" s="107">
        <v>12000</v>
      </c>
      <c r="G66" s="107">
        <v>12000</v>
      </c>
      <c r="H66" s="122" t="s">
        <v>184</v>
      </c>
      <c r="I66" s="181"/>
      <c r="J66" s="181"/>
      <c r="K66" s="181"/>
      <c r="L66" s="181"/>
      <c r="M66" s="181" t="s">
        <v>61</v>
      </c>
      <c r="N66" s="174" t="s">
        <v>63</v>
      </c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</row>
    <row r="67" spans="1:37" ht="15" customHeight="1" thickBot="1" x14ac:dyDescent="0.3">
      <c r="A67" s="221"/>
      <c r="B67" s="234"/>
      <c r="C67" s="105" t="s">
        <v>204</v>
      </c>
      <c r="D67" s="106" t="s">
        <v>129</v>
      </c>
      <c r="E67" s="107">
        <v>2380000</v>
      </c>
      <c r="F67" s="107">
        <v>0</v>
      </c>
      <c r="G67" s="107">
        <v>0</v>
      </c>
      <c r="H67" s="122" t="s">
        <v>185</v>
      </c>
      <c r="I67" s="181">
        <v>0</v>
      </c>
      <c r="J67" s="181">
        <v>1</v>
      </c>
      <c r="K67" s="181">
        <v>0</v>
      </c>
      <c r="L67" s="181">
        <v>0</v>
      </c>
      <c r="M67" s="181" t="s">
        <v>61</v>
      </c>
      <c r="N67" s="174" t="s">
        <v>63</v>
      </c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</row>
    <row r="68" spans="1:37" ht="33" customHeight="1" thickBot="1" x14ac:dyDescent="0.3">
      <c r="A68" s="221"/>
      <c r="B68" s="214" t="s">
        <v>43</v>
      </c>
      <c r="C68" s="16" t="s">
        <v>52</v>
      </c>
      <c r="D68" s="12" t="s">
        <v>57</v>
      </c>
      <c r="E68" s="13">
        <f>E69+E70</f>
        <v>105000</v>
      </c>
      <c r="F68" s="13">
        <f>F69+F70</f>
        <v>105000</v>
      </c>
      <c r="G68" s="13">
        <f>G69+G70</f>
        <v>105000</v>
      </c>
      <c r="H68" s="23" t="s">
        <v>186</v>
      </c>
      <c r="I68" s="164"/>
      <c r="J68" s="164"/>
      <c r="K68" s="164"/>
      <c r="L68" s="164"/>
      <c r="M68" s="161" t="s">
        <v>61</v>
      </c>
      <c r="N68" s="162" t="s">
        <v>63</v>
      </c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</row>
    <row r="69" spans="1:37" ht="15" customHeight="1" x14ac:dyDescent="0.25">
      <c r="A69" s="221"/>
      <c r="B69" s="215"/>
      <c r="C69" s="99" t="s">
        <v>54</v>
      </c>
      <c r="D69" s="100" t="s">
        <v>119</v>
      </c>
      <c r="E69" s="101">
        <v>60000</v>
      </c>
      <c r="F69" s="101">
        <v>60000</v>
      </c>
      <c r="G69" s="101">
        <v>60000</v>
      </c>
      <c r="H69" s="118"/>
      <c r="I69" s="178"/>
      <c r="J69" s="178"/>
      <c r="K69" s="178"/>
      <c r="L69" s="178"/>
      <c r="M69" s="182"/>
      <c r="N69" s="137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</row>
    <row r="70" spans="1:37" ht="15" customHeight="1" thickBot="1" x14ac:dyDescent="0.3">
      <c r="A70" s="221"/>
      <c r="B70" s="215"/>
      <c r="C70" s="110" t="s">
        <v>120</v>
      </c>
      <c r="D70" s="111" t="s">
        <v>121</v>
      </c>
      <c r="E70" s="112">
        <v>45000</v>
      </c>
      <c r="F70" s="112">
        <v>45000</v>
      </c>
      <c r="G70" s="112">
        <v>45000</v>
      </c>
      <c r="H70" s="155"/>
      <c r="I70" s="183"/>
      <c r="J70" s="183"/>
      <c r="K70" s="183"/>
      <c r="L70" s="183"/>
      <c r="M70" s="184"/>
      <c r="N70" s="175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</row>
    <row r="71" spans="1:37" ht="33" customHeight="1" thickBot="1" x14ac:dyDescent="0.3">
      <c r="A71" s="221"/>
      <c r="B71" s="215"/>
      <c r="C71" s="30" t="s">
        <v>92</v>
      </c>
      <c r="D71" s="17" t="s">
        <v>140</v>
      </c>
      <c r="E71" s="19">
        <f>E72+E73+E74+E75+E76+E77+E78</f>
        <v>76000</v>
      </c>
      <c r="F71" s="19">
        <f>F72+F73+F74+F75+F76+F77+F78</f>
        <v>83000</v>
      </c>
      <c r="G71" s="19">
        <f>G72+G73+G74+G75+G76+G77+G78</f>
        <v>83000</v>
      </c>
      <c r="H71" s="163" t="s">
        <v>187</v>
      </c>
      <c r="I71" s="164"/>
      <c r="J71" s="164"/>
      <c r="K71" s="164"/>
      <c r="L71" s="164"/>
      <c r="M71" s="161" t="s">
        <v>61</v>
      </c>
      <c r="N71" s="162" t="s">
        <v>63</v>
      </c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</row>
    <row r="72" spans="1:37" ht="15" customHeight="1" x14ac:dyDescent="0.25">
      <c r="A72" s="221"/>
      <c r="B72" s="215"/>
      <c r="C72" s="99" t="s">
        <v>94</v>
      </c>
      <c r="D72" s="100" t="s">
        <v>141</v>
      </c>
      <c r="E72" s="101">
        <v>15000</v>
      </c>
      <c r="F72" s="101">
        <v>15000</v>
      </c>
      <c r="G72" s="101">
        <v>15000</v>
      </c>
      <c r="H72" s="169"/>
      <c r="I72" s="178"/>
      <c r="J72" s="178"/>
      <c r="K72" s="178"/>
      <c r="L72" s="178"/>
      <c r="M72" s="178"/>
      <c r="N72" s="176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</row>
    <row r="73" spans="1:37" ht="15" customHeight="1" x14ac:dyDescent="0.25">
      <c r="A73" s="221"/>
      <c r="B73" s="215"/>
      <c r="C73" s="105" t="s">
        <v>142</v>
      </c>
      <c r="D73" s="106" t="s">
        <v>143</v>
      </c>
      <c r="E73" s="107">
        <v>3000</v>
      </c>
      <c r="F73" s="107">
        <v>3000</v>
      </c>
      <c r="G73" s="107">
        <v>3000</v>
      </c>
      <c r="H73" s="170"/>
      <c r="I73" s="181"/>
      <c r="J73" s="181"/>
      <c r="K73" s="181"/>
      <c r="L73" s="181"/>
      <c r="M73" s="181"/>
      <c r="N73" s="177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</row>
    <row r="74" spans="1:37" ht="15" customHeight="1" x14ac:dyDescent="0.25">
      <c r="A74" s="221"/>
      <c r="B74" s="215"/>
      <c r="C74" s="105" t="s">
        <v>144</v>
      </c>
      <c r="D74" s="106" t="s">
        <v>145</v>
      </c>
      <c r="E74" s="107">
        <v>25000</v>
      </c>
      <c r="F74" s="107">
        <v>25000</v>
      </c>
      <c r="G74" s="107">
        <v>25000</v>
      </c>
      <c r="H74" s="170"/>
      <c r="I74" s="181"/>
      <c r="J74" s="181"/>
      <c r="K74" s="181"/>
      <c r="L74" s="181"/>
      <c r="M74" s="181"/>
      <c r="N74" s="177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</row>
    <row r="75" spans="1:37" ht="15" customHeight="1" x14ac:dyDescent="0.25">
      <c r="A75" s="221"/>
      <c r="B75" s="215"/>
      <c r="C75" s="105" t="s">
        <v>146</v>
      </c>
      <c r="D75" s="106" t="s">
        <v>147</v>
      </c>
      <c r="E75" s="107">
        <v>2000</v>
      </c>
      <c r="F75" s="107">
        <v>2000</v>
      </c>
      <c r="G75" s="107">
        <v>2000</v>
      </c>
      <c r="H75" s="170"/>
      <c r="I75" s="181"/>
      <c r="J75" s="181"/>
      <c r="K75" s="181"/>
      <c r="L75" s="181"/>
      <c r="M75" s="181"/>
      <c r="N75" s="177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</row>
    <row r="76" spans="1:37" ht="15" customHeight="1" x14ac:dyDescent="0.25">
      <c r="A76" s="221"/>
      <c r="B76" s="215"/>
      <c r="C76" s="105" t="s">
        <v>148</v>
      </c>
      <c r="D76" s="106" t="s">
        <v>149</v>
      </c>
      <c r="E76" s="107">
        <v>3000</v>
      </c>
      <c r="F76" s="107">
        <v>3000</v>
      </c>
      <c r="G76" s="107">
        <v>3000</v>
      </c>
      <c r="H76" s="170"/>
      <c r="I76" s="181"/>
      <c r="J76" s="181"/>
      <c r="K76" s="181"/>
      <c r="L76" s="181"/>
      <c r="M76" s="181"/>
      <c r="N76" s="177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</row>
    <row r="77" spans="1:37" ht="15" customHeight="1" x14ac:dyDescent="0.25">
      <c r="A77" s="221"/>
      <c r="B77" s="215"/>
      <c r="C77" s="105" t="s">
        <v>150</v>
      </c>
      <c r="D77" s="106" t="s">
        <v>151</v>
      </c>
      <c r="E77" s="107">
        <v>18000</v>
      </c>
      <c r="F77" s="107">
        <v>20000</v>
      </c>
      <c r="G77" s="107">
        <v>20000</v>
      </c>
      <c r="H77" s="170"/>
      <c r="I77" s="181"/>
      <c r="J77" s="181"/>
      <c r="K77" s="181"/>
      <c r="L77" s="181"/>
      <c r="M77" s="181"/>
      <c r="N77" s="177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</row>
    <row r="78" spans="1:37" ht="15" customHeight="1" thickBot="1" x14ac:dyDescent="0.3">
      <c r="A78" s="231"/>
      <c r="B78" s="215"/>
      <c r="C78" s="110" t="s">
        <v>152</v>
      </c>
      <c r="D78" s="111" t="s">
        <v>153</v>
      </c>
      <c r="E78" s="112">
        <v>10000</v>
      </c>
      <c r="F78" s="112">
        <v>15000</v>
      </c>
      <c r="G78" s="112">
        <v>15000</v>
      </c>
      <c r="H78" s="155"/>
      <c r="I78" s="183"/>
      <c r="J78" s="183"/>
      <c r="K78" s="183"/>
      <c r="L78" s="183"/>
      <c r="M78" s="183"/>
      <c r="N78" s="175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</row>
    <row r="79" spans="1:37" ht="33" customHeight="1" thickBot="1" x14ac:dyDescent="0.3">
      <c r="A79" s="227" t="s">
        <v>39</v>
      </c>
      <c r="B79" s="228"/>
      <c r="C79" s="16" t="s">
        <v>59</v>
      </c>
      <c r="D79" s="12" t="s">
        <v>131</v>
      </c>
      <c r="E79" s="13">
        <f>E80+E81</f>
        <v>90400</v>
      </c>
      <c r="F79" s="13">
        <f>F80+F81</f>
        <v>90400</v>
      </c>
      <c r="G79" s="13">
        <f>G80+G81</f>
        <v>90400</v>
      </c>
      <c r="H79" s="21" t="s">
        <v>188</v>
      </c>
      <c r="I79" s="164">
        <v>13</v>
      </c>
      <c r="J79" s="164">
        <v>13</v>
      </c>
      <c r="K79" s="164">
        <v>13</v>
      </c>
      <c r="L79" s="164">
        <v>13</v>
      </c>
      <c r="M79" s="161" t="s">
        <v>61</v>
      </c>
      <c r="N79" s="162" t="s">
        <v>63</v>
      </c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</row>
    <row r="80" spans="1:37" ht="15" customHeight="1" thickBot="1" x14ac:dyDescent="0.3">
      <c r="A80" s="229"/>
      <c r="B80" s="230"/>
      <c r="C80" s="119" t="s">
        <v>60</v>
      </c>
      <c r="D80" s="120" t="s">
        <v>131</v>
      </c>
      <c r="E80" s="121">
        <v>10400</v>
      </c>
      <c r="F80" s="121">
        <v>10400</v>
      </c>
      <c r="G80" s="121">
        <v>10400</v>
      </c>
      <c r="H80" s="171"/>
      <c r="I80" s="179"/>
      <c r="J80" s="179"/>
      <c r="K80" s="179"/>
      <c r="L80" s="179"/>
      <c r="M80" s="180"/>
      <c r="N80" s="149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</row>
    <row r="81" spans="1:37" ht="15" customHeight="1" thickBot="1" x14ac:dyDescent="0.3">
      <c r="A81" s="218" t="s">
        <v>40</v>
      </c>
      <c r="B81" s="219"/>
      <c r="C81" s="205" t="s">
        <v>132</v>
      </c>
      <c r="D81" s="206" t="s">
        <v>133</v>
      </c>
      <c r="E81" s="207">
        <v>80000</v>
      </c>
      <c r="F81" s="207">
        <v>80000</v>
      </c>
      <c r="G81" s="207">
        <v>80000</v>
      </c>
      <c r="H81" s="208"/>
      <c r="I81" s="209"/>
      <c r="J81" s="209"/>
      <c r="K81" s="209"/>
      <c r="L81" s="209"/>
      <c r="M81" s="209"/>
      <c r="N81" s="21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</row>
    <row r="82" spans="1:37" ht="15" customHeight="1" thickBot="1" x14ac:dyDescent="0.35">
      <c r="A82" s="217"/>
      <c r="B82" s="217"/>
      <c r="C82" s="198"/>
      <c r="D82" s="199"/>
      <c r="E82" s="200">
        <f>E2+E9+E12+E16+E23+E19+E26+E28+E33+E35+E42+E44+E46+E50+E55+E57+E59+E62+E68+E71+E79</f>
        <v>12018400</v>
      </c>
      <c r="F82" s="201">
        <f>F2+F9+F12+F16+F19+F23+F26+F28+F33+F35+F42+F44+F46+F50+F55+F57+F59+F62+F68+F71+F79</f>
        <v>6830400</v>
      </c>
      <c r="G82" s="201">
        <f>G2+G9+G12+G16+G19+G23+G26+G33+G28+G35+G42+G44+G46+G50+G55+G57+G59+G62+G68+G71+G79</f>
        <v>6145400</v>
      </c>
      <c r="H82" s="199"/>
      <c r="I82" s="202"/>
      <c r="J82" s="202"/>
      <c r="K82" s="202"/>
      <c r="L82" s="202"/>
      <c r="M82" s="203"/>
      <c r="N82" s="204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</row>
    <row r="83" spans="1:37" ht="15" customHeight="1" x14ac:dyDescent="0.25">
      <c r="A83" s="211"/>
      <c r="B83" s="211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</row>
    <row r="84" spans="1:37" ht="15" customHeight="1" x14ac:dyDescent="0.25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</row>
    <row r="85" spans="1:37" ht="15" customHeight="1" x14ac:dyDescent="0.25">
      <c r="A85" s="211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</row>
    <row r="86" spans="1:37" ht="15" customHeight="1" x14ac:dyDescent="0.25">
      <c r="A86" s="211"/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7" ht="12.75" customHeight="1" x14ac:dyDescent="0.25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7" x14ac:dyDescent="0.25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</row>
    <row r="89" spans="1:37" x14ac:dyDescent="0.25">
      <c r="A89" s="211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</row>
    <row r="90" spans="1:37" x14ac:dyDescent="0.25">
      <c r="A90" s="21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</row>
    <row r="91" spans="1:37" x14ac:dyDescent="0.25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</row>
    <row r="92" spans="1:37" x14ac:dyDescent="0.25">
      <c r="A92" s="21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</row>
    <row r="93" spans="1:37" x14ac:dyDescent="0.25">
      <c r="A93" s="211"/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</row>
    <row r="94" spans="1:37" x14ac:dyDescent="0.25">
      <c r="A94" s="211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</row>
    <row r="95" spans="1:37" x14ac:dyDescent="0.25">
      <c r="A95" s="21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</row>
    <row r="96" spans="1:37" x14ac:dyDescent="0.25">
      <c r="A96" s="21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</row>
    <row r="97" spans="1:36" x14ac:dyDescent="0.2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</row>
    <row r="98" spans="1:36" x14ac:dyDescent="0.2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</row>
    <row r="99" spans="1:36" x14ac:dyDescent="0.25">
      <c r="A99" s="211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</row>
    <row r="100" spans="1:36" x14ac:dyDescent="0.25">
      <c r="A100" s="211"/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</row>
    <row r="101" spans="1:36" x14ac:dyDescent="0.25">
      <c r="A101" s="211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</row>
    <row r="102" spans="1:36" x14ac:dyDescent="0.25">
      <c r="A102" s="21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</row>
    <row r="103" spans="1:36" x14ac:dyDescent="0.25">
      <c r="A103" s="211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</row>
    <row r="104" spans="1:36" x14ac:dyDescent="0.25">
      <c r="A104" s="211"/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</row>
    <row r="105" spans="1:36" x14ac:dyDescent="0.25">
      <c r="A105" s="211"/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</row>
    <row r="106" spans="1:36" x14ac:dyDescent="0.25">
      <c r="A106" s="211"/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</row>
    <row r="107" spans="1:36" x14ac:dyDescent="0.25">
      <c r="A107" s="211"/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</row>
    <row r="108" spans="1:36" x14ac:dyDescent="0.25">
      <c r="A108" s="211"/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</row>
    <row r="109" spans="1:36" x14ac:dyDescent="0.25">
      <c r="A109" s="211"/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</row>
    <row r="110" spans="1:36" x14ac:dyDescent="0.25">
      <c r="A110" s="211"/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</row>
    <row r="111" spans="1:36" x14ac:dyDescent="0.25">
      <c r="A111" s="211"/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</row>
    <row r="112" spans="1:36" x14ac:dyDescent="0.25">
      <c r="A112" s="211"/>
      <c r="B112" s="211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</row>
    <row r="113" spans="1:36" x14ac:dyDescent="0.25">
      <c r="A113" s="211"/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</row>
    <row r="114" spans="1:36" x14ac:dyDescent="0.25">
      <c r="A114" s="211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</row>
    <row r="115" spans="1:36" x14ac:dyDescent="0.25">
      <c r="A115" s="211"/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</row>
    <row r="116" spans="1:36" x14ac:dyDescent="0.25">
      <c r="A116" s="211"/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</row>
    <row r="117" spans="1:36" x14ac:dyDescent="0.25">
      <c r="A117" s="211"/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</row>
    <row r="118" spans="1:36" x14ac:dyDescent="0.25">
      <c r="A118" s="211"/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</row>
    <row r="119" spans="1:36" x14ac:dyDescent="0.25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</row>
    <row r="120" spans="1:36" x14ac:dyDescent="0.25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</row>
    <row r="121" spans="1:36" x14ac:dyDescent="0.25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</row>
    <row r="122" spans="1:36" x14ac:dyDescent="0.25">
      <c r="A122" s="211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</row>
    <row r="123" spans="1:36" x14ac:dyDescent="0.25">
      <c r="A123" s="211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</row>
    <row r="124" spans="1:36" x14ac:dyDescent="0.25">
      <c r="A124" s="211"/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</row>
    <row r="125" spans="1:36" x14ac:dyDescent="0.25">
      <c r="A125" s="211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</row>
    <row r="126" spans="1:36" x14ac:dyDescent="0.25">
      <c r="A126" s="211"/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</row>
    <row r="127" spans="1:36" x14ac:dyDescent="0.25">
      <c r="A127" s="211"/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</row>
    <row r="128" spans="1:36" x14ac:dyDescent="0.25">
      <c r="A128" s="211"/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</row>
    <row r="129" spans="1:14" x14ac:dyDescent="0.25">
      <c r="A129" s="211"/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</row>
    <row r="130" spans="1:14" x14ac:dyDescent="0.25">
      <c r="A130" s="211"/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</row>
    <row r="131" spans="1:14" x14ac:dyDescent="0.25">
      <c r="A131" s="211"/>
      <c r="B131" s="211"/>
      <c r="C131" s="211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</row>
    <row r="132" spans="1:14" x14ac:dyDescent="0.25">
      <c r="A132" s="211"/>
      <c r="B132" s="211"/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</row>
    <row r="133" spans="1:14" x14ac:dyDescent="0.25">
      <c r="A133" s="211"/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</row>
    <row r="134" spans="1:14" x14ac:dyDescent="0.25">
      <c r="A134" s="211"/>
      <c r="B134" s="211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</row>
    <row r="135" spans="1:14" x14ac:dyDescent="0.25">
      <c r="A135" s="211"/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</row>
    <row r="136" spans="1:14" x14ac:dyDescent="0.25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</row>
    <row r="137" spans="1:14" x14ac:dyDescent="0.25">
      <c r="A137" s="211"/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</row>
    <row r="138" spans="1:14" x14ac:dyDescent="0.25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</row>
  </sheetData>
  <dataConsolidate/>
  <mergeCells count="16">
    <mergeCell ref="A83:N138"/>
    <mergeCell ref="M1:N1"/>
    <mergeCell ref="B2:B18"/>
    <mergeCell ref="A82:B82"/>
    <mergeCell ref="A81:B81"/>
    <mergeCell ref="A2:A25"/>
    <mergeCell ref="A26:A34"/>
    <mergeCell ref="B19:B25"/>
    <mergeCell ref="B26:B34"/>
    <mergeCell ref="B35:B43"/>
    <mergeCell ref="A79:B80"/>
    <mergeCell ref="A35:A78"/>
    <mergeCell ref="B44:B45"/>
    <mergeCell ref="B46:B54"/>
    <mergeCell ref="B55:B67"/>
    <mergeCell ref="B68:B78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2017-11-29T11:25:36Z</cp:lastPrinted>
  <dcterms:created xsi:type="dcterms:W3CDTF">2014-12-14T09:32:57Z</dcterms:created>
  <dcterms:modified xsi:type="dcterms:W3CDTF">2017-12-08T10:53:55Z</dcterms:modified>
</cp:coreProperties>
</file>