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Proračun Općine Velika Ludina za 2018\"/>
    </mc:Choice>
  </mc:AlternateContent>
  <bookViews>
    <workbookView xWindow="10215" yWindow="-15" windowWidth="8910" windowHeight="9450" tabRatio="592" activeTab="6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243" i="10" l="1"/>
  <c r="D243" i="10"/>
  <c r="C243" i="10"/>
  <c r="E299" i="10"/>
  <c r="E298" i="10" s="1"/>
  <c r="D299" i="10"/>
  <c r="C299" i="10"/>
  <c r="C298" i="10" s="1"/>
  <c r="C297" i="10" s="1"/>
  <c r="C294" i="10" s="1"/>
  <c r="G299" i="10" l="1"/>
  <c r="H298" i="10"/>
  <c r="F299" i="10"/>
  <c r="H299" i="10"/>
  <c r="E297" i="10"/>
  <c r="D298" i="10"/>
  <c r="G298" i="10" s="1"/>
  <c r="C38" i="2"/>
  <c r="H23" i="7"/>
  <c r="H16" i="7"/>
  <c r="G28" i="7"/>
  <c r="G23" i="7"/>
  <c r="G16" i="7"/>
  <c r="F23" i="7"/>
  <c r="F16" i="7"/>
  <c r="E27" i="7"/>
  <c r="E25" i="7" s="1"/>
  <c r="E22" i="7"/>
  <c r="E14" i="7"/>
  <c r="G14" i="7" s="1"/>
  <c r="D27" i="7"/>
  <c r="D25" i="7" s="1"/>
  <c r="D22" i="7"/>
  <c r="D21" i="7"/>
  <c r="D14" i="7"/>
  <c r="E13" i="7" l="1"/>
  <c r="G13" i="7" s="1"/>
  <c r="D13" i="7"/>
  <c r="D11" i="7" s="1"/>
  <c r="D9" i="7" s="1"/>
  <c r="G22" i="7"/>
  <c r="G25" i="7"/>
  <c r="D19" i="7"/>
  <c r="E11" i="7"/>
  <c r="E21" i="7"/>
  <c r="G27" i="7"/>
  <c r="H297" i="10"/>
  <c r="E294" i="10"/>
  <c r="F298" i="10"/>
  <c r="D297" i="10"/>
  <c r="G297" i="10" s="1"/>
  <c r="D17" i="7"/>
  <c r="G134" i="10"/>
  <c r="E137" i="10"/>
  <c r="D137" i="10"/>
  <c r="F137" i="10" s="1"/>
  <c r="E135" i="10"/>
  <c r="E133" i="10" s="1"/>
  <c r="E130" i="10" s="1"/>
  <c r="D135" i="10"/>
  <c r="D133" i="10" s="1"/>
  <c r="D130" i="10" s="1"/>
  <c r="E212" i="10"/>
  <c r="E211" i="10" s="1"/>
  <c r="E210" i="10" s="1"/>
  <c r="E207" i="10" s="1"/>
  <c r="D212" i="10"/>
  <c r="D211" i="10" s="1"/>
  <c r="D210" i="10" s="1"/>
  <c r="D207" i="10" s="1"/>
  <c r="C137" i="10"/>
  <c r="C135" i="10"/>
  <c r="C212" i="10"/>
  <c r="C211" i="10" s="1"/>
  <c r="C210" i="10" s="1"/>
  <c r="C207" i="10" s="1"/>
  <c r="E110" i="10"/>
  <c r="D110" i="10"/>
  <c r="E525" i="10"/>
  <c r="D525" i="10"/>
  <c r="E523" i="10"/>
  <c r="D523" i="10"/>
  <c r="E521" i="10"/>
  <c r="D521" i="10"/>
  <c r="E516" i="10"/>
  <c r="D516" i="10"/>
  <c r="E512" i="10"/>
  <c r="D512" i="10"/>
  <c r="E499" i="10"/>
  <c r="D499" i="10"/>
  <c r="E495" i="10"/>
  <c r="D495" i="10"/>
  <c r="E486" i="10"/>
  <c r="D486" i="10"/>
  <c r="E479" i="10"/>
  <c r="D479" i="10"/>
  <c r="E472" i="10"/>
  <c r="D472" i="10"/>
  <c r="D471" i="10" s="1"/>
  <c r="E465" i="10"/>
  <c r="D465" i="10"/>
  <c r="D464" i="10" s="1"/>
  <c r="E458" i="10"/>
  <c r="D458" i="10"/>
  <c r="E451" i="10"/>
  <c r="D451" i="10"/>
  <c r="E444" i="10"/>
  <c r="D444" i="10"/>
  <c r="D443" i="10" s="1"/>
  <c r="G11" i="7" l="1"/>
  <c r="D8" i="7"/>
  <c r="G21" i="7"/>
  <c r="E19" i="7"/>
  <c r="E9" i="7"/>
  <c r="D7" i="7"/>
  <c r="G9" i="7"/>
  <c r="H137" i="10"/>
  <c r="F135" i="10"/>
  <c r="F211" i="10"/>
  <c r="H294" i="10"/>
  <c r="H207" i="10"/>
  <c r="G212" i="10"/>
  <c r="G137" i="10"/>
  <c r="H210" i="10"/>
  <c r="H135" i="10"/>
  <c r="F210" i="10"/>
  <c r="G135" i="10"/>
  <c r="F297" i="10"/>
  <c r="D294" i="10"/>
  <c r="F294" i="10" s="1"/>
  <c r="G133" i="10"/>
  <c r="H212" i="10"/>
  <c r="G211" i="10"/>
  <c r="G210" i="10"/>
  <c r="H211" i="10"/>
  <c r="F212" i="10"/>
  <c r="D129" i="10"/>
  <c r="G130" i="10"/>
  <c r="E129" i="10"/>
  <c r="G207" i="10"/>
  <c r="F207" i="10"/>
  <c r="C134" i="10"/>
  <c r="G499" i="10"/>
  <c r="E450" i="10"/>
  <c r="G451" i="10"/>
  <c r="E464" i="10"/>
  <c r="G465" i="10"/>
  <c r="E478" i="10"/>
  <c r="G479" i="10"/>
  <c r="G495" i="10"/>
  <c r="G512" i="10"/>
  <c r="G521" i="10"/>
  <c r="G525" i="10"/>
  <c r="D457" i="10"/>
  <c r="D470" i="10"/>
  <c r="D485" i="10"/>
  <c r="G486" i="10"/>
  <c r="G516" i="10"/>
  <c r="G110" i="10"/>
  <c r="D450" i="10"/>
  <c r="D463" i="10"/>
  <c r="D478" i="10"/>
  <c r="G523" i="10"/>
  <c r="E443" i="10"/>
  <c r="G444" i="10"/>
  <c r="E457" i="10"/>
  <c r="E471" i="10"/>
  <c r="G472" i="10"/>
  <c r="E485" i="10"/>
  <c r="G458" i="10"/>
  <c r="E511" i="10"/>
  <c r="D511" i="10"/>
  <c r="D494" i="10"/>
  <c r="E494" i="10"/>
  <c r="E435" i="10"/>
  <c r="D435" i="10"/>
  <c r="D434" i="10" s="1"/>
  <c r="D433" i="10" s="1"/>
  <c r="E428" i="10"/>
  <c r="D428" i="10"/>
  <c r="D427" i="10" s="1"/>
  <c r="E420" i="10"/>
  <c r="D420" i="10"/>
  <c r="D419" i="10" s="1"/>
  <c r="E411" i="10"/>
  <c r="D411" i="10"/>
  <c r="D410" i="10" s="1"/>
  <c r="E404" i="10"/>
  <c r="D404" i="10"/>
  <c r="D403" i="10" s="1"/>
  <c r="E397" i="10"/>
  <c r="D397" i="10"/>
  <c r="D396" i="10" s="1"/>
  <c r="E390" i="10"/>
  <c r="D390" i="10"/>
  <c r="D389" i="10" s="1"/>
  <c r="E383" i="10"/>
  <c r="D383" i="10"/>
  <c r="D382" i="10" s="1"/>
  <c r="E374" i="10"/>
  <c r="D374" i="10"/>
  <c r="D373" i="10" s="1"/>
  <c r="E367" i="10"/>
  <c r="D367" i="10"/>
  <c r="D366" i="10" s="1"/>
  <c r="E360" i="10"/>
  <c r="D360" i="10"/>
  <c r="D359" i="10" s="1"/>
  <c r="E353" i="10"/>
  <c r="D353" i="10"/>
  <c r="D352" i="10" s="1"/>
  <c r="E344" i="10"/>
  <c r="D344" i="10"/>
  <c r="D343" i="10" s="1"/>
  <c r="D342" i="10" s="1"/>
  <c r="E337" i="10"/>
  <c r="E336" i="10" s="1"/>
  <c r="D337" i="10"/>
  <c r="D336" i="10" s="1"/>
  <c r="E330" i="10"/>
  <c r="E329" i="10" s="1"/>
  <c r="D330" i="10"/>
  <c r="D329" i="10" s="1"/>
  <c r="E322" i="10"/>
  <c r="E321" i="10" s="1"/>
  <c r="D322" i="10"/>
  <c r="D321" i="10" s="1"/>
  <c r="E315" i="10"/>
  <c r="E314" i="10" s="1"/>
  <c r="D315" i="10"/>
  <c r="D314" i="10" s="1"/>
  <c r="E308" i="10"/>
  <c r="E307" i="10" s="1"/>
  <c r="D308" i="10"/>
  <c r="D307" i="10" s="1"/>
  <c r="E292" i="10"/>
  <c r="E291" i="10" s="1"/>
  <c r="D292" i="10"/>
  <c r="D291" i="10" s="1"/>
  <c r="E285" i="10"/>
  <c r="E284" i="10" s="1"/>
  <c r="D285" i="10"/>
  <c r="D284" i="10" s="1"/>
  <c r="E278" i="10"/>
  <c r="E277" i="10" s="1"/>
  <c r="D278" i="10"/>
  <c r="D277" i="10" s="1"/>
  <c r="E270" i="10"/>
  <c r="E269" i="10" s="1"/>
  <c r="D270" i="10"/>
  <c r="E262" i="10"/>
  <c r="D262" i="10"/>
  <c r="D261" i="10" s="1"/>
  <c r="E252" i="10"/>
  <c r="D252" i="10"/>
  <c r="D251" i="10" s="1"/>
  <c r="D242" i="10"/>
  <c r="E235" i="10"/>
  <c r="D235" i="10"/>
  <c r="D234" i="10" s="1"/>
  <c r="E228" i="10"/>
  <c r="D228" i="10"/>
  <c r="D227" i="10" s="1"/>
  <c r="E221" i="10"/>
  <c r="E220" i="10" s="1"/>
  <c r="D221" i="10"/>
  <c r="D220" i="10" s="1"/>
  <c r="E205" i="10"/>
  <c r="D205" i="10"/>
  <c r="D204" i="10" s="1"/>
  <c r="E198" i="10"/>
  <c r="D198" i="10"/>
  <c r="D197" i="10" s="1"/>
  <c r="E191" i="10"/>
  <c r="D191" i="10"/>
  <c r="D190" i="10" s="1"/>
  <c r="E184" i="10"/>
  <c r="D184" i="10"/>
  <c r="D183" i="10" s="1"/>
  <c r="E177" i="10"/>
  <c r="E176" i="10" s="1"/>
  <c r="D177" i="10"/>
  <c r="D176" i="10" s="1"/>
  <c r="E168" i="10"/>
  <c r="D168" i="10"/>
  <c r="D167" i="10" s="1"/>
  <c r="E161" i="10"/>
  <c r="D161" i="10"/>
  <c r="D160" i="10" s="1"/>
  <c r="E154" i="10"/>
  <c r="D154" i="10"/>
  <c r="E145" i="10"/>
  <c r="D145" i="10"/>
  <c r="E127" i="10"/>
  <c r="D127" i="10"/>
  <c r="E120" i="10"/>
  <c r="D120" i="10"/>
  <c r="E112" i="10"/>
  <c r="D112" i="10"/>
  <c r="E99" i="10"/>
  <c r="D99" i="10"/>
  <c r="E93" i="10"/>
  <c r="D93" i="10"/>
  <c r="E91" i="10"/>
  <c r="D91" i="10"/>
  <c r="E86" i="10"/>
  <c r="D86" i="10"/>
  <c r="E84" i="10"/>
  <c r="D84" i="10"/>
  <c r="E80" i="10"/>
  <c r="D80" i="10"/>
  <c r="E76" i="10"/>
  <c r="D76" i="10"/>
  <c r="E72" i="10"/>
  <c r="D72" i="10"/>
  <c r="E69" i="10"/>
  <c r="D69" i="10"/>
  <c r="E62" i="10"/>
  <c r="D62" i="10"/>
  <c r="E56" i="10"/>
  <c r="D56" i="10"/>
  <c r="E51" i="10"/>
  <c r="D51" i="10"/>
  <c r="E45" i="10"/>
  <c r="D45" i="10"/>
  <c r="E31" i="10"/>
  <c r="D31" i="10"/>
  <c r="E20" i="10"/>
  <c r="D20" i="10"/>
  <c r="E15" i="10"/>
  <c r="D15" i="10"/>
  <c r="E13" i="10"/>
  <c r="D13" i="10"/>
  <c r="E11" i="10"/>
  <c r="D11" i="10"/>
  <c r="G19" i="7" l="1"/>
  <c r="E17" i="7"/>
  <c r="E8" i="7" s="1"/>
  <c r="G294" i="10"/>
  <c r="C133" i="10"/>
  <c r="F134" i="10"/>
  <c r="H134" i="10"/>
  <c r="G129" i="10"/>
  <c r="G220" i="10"/>
  <c r="G13" i="10"/>
  <c r="D19" i="10"/>
  <c r="D98" i="10"/>
  <c r="D109" i="10"/>
  <c r="E160" i="10"/>
  <c r="G161" i="10"/>
  <c r="G168" i="10"/>
  <c r="G177" i="10"/>
  <c r="G184" i="10"/>
  <c r="G191" i="10"/>
  <c r="G198" i="10"/>
  <c r="G205" i="10"/>
  <c r="G221" i="10"/>
  <c r="G228" i="10"/>
  <c r="G235" i="10"/>
  <c r="G243" i="10"/>
  <c r="G252" i="10"/>
  <c r="G262" i="10"/>
  <c r="D276" i="10"/>
  <c r="D283" i="10"/>
  <c r="D290" i="10"/>
  <c r="D306" i="10"/>
  <c r="D313" i="10"/>
  <c r="D320" i="10"/>
  <c r="D328" i="10"/>
  <c r="D335" i="10"/>
  <c r="D339" i="10"/>
  <c r="G344" i="10"/>
  <c r="G353" i="10"/>
  <c r="G360" i="10"/>
  <c r="G367" i="10"/>
  <c r="G374" i="10"/>
  <c r="G383" i="10"/>
  <c r="G390" i="10"/>
  <c r="G397" i="10"/>
  <c r="G404" i="10"/>
  <c r="G411" i="10"/>
  <c r="G420" i="10"/>
  <c r="G428" i="10"/>
  <c r="G435" i="10"/>
  <c r="E489" i="10"/>
  <c r="G491" i="10"/>
  <c r="E456" i="10"/>
  <c r="G457" i="10"/>
  <c r="D477" i="10"/>
  <c r="D449" i="10"/>
  <c r="D484" i="10"/>
  <c r="D456" i="10"/>
  <c r="E463" i="10"/>
  <c r="G464" i="10"/>
  <c r="G20" i="10"/>
  <c r="G45" i="10"/>
  <c r="G56" i="10"/>
  <c r="E44" i="10"/>
  <c r="G69" i="10"/>
  <c r="G76" i="10"/>
  <c r="E79" i="10"/>
  <c r="G84" i="10"/>
  <c r="G91" i="10"/>
  <c r="E98" i="10"/>
  <c r="G99" i="10"/>
  <c r="G112" i="10"/>
  <c r="E109" i="10"/>
  <c r="G120" i="10"/>
  <c r="G127" i="10"/>
  <c r="G145" i="10"/>
  <c r="G154" i="10"/>
  <c r="D166" i="10"/>
  <c r="D175" i="10"/>
  <c r="D182" i="10"/>
  <c r="D189" i="10"/>
  <c r="D196" i="10"/>
  <c r="D203" i="10"/>
  <c r="D219" i="10"/>
  <c r="D226" i="10"/>
  <c r="D233" i="10"/>
  <c r="D241" i="10"/>
  <c r="D250" i="10"/>
  <c r="D260" i="10"/>
  <c r="E268" i="10"/>
  <c r="E276" i="10"/>
  <c r="G277" i="10"/>
  <c r="E283" i="10"/>
  <c r="G284" i="10"/>
  <c r="E290" i="10"/>
  <c r="G291" i="10"/>
  <c r="E306" i="10"/>
  <c r="G307" i="10"/>
  <c r="E313" i="10"/>
  <c r="G314" i="10"/>
  <c r="E320" i="10"/>
  <c r="G321" i="10"/>
  <c r="E328" i="10"/>
  <c r="G329" i="10"/>
  <c r="E335" i="10"/>
  <c r="G336" i="10"/>
  <c r="D351" i="10"/>
  <c r="D358" i="10"/>
  <c r="D365" i="10"/>
  <c r="D372" i="10"/>
  <c r="D381" i="10"/>
  <c r="D388" i="10"/>
  <c r="D395" i="10"/>
  <c r="D402" i="10"/>
  <c r="D409" i="10"/>
  <c r="D418" i="10"/>
  <c r="D426" i="10"/>
  <c r="E477" i="10"/>
  <c r="G478" i="10"/>
  <c r="G11" i="10"/>
  <c r="G15" i="10"/>
  <c r="D44" i="10"/>
  <c r="D79" i="10"/>
  <c r="D119" i="10"/>
  <c r="D126" i="10"/>
  <c r="D144" i="10"/>
  <c r="D153" i="10"/>
  <c r="D159" i="10"/>
  <c r="E167" i="10"/>
  <c r="E183" i="10"/>
  <c r="E190" i="10"/>
  <c r="E197" i="10"/>
  <c r="E204" i="10"/>
  <c r="E227" i="10"/>
  <c r="E234" i="10"/>
  <c r="E242" i="10"/>
  <c r="E251" i="10"/>
  <c r="E261" i="10"/>
  <c r="E343" i="10"/>
  <c r="E352" i="10"/>
  <c r="E359" i="10"/>
  <c r="E366" i="10"/>
  <c r="E373" i="10"/>
  <c r="E382" i="10"/>
  <c r="E389" i="10"/>
  <c r="E396" i="10"/>
  <c r="E403" i="10"/>
  <c r="E410" i="10"/>
  <c r="E419" i="10"/>
  <c r="E427" i="10"/>
  <c r="E434" i="10"/>
  <c r="G494" i="10"/>
  <c r="G511" i="10"/>
  <c r="E470" i="10"/>
  <c r="G471" i="10"/>
  <c r="D460" i="10"/>
  <c r="D489" i="10"/>
  <c r="D467" i="10"/>
  <c r="E19" i="10"/>
  <c r="E9" i="10" s="1"/>
  <c r="G31" i="10"/>
  <c r="G51" i="10"/>
  <c r="G62" i="10"/>
  <c r="G72" i="10"/>
  <c r="G80" i="10"/>
  <c r="G86" i="10"/>
  <c r="G93" i="10"/>
  <c r="G100" i="10"/>
  <c r="E119" i="10"/>
  <c r="E126" i="10"/>
  <c r="E144" i="10"/>
  <c r="E153" i="10"/>
  <c r="G278" i="10"/>
  <c r="G285" i="10"/>
  <c r="G292" i="10"/>
  <c r="G308" i="10"/>
  <c r="G315" i="10"/>
  <c r="G322" i="10"/>
  <c r="G330" i="10"/>
  <c r="G337" i="10"/>
  <c r="E484" i="10"/>
  <c r="G485" i="10"/>
  <c r="E442" i="10"/>
  <c r="G443" i="10"/>
  <c r="E449" i="10"/>
  <c r="G450" i="10"/>
  <c r="G270" i="10"/>
  <c r="D269" i="10"/>
  <c r="E7" i="7" l="1"/>
  <c r="G8" i="7"/>
  <c r="G17" i="7"/>
  <c r="C130" i="10"/>
  <c r="F133" i="10"/>
  <c r="H133" i="10"/>
  <c r="D9" i="10"/>
  <c r="D6" i="10" s="1"/>
  <c r="E125" i="10"/>
  <c r="G126" i="10"/>
  <c r="D488" i="10"/>
  <c r="E506" i="10"/>
  <c r="G508" i="10"/>
  <c r="E426" i="10"/>
  <c r="G427" i="10"/>
  <c r="E395" i="10"/>
  <c r="G396" i="10"/>
  <c r="E365" i="10"/>
  <c r="G366" i="10"/>
  <c r="E260" i="10"/>
  <c r="G261" i="10"/>
  <c r="E226" i="10"/>
  <c r="G227" i="10"/>
  <c r="E189" i="10"/>
  <c r="G190" i="10"/>
  <c r="D125" i="10"/>
  <c r="D506" i="10"/>
  <c r="D423" i="10"/>
  <c r="D406" i="10"/>
  <c r="D392" i="10"/>
  <c r="D378" i="10"/>
  <c r="D362" i="10"/>
  <c r="D348" i="10"/>
  <c r="E332" i="10"/>
  <c r="G335" i="10"/>
  <c r="E303" i="10"/>
  <c r="G306" i="10"/>
  <c r="D453" i="10"/>
  <c r="D446" i="10"/>
  <c r="E488" i="10"/>
  <c r="G489" i="10"/>
  <c r="D325" i="10"/>
  <c r="D310" i="10"/>
  <c r="D287" i="10"/>
  <c r="D273" i="10"/>
  <c r="E6" i="10"/>
  <c r="G109" i="10"/>
  <c r="E481" i="10"/>
  <c r="G484" i="10"/>
  <c r="E118" i="10"/>
  <c r="G119" i="10"/>
  <c r="E467" i="10"/>
  <c r="G470" i="10"/>
  <c r="E418" i="10"/>
  <c r="G419" i="10"/>
  <c r="E388" i="10"/>
  <c r="G389" i="10"/>
  <c r="E358" i="10"/>
  <c r="G359" i="10"/>
  <c r="E250" i="10"/>
  <c r="G251" i="10"/>
  <c r="E219" i="10"/>
  <c r="E182" i="10"/>
  <c r="G183" i="10"/>
  <c r="D156" i="10"/>
  <c r="D118" i="10"/>
  <c r="E310" i="10"/>
  <c r="G313" i="10"/>
  <c r="E273" i="10"/>
  <c r="G276" i="10"/>
  <c r="D257" i="10"/>
  <c r="D238" i="10"/>
  <c r="D223" i="10"/>
  <c r="D200" i="10"/>
  <c r="D186" i="10"/>
  <c r="D172" i="10"/>
  <c r="E95" i="10"/>
  <c r="G98" i="10"/>
  <c r="E453" i="10"/>
  <c r="G456" i="10"/>
  <c r="D30" i="10"/>
  <c r="E439" i="10"/>
  <c r="E152" i="10"/>
  <c r="G153" i="10"/>
  <c r="G19" i="10"/>
  <c r="E409" i="10"/>
  <c r="G410" i="10"/>
  <c r="E381" i="10"/>
  <c r="G382" i="10"/>
  <c r="E351" i="10"/>
  <c r="G352" i="10"/>
  <c r="E241" i="10"/>
  <c r="G242" i="10"/>
  <c r="E203" i="10"/>
  <c r="G204" i="10"/>
  <c r="G176" i="10"/>
  <c r="D152" i="10"/>
  <c r="E474" i="10"/>
  <c r="G477" i="10"/>
  <c r="D430" i="10"/>
  <c r="D415" i="10"/>
  <c r="D399" i="10"/>
  <c r="D385" i="10"/>
  <c r="D369" i="10"/>
  <c r="D355" i="10"/>
  <c r="E317" i="10"/>
  <c r="G320" i="10"/>
  <c r="E280" i="10"/>
  <c r="G283" i="10"/>
  <c r="G79" i="10"/>
  <c r="E460" i="10"/>
  <c r="G463" i="10"/>
  <c r="D481" i="10"/>
  <c r="D474" i="10"/>
  <c r="D332" i="10"/>
  <c r="D317" i="10"/>
  <c r="D303" i="10"/>
  <c r="D280" i="10"/>
  <c r="G10" i="10"/>
  <c r="E30" i="10"/>
  <c r="E446" i="10"/>
  <c r="G449" i="10"/>
  <c r="E143" i="10"/>
  <c r="G144" i="10"/>
  <c r="E433" i="10"/>
  <c r="G434" i="10"/>
  <c r="E402" i="10"/>
  <c r="G403" i="10"/>
  <c r="E372" i="10"/>
  <c r="G373" i="10"/>
  <c r="E342" i="10"/>
  <c r="G343" i="10"/>
  <c r="E233" i="10"/>
  <c r="G234" i="10"/>
  <c r="E196" i="10"/>
  <c r="G197" i="10"/>
  <c r="E166" i="10"/>
  <c r="G167" i="10"/>
  <c r="D143" i="10"/>
  <c r="E325" i="10"/>
  <c r="G328" i="10"/>
  <c r="E287" i="10"/>
  <c r="G290" i="10"/>
  <c r="E265" i="10"/>
  <c r="D247" i="10"/>
  <c r="D230" i="10"/>
  <c r="D216" i="10"/>
  <c r="D193" i="10"/>
  <c r="D179" i="10"/>
  <c r="D163" i="10"/>
  <c r="G44" i="10"/>
  <c r="E159" i="10"/>
  <c r="E156" i="10" s="1"/>
  <c r="G160" i="10"/>
  <c r="D95" i="10"/>
  <c r="D268" i="10"/>
  <c r="G269" i="10"/>
  <c r="E105" i="10"/>
  <c r="D105" i="10"/>
  <c r="G108" i="10"/>
  <c r="C198" i="10"/>
  <c r="C197" i="10" s="1"/>
  <c r="H197" i="10" s="1"/>
  <c r="G7" i="7" l="1"/>
  <c r="D171" i="10"/>
  <c r="D5" i="10"/>
  <c r="C129" i="10"/>
  <c r="H130" i="10"/>
  <c r="F130" i="10"/>
  <c r="G9" i="10"/>
  <c r="G159" i="10"/>
  <c r="D140" i="10"/>
  <c r="E339" i="10"/>
  <c r="E324" i="10" s="1"/>
  <c r="G342" i="10"/>
  <c r="E140" i="10"/>
  <c r="G143" i="10"/>
  <c r="E29" i="10"/>
  <c r="G30" i="10"/>
  <c r="G460" i="10"/>
  <c r="G317" i="10"/>
  <c r="G203" i="10"/>
  <c r="E406" i="10"/>
  <c r="G409" i="10"/>
  <c r="E438" i="10"/>
  <c r="D29" i="10"/>
  <c r="D237" i="10"/>
  <c r="G310" i="10"/>
  <c r="E355" i="10"/>
  <c r="G358" i="10"/>
  <c r="E115" i="10"/>
  <c r="G118" i="10"/>
  <c r="E223" i="10"/>
  <c r="G226" i="10"/>
  <c r="E423" i="10"/>
  <c r="G426" i="10"/>
  <c r="E230" i="10"/>
  <c r="G233" i="10"/>
  <c r="E430" i="10"/>
  <c r="G433" i="10"/>
  <c r="D302" i="10"/>
  <c r="G280" i="10"/>
  <c r="E172" i="10"/>
  <c r="G175" i="10"/>
  <c r="E378" i="10"/>
  <c r="G381" i="10"/>
  <c r="G273" i="10"/>
  <c r="E247" i="10"/>
  <c r="G250" i="10"/>
  <c r="G467" i="10"/>
  <c r="G332" i="10"/>
  <c r="D422" i="10"/>
  <c r="E186" i="10"/>
  <c r="G189" i="10"/>
  <c r="E392" i="10"/>
  <c r="G395" i="10"/>
  <c r="E122" i="10"/>
  <c r="G125" i="10"/>
  <c r="C196" i="10"/>
  <c r="H196" i="10" s="1"/>
  <c r="F197" i="10"/>
  <c r="D215" i="10"/>
  <c r="G325" i="10"/>
  <c r="E193" i="10"/>
  <c r="G196" i="10"/>
  <c r="E399" i="10"/>
  <c r="G402" i="10"/>
  <c r="D414" i="10"/>
  <c r="D149" i="10"/>
  <c r="D148" i="10" s="1"/>
  <c r="E348" i="10"/>
  <c r="G351" i="10"/>
  <c r="G95" i="10"/>
  <c r="D115" i="10"/>
  <c r="E216" i="10"/>
  <c r="G219" i="10"/>
  <c r="E415" i="10"/>
  <c r="G418" i="10"/>
  <c r="G303" i="10"/>
  <c r="E302" i="10"/>
  <c r="D122" i="10"/>
  <c r="E362" i="10"/>
  <c r="G365" i="10"/>
  <c r="H198" i="10"/>
  <c r="F198" i="10"/>
  <c r="G287" i="10"/>
  <c r="E163" i="10"/>
  <c r="G166" i="10"/>
  <c r="E369" i="10"/>
  <c r="G372" i="10"/>
  <c r="G446" i="10"/>
  <c r="G474" i="10"/>
  <c r="E238" i="10"/>
  <c r="G241" i="10"/>
  <c r="E149" i="10"/>
  <c r="G152" i="10"/>
  <c r="G453" i="10"/>
  <c r="E179" i="10"/>
  <c r="G182" i="10"/>
  <c r="E385" i="10"/>
  <c r="G388" i="10"/>
  <c r="G481" i="10"/>
  <c r="G6" i="10"/>
  <c r="D324" i="10"/>
  <c r="G488" i="10"/>
  <c r="D347" i="10"/>
  <c r="D377" i="10"/>
  <c r="D505" i="10"/>
  <c r="E257" i="10"/>
  <c r="E255" i="10" s="1"/>
  <c r="G260" i="10"/>
  <c r="E505" i="10"/>
  <c r="G506" i="10"/>
  <c r="D265" i="10"/>
  <c r="D255" i="10" s="1"/>
  <c r="G268" i="10"/>
  <c r="G105" i="10"/>
  <c r="C45" i="10"/>
  <c r="C51" i="10"/>
  <c r="C100" i="10"/>
  <c r="C80" i="10"/>
  <c r="C69" i="10"/>
  <c r="C62" i="10"/>
  <c r="C56" i="10"/>
  <c r="C31" i="10"/>
  <c r="D114" i="10" l="1"/>
  <c r="H129" i="10"/>
  <c r="F129" i="10"/>
  <c r="E171" i="10"/>
  <c r="F62" i="10"/>
  <c r="H62" i="10"/>
  <c r="H51" i="10"/>
  <c r="F51" i="10"/>
  <c r="G257" i="10"/>
  <c r="G385" i="10"/>
  <c r="G149" i="10"/>
  <c r="E148" i="10"/>
  <c r="G163" i="10"/>
  <c r="G362" i="10"/>
  <c r="E414" i="10"/>
  <c r="G415" i="10"/>
  <c r="G186" i="10"/>
  <c r="G115" i="10"/>
  <c r="E114" i="10"/>
  <c r="G29" i="10"/>
  <c r="D139" i="10"/>
  <c r="F31" i="10"/>
  <c r="H31" i="10"/>
  <c r="F69" i="10"/>
  <c r="H69" i="10"/>
  <c r="H45" i="10"/>
  <c r="F45" i="10"/>
  <c r="G505" i="10"/>
  <c r="G369" i="10"/>
  <c r="G348" i="10"/>
  <c r="E347" i="10"/>
  <c r="G193" i="10"/>
  <c r="G122" i="10"/>
  <c r="G392" i="10"/>
  <c r="G223" i="10"/>
  <c r="F80" i="10"/>
  <c r="H80" i="10"/>
  <c r="G399" i="10"/>
  <c r="G324" i="10"/>
  <c r="C193" i="10"/>
  <c r="F193" i="10" s="1"/>
  <c r="F196" i="10"/>
  <c r="G247" i="10"/>
  <c r="G172" i="10"/>
  <c r="G230" i="10"/>
  <c r="G423" i="10"/>
  <c r="E422" i="10"/>
  <c r="G200" i="10"/>
  <c r="G339" i="10"/>
  <c r="F56" i="10"/>
  <c r="H56" i="10"/>
  <c r="H100" i="10"/>
  <c r="F100" i="10"/>
  <c r="G179" i="10"/>
  <c r="G238" i="10"/>
  <c r="E237" i="10"/>
  <c r="G302" i="10"/>
  <c r="G216" i="10"/>
  <c r="E215" i="10"/>
  <c r="G378" i="10"/>
  <c r="E377" i="10"/>
  <c r="G430" i="10"/>
  <c r="G355" i="10"/>
  <c r="G406" i="10"/>
  <c r="E139" i="10"/>
  <c r="G140" i="10"/>
  <c r="G156" i="10"/>
  <c r="G265" i="10"/>
  <c r="C11" i="10"/>
  <c r="H193" i="10" l="1"/>
  <c r="G237" i="10"/>
  <c r="G171" i="10"/>
  <c r="G114" i="10"/>
  <c r="G148" i="10"/>
  <c r="G139" i="10"/>
  <c r="G26" i="10"/>
  <c r="E5" i="10"/>
  <c r="E4" i="10" s="1"/>
  <c r="G377" i="10"/>
  <c r="G347" i="10"/>
  <c r="F11" i="10"/>
  <c r="H11" i="10"/>
  <c r="G215" i="10"/>
  <c r="G422" i="10"/>
  <c r="G414" i="10"/>
  <c r="G255" i="10"/>
  <c r="G5" i="10" l="1"/>
  <c r="E3" i="10" l="1"/>
  <c r="C31" i="2"/>
  <c r="C86" i="10" l="1"/>
  <c r="C499" i="10"/>
  <c r="C495" i="10"/>
  <c r="C10" i="2"/>
  <c r="C14" i="2"/>
  <c r="C35" i="2"/>
  <c r="C26" i="2"/>
  <c r="C72" i="10"/>
  <c r="C20" i="10"/>
  <c r="C22" i="2"/>
  <c r="C516" i="10"/>
  <c r="C512" i="10"/>
  <c r="F516" i="10" l="1"/>
  <c r="H516" i="10"/>
  <c r="H495" i="10"/>
  <c r="F495" i="10"/>
  <c r="F20" i="10"/>
  <c r="H20" i="10"/>
  <c r="F499" i="10"/>
  <c r="H499" i="10"/>
  <c r="F512" i="10"/>
  <c r="H512" i="10"/>
  <c r="F72" i="10"/>
  <c r="H72" i="10"/>
  <c r="C44" i="10"/>
  <c r="H86" i="10"/>
  <c r="F86" i="10"/>
  <c r="C494" i="10"/>
  <c r="C491" i="10"/>
  <c r="C34" i="2"/>
  <c r="C523" i="10"/>
  <c r="F491" i="10" l="1"/>
  <c r="H491" i="10"/>
  <c r="H44" i="10"/>
  <c r="F44" i="10"/>
  <c r="H494" i="10"/>
  <c r="F494" i="10"/>
  <c r="H523" i="10"/>
  <c r="F523" i="10"/>
  <c r="C270" i="10"/>
  <c r="C32" i="5"/>
  <c r="C435" i="10"/>
  <c r="C76" i="10"/>
  <c r="F76" i="10" l="1"/>
  <c r="H76" i="10"/>
  <c r="C269" i="10"/>
  <c r="H270" i="10"/>
  <c r="F270" i="10"/>
  <c r="C242" i="10"/>
  <c r="F243" i="10"/>
  <c r="H243" i="10"/>
  <c r="C434" i="10"/>
  <c r="F435" i="10"/>
  <c r="H435" i="10"/>
  <c r="C433" i="10" l="1"/>
  <c r="F434" i="10"/>
  <c r="H434" i="10"/>
  <c r="C268" i="10"/>
  <c r="H269" i="10"/>
  <c r="F269" i="10"/>
  <c r="C241" i="10"/>
  <c r="F242" i="10"/>
  <c r="H242" i="10"/>
  <c r="C430" i="10" l="1"/>
  <c r="F433" i="10"/>
  <c r="H433" i="10"/>
  <c r="C265" i="10"/>
  <c r="H268" i="10"/>
  <c r="F268" i="10"/>
  <c r="C238" i="10"/>
  <c r="F241" i="10"/>
  <c r="H241" i="10"/>
  <c r="C20" i="5"/>
  <c r="C24" i="5"/>
  <c r="C20" i="2"/>
  <c r="C9" i="5"/>
  <c r="C13" i="5"/>
  <c r="C29" i="5"/>
  <c r="C26" i="5"/>
  <c r="C17" i="5"/>
  <c r="C145" i="10"/>
  <c r="C127" i="10"/>
  <c r="C486" i="10"/>
  <c r="C479" i="10"/>
  <c r="C99" i="10"/>
  <c r="C411" i="10"/>
  <c r="C353" i="10"/>
  <c r="C322" i="10"/>
  <c r="C252" i="10"/>
  <c r="C19" i="10"/>
  <c r="C292" i="10"/>
  <c r="C525" i="10"/>
  <c r="C521" i="10"/>
  <c r="C489" i="10"/>
  <c r="C285" i="10"/>
  <c r="C278" i="10"/>
  <c r="C262" i="10"/>
  <c r="C472" i="10"/>
  <c r="C465" i="10"/>
  <c r="C458" i="10"/>
  <c r="C451" i="10"/>
  <c r="C444" i="10"/>
  <c r="C428" i="10"/>
  <c r="C420" i="10"/>
  <c r="C404" i="10"/>
  <c r="C397" i="10"/>
  <c r="C390" i="10"/>
  <c r="C383" i="10"/>
  <c r="C374" i="10"/>
  <c r="C367" i="10"/>
  <c r="C360" i="10"/>
  <c r="C344" i="10"/>
  <c r="C337" i="10"/>
  <c r="C330" i="10"/>
  <c r="C315" i="10"/>
  <c r="C308" i="10"/>
  <c r="C235" i="10"/>
  <c r="C228" i="10"/>
  <c r="C221" i="10"/>
  <c r="C205" i="10"/>
  <c r="C191" i="10"/>
  <c r="C184" i="10"/>
  <c r="C177" i="10"/>
  <c r="C168" i="10"/>
  <c r="C161" i="10"/>
  <c r="C154" i="10"/>
  <c r="C120" i="10"/>
  <c r="C112" i="10"/>
  <c r="C110" i="10"/>
  <c r="C93" i="10"/>
  <c r="C91" i="10"/>
  <c r="C84" i="10"/>
  <c r="C15" i="10"/>
  <c r="C13" i="10"/>
  <c r="C28" i="7"/>
  <c r="C29" i="2"/>
  <c r="C9" i="6"/>
  <c r="C8" i="6" s="1"/>
  <c r="C22" i="7"/>
  <c r="C14" i="7"/>
  <c r="H14" i="7" l="1"/>
  <c r="F14" i="7"/>
  <c r="C27" i="7"/>
  <c r="H28" i="7"/>
  <c r="F28" i="7"/>
  <c r="C21" i="7"/>
  <c r="F22" i="7"/>
  <c r="H22" i="7"/>
  <c r="H91" i="10"/>
  <c r="F91" i="10"/>
  <c r="C119" i="10"/>
  <c r="F120" i="10"/>
  <c r="H120" i="10"/>
  <c r="C176" i="10"/>
  <c r="F177" i="10"/>
  <c r="H177" i="10"/>
  <c r="C220" i="10"/>
  <c r="F221" i="10"/>
  <c r="H221" i="10"/>
  <c r="C314" i="10"/>
  <c r="F315" i="10"/>
  <c r="H315" i="10"/>
  <c r="C359" i="10"/>
  <c r="H360" i="10"/>
  <c r="F360" i="10"/>
  <c r="C389" i="10"/>
  <c r="H390" i="10"/>
  <c r="F390" i="10"/>
  <c r="C427" i="10"/>
  <c r="H428" i="10"/>
  <c r="F428" i="10"/>
  <c r="C464" i="10"/>
  <c r="F465" i="10"/>
  <c r="H465" i="10"/>
  <c r="C284" i="10"/>
  <c r="F285" i="10"/>
  <c r="H285" i="10"/>
  <c r="C291" i="10"/>
  <c r="H292" i="10"/>
  <c r="F292" i="10"/>
  <c r="C352" i="10"/>
  <c r="F353" i="10"/>
  <c r="H353" i="10"/>
  <c r="C485" i="10"/>
  <c r="H486" i="10"/>
  <c r="F486" i="10"/>
  <c r="F430" i="10"/>
  <c r="H430" i="10"/>
  <c r="F13" i="10"/>
  <c r="H13" i="10"/>
  <c r="F93" i="10"/>
  <c r="H93" i="10"/>
  <c r="C153" i="10"/>
  <c r="H154" i="10"/>
  <c r="F154" i="10"/>
  <c r="C183" i="10"/>
  <c r="H184" i="10"/>
  <c r="F184" i="10"/>
  <c r="C227" i="10"/>
  <c r="H228" i="10"/>
  <c r="F228" i="10"/>
  <c r="C329" i="10"/>
  <c r="H330" i="10"/>
  <c r="F330" i="10"/>
  <c r="H367" i="10"/>
  <c r="F367" i="10"/>
  <c r="C396" i="10"/>
  <c r="H397" i="10"/>
  <c r="F397" i="10"/>
  <c r="C443" i="10"/>
  <c r="F444" i="10"/>
  <c r="H444" i="10"/>
  <c r="C471" i="10"/>
  <c r="F472" i="10"/>
  <c r="H472" i="10"/>
  <c r="H489" i="10"/>
  <c r="F489" i="10"/>
  <c r="H19" i="10"/>
  <c r="F19" i="10"/>
  <c r="C410" i="10"/>
  <c r="F411" i="10"/>
  <c r="H411" i="10"/>
  <c r="C126" i="10"/>
  <c r="F127" i="10"/>
  <c r="H127" i="10"/>
  <c r="H265" i="10"/>
  <c r="F265" i="10"/>
  <c r="F15" i="10"/>
  <c r="H15" i="10"/>
  <c r="H110" i="10"/>
  <c r="F110" i="10"/>
  <c r="C160" i="10"/>
  <c r="H161" i="10"/>
  <c r="F161" i="10"/>
  <c r="C190" i="10"/>
  <c r="H191" i="10"/>
  <c r="F191" i="10"/>
  <c r="C234" i="10"/>
  <c r="H235" i="10"/>
  <c r="F235" i="10"/>
  <c r="C336" i="10"/>
  <c r="F337" i="10"/>
  <c r="H337" i="10"/>
  <c r="C373" i="10"/>
  <c r="F374" i="10"/>
  <c r="H374" i="10"/>
  <c r="C403" i="10"/>
  <c r="F404" i="10"/>
  <c r="H404" i="10"/>
  <c r="C450" i="10"/>
  <c r="F451" i="10"/>
  <c r="H451" i="10"/>
  <c r="C261" i="10"/>
  <c r="H262" i="10"/>
  <c r="F262" i="10"/>
  <c r="C511" i="10"/>
  <c r="H521" i="10"/>
  <c r="F521" i="10"/>
  <c r="C251" i="10"/>
  <c r="F252" i="10"/>
  <c r="H252" i="10"/>
  <c r="C98" i="10"/>
  <c r="H99" i="10"/>
  <c r="F99" i="10"/>
  <c r="C144" i="10"/>
  <c r="H145" i="10"/>
  <c r="F145" i="10"/>
  <c r="F238" i="10"/>
  <c r="H238" i="10"/>
  <c r="F84" i="10"/>
  <c r="H84" i="10"/>
  <c r="H112" i="10"/>
  <c r="F112" i="10"/>
  <c r="C167" i="10"/>
  <c r="H168" i="10"/>
  <c r="F168" i="10"/>
  <c r="C204" i="10"/>
  <c r="C203" i="10" s="1"/>
  <c r="F205" i="10"/>
  <c r="H205" i="10"/>
  <c r="F308" i="10"/>
  <c r="H308" i="10"/>
  <c r="C343" i="10"/>
  <c r="F344" i="10"/>
  <c r="H344" i="10"/>
  <c r="C382" i="10"/>
  <c r="F383" i="10"/>
  <c r="H383" i="10"/>
  <c r="C419" i="10"/>
  <c r="H420" i="10"/>
  <c r="F420" i="10"/>
  <c r="C457" i="10"/>
  <c r="F458" i="10"/>
  <c r="H458" i="10"/>
  <c r="C277" i="10"/>
  <c r="F278" i="10"/>
  <c r="H278" i="10"/>
  <c r="H525" i="10"/>
  <c r="F525" i="10"/>
  <c r="C321" i="10"/>
  <c r="F322" i="10"/>
  <c r="H322" i="10"/>
  <c r="C478" i="10"/>
  <c r="F479" i="10"/>
  <c r="H479" i="10"/>
  <c r="C307" i="10"/>
  <c r="C10" i="10"/>
  <c r="C9" i="2"/>
  <c r="C8" i="2" s="1"/>
  <c r="C366" i="10"/>
  <c r="C13" i="7"/>
  <c r="C79" i="10"/>
  <c r="C109" i="10"/>
  <c r="C28" i="5"/>
  <c r="C488" i="10"/>
  <c r="C8" i="5"/>
  <c r="C11" i="7" l="1"/>
  <c r="H13" i="7"/>
  <c r="F13" i="7"/>
  <c r="C19" i="7"/>
  <c r="F21" i="7"/>
  <c r="H21" i="7"/>
  <c r="C25" i="7"/>
  <c r="F27" i="7"/>
  <c r="H27" i="7"/>
  <c r="H220" i="10"/>
  <c r="F220" i="10"/>
  <c r="C365" i="10"/>
  <c r="F366" i="10"/>
  <c r="H366" i="10"/>
  <c r="F365" i="10"/>
  <c r="C418" i="10"/>
  <c r="F419" i="10"/>
  <c r="H419" i="10"/>
  <c r="C143" i="10"/>
  <c r="H144" i="10"/>
  <c r="F144" i="10"/>
  <c r="F261" i="10"/>
  <c r="H261" i="10"/>
  <c r="C335" i="10"/>
  <c r="H336" i="10"/>
  <c r="F336" i="10"/>
  <c r="C470" i="10"/>
  <c r="F471" i="10"/>
  <c r="H471" i="10"/>
  <c r="C152" i="10"/>
  <c r="H153" i="10"/>
  <c r="F153" i="10"/>
  <c r="C351" i="10"/>
  <c r="F352" i="10"/>
  <c r="H352" i="10"/>
  <c r="C426" i="10"/>
  <c r="F427" i="10"/>
  <c r="H427" i="10"/>
  <c r="C219" i="10"/>
  <c r="C200" i="10"/>
  <c r="F203" i="10"/>
  <c r="H203" i="10"/>
  <c r="C108" i="10"/>
  <c r="H109" i="10"/>
  <c r="F109" i="10"/>
  <c r="C320" i="10"/>
  <c r="F321" i="10"/>
  <c r="H321" i="10"/>
  <c r="C456" i="10"/>
  <c r="H457" i="10"/>
  <c r="F457" i="10"/>
  <c r="F511" i="10"/>
  <c r="H511" i="10"/>
  <c r="C372" i="10"/>
  <c r="F373" i="10"/>
  <c r="H373" i="10"/>
  <c r="C159" i="10"/>
  <c r="F160" i="10"/>
  <c r="H160" i="10"/>
  <c r="F410" i="10"/>
  <c r="H410" i="10"/>
  <c r="C182" i="10"/>
  <c r="F183" i="10"/>
  <c r="H183" i="10"/>
  <c r="C484" i="10"/>
  <c r="H485" i="10"/>
  <c r="F485" i="10"/>
  <c r="C463" i="10"/>
  <c r="F464" i="10"/>
  <c r="H464" i="10"/>
  <c r="C313" i="10"/>
  <c r="F314" i="10"/>
  <c r="H314" i="10"/>
  <c r="F488" i="10"/>
  <c r="H488" i="10"/>
  <c r="C409" i="10"/>
  <c r="C30" i="10"/>
  <c r="H79" i="10"/>
  <c r="F79" i="10"/>
  <c r="C9" i="10"/>
  <c r="H10" i="10"/>
  <c r="F10" i="10"/>
  <c r="C477" i="10"/>
  <c r="F478" i="10"/>
  <c r="H478" i="10"/>
  <c r="C276" i="10"/>
  <c r="F277" i="10"/>
  <c r="H277" i="10"/>
  <c r="C342" i="10"/>
  <c r="F343" i="10"/>
  <c r="H343" i="10"/>
  <c r="C166" i="10"/>
  <c r="F167" i="10"/>
  <c r="H167" i="10"/>
  <c r="C250" i="10"/>
  <c r="F251" i="10"/>
  <c r="H251" i="10"/>
  <c r="C402" i="10"/>
  <c r="F403" i="10"/>
  <c r="H403" i="10"/>
  <c r="C189" i="10"/>
  <c r="F190" i="10"/>
  <c r="H190" i="10"/>
  <c r="C125" i="10"/>
  <c r="H126" i="10"/>
  <c r="F126" i="10"/>
  <c r="C395" i="10"/>
  <c r="F396" i="10"/>
  <c r="H396" i="10"/>
  <c r="C226" i="10"/>
  <c r="F227" i="10"/>
  <c r="H227" i="10"/>
  <c r="C283" i="10"/>
  <c r="F284" i="10"/>
  <c r="H284" i="10"/>
  <c r="C358" i="10"/>
  <c r="F359" i="10"/>
  <c r="H359" i="10"/>
  <c r="C118" i="10"/>
  <c r="H119" i="10"/>
  <c r="F119" i="10"/>
  <c r="C260" i="10"/>
  <c r="C306" i="10"/>
  <c r="H307" i="10"/>
  <c r="F307" i="10"/>
  <c r="C381" i="10"/>
  <c r="F382" i="10"/>
  <c r="H382" i="10"/>
  <c r="F204" i="10"/>
  <c r="H204" i="10"/>
  <c r="C95" i="10"/>
  <c r="H98" i="10"/>
  <c r="F98" i="10"/>
  <c r="C449" i="10"/>
  <c r="F450" i="10"/>
  <c r="H450" i="10"/>
  <c r="C233" i="10"/>
  <c r="F234" i="10"/>
  <c r="H234" i="10"/>
  <c r="C442" i="10"/>
  <c r="F443" i="10"/>
  <c r="H443" i="10"/>
  <c r="C328" i="10"/>
  <c r="F329" i="10"/>
  <c r="H329" i="10"/>
  <c r="C290" i="10"/>
  <c r="F291" i="10"/>
  <c r="H291" i="10"/>
  <c r="C388" i="10"/>
  <c r="F389" i="10"/>
  <c r="H389" i="10"/>
  <c r="C175" i="10"/>
  <c r="F176" i="10"/>
  <c r="H176" i="10"/>
  <c r="C7" i="5"/>
  <c r="C508" i="10"/>
  <c r="F19" i="7" l="1"/>
  <c r="H19" i="7"/>
  <c r="C17" i="7"/>
  <c r="F25" i="7"/>
  <c r="H25" i="7"/>
  <c r="C9" i="7"/>
  <c r="H11" i="7"/>
  <c r="F11" i="7"/>
  <c r="C287" i="10"/>
  <c r="F290" i="10"/>
  <c r="H290" i="10"/>
  <c r="C446" i="10"/>
  <c r="H449" i="10"/>
  <c r="F449" i="10"/>
  <c r="C378" i="10"/>
  <c r="F381" i="10"/>
  <c r="H381" i="10"/>
  <c r="C257" i="10"/>
  <c r="F260" i="10"/>
  <c r="H260" i="10"/>
  <c r="C223" i="10"/>
  <c r="F226" i="10"/>
  <c r="H226" i="10"/>
  <c r="C399" i="10"/>
  <c r="F402" i="10"/>
  <c r="H402" i="10"/>
  <c r="C273" i="10"/>
  <c r="H276" i="10"/>
  <c r="F276" i="10"/>
  <c r="C179" i="10"/>
  <c r="F182" i="10"/>
  <c r="H182" i="10"/>
  <c r="C369" i="10"/>
  <c r="F372" i="10"/>
  <c r="H372" i="10"/>
  <c r="C317" i="10"/>
  <c r="H320" i="10"/>
  <c r="F320" i="10"/>
  <c r="C423" i="10"/>
  <c r="F426" i="10"/>
  <c r="H426" i="10"/>
  <c r="C332" i="10"/>
  <c r="H335" i="10"/>
  <c r="F335" i="10"/>
  <c r="C415" i="10"/>
  <c r="F418" i="10"/>
  <c r="H418" i="10"/>
  <c r="C362" i="10"/>
  <c r="H365" i="10"/>
  <c r="C506" i="10"/>
  <c r="H508" i="10"/>
  <c r="F508" i="10"/>
  <c r="C385" i="10"/>
  <c r="F388" i="10"/>
  <c r="H388" i="10"/>
  <c r="C230" i="10"/>
  <c r="F233" i="10"/>
  <c r="H233" i="10"/>
  <c r="C280" i="10"/>
  <c r="H283" i="10"/>
  <c r="F283" i="10"/>
  <c r="C186" i="10"/>
  <c r="F189" i="10"/>
  <c r="H189" i="10"/>
  <c r="C339" i="10"/>
  <c r="F342" i="10"/>
  <c r="H342" i="10"/>
  <c r="C29" i="10"/>
  <c r="H30" i="10"/>
  <c r="F30" i="10"/>
  <c r="C481" i="10"/>
  <c r="H484" i="10"/>
  <c r="F484" i="10"/>
  <c r="C156" i="10"/>
  <c r="F159" i="10"/>
  <c r="H159" i="10"/>
  <c r="C453" i="10"/>
  <c r="F456" i="10"/>
  <c r="H456" i="10"/>
  <c r="C216" i="10"/>
  <c r="F219" i="10"/>
  <c r="H219" i="10"/>
  <c r="C467" i="10"/>
  <c r="F470" i="10"/>
  <c r="H470" i="10"/>
  <c r="C140" i="10"/>
  <c r="F143" i="10"/>
  <c r="H143" i="10"/>
  <c r="C172" i="10"/>
  <c r="F175" i="10"/>
  <c r="H175" i="10"/>
  <c r="C439" i="10"/>
  <c r="H442" i="10"/>
  <c r="C355" i="10"/>
  <c r="F358" i="10"/>
  <c r="H358" i="10"/>
  <c r="C122" i="10"/>
  <c r="F125" i="10"/>
  <c r="H125" i="10"/>
  <c r="C163" i="10"/>
  <c r="F166" i="10"/>
  <c r="H166" i="10"/>
  <c r="C6" i="10"/>
  <c r="F9" i="10"/>
  <c r="H9" i="10"/>
  <c r="C406" i="10"/>
  <c r="F409" i="10"/>
  <c r="H409" i="10"/>
  <c r="C460" i="10"/>
  <c r="F463" i="10"/>
  <c r="H463" i="10"/>
  <c r="F200" i="10"/>
  <c r="H200" i="10"/>
  <c r="C149" i="10"/>
  <c r="H152" i="10"/>
  <c r="F152" i="10"/>
  <c r="C325" i="10"/>
  <c r="F328" i="10"/>
  <c r="H328" i="10"/>
  <c r="F95" i="10"/>
  <c r="H95" i="10"/>
  <c r="C303" i="10"/>
  <c r="H306" i="10"/>
  <c r="F306" i="10"/>
  <c r="C115" i="10"/>
  <c r="H118" i="10"/>
  <c r="F118" i="10"/>
  <c r="C392" i="10"/>
  <c r="F395" i="10"/>
  <c r="H395" i="10"/>
  <c r="C247" i="10"/>
  <c r="F250" i="10"/>
  <c r="H250" i="10"/>
  <c r="C474" i="10"/>
  <c r="F477" i="10"/>
  <c r="H477" i="10"/>
  <c r="C310" i="10"/>
  <c r="H313" i="10"/>
  <c r="F313" i="10"/>
  <c r="C105" i="10"/>
  <c r="H108" i="10"/>
  <c r="F108" i="10"/>
  <c r="C348" i="10"/>
  <c r="F351" i="10"/>
  <c r="H351" i="10"/>
  <c r="C255" i="10" l="1"/>
  <c r="F9" i="7"/>
  <c r="H9" i="7"/>
  <c r="C8" i="7"/>
  <c r="F17" i="7"/>
  <c r="H17" i="7"/>
  <c r="C171" i="10"/>
  <c r="H310" i="10"/>
  <c r="F310" i="10"/>
  <c r="H115" i="10"/>
  <c r="F115" i="10"/>
  <c r="C114" i="10"/>
  <c r="C324" i="10"/>
  <c r="H325" i="10"/>
  <c r="F325" i="10"/>
  <c r="F460" i="10"/>
  <c r="H460" i="10"/>
  <c r="H122" i="10"/>
  <c r="F122" i="10"/>
  <c r="F172" i="10"/>
  <c r="H172" i="10"/>
  <c r="H453" i="10"/>
  <c r="F453" i="10"/>
  <c r="F339" i="10"/>
  <c r="H339" i="10"/>
  <c r="F385" i="10"/>
  <c r="H385" i="10"/>
  <c r="C414" i="10"/>
  <c r="F415" i="10"/>
  <c r="H415" i="10"/>
  <c r="F369" i="10"/>
  <c r="H369" i="10"/>
  <c r="F223" i="10"/>
  <c r="H223" i="10"/>
  <c r="H287" i="10"/>
  <c r="F287" i="10"/>
  <c r="H105" i="10"/>
  <c r="F105" i="10"/>
  <c r="F392" i="10"/>
  <c r="H392" i="10"/>
  <c r="F163" i="10"/>
  <c r="H163" i="10"/>
  <c r="H439" i="10"/>
  <c r="C438" i="10"/>
  <c r="H438" i="10" s="1"/>
  <c r="F216" i="10"/>
  <c r="C215" i="10"/>
  <c r="H216" i="10"/>
  <c r="C26" i="10"/>
  <c r="C5" i="10" s="1"/>
  <c r="F29" i="10"/>
  <c r="H29" i="10"/>
  <c r="F230" i="10"/>
  <c r="H230" i="10"/>
  <c r="F362" i="10"/>
  <c r="H362" i="10"/>
  <c r="F317" i="10"/>
  <c r="H317" i="10"/>
  <c r="F399" i="10"/>
  <c r="H399" i="10"/>
  <c r="F446" i="10"/>
  <c r="H446" i="10"/>
  <c r="C347" i="10"/>
  <c r="F348" i="10"/>
  <c r="H348" i="10"/>
  <c r="C237" i="10"/>
  <c r="F247" i="10"/>
  <c r="H247" i="10"/>
  <c r="H6" i="10"/>
  <c r="F6" i="10"/>
  <c r="F467" i="10"/>
  <c r="H467" i="10"/>
  <c r="F481" i="10"/>
  <c r="H481" i="10"/>
  <c r="H280" i="10"/>
  <c r="F280" i="10"/>
  <c r="C422" i="10"/>
  <c r="F423" i="10"/>
  <c r="H423" i="10"/>
  <c r="H273" i="10"/>
  <c r="F273" i="10"/>
  <c r="C377" i="10"/>
  <c r="F378" i="10"/>
  <c r="H378" i="10"/>
  <c r="F474" i="10"/>
  <c r="H474" i="10"/>
  <c r="H303" i="10"/>
  <c r="C302" i="10"/>
  <c r="F303" i="10"/>
  <c r="C148" i="10"/>
  <c r="F149" i="10"/>
  <c r="H149" i="10"/>
  <c r="F406" i="10"/>
  <c r="H406" i="10"/>
  <c r="F355" i="10"/>
  <c r="H355" i="10"/>
  <c r="C139" i="10"/>
  <c r="F140" i="10"/>
  <c r="H140" i="10"/>
  <c r="F156" i="10"/>
  <c r="H156" i="10"/>
  <c r="F186" i="10"/>
  <c r="H186" i="10"/>
  <c r="C505" i="10"/>
  <c r="F506" i="10"/>
  <c r="H506" i="10"/>
  <c r="F332" i="10"/>
  <c r="H332" i="10"/>
  <c r="F179" i="10"/>
  <c r="H179" i="10"/>
  <c r="F257" i="10"/>
  <c r="H257" i="10"/>
  <c r="D442" i="10"/>
  <c r="C7" i="7" l="1"/>
  <c r="F8" i="7"/>
  <c r="H8" i="7"/>
  <c r="C4" i="10"/>
  <c r="F255" i="10"/>
  <c r="H255" i="10"/>
  <c r="F505" i="10"/>
  <c r="H505" i="10"/>
  <c r="H302" i="10"/>
  <c r="F302" i="10"/>
  <c r="F171" i="10"/>
  <c r="H171" i="10"/>
  <c r="F114" i="10"/>
  <c r="H114" i="10"/>
  <c r="D439" i="10"/>
  <c r="F442" i="10"/>
  <c r="G442" i="10"/>
  <c r="F215" i="10"/>
  <c r="H215" i="10"/>
  <c r="F148" i="10"/>
  <c r="H148" i="10"/>
  <c r="F377" i="10"/>
  <c r="H377" i="10"/>
  <c r="H5" i="10"/>
  <c r="F5" i="10"/>
  <c r="F347" i="10"/>
  <c r="H347" i="10"/>
  <c r="F139" i="10"/>
  <c r="H139" i="10"/>
  <c r="F422" i="10"/>
  <c r="H422" i="10"/>
  <c r="F237" i="10"/>
  <c r="H237" i="10"/>
  <c r="H26" i="10"/>
  <c r="F26" i="10"/>
  <c r="F414" i="10"/>
  <c r="H414" i="10"/>
  <c r="F324" i="10"/>
  <c r="H324" i="10"/>
  <c r="F7" i="7" l="1"/>
  <c r="H7" i="7"/>
  <c r="D438" i="10"/>
  <c r="D4" i="10" s="1"/>
  <c r="F439" i="10"/>
  <c r="G439" i="10"/>
  <c r="H4" i="10"/>
  <c r="C3" i="10"/>
  <c r="H3" i="10" s="1"/>
  <c r="F438" i="10" l="1"/>
  <c r="G438" i="10"/>
  <c r="F4" i="10" l="1"/>
  <c r="G4" i="10"/>
  <c r="D3" i="10"/>
  <c r="G3" i="10" l="1"/>
  <c r="F3" i="10"/>
</calcChain>
</file>

<file path=xl/sharedStrings.xml><?xml version="1.0" encoding="utf-8"?>
<sst xmlns="http://schemas.openxmlformats.org/spreadsheetml/2006/main" count="832" uniqueCount="432">
  <si>
    <t>Članak 1.</t>
  </si>
  <si>
    <t>I</t>
  </si>
  <si>
    <t>A</t>
  </si>
  <si>
    <t>donijelo je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</si>
  <si>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</si>
  <si>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</si>
  <si>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</si>
  <si>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</si>
  <si>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</si>
  <si>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</si>
  <si>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</si>
  <si>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</si>
  <si>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</si>
  <si>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</si>
  <si>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</si>
  <si>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</si>
  <si>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</si>
  <si>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</si>
  <si>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</si>
  <si>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</si>
  <si>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</si>
  <si>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</si>
  <si>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</si>
  <si>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</si>
  <si>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</si>
  <si>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</si>
  <si>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</si>
  <si>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</si>
  <si>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</si>
  <si>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</si>
  <si>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</si>
  <si>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</si>
  <si>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</si>
  <si>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</si>
  <si>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</si>
  <si>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</si>
  <si>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</si>
  <si>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</si>
  <si>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</si>
  <si>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</si>
  <si>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</si>
  <si>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</si>
  <si>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</si>
  <si>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</si>
  <si>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</si>
  <si>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</si>
  <si>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</si>
  <si>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</si>
  <si>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</si>
  <si>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</si>
  <si>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</si>
  <si>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</si>
  <si>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</si>
  <si>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</si>
  <si>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</si>
  <si>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</si>
  <si>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</si>
  <si>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</si>
  <si>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</si>
  <si>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</si>
  <si>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</si>
  <si>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</si>
  <si>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</si>
  <si>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</si>
  <si>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</si>
  <si>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</si>
  <si>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</si>
  <si>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</si>
  <si>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</si>
  <si>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</si>
  <si>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</si>
  <si>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</si>
  <si>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</si>
  <si>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</si>
  <si>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</si>
  <si>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</si>
  <si>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</si>
  <si>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</si>
  <si>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</si>
  <si>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</si>
  <si>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</si>
  <si>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</si>
  <si>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</si>
  <si>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</si>
  <si>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</si>
  <si>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</si>
  <si>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</si>
  <si>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</si>
  <si>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</si>
  <si>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</si>
  <si>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</si>
  <si>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</si>
  <si>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</si>
  <si>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</si>
  <si>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</si>
  <si>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</si>
  <si>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</si>
  <si>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</si>
  <si>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</si>
  <si>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</si>
  <si>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</si>
  <si>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</si>
  <si>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</si>
  <si>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</si>
  <si>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</si>
  <si>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</si>
  <si>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</si>
  <si>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</si>
  <si>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</si>
  <si>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</si>
  <si>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</si>
  <si>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</si>
  <si>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</si>
  <si>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</si>
  <si>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</si>
  <si>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</si>
  <si>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</si>
  <si>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</si>
  <si>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</si>
  <si>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</si>
  <si>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</si>
  <si>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</si>
  <si>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</si>
  <si>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</si>
  <si>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</si>
  <si>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</si>
  <si>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</si>
  <si>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</si>
  <si>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</si>
  <si>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</si>
  <si>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</si>
  <si>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</si>
  <si>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</si>
  <si>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</si>
  <si>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</si>
  <si>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</si>
  <si>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</si>
  <si>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</si>
  <si>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</si>
  <si>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</si>
  <si>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</si>
  <si>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</si>
  <si>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</si>
  <si>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</si>
  <si>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</si>
  <si>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</si>
  <si>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</si>
  <si>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</si>
  <si>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</si>
  <si>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</si>
  <si>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</si>
  <si>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</si>
  <si>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</si>
  <si>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</si>
  <si>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</si>
  <si>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</si>
  <si>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</si>
  <si>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</si>
  <si>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</si>
  <si>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</si>
  <si>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</si>
  <si>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</si>
  <si>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</si>
  <si>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</si>
  <si>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</si>
  <si>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</si>
  <si>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</si>
  <si>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</si>
  <si>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</si>
  <si>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</si>
  <si>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</si>
  <si>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</si>
  <si>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</si>
  <si>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</si>
  <si>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</si>
  <si>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</si>
  <si>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</si>
  <si>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</si>
  <si>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</si>
  <si>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</si>
  <si>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</si>
  <si>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</si>
  <si>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</si>
  <si>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</si>
  <si>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</si>
  <si>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</si>
  <si>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</si>
  <si>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</si>
  <si>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</si>
  <si>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</si>
  <si>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</si>
  <si>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</si>
  <si>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</si>
  <si>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</si>
  <si>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</si>
  <si>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</si>
  <si>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</si>
  <si>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</si>
  <si>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</si>
  <si>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</si>
  <si>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</si>
  <si>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</si>
  <si>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</si>
  <si>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</si>
  <si>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</si>
  <si>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</si>
  <si>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</si>
  <si>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</si>
  <si>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</si>
  <si>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</si>
  <si>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</si>
  <si>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</si>
  <si>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</si>
  <si>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</si>
  <si>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</si>
  <si>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</si>
  <si>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</si>
  <si>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</si>
  <si>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</si>
  <si>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</si>
  <si>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</si>
  <si>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</si>
  <si>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</si>
  <si>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</si>
  <si>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</si>
  <si>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</si>
  <si>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</si>
  <si>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</si>
  <si>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</si>
  <si>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</si>
  <si>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</si>
  <si>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</si>
  <si>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</si>
  <si>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</si>
  <si>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</si>
  <si>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</si>
  <si>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</si>
  <si>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</si>
  <si>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</si>
  <si>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</si>
  <si>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</si>
  <si>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</si>
  <si>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</si>
  <si>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</si>
  <si>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</si>
  <si>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</si>
  <si>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</si>
  <si>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</si>
  <si>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</si>
  <si>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</si>
  <si>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</si>
  <si>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</si>
  <si>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</si>
  <si>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</si>
  <si>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</si>
  <si>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</si>
  <si>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</si>
  <si>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</si>
  <si>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</si>
  <si>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</si>
  <si>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</si>
  <si>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</si>
  <si>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</si>
  <si>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</si>
  <si>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</si>
  <si>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</si>
  <si>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</si>
  <si>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</si>
  <si>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</si>
  <si>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</si>
  <si>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</si>
  <si>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</si>
  <si>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</si>
  <si>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</si>
  <si>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</si>
  <si>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</si>
  <si>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</si>
  <si>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</si>
  <si>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</si>
  <si>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</si>
  <si>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</si>
  <si>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</si>
  <si>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</si>
  <si>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</si>
  <si>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</si>
  <si>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</si>
  <si>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</si>
  <si>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</si>
  <si>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</si>
  <si>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</si>
  <si>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</si>
  <si>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</si>
  <si>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</si>
  <si>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</si>
  <si>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</si>
  <si>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</si>
  <si>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</si>
  <si>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</si>
  <si>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</si>
  <si>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</si>
  <si>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</si>
  <si>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</si>
  <si>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</si>
  <si>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</si>
  <si>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</si>
  <si>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</si>
  <si>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</si>
  <si>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</si>
  <si>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</si>
  <si>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</si>
  <si>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</si>
  <si>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</si>
  <si>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</si>
  <si>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</si>
  <si>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</si>
  <si>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</si>
  <si>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</si>
  <si>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</si>
  <si>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</si>
  <si>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</si>
  <si>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</si>
  <si>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</si>
  <si>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</si>
  <si>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</si>
  <si>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</si>
  <si>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</si>
  <si>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</si>
  <si>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</si>
  <si>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</si>
  <si>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</si>
  <si>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</si>
  <si>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</si>
  <si>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</si>
  <si>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</si>
  <si>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</si>
  <si>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</si>
  <si>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</si>
  <si>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</si>
  <si>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</si>
  <si>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</si>
  <si>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</si>
  <si>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</si>
  <si>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</si>
  <si>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</si>
  <si>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</si>
  <si>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</si>
  <si>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</si>
  <si>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</si>
  <si>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</si>
  <si>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</si>
  <si>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</si>
  <si>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</si>
  <si>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Cvjetna ulica, Velika Ludina</t>
  </si>
  <si>
    <t>projekt-dogradnja Vrtića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</si>
  <si>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</si>
  <si>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</si>
  <si>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</si>
  <si>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</si>
  <si>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</si>
  <si>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</si>
  <si>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</si>
  <si>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</si>
  <si>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</si>
  <si>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</si>
  <si>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</si>
  <si>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</si>
  <si>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</si>
  <si>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</si>
  <si>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</si>
  <si>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</si>
  <si>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</si>
  <si>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</si>
  <si>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</si>
  <si>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</si>
  <si>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</si>
  <si>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</si>
  <si>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</si>
  <si>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</si>
  <si>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</si>
  <si>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</si>
  <si>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</si>
  <si>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</si>
  <si>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</si>
  <si>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</si>
  <si>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</si>
  <si>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</si>
  <si>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</si>
  <si>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t xml:space="preserve"> plan za           2018.</t>
  </si>
  <si>
    <t xml:space="preserve">                         PRORAČUN OPĆINE VELIKA LUDINA ZA 2018. GOD.</t>
  </si>
  <si>
    <t xml:space="preserve">                          I PROJEKCIJE PRORAČUNA ZA 2019. I 2010. GOD.                </t>
  </si>
  <si>
    <t xml:space="preserve"> Proračun Općine Velika Ludina za 2018. godinu sastoji se od :</t>
  </si>
  <si>
    <t>plan za 2018.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</si>
  <si>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</si>
  <si>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plan                  za 2018.</t>
  </si>
  <si>
    <t xml:space="preserve"> plan za      2018.</t>
  </si>
  <si>
    <t>plan za     2018.</t>
  </si>
  <si>
    <t xml:space="preserve"> plan za 2018.</t>
  </si>
  <si>
    <t>Uređenje groblja</t>
  </si>
  <si>
    <t>projekcije 2020</t>
  </si>
  <si>
    <t xml:space="preserve"> projekcije  2019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</si>
  <si>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</si>
  <si>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</si>
  <si>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</si>
  <si>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</si>
  <si>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</si>
  <si>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</si>
  <si>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</si>
  <si>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</si>
  <si>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</si>
  <si>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</si>
  <si>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</si>
  <si>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</si>
  <si>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</si>
  <si>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</si>
  <si>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</si>
  <si>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</si>
  <si>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</si>
  <si>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</si>
  <si>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</si>
  <si>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</si>
  <si>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</si>
  <si>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</si>
  <si>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</si>
  <si>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6/14)  Općinsko vijeće Općine Velika Ludina na svojoj 6. sjednici održanoj 07.12.2017. god.</t>
  </si>
  <si>
    <t xml:space="preserve"> Proračun  Općine Velika Ludina za 2018. godinu objaviti će se u "Službenim novinama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</si>
  <si>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Općine Velika Ludina", a stupa na snagu 01.01.2018. god.</t>
  </si>
  <si>
    <t>2020. GOD.</t>
  </si>
  <si>
    <t xml:space="preserve">                </t>
  </si>
  <si>
    <t>Velika Ludina, 07.12.2017.</t>
  </si>
  <si>
    <t>400-06/17-01/14</t>
  </si>
  <si>
    <t>2176/19-02-17-2</t>
  </si>
  <si>
    <t>Vjekoslav Kamenščak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</si>
</sst>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6" borderId="0" xfId="0" applyFill="1" applyBorder="1"/>
    <xf numFmtId="0" fontId="5" fillId="0" borderId="5" xfId="0" applyFont="1" applyBorder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0" fontId="5" fillId="0" borderId="4" xfId="0" applyFont="1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left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11" fillId="0" borderId="12" xfId="0" applyNumberFormat="1" applyFont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3" fontId="21" fillId="24" borderId="12" xfId="0" applyNumberFormat="1" applyFont="1" applyFill="1" applyBorder="1" applyProtection="1"/>
    <xf numFmtId="3" fontId="21" fillId="24" borderId="12" xfId="0" applyNumberFormat="1" applyFont="1" applyFill="1" applyBorder="1" applyAlignment="1" applyProtection="1">
      <alignment horizontal="right"/>
    </xf>
    <xf numFmtId="0" fontId="21" fillId="24" borderId="25" xfId="0" applyFont="1" applyFill="1" applyBorder="1" applyAlignment="1" applyProtection="1">
      <alignment horizontal="left"/>
    </xf>
    <xf numFmtId="0" fontId="21" fillId="24" borderId="26" xfId="0" applyFont="1" applyFill="1" applyBorder="1" applyAlignment="1" applyProtection="1">
      <alignment wrapText="1"/>
    </xf>
    <xf numFmtId="3" fontId="21" fillId="24" borderId="27" xfId="0" applyNumberFormat="1" applyFont="1" applyFill="1" applyBorder="1" applyAlignment="1" applyProtection="1">
      <alignment horizontal="right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3" fontId="12" fillId="0" borderId="27" xfId="0" applyNumberFormat="1" applyFont="1" applyFill="1" applyBorder="1" applyProtection="1">
      <protection locked="0"/>
    </xf>
    <xf numFmtId="0" fontId="4" fillId="9" borderId="28" xfId="0" applyFont="1" applyFill="1" applyBorder="1" applyAlignment="1" applyProtection="1">
      <alignment horizontal="left"/>
    </xf>
    <xf numFmtId="0" fontId="7" fillId="9" borderId="29" xfId="0" applyFont="1" applyFill="1" applyBorder="1" applyAlignment="1" applyProtection="1">
      <alignment wrapText="1"/>
    </xf>
    <xf numFmtId="3" fontId="11" fillId="9" borderId="30" xfId="0" applyNumberFormat="1" applyFont="1" applyFill="1" applyBorder="1" applyProtection="1"/>
    <xf numFmtId="0" fontId="7" fillId="9" borderId="31" xfId="0" applyFont="1" applyFill="1" applyBorder="1" applyAlignment="1" applyProtection="1">
      <alignment horizontal="left" wrapText="1"/>
    </xf>
    <xf numFmtId="0" fontId="7" fillId="10" borderId="31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12" fillId="0" borderId="1" xfId="0" applyFont="1" applyBorder="1"/>
    <xf numFmtId="0" fontId="12" fillId="0" borderId="6" xfId="0" applyFont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9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4" xfId="0" applyFont="1" applyFill="1" applyBorder="1" applyAlignment="1" applyProtection="1">
      <alignment horizontal="left"/>
    </xf>
    <xf numFmtId="0" fontId="27" fillId="10" borderId="32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4" xfId="0" applyFont="1" applyFill="1" applyBorder="1" applyAlignment="1" applyProtection="1">
      <alignment horizontal="left" wrapText="1"/>
    </xf>
    <xf numFmtId="0" fontId="25" fillId="10" borderId="32" xfId="0" applyFont="1" applyFill="1" applyBorder="1" applyAlignment="1" applyProtection="1">
      <alignment horizontal="left" wrapText="1"/>
    </xf>
    <xf numFmtId="0" fontId="27" fillId="2" borderId="32" xfId="0" applyFont="1" applyFill="1" applyBorder="1" applyAlignment="1" applyProtection="1">
      <alignment horizontal="left"/>
    </xf>
    <xf numFmtId="0" fontId="27" fillId="13" borderId="32" xfId="0" applyFont="1" applyFill="1" applyBorder="1" applyAlignment="1" applyProtection="1">
      <alignment horizontal="left"/>
    </xf>
    <xf numFmtId="0" fontId="27" fillId="8" borderId="32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3" xfId="0" applyFont="1" applyFill="1" applyBorder="1" applyAlignment="1" applyProtection="1">
      <alignment horizontal="left"/>
    </xf>
    <xf numFmtId="0" fontId="25" fillId="7" borderId="33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32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31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3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4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33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31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33" xfId="0" applyFont="1" applyFill="1" applyBorder="1" applyAlignment="1" applyProtection="1">
      <alignment horizontal="left"/>
    </xf>
    <xf numFmtId="0" fontId="29" fillId="9" borderId="34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9" fillId="2" borderId="33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33" xfId="0" applyFont="1" applyFill="1" applyBorder="1" applyAlignment="1" applyProtection="1">
      <alignment horizontal="center"/>
    </xf>
    <xf numFmtId="0" fontId="27" fillId="10" borderId="34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4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33" xfId="0" applyFont="1" applyFill="1" applyBorder="1" applyAlignment="1">
      <alignment horizontal="center"/>
    </xf>
    <xf numFmtId="0" fontId="27" fillId="10" borderId="31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31" xfId="0" applyFont="1" applyFill="1" applyBorder="1" applyAlignment="1">
      <alignment wrapText="1"/>
    </xf>
    <xf numFmtId="0" fontId="25" fillId="0" borderId="31" xfId="0" applyFont="1" applyBorder="1" applyAlignment="1">
      <alignment horizontal="left"/>
    </xf>
    <xf numFmtId="0" fontId="29" fillId="9" borderId="33" xfId="0" applyFont="1" applyFill="1" applyBorder="1"/>
    <xf numFmtId="0" fontId="27" fillId="3" borderId="19" xfId="0" applyFont="1" applyFill="1" applyBorder="1"/>
    <xf numFmtId="0" fontId="29" fillId="19" borderId="33" xfId="0" applyFont="1" applyFill="1" applyBorder="1"/>
    <xf numFmtId="0" fontId="32" fillId="10" borderId="31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1" xfId="0" applyFont="1" applyFill="1" applyBorder="1" applyAlignment="1" applyProtection="1">
      <alignment horizontal="left"/>
    </xf>
    <xf numFmtId="0" fontId="32" fillId="10" borderId="17" xfId="0" applyFont="1" applyFill="1" applyBorder="1" applyAlignment="1" applyProtection="1">
      <alignment horizontal="left"/>
    </xf>
    <xf numFmtId="0" fontId="32" fillId="2" borderId="19" xfId="0" applyFont="1" applyFill="1" applyBorder="1" applyAlignment="1" applyProtection="1">
      <alignment horizontal="left"/>
    </xf>
    <xf numFmtId="0" fontId="32" fillId="10" borderId="34" xfId="0" applyFont="1" applyFill="1" applyBorder="1" applyAlignment="1">
      <alignment horizontal="left"/>
    </xf>
    <xf numFmtId="0" fontId="32" fillId="10" borderId="32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31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33" xfId="0" applyFont="1" applyFill="1" applyBorder="1" applyAlignment="1">
      <alignment horizontal="left"/>
    </xf>
    <xf numFmtId="0" fontId="32" fillId="10" borderId="31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33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7" fillId="10" borderId="36" xfId="0" applyNumberFormat="1" applyFont="1" applyFill="1" applyBorder="1" applyAlignment="1" applyProtection="1"/>
    <xf numFmtId="0" fontId="27" fillId="10" borderId="36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33" xfId="0" applyFont="1" applyFill="1" applyBorder="1" applyAlignment="1" applyProtection="1">
      <alignment horizontal="left"/>
    </xf>
    <xf numFmtId="0" fontId="11" fillId="0" borderId="35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5" xfId="0" applyFont="1" applyFill="1" applyBorder="1" applyAlignment="1" applyProtection="1">
      <alignment wrapText="1"/>
    </xf>
    <xf numFmtId="0" fontId="8" fillId="12" borderId="35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6" xfId="0" applyFont="1" applyFill="1" applyBorder="1" applyAlignment="1" applyProtection="1">
      <alignment wrapText="1"/>
    </xf>
    <xf numFmtId="0" fontId="7" fillId="13" borderId="36" xfId="0" applyFont="1" applyFill="1" applyBorder="1" applyAlignment="1" applyProtection="1">
      <alignment wrapText="1"/>
    </xf>
    <xf numFmtId="0" fontId="7" fillId="14" borderId="36" xfId="0" applyFont="1" applyFill="1" applyBorder="1" applyAlignment="1" applyProtection="1">
      <alignment wrapText="1"/>
    </xf>
    <xf numFmtId="0" fontId="5" fillId="0" borderId="36" xfId="0" applyFont="1" applyBorder="1" applyAlignment="1" applyProtection="1">
      <alignment wrapText="1"/>
    </xf>
    <xf numFmtId="0" fontId="7" fillId="9" borderId="36" xfId="0" applyFont="1" applyFill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5" xfId="0" applyFont="1" applyFill="1" applyBorder="1" applyAlignment="1" applyProtection="1">
      <alignment wrapText="1"/>
    </xf>
    <xf numFmtId="0" fontId="25" fillId="6" borderId="36" xfId="0" applyFont="1" applyFill="1" applyBorder="1" applyAlignment="1" applyProtection="1">
      <alignment wrapText="1"/>
    </xf>
    <xf numFmtId="0" fontId="27" fillId="13" borderId="36" xfId="0" applyFont="1" applyFill="1" applyBorder="1" applyAlignment="1" applyProtection="1">
      <alignment wrapText="1"/>
    </xf>
    <xf numFmtId="0" fontId="27" fillId="8" borderId="36" xfId="0" applyFont="1" applyFill="1" applyBorder="1" applyAlignment="1" applyProtection="1">
      <alignment wrapText="1"/>
    </xf>
    <xf numFmtId="0" fontId="25" fillId="14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wrapText="1"/>
    </xf>
    <xf numFmtId="0" fontId="25" fillId="0" borderId="36" xfId="0" applyFont="1" applyFill="1" applyBorder="1" applyAlignment="1" applyProtection="1">
      <alignment wrapText="1"/>
    </xf>
    <xf numFmtId="0" fontId="27" fillId="10" borderId="36" xfId="0" applyFont="1" applyFill="1" applyBorder="1" applyAlignment="1" applyProtection="1">
      <alignment horizontal="left" wrapText="1"/>
    </xf>
    <xf numFmtId="0" fontId="25" fillId="15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horizontal="left" wrapText="1"/>
    </xf>
    <xf numFmtId="0" fontId="25" fillId="0" borderId="36" xfId="0" applyFont="1" applyBorder="1" applyAlignment="1" applyProtection="1">
      <alignment horizontal="left"/>
    </xf>
    <xf numFmtId="0" fontId="25" fillId="16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horizontal="left"/>
    </xf>
    <xf numFmtId="0" fontId="25" fillId="0" borderId="36" xfId="0" applyFont="1" applyFill="1" applyBorder="1" applyAlignment="1" applyProtection="1">
      <alignment horizontal="left"/>
    </xf>
    <xf numFmtId="0" fontId="25" fillId="14" borderId="36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6" xfId="0" applyNumberFormat="1" applyFont="1" applyFill="1" applyBorder="1" applyAlignment="1" applyProtection="1">
      <alignment horizontal="left" wrapText="1"/>
    </xf>
    <xf numFmtId="2" fontId="25" fillId="2" borderId="36" xfId="0" applyNumberFormat="1" applyFont="1" applyFill="1" applyBorder="1" applyAlignment="1" applyProtection="1">
      <alignment wrapText="1"/>
    </xf>
    <xf numFmtId="0" fontId="27" fillId="13" borderId="36" xfId="0" applyFont="1" applyFill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6" xfId="0" applyFont="1" applyFill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6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6" xfId="0" applyFont="1" applyFill="1" applyBorder="1" applyAlignment="1" applyProtection="1">
      <alignment wrapText="1"/>
    </xf>
    <xf numFmtId="0" fontId="27" fillId="10" borderId="36" xfId="0" applyFont="1" applyFill="1" applyBorder="1"/>
    <xf numFmtId="0" fontId="25" fillId="2" borderId="36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6" xfId="0" applyFont="1" applyFill="1" applyBorder="1" applyAlignment="1">
      <alignment wrapText="1"/>
    </xf>
    <xf numFmtId="0" fontId="27" fillId="10" borderId="36" xfId="0" applyFont="1" applyFill="1" applyBorder="1" applyAlignment="1" applyProtection="1">
      <alignment horizontal="left"/>
    </xf>
    <xf numFmtId="0" fontId="27" fillId="10" borderId="36" xfId="0" applyFont="1" applyFill="1" applyBorder="1" applyAlignment="1">
      <alignment wrapText="1"/>
    </xf>
    <xf numFmtId="0" fontId="25" fillId="2" borderId="36" xfId="0" applyFont="1" applyFill="1" applyBorder="1" applyAlignment="1">
      <alignment wrapText="1"/>
    </xf>
    <xf numFmtId="0" fontId="23" fillId="10" borderId="36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6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6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6" xfId="0" applyFont="1" applyFill="1" applyBorder="1" applyAlignment="1">
      <alignment wrapText="1"/>
    </xf>
    <xf numFmtId="0" fontId="27" fillId="15" borderId="36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6" xfId="0" applyFont="1" applyFill="1" applyBorder="1" applyAlignment="1">
      <alignment horizontal="left" wrapText="1"/>
    </xf>
    <xf numFmtId="0" fontId="27" fillId="8" borderId="36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6" xfId="0" applyFont="1" applyFill="1" applyBorder="1"/>
    <xf numFmtId="0" fontId="27" fillId="6" borderId="36" xfId="0" applyFont="1" applyFill="1" applyBorder="1" applyAlignment="1">
      <alignment wrapText="1"/>
    </xf>
    <xf numFmtId="0" fontId="29" fillId="10" borderId="36" xfId="0" applyFont="1" applyFill="1" applyBorder="1" applyAlignment="1">
      <alignment vertical="top" wrapText="1"/>
    </xf>
    <xf numFmtId="0" fontId="27" fillId="10" borderId="36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6" xfId="0" applyFont="1" applyFill="1" applyBorder="1" applyAlignment="1" applyProtection="1">
      <alignment wrapText="1"/>
    </xf>
    <xf numFmtId="0" fontId="25" fillId="15" borderId="36" xfId="0" applyFont="1" applyFill="1" applyBorder="1"/>
    <xf numFmtId="0" fontId="25" fillId="0" borderId="36" xfId="0" applyFont="1" applyBorder="1"/>
    <xf numFmtId="0" fontId="27" fillId="3" borderId="36" xfId="0" applyFont="1" applyFill="1" applyBorder="1" applyAlignment="1">
      <alignment wrapText="1"/>
    </xf>
    <xf numFmtId="0" fontId="25" fillId="0" borderId="36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6" xfId="0" applyFont="1" applyFill="1" applyBorder="1" applyAlignment="1">
      <alignment horizontal="left" wrapText="1"/>
    </xf>
    <xf numFmtId="0" fontId="32" fillId="10" borderId="36" xfId="0" applyFont="1" applyFill="1" applyBorder="1" applyAlignment="1">
      <alignment wrapText="1"/>
    </xf>
    <xf numFmtId="0" fontId="32" fillId="3" borderId="36" xfId="0" applyFont="1" applyFill="1" applyBorder="1" applyAlignment="1">
      <alignment wrapText="1"/>
    </xf>
    <xf numFmtId="0" fontId="32" fillId="10" borderId="36" xfId="0" applyFont="1" applyFill="1" applyBorder="1"/>
    <xf numFmtId="0" fontId="33" fillId="3" borderId="36" xfId="0" applyFont="1" applyFill="1" applyBorder="1" applyAlignment="1">
      <alignment wrapText="1"/>
    </xf>
    <xf numFmtId="0" fontId="32" fillId="2" borderId="36" xfId="0" applyFont="1" applyFill="1" applyBorder="1" applyAlignment="1" applyProtection="1">
      <alignment wrapText="1"/>
    </xf>
    <xf numFmtId="0" fontId="32" fillId="6" borderId="36" xfId="0" applyFont="1" applyFill="1" applyBorder="1" applyAlignment="1">
      <alignment wrapText="1"/>
    </xf>
    <xf numFmtId="0" fontId="35" fillId="20" borderId="36" xfId="0" applyFont="1" applyFill="1" applyBorder="1" applyAlignment="1"/>
    <xf numFmtId="0" fontId="32" fillId="5" borderId="36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6" xfId="0" applyFont="1" applyFill="1" applyBorder="1" applyAlignment="1">
      <alignment wrapText="1"/>
    </xf>
    <xf numFmtId="0" fontId="27" fillId="12" borderId="36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6" xfId="0" applyFont="1" applyFill="1" applyBorder="1" applyAlignment="1" applyProtection="1">
      <alignment wrapText="1"/>
    </xf>
    <xf numFmtId="0" fontId="29" fillId="12" borderId="36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7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10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5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6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6" fillId="0" borderId="3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7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3" fontId="1" fillId="11" borderId="15" xfId="0" applyNumberFormat="1" applyFont="1" applyFill="1" applyBorder="1"/>
    <xf numFmtId="0" fontId="4" fillId="11" borderId="15" xfId="0" applyFont="1" applyFill="1" applyBorder="1"/>
    <xf numFmtId="0" fontId="4" fillId="11" borderId="12" xfId="0" applyFont="1" applyFill="1" applyBorder="1"/>
    <xf numFmtId="3" fontId="1" fillId="12" borderId="15" xfId="0" applyNumberFormat="1" applyFont="1" applyFill="1" applyBorder="1"/>
    <xf numFmtId="0" fontId="4" fillId="12" borderId="15" xfId="0" applyFont="1" applyFill="1" applyBorder="1"/>
    <xf numFmtId="0" fontId="4" fillId="12" borderId="12" xfId="0" applyFont="1" applyFill="1" applyBorder="1"/>
    <xf numFmtId="3" fontId="1" fillId="9" borderId="7" xfId="0" applyNumberFormat="1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9" borderId="2" xfId="0" applyNumberFormat="1" applyFont="1" applyFill="1" applyBorder="1"/>
    <xf numFmtId="0" fontId="6" fillId="9" borderId="2" xfId="0" applyFont="1" applyFill="1" applyBorder="1"/>
    <xf numFmtId="0" fontId="6" fillId="9" borderId="20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4" fillId="13" borderId="2" xfId="0" applyFont="1" applyFill="1" applyBorder="1"/>
    <xf numFmtId="0" fontId="4" fillId="13" borderId="20" xfId="0" applyFont="1" applyFill="1" applyBorder="1"/>
    <xf numFmtId="0" fontId="6" fillId="13" borderId="2" xfId="0" applyFont="1" applyFill="1" applyBorder="1"/>
    <xf numFmtId="0" fontId="6" fillId="13" borderId="20" xfId="0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14" borderId="2" xfId="0" applyFill="1" applyBorder="1"/>
    <xf numFmtId="0" fontId="0" fillId="14" borderId="20" xfId="0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33" xfId="0" applyFont="1" applyFill="1" applyBorder="1" applyAlignment="1"/>
    <xf numFmtId="0" fontId="29" fillId="9" borderId="9" xfId="0" applyFont="1" applyFill="1" applyBorder="1" applyAlignment="1"/>
    <xf numFmtId="0" fontId="29" fillId="9" borderId="32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4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" xfId="0" applyFont="1" applyFill="1" applyBorder="1" applyAlignment="1"/>
    <xf numFmtId="0" fontId="29" fillId="22" borderId="33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4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33" xfId="0" applyFont="1" applyFill="1" applyBorder="1" applyAlignment="1" applyProtection="1">
      <alignment horizontal="center" wrapText="1"/>
    </xf>
    <xf numFmtId="0" fontId="29" fillId="22" borderId="9" xfId="0" applyFont="1" applyFill="1" applyBorder="1" applyAlignment="1" applyProtection="1">
      <alignment horizontal="center" wrapText="1"/>
    </xf>
    <xf numFmtId="0" fontId="29" fillId="9" borderId="33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33" xfId="0" applyFont="1" applyFill="1" applyBorder="1" applyAlignment="1" applyProtection="1">
      <alignment horizontal="left"/>
    </xf>
    <xf numFmtId="0" fontId="29" fillId="9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opLeftCell="A7" workbookViewId="0">
      <selection activeCell="M10" sqref="M10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5"/>
      <c r="P1" s="215"/>
      <c r="Q1" s="215"/>
      <c r="R1" s="215"/>
      <c r="S1" s="215"/>
      <c r="T1" s="215"/>
      <c r="U1" s="215"/>
      <c r="V1" s="215"/>
      <c r="W1" s="215"/>
    </row>
    <row r="2" spans="1:23" x14ac:dyDescent="0.2">
      <c r="A2" s="217" t="s">
        <v>351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5"/>
      <c r="P2" s="215"/>
      <c r="Q2" s="215"/>
      <c r="R2" s="215"/>
      <c r="S2" s="215"/>
      <c r="T2" s="215"/>
      <c r="U2" s="215"/>
      <c r="V2" s="215"/>
      <c r="W2" s="215"/>
    </row>
    <row r="3" spans="1:23" x14ac:dyDescent="0.2">
      <c r="A3" s="213" t="s">
        <v>132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5"/>
      <c r="P3" s="215"/>
      <c r="Q3" s="215"/>
      <c r="R3" s="215"/>
      <c r="S3" s="215"/>
      <c r="T3" s="215"/>
      <c r="U3" s="215"/>
      <c r="V3" s="215"/>
      <c r="W3" s="215"/>
    </row>
    <row r="4" spans="1:23" x14ac:dyDescent="0.2">
      <c r="A4" s="707" t="s">
        <v>423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5"/>
      <c r="P4" s="215"/>
      <c r="Q4" s="215"/>
      <c r="R4" s="215"/>
      <c r="S4" s="215"/>
      <c r="T4" s="215"/>
      <c r="U4" s="215"/>
      <c r="V4" s="215"/>
      <c r="W4" s="215"/>
    </row>
    <row r="5" spans="1:23" x14ac:dyDescent="0.2">
      <c r="A5" s="713" t="s">
        <v>3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215"/>
      <c r="P5" s="215"/>
      <c r="Q5" s="215"/>
      <c r="R5" s="215"/>
      <c r="S5" s="215"/>
      <c r="T5" s="215"/>
      <c r="U5" s="215"/>
      <c r="V5" s="215"/>
      <c r="W5" s="215"/>
    </row>
    <row r="6" spans="1:23" x14ac:dyDescent="0.2">
      <c r="O6" s="215"/>
      <c r="P6" s="215"/>
      <c r="Q6" s="215"/>
      <c r="R6" s="215"/>
      <c r="S6" s="215"/>
      <c r="T6" s="215"/>
      <c r="U6" s="215"/>
      <c r="V6" s="215"/>
      <c r="W6" s="215"/>
    </row>
    <row r="7" spans="1:23" x14ac:dyDescent="0.2">
      <c r="O7" s="215"/>
      <c r="P7" s="215"/>
      <c r="Q7" s="215"/>
      <c r="R7" s="215"/>
      <c r="S7" s="215"/>
      <c r="T7" s="215"/>
      <c r="U7" s="215"/>
      <c r="V7" s="215"/>
      <c r="W7" s="215"/>
    </row>
    <row r="8" spans="1:23" x14ac:dyDescent="0.2">
      <c r="B8" s="19"/>
      <c r="C8" s="4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15"/>
      <c r="P8" s="215"/>
      <c r="Q8" s="215"/>
      <c r="R8" s="215"/>
      <c r="S8" s="215"/>
      <c r="T8" s="215"/>
      <c r="U8" s="215"/>
      <c r="V8" s="215"/>
      <c r="W8" s="215"/>
    </row>
    <row r="9" spans="1:23" ht="15.75" customHeight="1" x14ac:dyDescent="0.25">
      <c r="A9" s="216" t="s">
        <v>388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5"/>
      <c r="P9" s="215"/>
      <c r="Q9" s="215"/>
      <c r="R9" s="215"/>
      <c r="S9" s="215"/>
      <c r="T9" s="215"/>
      <c r="U9" s="215"/>
      <c r="V9" s="215"/>
      <c r="W9" s="215"/>
    </row>
    <row r="10" spans="1:23" ht="15.75" customHeight="1" x14ac:dyDescent="0.25">
      <c r="A10" s="216" t="s">
        <v>389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 t="s">
        <v>426</v>
      </c>
      <c r="N10" s="216"/>
      <c r="O10" s="215"/>
      <c r="P10" s="215"/>
      <c r="Q10" s="215"/>
      <c r="R10" s="215"/>
      <c r="S10" s="215"/>
      <c r="T10" s="215"/>
      <c r="U10" s="215"/>
      <c r="V10" s="215"/>
      <c r="W10" s="215"/>
    </row>
    <row r="11" spans="1:23" ht="15.75" customHeight="1" x14ac:dyDescent="0.25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5"/>
      <c r="P11" s="215"/>
      <c r="Q11" s="215"/>
      <c r="R11" s="215"/>
      <c r="S11" s="215"/>
      <c r="T11" s="215"/>
      <c r="U11" s="215"/>
      <c r="V11" s="215"/>
      <c r="W11" s="215"/>
    </row>
    <row r="12" spans="1:23" ht="15" customHeight="1" x14ac:dyDescent="0.2">
      <c r="A12" s="711"/>
      <c r="B12" s="712"/>
      <c r="C12" s="41"/>
      <c r="O12" s="215"/>
      <c r="P12" s="215"/>
      <c r="Q12" s="215"/>
      <c r="R12" s="215"/>
      <c r="S12" s="215"/>
      <c r="T12" s="215"/>
      <c r="U12" s="215"/>
      <c r="V12" s="215"/>
      <c r="W12" s="215"/>
    </row>
    <row r="13" spans="1:23" ht="15" customHeight="1" x14ac:dyDescent="0.25">
      <c r="A13" s="84" t="s">
        <v>1</v>
      </c>
      <c r="B13" s="85" t="s">
        <v>128</v>
      </c>
      <c r="C13" s="41"/>
      <c r="K13" s="18"/>
      <c r="O13" s="215"/>
      <c r="P13" s="215"/>
      <c r="Q13" s="215"/>
      <c r="R13" s="215"/>
      <c r="S13" s="215"/>
      <c r="T13" s="215"/>
      <c r="U13" s="215"/>
      <c r="V13" s="215"/>
      <c r="W13" s="215"/>
    </row>
    <row r="14" spans="1:23" ht="15" customHeight="1" x14ac:dyDescent="0.2">
      <c r="A14" s="2"/>
      <c r="B14" s="17"/>
      <c r="O14" s="215"/>
      <c r="P14" s="215"/>
      <c r="Q14" s="215"/>
      <c r="R14" s="215"/>
      <c r="S14" s="215"/>
      <c r="T14" s="215"/>
      <c r="U14" s="215"/>
      <c r="V14" s="215"/>
      <c r="W14" s="215"/>
    </row>
    <row r="15" spans="1:23" x14ac:dyDescent="0.2">
      <c r="B15" s="82" t="s">
        <v>0</v>
      </c>
      <c r="O15" s="215"/>
      <c r="P15" s="215"/>
      <c r="Q15" s="215"/>
      <c r="R15" s="215"/>
      <c r="S15" s="215"/>
      <c r="T15" s="215"/>
      <c r="U15" s="215"/>
      <c r="V15" s="215"/>
      <c r="W15" s="215"/>
    </row>
    <row r="16" spans="1:23" x14ac:dyDescent="0.2">
      <c r="O16" s="215"/>
      <c r="P16" s="215"/>
      <c r="Q16" s="215"/>
      <c r="R16" s="215"/>
      <c r="S16" s="215"/>
      <c r="T16" s="215"/>
      <c r="U16" s="215"/>
      <c r="V16" s="215"/>
      <c r="W16" s="215"/>
    </row>
    <row r="17" spans="1:30" x14ac:dyDescent="0.2">
      <c r="A17" s="3"/>
      <c r="B17" s="10" t="s">
        <v>390</v>
      </c>
      <c r="C17" s="6"/>
      <c r="K17" s="83"/>
      <c r="O17" s="215"/>
      <c r="P17" s="215"/>
      <c r="Q17" s="215"/>
      <c r="R17" s="215"/>
      <c r="S17" s="215"/>
      <c r="T17" s="215"/>
      <c r="U17" s="215"/>
      <c r="V17" s="215"/>
      <c r="W17" s="215"/>
    </row>
    <row r="18" spans="1:30" x14ac:dyDescent="0.2">
      <c r="C18" s="6"/>
      <c r="K18" s="83"/>
      <c r="O18" s="215"/>
      <c r="P18" s="215"/>
      <c r="Q18" s="215"/>
      <c r="R18" s="215"/>
      <c r="S18" s="215"/>
      <c r="T18" s="215"/>
      <c r="U18" s="215"/>
      <c r="V18" s="215"/>
      <c r="W18" s="215"/>
    </row>
    <row r="19" spans="1:30" ht="15" x14ac:dyDescent="0.25">
      <c r="A19" s="86" t="s">
        <v>2</v>
      </c>
      <c r="B19" s="267" t="s">
        <v>361</v>
      </c>
      <c r="C19" s="18" t="s">
        <v>77</v>
      </c>
      <c r="K19" s="46"/>
      <c r="O19" s="215"/>
      <c r="P19" s="215"/>
      <c r="Q19" s="215"/>
      <c r="R19" s="215"/>
      <c r="S19" s="215"/>
      <c r="T19" s="215"/>
      <c r="U19" s="215"/>
      <c r="V19" s="215"/>
      <c r="W19" s="215"/>
    </row>
    <row r="20" spans="1:30" x14ac:dyDescent="0.2">
      <c r="C20" s="6"/>
      <c r="K20" s="46"/>
      <c r="M20" s="88"/>
      <c r="O20" s="215"/>
      <c r="P20" s="215"/>
      <c r="Q20" s="215"/>
      <c r="R20" s="215"/>
      <c r="S20" s="215"/>
      <c r="T20" s="215"/>
      <c r="U20" s="215"/>
      <c r="V20" s="215"/>
      <c r="W20" s="215"/>
    </row>
    <row r="21" spans="1:30" x14ac:dyDescent="0.2">
      <c r="B21" s="69"/>
      <c r="C21" s="70"/>
      <c r="D21" s="71"/>
      <c r="E21" s="71"/>
      <c r="F21" s="71"/>
      <c r="G21" s="71"/>
      <c r="H21" s="71"/>
      <c r="I21" s="71"/>
      <c r="J21" s="71"/>
      <c r="K21" s="254" t="s">
        <v>391</v>
      </c>
      <c r="L21" s="77"/>
      <c r="M21" s="46"/>
      <c r="N21" s="215"/>
      <c r="O21" s="215"/>
      <c r="P21" s="215"/>
      <c r="Q21" s="215"/>
      <c r="R21" s="215"/>
      <c r="S21" s="215"/>
      <c r="T21" s="215"/>
      <c r="U21" s="215"/>
      <c r="V21" s="215"/>
    </row>
    <row r="22" spans="1:30" x14ac:dyDescent="0.2">
      <c r="B22" s="72"/>
      <c r="C22" s="73"/>
      <c r="D22" s="74"/>
      <c r="E22" s="74"/>
      <c r="F22" s="74"/>
      <c r="G22" s="74"/>
      <c r="H22" s="74"/>
      <c r="I22" s="74"/>
      <c r="J22" s="74"/>
      <c r="K22" s="255" t="s">
        <v>78</v>
      </c>
      <c r="L22" s="78"/>
      <c r="M22" s="46"/>
      <c r="N22" s="215"/>
      <c r="O22" s="215"/>
      <c r="P22" s="215"/>
      <c r="Q22" s="215"/>
      <c r="R22" s="215"/>
      <c r="S22" s="215"/>
      <c r="T22" s="215"/>
      <c r="U22" s="215"/>
      <c r="V22" s="215"/>
    </row>
    <row r="23" spans="1:30" x14ac:dyDescent="0.2">
      <c r="A23" s="3"/>
      <c r="B23" s="245" t="s">
        <v>354</v>
      </c>
      <c r="C23" s="246"/>
      <c r="D23" s="247"/>
      <c r="E23" s="247"/>
      <c r="F23" s="247"/>
      <c r="G23" s="247"/>
      <c r="H23" s="247"/>
      <c r="I23" s="247"/>
      <c r="J23" s="247"/>
      <c r="K23" s="112">
        <v>10341400</v>
      </c>
      <c r="L23" s="248"/>
      <c r="M23" s="46"/>
      <c r="N23" s="215"/>
      <c r="O23" s="215"/>
      <c r="P23" s="215"/>
      <c r="Q23" s="215"/>
      <c r="R23" s="215"/>
      <c r="S23" s="215"/>
      <c r="T23" s="215"/>
      <c r="U23" s="215"/>
      <c r="V23" s="215"/>
    </row>
    <row r="24" spans="1:30" x14ac:dyDescent="0.2">
      <c r="B24" s="249" t="s">
        <v>355</v>
      </c>
      <c r="C24" s="246" t="s">
        <v>6</v>
      </c>
      <c r="D24" s="247"/>
      <c r="E24" s="247"/>
      <c r="F24" s="247"/>
      <c r="G24" s="247"/>
      <c r="H24" s="247"/>
      <c r="I24" s="247"/>
      <c r="J24" s="247"/>
      <c r="K24" s="112">
        <v>1557000</v>
      </c>
      <c r="L24" s="248"/>
      <c r="M24" s="46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1:30" s="11" customFormat="1" x14ac:dyDescent="0.2">
      <c r="A25" s="52"/>
      <c r="B25" s="250" t="s">
        <v>356</v>
      </c>
      <c r="C25" s="251"/>
      <c r="D25" s="252"/>
      <c r="E25" s="252"/>
      <c r="F25" s="252"/>
      <c r="G25" s="252"/>
      <c r="H25" s="252"/>
      <c r="I25" s="252"/>
      <c r="J25" s="252"/>
      <c r="K25" s="251">
        <v>6968400</v>
      </c>
      <c r="L25" s="253"/>
      <c r="M25" s="75"/>
      <c r="N25" s="215"/>
      <c r="O25" s="215"/>
      <c r="P25" s="215"/>
      <c r="Q25" s="215"/>
      <c r="R25" s="215"/>
      <c r="S25" s="215"/>
      <c r="T25" s="215"/>
      <c r="U25" s="215"/>
      <c r="V25" s="215"/>
    </row>
    <row r="26" spans="1:30" s="11" customFormat="1" x14ac:dyDescent="0.2">
      <c r="A26" s="50"/>
      <c r="B26" s="250" t="s">
        <v>357</v>
      </c>
      <c r="C26" s="251"/>
      <c r="D26" s="252"/>
      <c r="E26" s="252"/>
      <c r="F26" s="252"/>
      <c r="G26" s="252"/>
      <c r="H26" s="252"/>
      <c r="I26" s="252"/>
      <c r="J26" s="252"/>
      <c r="K26" s="251">
        <v>5050000</v>
      </c>
      <c r="L26" s="258"/>
      <c r="N26" s="215"/>
      <c r="O26" s="215"/>
      <c r="P26" s="215"/>
      <c r="Q26" s="215"/>
      <c r="R26" s="215"/>
      <c r="S26" s="215"/>
      <c r="T26" s="215"/>
      <c r="U26" s="215"/>
      <c r="V26" s="215"/>
    </row>
    <row r="27" spans="1:30" s="11" customFormat="1" x14ac:dyDescent="0.2">
      <c r="A27" s="259"/>
      <c r="B27" s="256"/>
      <c r="C27" s="236"/>
      <c r="D27" s="75"/>
      <c r="E27" s="75"/>
      <c r="F27" s="75"/>
      <c r="G27" s="75"/>
      <c r="H27" s="75"/>
      <c r="I27" s="75"/>
      <c r="J27" s="75"/>
      <c r="K27" s="75"/>
      <c r="L27" s="257"/>
      <c r="M27" s="7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</row>
    <row r="28" spans="1:30" s="11" customFormat="1" ht="12.75" customHeight="1" x14ac:dyDescent="0.2">
      <c r="A28" s="259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57"/>
      <c r="M28" s="7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</row>
    <row r="29" spans="1:30" s="11" customFormat="1" ht="15" x14ac:dyDescent="0.25">
      <c r="A29" s="87" t="s">
        <v>5</v>
      </c>
      <c r="B29" s="710" t="s">
        <v>129</v>
      </c>
      <c r="C29" s="710"/>
      <c r="D29" s="710"/>
      <c r="E29" s="710"/>
      <c r="F29" s="710"/>
      <c r="G29" s="710"/>
      <c r="H29" s="710"/>
      <c r="I29" s="710"/>
      <c r="J29" s="710"/>
      <c r="K29" s="710"/>
      <c r="M29" s="7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</row>
    <row r="30" spans="1:30" s="11" customFormat="1" ht="15" x14ac:dyDescent="0.25">
      <c r="A30" s="87"/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M30" s="215"/>
      <c r="N30" s="7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</row>
    <row r="31" spans="1:30" s="11" customFormat="1" ht="12.75" customHeight="1" x14ac:dyDescent="0.2">
      <c r="A31" s="76"/>
      <c r="B31" s="261" t="s">
        <v>358</v>
      </c>
      <c r="C31" s="261"/>
      <c r="D31" s="261"/>
      <c r="E31" s="261"/>
      <c r="F31" s="261"/>
      <c r="G31" s="261"/>
      <c r="H31" s="261"/>
      <c r="I31" s="261"/>
      <c r="J31" s="261"/>
      <c r="K31" s="261">
        <v>0</v>
      </c>
      <c r="L31" s="260"/>
      <c r="M31" s="260"/>
      <c r="N31" s="7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</row>
    <row r="32" spans="1:30" x14ac:dyDescent="0.2">
      <c r="A32" s="53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11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</row>
    <row r="33" spans="1:30" x14ac:dyDescent="0.2">
      <c r="A33" s="53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11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</row>
    <row r="34" spans="1:30" ht="15" x14ac:dyDescent="0.25">
      <c r="A34" s="266" t="s">
        <v>4</v>
      </c>
      <c r="B34" s="268" t="s">
        <v>133</v>
      </c>
      <c r="C34" s="269"/>
      <c r="D34" s="269"/>
      <c r="E34" s="269"/>
      <c r="F34" s="269"/>
      <c r="G34" s="269"/>
      <c r="H34" s="269"/>
      <c r="I34" s="269"/>
      <c r="J34" s="269"/>
      <c r="K34" s="269"/>
      <c r="L34" s="11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</row>
    <row r="35" spans="1:30" x14ac:dyDescent="0.2">
      <c r="A35" s="53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11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</row>
    <row r="36" spans="1:30" x14ac:dyDescent="0.2">
      <c r="A36" s="53"/>
      <c r="B36" s="261" t="s">
        <v>359</v>
      </c>
      <c r="C36" s="261"/>
      <c r="D36" s="261"/>
      <c r="E36" s="261"/>
      <c r="F36" s="261"/>
      <c r="G36" s="261"/>
      <c r="H36" s="261"/>
      <c r="I36" s="261"/>
      <c r="J36" s="261"/>
      <c r="K36" s="261"/>
      <c r="L36" s="11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</row>
    <row r="37" spans="1:30" x14ac:dyDescent="0.2">
      <c r="A37" s="53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11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</row>
    <row r="38" spans="1:30" ht="25.5" x14ac:dyDescent="0.2">
      <c r="A38" s="53"/>
      <c r="B38" s="265" t="s">
        <v>360</v>
      </c>
      <c r="C38" s="261"/>
      <c r="D38" s="261"/>
      <c r="E38" s="261"/>
      <c r="F38" s="261"/>
      <c r="G38" s="261"/>
      <c r="H38" s="261"/>
      <c r="I38" s="261"/>
      <c r="J38" s="261"/>
      <c r="K38" s="261"/>
      <c r="L38" s="11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</row>
    <row r="39" spans="1:30" ht="15" x14ac:dyDescent="0.25">
      <c r="A39" s="263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11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</row>
    <row r="40" spans="1:30" x14ac:dyDescent="0.2">
      <c r="A40" s="264"/>
      <c r="B40" s="79" t="s">
        <v>134</v>
      </c>
      <c r="C40" s="41"/>
      <c r="N40" s="215"/>
      <c r="O40" s="215"/>
      <c r="P40" s="215"/>
      <c r="Q40" s="215"/>
      <c r="R40" s="215"/>
      <c r="S40" s="215"/>
      <c r="T40" s="215"/>
      <c r="U40" s="215"/>
      <c r="V40" s="215"/>
      <c r="W40" s="215"/>
    </row>
    <row r="41" spans="1:30" x14ac:dyDescent="0.2">
      <c r="A41" s="262"/>
      <c r="N41" s="215"/>
      <c r="O41" s="215"/>
      <c r="P41" s="215"/>
      <c r="Q41" s="215"/>
      <c r="R41" s="215"/>
      <c r="S41" s="215"/>
      <c r="T41" s="215"/>
      <c r="U41" s="215"/>
      <c r="V41" s="215"/>
      <c r="W41" s="215"/>
    </row>
    <row r="42" spans="1:30" x14ac:dyDescent="0.2">
      <c r="A42" s="262"/>
      <c r="B42" s="83" t="s">
        <v>135</v>
      </c>
      <c r="N42" s="215"/>
      <c r="O42" s="215"/>
      <c r="P42" s="215"/>
      <c r="Q42" s="215"/>
      <c r="R42" s="215"/>
      <c r="S42" s="215"/>
      <c r="T42" s="215"/>
      <c r="U42" s="215"/>
      <c r="V42" s="215"/>
      <c r="W42" s="215"/>
    </row>
    <row r="43" spans="1:30" x14ac:dyDescent="0.2">
      <c r="A43" s="262"/>
      <c r="B43" s="20" t="s">
        <v>392</v>
      </c>
      <c r="N43" s="46"/>
      <c r="O43" s="215"/>
      <c r="P43" s="215"/>
      <c r="Q43" s="215"/>
      <c r="R43" s="215"/>
      <c r="S43" s="215"/>
      <c r="T43" s="215"/>
      <c r="U43" s="215"/>
      <c r="V43" s="215"/>
      <c r="W43" s="215"/>
    </row>
    <row r="44" spans="1:30" x14ac:dyDescent="0.2">
      <c r="O44" s="215"/>
      <c r="P44" s="215"/>
      <c r="Q44" s="215"/>
      <c r="R44" s="215"/>
      <c r="S44" s="215"/>
      <c r="T44" s="215"/>
      <c r="U44" s="215"/>
      <c r="V44" s="215"/>
      <c r="W44" s="215"/>
    </row>
    <row r="45" spans="1:30" x14ac:dyDescent="0.2">
      <c r="O45" s="215"/>
      <c r="P45" s="215"/>
      <c r="Q45" s="215"/>
      <c r="R45" s="215"/>
      <c r="S45" s="215"/>
      <c r="T45" s="215"/>
      <c r="U45" s="215"/>
      <c r="V45" s="215"/>
      <c r="W45" s="215"/>
    </row>
    <row r="46" spans="1:30" x14ac:dyDescent="0.2">
      <c r="O46" s="215"/>
      <c r="P46" s="215"/>
      <c r="Q46" s="215"/>
      <c r="R46" s="215"/>
      <c r="S46" s="215"/>
      <c r="T46" s="215"/>
      <c r="U46" s="215"/>
      <c r="V46" s="215"/>
      <c r="W46" s="215"/>
    </row>
    <row r="47" spans="1:30" x14ac:dyDescent="0.2">
      <c r="O47" s="215"/>
      <c r="P47" s="215"/>
      <c r="Q47" s="215"/>
      <c r="R47" s="215"/>
      <c r="S47" s="215"/>
      <c r="T47" s="215"/>
      <c r="U47" s="215"/>
      <c r="V47" s="215"/>
      <c r="W47" s="215"/>
    </row>
    <row r="48" spans="1:30" x14ac:dyDescent="0.2">
      <c r="O48" s="215"/>
      <c r="P48" s="215"/>
      <c r="Q48" s="215"/>
      <c r="R48" s="215"/>
      <c r="S48" s="215"/>
      <c r="T48" s="215"/>
      <c r="U48" s="215"/>
      <c r="V48" s="215"/>
      <c r="W48" s="215"/>
    </row>
    <row r="49" spans="15:23" x14ac:dyDescent="0.2">
      <c r="O49" s="215"/>
      <c r="P49" s="215"/>
      <c r="Q49" s="215"/>
      <c r="R49" s="215"/>
      <c r="S49" s="215"/>
      <c r="T49" s="215"/>
      <c r="U49" s="215"/>
      <c r="V49" s="215"/>
      <c r="W49" s="215"/>
    </row>
    <row r="50" spans="15:23" x14ac:dyDescent="0.2">
      <c r="O50" s="215"/>
      <c r="P50" s="215"/>
      <c r="Q50" s="215"/>
      <c r="R50" s="215"/>
      <c r="S50" s="215"/>
      <c r="T50" s="215"/>
      <c r="U50" s="215"/>
      <c r="V50" s="215"/>
      <c r="W50" s="215"/>
    </row>
    <row r="51" spans="15:23" x14ac:dyDescent="0.2">
      <c r="O51" s="215"/>
      <c r="P51" s="215"/>
      <c r="Q51" s="215"/>
      <c r="R51" s="215"/>
      <c r="S51" s="215"/>
      <c r="T51" s="215"/>
      <c r="U51" s="215"/>
      <c r="V51" s="215"/>
      <c r="W51" s="215"/>
    </row>
    <row r="52" spans="15:23" x14ac:dyDescent="0.2">
      <c r="O52" s="215"/>
      <c r="P52" s="215"/>
      <c r="Q52" s="215"/>
      <c r="R52" s="215"/>
      <c r="S52" s="215"/>
      <c r="T52" s="215"/>
      <c r="U52" s="215"/>
      <c r="V52" s="215"/>
      <c r="W52" s="215"/>
    </row>
    <row r="53" spans="15:23" x14ac:dyDescent="0.2">
      <c r="O53" s="215"/>
      <c r="P53" s="215"/>
      <c r="Q53" s="215"/>
      <c r="R53" s="215"/>
      <c r="S53" s="215"/>
      <c r="T53" s="215"/>
      <c r="U53" s="215"/>
      <c r="V53" s="215"/>
      <c r="W53" s="215"/>
    </row>
  </sheetData>
  <mergeCells count="3">
    <mergeCell ref="B29:K29"/>
    <mergeCell ref="A12:B12"/>
    <mergeCell ref="A5:N5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selection activeCell="H20" sqref="H20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2.7109375" style="16" customWidth="1"/>
  </cols>
  <sheetData>
    <row r="1" spans="1:3" ht="15" customHeight="1" x14ac:dyDescent="0.2">
      <c r="A1" s="14"/>
      <c r="B1" s="27"/>
      <c r="C1" s="27"/>
    </row>
    <row r="2" spans="1:3" ht="15" customHeight="1" x14ac:dyDescent="0.2">
      <c r="A2" s="14"/>
      <c r="B2" s="27"/>
      <c r="C2" s="27"/>
    </row>
    <row r="3" spans="1:3" s="4" customFormat="1" ht="30" x14ac:dyDescent="0.25">
      <c r="A3" s="84" t="s">
        <v>5</v>
      </c>
      <c r="B3" s="180" t="s">
        <v>90</v>
      </c>
      <c r="C3" s="180"/>
    </row>
    <row r="5" spans="1:3" ht="13.5" thickBot="1" x14ac:dyDescent="0.25"/>
    <row r="6" spans="1:3" s="8" customFormat="1" ht="38.25" customHeight="1" thickBot="1" x14ac:dyDescent="0.25">
      <c r="A6" s="188" t="s">
        <v>8</v>
      </c>
      <c r="B6" s="189" t="s">
        <v>48</v>
      </c>
      <c r="C6" s="190" t="s">
        <v>393</v>
      </c>
    </row>
    <row r="7" spans="1:3" s="1" customFormat="1" ht="13.5" thickBot="1" x14ac:dyDescent="0.25">
      <c r="A7" s="172">
        <v>1</v>
      </c>
      <c r="B7" s="173">
        <v>2</v>
      </c>
      <c r="C7" s="174">
        <v>3</v>
      </c>
    </row>
    <row r="8" spans="1:3" ht="24.95" customHeight="1" thickBot="1" x14ac:dyDescent="0.3">
      <c r="A8" s="181">
        <v>9</v>
      </c>
      <c r="B8" s="182" t="s">
        <v>49</v>
      </c>
      <c r="C8" s="183">
        <f>C9</f>
        <v>0</v>
      </c>
    </row>
    <row r="9" spans="1:3" s="4" customFormat="1" ht="15" customHeight="1" x14ac:dyDescent="0.2">
      <c r="A9" s="194">
        <v>92</v>
      </c>
      <c r="B9" s="195" t="s">
        <v>50</v>
      </c>
      <c r="C9" s="196">
        <f>C10</f>
        <v>0</v>
      </c>
    </row>
    <row r="10" spans="1:3" s="10" customFormat="1" ht="15" customHeight="1" thickBot="1" x14ac:dyDescent="0.25">
      <c r="A10" s="191">
        <v>922</v>
      </c>
      <c r="B10" s="192" t="s">
        <v>51</v>
      </c>
      <c r="C10" s="193">
        <v>0</v>
      </c>
    </row>
    <row r="11" spans="1:3" s="4" customFormat="1" ht="15" customHeight="1" x14ac:dyDescent="0.2">
      <c r="A11" s="31"/>
      <c r="B11" s="32"/>
      <c r="C11" s="32"/>
    </row>
    <row r="12" spans="1:3" ht="15" customHeight="1" x14ac:dyDescent="0.2">
      <c r="A12" s="33"/>
      <c r="B12" s="29"/>
      <c r="C12" s="29"/>
    </row>
    <row r="13" spans="1:3" ht="15" customHeight="1" x14ac:dyDescent="0.2">
      <c r="A13" s="33"/>
      <c r="B13" s="29"/>
      <c r="C13" s="29"/>
    </row>
    <row r="14" spans="1:3" s="4" customFormat="1" ht="15" customHeight="1" x14ac:dyDescent="0.2">
      <c r="A14" s="31"/>
      <c r="B14" s="32"/>
      <c r="C14" s="32"/>
    </row>
    <row r="15" spans="1:3" ht="15" customHeight="1" x14ac:dyDescent="0.2">
      <c r="A15" s="33"/>
      <c r="B15" s="29"/>
      <c r="C15" s="29"/>
    </row>
    <row r="16" spans="1:3" s="4" customFormat="1" ht="15" customHeight="1" x14ac:dyDescent="0.25">
      <c r="A16" s="178" t="s">
        <v>4</v>
      </c>
      <c r="B16" s="179" t="s">
        <v>52</v>
      </c>
      <c r="C16" s="179"/>
    </row>
    <row r="17" spans="1:3" ht="15" customHeight="1" thickBot="1" x14ac:dyDescent="0.25">
      <c r="A17" s="33"/>
      <c r="B17" s="29"/>
      <c r="C17" s="29"/>
    </row>
    <row r="18" spans="1:3" s="8" customFormat="1" ht="38.25" customHeight="1" thickBot="1" x14ac:dyDescent="0.25">
      <c r="A18" s="188" t="s">
        <v>8</v>
      </c>
      <c r="B18" s="189" t="s">
        <v>53</v>
      </c>
      <c r="C18" s="190" t="s">
        <v>394</v>
      </c>
    </row>
    <row r="19" spans="1:3" s="43" customFormat="1" ht="12" thickBot="1" x14ac:dyDescent="0.25">
      <c r="A19" s="175">
        <v>1</v>
      </c>
      <c r="B19" s="176">
        <v>2</v>
      </c>
      <c r="C19" s="177">
        <v>3</v>
      </c>
    </row>
    <row r="20" spans="1:3" ht="30.75" thickBot="1" x14ac:dyDescent="0.3">
      <c r="A20" s="181">
        <v>8</v>
      </c>
      <c r="B20" s="182" t="s">
        <v>54</v>
      </c>
      <c r="C20" s="184">
        <v>120000</v>
      </c>
    </row>
    <row r="21" spans="1:3" s="4" customFormat="1" ht="30.75" thickBot="1" x14ac:dyDescent="0.3">
      <c r="A21" s="185">
        <v>5</v>
      </c>
      <c r="B21" s="186" t="s">
        <v>55</v>
      </c>
      <c r="C21" s="187">
        <v>0</v>
      </c>
    </row>
    <row r="22" spans="1:3" s="4" customFormat="1" ht="15" customHeight="1" x14ac:dyDescent="0.2">
      <c r="A22" s="15"/>
      <c r="B22" s="30"/>
      <c r="C22" s="30"/>
    </row>
    <row r="23" spans="1:3" s="4" customFormat="1" ht="15" customHeight="1" x14ac:dyDescent="0.2">
      <c r="A23" s="15"/>
      <c r="B23" s="30"/>
      <c r="C23" s="30"/>
    </row>
    <row r="24" spans="1:3" ht="15" customHeight="1" x14ac:dyDescent="0.2">
      <c r="A24" s="14"/>
      <c r="B24" s="27"/>
      <c r="C24" s="27"/>
    </row>
    <row r="25" spans="1:3" ht="15" customHeight="1" x14ac:dyDescent="0.2">
      <c r="A25" s="14"/>
      <c r="B25" s="27"/>
      <c r="C25" s="27"/>
    </row>
    <row r="26" spans="1:3" s="4" customFormat="1" ht="15" customHeight="1" x14ac:dyDescent="0.2">
      <c r="A26" s="15"/>
      <c r="B26" s="30"/>
      <c r="C26" s="30"/>
    </row>
    <row r="27" spans="1:3" s="4" customFormat="1" ht="15" customHeight="1" x14ac:dyDescent="0.2">
      <c r="A27" s="15"/>
      <c r="B27" s="30"/>
      <c r="C27" s="30"/>
    </row>
    <row r="28" spans="1:3" s="10" customFormat="1" ht="15" customHeight="1" x14ac:dyDescent="0.2">
      <c r="A28" s="13"/>
      <c r="B28" s="27"/>
      <c r="C28" s="27"/>
    </row>
    <row r="29" spans="1:3" s="4" customFormat="1" ht="15" customHeight="1" x14ac:dyDescent="0.2">
      <c r="A29" s="15"/>
      <c r="B29" s="30"/>
      <c r="C29" s="30"/>
    </row>
    <row r="30" spans="1:3" s="4" customFormat="1" ht="15" customHeight="1" x14ac:dyDescent="0.2">
      <c r="A30" s="15"/>
      <c r="B30" s="30"/>
      <c r="C30" s="30"/>
    </row>
    <row r="31" spans="1:3" ht="15" customHeight="1" x14ac:dyDescent="0.2">
      <c r="A31" s="14"/>
      <c r="B31" s="27"/>
      <c r="C31" s="27"/>
    </row>
    <row r="32" spans="1:3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C11" sqref="C11"/>
    </sheetView>
  </sheetViews>
  <sheetFormatPr defaultRowHeight="12.75" x14ac:dyDescent="0.2"/>
  <cols>
    <col min="1" max="1" width="5.85546875" customWidth="1"/>
    <col min="2" max="2" width="58.85546875" style="16" customWidth="1"/>
    <col min="3" max="3" width="14.42578125" style="57" customWidth="1"/>
    <col min="5" max="5" width="4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4"/>
      <c r="E1" s="100"/>
      <c r="F1" s="100"/>
      <c r="G1" s="100"/>
      <c r="H1" s="100"/>
      <c r="I1" s="100"/>
      <c r="J1" s="100"/>
      <c r="K1" s="100"/>
    </row>
    <row r="2" spans="1:11" s="4" customFormat="1" ht="15" customHeight="1" x14ac:dyDescent="0.2">
      <c r="B2" s="22"/>
      <c r="C2" s="54"/>
      <c r="D2" s="45"/>
      <c r="E2" s="100"/>
      <c r="F2" s="100"/>
      <c r="G2" s="100"/>
      <c r="H2" s="100"/>
      <c r="I2" s="100"/>
      <c r="J2" s="100"/>
      <c r="K2" s="100"/>
    </row>
    <row r="3" spans="1:11" ht="15" x14ac:dyDescent="0.25">
      <c r="A3" s="23"/>
      <c r="B3" s="81" t="s">
        <v>7</v>
      </c>
      <c r="C3" s="55"/>
      <c r="D3" s="46"/>
      <c r="E3" s="100"/>
      <c r="F3" s="100"/>
      <c r="G3" s="100"/>
      <c r="H3" s="100"/>
      <c r="I3" s="100"/>
      <c r="J3" s="100"/>
      <c r="K3" s="100"/>
    </row>
    <row r="4" spans="1:11" ht="13.5" thickBot="1" x14ac:dyDescent="0.25">
      <c r="A4" s="24"/>
      <c r="B4" s="25"/>
      <c r="C4" s="56"/>
      <c r="E4" s="100"/>
      <c r="F4" s="100"/>
      <c r="G4" s="100"/>
      <c r="H4" s="100"/>
      <c r="I4" s="100"/>
      <c r="J4" s="100"/>
      <c r="K4" s="100"/>
    </row>
    <row r="5" spans="1:11" ht="30" customHeight="1" thickBot="1" x14ac:dyDescent="0.25">
      <c r="A5" s="143" t="s">
        <v>8</v>
      </c>
      <c r="B5" s="144" t="s">
        <v>9</v>
      </c>
      <c r="C5" s="145" t="s">
        <v>395</v>
      </c>
      <c r="E5" s="100"/>
      <c r="F5" s="100"/>
      <c r="G5" s="100"/>
      <c r="H5" s="100"/>
      <c r="I5" s="100"/>
      <c r="J5" s="100"/>
      <c r="K5" s="100"/>
    </row>
    <row r="6" spans="1:11" ht="12.75" customHeight="1" thickBot="1" x14ac:dyDescent="0.25">
      <c r="A6" s="140">
        <v>1</v>
      </c>
      <c r="B6" s="141">
        <v>2</v>
      </c>
      <c r="C6" s="142">
        <v>3</v>
      </c>
      <c r="E6" s="100"/>
      <c r="F6" s="100"/>
      <c r="G6" s="100"/>
      <c r="H6" s="100"/>
      <c r="I6" s="100"/>
      <c r="J6" s="100"/>
      <c r="K6" s="100"/>
    </row>
    <row r="7" spans="1:11" ht="20.100000000000001" customHeight="1" thickBot="1" x14ac:dyDescent="0.3">
      <c r="A7" s="113"/>
      <c r="B7" s="114" t="s">
        <v>283</v>
      </c>
      <c r="C7" s="115">
        <f>C8+C28</f>
        <v>11898400</v>
      </c>
      <c r="E7" s="100"/>
      <c r="F7" s="100"/>
      <c r="G7" s="100"/>
      <c r="H7" s="100"/>
      <c r="I7" s="100"/>
      <c r="J7" s="100"/>
      <c r="K7" s="100"/>
    </row>
    <row r="8" spans="1:11" ht="20.100000000000001" customHeight="1" thickBot="1" x14ac:dyDescent="0.25">
      <c r="A8" s="133">
        <v>6</v>
      </c>
      <c r="B8" s="134" t="s">
        <v>7</v>
      </c>
      <c r="C8" s="139">
        <f>C9+C13+C17+C20+C24+C26</f>
        <v>10341400</v>
      </c>
      <c r="E8" s="100"/>
      <c r="F8" s="100"/>
      <c r="G8" s="100"/>
      <c r="H8" s="100"/>
      <c r="I8" s="100"/>
      <c r="J8" s="100"/>
      <c r="K8" s="100"/>
    </row>
    <row r="9" spans="1:11" ht="15" customHeight="1" x14ac:dyDescent="0.2">
      <c r="A9" s="136">
        <v>61</v>
      </c>
      <c r="B9" s="137" t="s">
        <v>10</v>
      </c>
      <c r="C9" s="138">
        <f>C10+C11+C12</f>
        <v>2345000</v>
      </c>
      <c r="E9" s="100"/>
      <c r="F9" s="100"/>
      <c r="G9" s="100"/>
      <c r="H9" s="100"/>
      <c r="I9" s="100"/>
      <c r="J9" s="100"/>
      <c r="K9" s="100"/>
    </row>
    <row r="10" spans="1:11" ht="12.75" customHeight="1" x14ac:dyDescent="0.2">
      <c r="A10" s="124">
        <v>611</v>
      </c>
      <c r="B10" s="94" t="s">
        <v>11</v>
      </c>
      <c r="C10" s="117">
        <v>2225000</v>
      </c>
      <c r="E10" s="100"/>
      <c r="F10" s="100"/>
      <c r="G10" s="100"/>
      <c r="H10" s="100"/>
      <c r="I10" s="100"/>
      <c r="J10" s="100"/>
      <c r="K10" s="100"/>
    </row>
    <row r="11" spans="1:11" ht="12.75" customHeight="1" x14ac:dyDescent="0.2">
      <c r="A11" s="124">
        <v>613</v>
      </c>
      <c r="B11" s="94" t="s">
        <v>12</v>
      </c>
      <c r="C11" s="117">
        <v>80000</v>
      </c>
      <c r="E11" s="100"/>
      <c r="F11" s="100"/>
      <c r="G11" s="100"/>
      <c r="H11" s="100"/>
      <c r="I11" s="100"/>
      <c r="J11" s="100"/>
      <c r="K11" s="100"/>
    </row>
    <row r="12" spans="1:11" ht="12.75" customHeight="1" x14ac:dyDescent="0.2">
      <c r="A12" s="124">
        <v>614</v>
      </c>
      <c r="B12" s="94" t="s">
        <v>13</v>
      </c>
      <c r="C12" s="117">
        <v>40000</v>
      </c>
      <c r="E12" s="100"/>
      <c r="F12" s="100"/>
      <c r="G12" s="100"/>
      <c r="H12" s="100"/>
      <c r="I12" s="100"/>
      <c r="J12" s="100"/>
      <c r="K12" s="100"/>
    </row>
    <row r="13" spans="1:11" ht="15" customHeight="1" x14ac:dyDescent="0.2">
      <c r="A13" s="116">
        <v>63</v>
      </c>
      <c r="B13" s="128" t="s">
        <v>14</v>
      </c>
      <c r="C13" s="129">
        <f>C14+C15+C16</f>
        <v>4860000</v>
      </c>
      <c r="E13" s="100"/>
      <c r="F13" s="100"/>
      <c r="G13" s="100"/>
      <c r="H13" s="100"/>
      <c r="I13" s="100"/>
      <c r="J13" s="100"/>
      <c r="K13" s="100"/>
    </row>
    <row r="14" spans="1:11" ht="12.75" customHeight="1" x14ac:dyDescent="0.2">
      <c r="A14" s="124">
        <v>6324</v>
      </c>
      <c r="B14" s="94" t="s">
        <v>286</v>
      </c>
      <c r="C14" s="117">
        <v>4500000</v>
      </c>
      <c r="E14" s="100"/>
      <c r="F14" s="100"/>
      <c r="G14" s="100"/>
      <c r="H14" s="100"/>
      <c r="I14" s="100"/>
      <c r="J14" s="100"/>
      <c r="K14" s="100"/>
    </row>
    <row r="15" spans="1:11" ht="12.75" customHeight="1" x14ac:dyDescent="0.2">
      <c r="A15" s="124">
        <v>633</v>
      </c>
      <c r="B15" s="94" t="s">
        <v>15</v>
      </c>
      <c r="C15" s="117">
        <v>200000</v>
      </c>
      <c r="E15" s="100"/>
      <c r="F15" s="100"/>
      <c r="G15" s="100"/>
      <c r="H15" s="100"/>
      <c r="I15" s="100"/>
      <c r="J15" s="100"/>
      <c r="K15" s="100"/>
    </row>
    <row r="16" spans="1:11" ht="12.75" customHeight="1" x14ac:dyDescent="0.2">
      <c r="A16" s="124">
        <v>634</v>
      </c>
      <c r="B16" s="94" t="s">
        <v>284</v>
      </c>
      <c r="C16" s="117">
        <v>160000</v>
      </c>
      <c r="E16" s="100"/>
      <c r="F16" s="100"/>
      <c r="G16" s="100"/>
      <c r="H16" s="100"/>
      <c r="I16" s="100"/>
      <c r="J16" s="100"/>
      <c r="K16" s="100"/>
    </row>
    <row r="17" spans="1:11" ht="15" customHeight="1" x14ac:dyDescent="0.2">
      <c r="A17" s="116">
        <v>64</v>
      </c>
      <c r="B17" s="128" t="s">
        <v>16</v>
      </c>
      <c r="C17" s="129">
        <f>C18+C19</f>
        <v>2220000</v>
      </c>
      <c r="E17" s="100"/>
      <c r="F17" s="100"/>
      <c r="G17" s="100"/>
      <c r="H17" s="100"/>
      <c r="I17" s="100"/>
      <c r="J17" s="100"/>
      <c r="K17" s="100"/>
    </row>
    <row r="18" spans="1:11" ht="12.75" customHeight="1" x14ac:dyDescent="0.2">
      <c r="A18" s="124">
        <v>641</v>
      </c>
      <c r="B18" s="94" t="s">
        <v>17</v>
      </c>
      <c r="C18" s="117">
        <v>20000</v>
      </c>
      <c r="E18" s="100"/>
      <c r="F18" s="100"/>
      <c r="G18" s="100"/>
      <c r="H18" s="100"/>
      <c r="I18" s="100"/>
      <c r="J18" s="100"/>
      <c r="K18" s="100"/>
    </row>
    <row r="19" spans="1:11" ht="12.75" customHeight="1" x14ac:dyDescent="0.2">
      <c r="A19" s="124">
        <v>642</v>
      </c>
      <c r="B19" s="94" t="s">
        <v>18</v>
      </c>
      <c r="C19" s="117">
        <v>2200000</v>
      </c>
      <c r="E19" s="100"/>
      <c r="F19" s="100"/>
      <c r="G19" s="100"/>
      <c r="H19" s="100"/>
      <c r="I19" s="100"/>
      <c r="J19" s="100"/>
      <c r="K19" s="100"/>
    </row>
    <row r="20" spans="1:11" ht="15" customHeight="1" x14ac:dyDescent="0.2">
      <c r="A20" s="118">
        <v>65</v>
      </c>
      <c r="B20" s="128" t="s">
        <v>19</v>
      </c>
      <c r="C20" s="129">
        <f>C21+C22+C23</f>
        <v>896400</v>
      </c>
      <c r="E20" s="100"/>
      <c r="F20" s="100"/>
      <c r="G20" s="100"/>
      <c r="H20" s="100"/>
      <c r="I20" s="100"/>
      <c r="J20" s="100"/>
      <c r="K20" s="100"/>
    </row>
    <row r="21" spans="1:11" ht="12.75" customHeight="1" x14ac:dyDescent="0.2">
      <c r="A21" s="124">
        <v>651</v>
      </c>
      <c r="B21" s="94" t="s">
        <v>20</v>
      </c>
      <c r="C21" s="117">
        <v>20000</v>
      </c>
      <c r="E21" s="100"/>
      <c r="F21" s="100"/>
      <c r="G21" s="100"/>
      <c r="H21" s="100"/>
      <c r="I21" s="100"/>
      <c r="J21" s="100"/>
      <c r="K21" s="100"/>
    </row>
    <row r="22" spans="1:11" ht="12.75" customHeight="1" x14ac:dyDescent="0.2">
      <c r="A22" s="124">
        <v>652</v>
      </c>
      <c r="B22" s="94" t="s">
        <v>21</v>
      </c>
      <c r="C22" s="117">
        <v>290000</v>
      </c>
      <c r="E22" s="100"/>
      <c r="F22" s="100"/>
      <c r="G22" s="100"/>
      <c r="H22" s="100"/>
      <c r="I22" s="100"/>
      <c r="J22" s="100"/>
      <c r="K22" s="100"/>
    </row>
    <row r="23" spans="1:11" ht="12.75" customHeight="1" x14ac:dyDescent="0.2">
      <c r="A23" s="124">
        <v>653</v>
      </c>
      <c r="B23" s="94" t="s">
        <v>86</v>
      </c>
      <c r="C23" s="117">
        <v>586400</v>
      </c>
      <c r="E23" s="100"/>
      <c r="F23" s="100"/>
      <c r="G23" s="100"/>
      <c r="H23" s="100"/>
      <c r="I23" s="100"/>
      <c r="J23" s="100"/>
      <c r="K23" s="100"/>
    </row>
    <row r="24" spans="1:11" ht="15" customHeight="1" x14ac:dyDescent="0.2">
      <c r="A24" s="118">
        <v>66</v>
      </c>
      <c r="B24" s="128" t="s">
        <v>287</v>
      </c>
      <c r="C24" s="129">
        <f>C25</f>
        <v>0</v>
      </c>
      <c r="E24" s="100"/>
      <c r="F24" s="100"/>
      <c r="G24" s="100"/>
      <c r="H24" s="100"/>
      <c r="I24" s="100"/>
      <c r="J24" s="100"/>
      <c r="K24" s="100"/>
    </row>
    <row r="25" spans="1:11" x14ac:dyDescent="0.2">
      <c r="A25" s="124">
        <v>663</v>
      </c>
      <c r="B25" s="94" t="s">
        <v>288</v>
      </c>
      <c r="C25" s="117"/>
      <c r="E25" s="100"/>
      <c r="F25" s="100"/>
      <c r="G25" s="100"/>
      <c r="H25" s="100"/>
      <c r="I25" s="100"/>
      <c r="J25" s="100"/>
      <c r="K25" s="100"/>
    </row>
    <row r="26" spans="1:11" ht="15" customHeight="1" x14ac:dyDescent="0.2">
      <c r="A26" s="118">
        <v>68</v>
      </c>
      <c r="B26" s="128" t="s">
        <v>141</v>
      </c>
      <c r="C26" s="129">
        <f>C27</f>
        <v>20000</v>
      </c>
      <c r="E26" s="100"/>
      <c r="F26" s="100"/>
      <c r="G26" s="100"/>
      <c r="H26" s="100"/>
      <c r="I26" s="100"/>
      <c r="J26" s="100"/>
      <c r="K26" s="100"/>
    </row>
    <row r="27" spans="1:11" ht="12.75" customHeight="1" thickBot="1" x14ac:dyDescent="0.25">
      <c r="A27" s="125">
        <v>681</v>
      </c>
      <c r="B27" s="92" t="s">
        <v>142</v>
      </c>
      <c r="C27" s="119">
        <v>20000</v>
      </c>
      <c r="E27" s="100"/>
      <c r="F27" s="100"/>
      <c r="G27" s="100"/>
      <c r="H27" s="100"/>
      <c r="I27" s="100"/>
      <c r="J27" s="100"/>
      <c r="K27" s="100"/>
    </row>
    <row r="28" spans="1:11" ht="20.100000000000001" customHeight="1" thickBot="1" x14ac:dyDescent="0.25">
      <c r="A28" s="133">
        <v>7</v>
      </c>
      <c r="B28" s="171" t="s">
        <v>22</v>
      </c>
      <c r="C28" s="135">
        <f>C29+C32</f>
        <v>1557000</v>
      </c>
      <c r="E28" s="100"/>
      <c r="F28" s="100"/>
      <c r="G28" s="100"/>
      <c r="H28" s="100"/>
      <c r="I28" s="100"/>
      <c r="J28" s="100"/>
      <c r="K28" s="100"/>
    </row>
    <row r="29" spans="1:11" ht="15" customHeight="1" x14ac:dyDescent="0.2">
      <c r="A29" s="130">
        <v>71</v>
      </c>
      <c r="B29" s="131" t="s">
        <v>23</v>
      </c>
      <c r="C29" s="132">
        <f>C30+C31</f>
        <v>250000</v>
      </c>
      <c r="E29" s="100"/>
      <c r="F29" s="100"/>
      <c r="G29" s="100"/>
      <c r="H29" s="100"/>
      <c r="I29" s="100"/>
      <c r="J29" s="100"/>
      <c r="K29" s="100"/>
    </row>
    <row r="30" spans="1:11" ht="25.5" x14ac:dyDescent="0.2">
      <c r="A30" s="124">
        <v>711</v>
      </c>
      <c r="B30" s="94" t="s">
        <v>279</v>
      </c>
      <c r="C30" s="121">
        <v>150000</v>
      </c>
      <c r="E30" s="100"/>
      <c r="F30" s="100"/>
      <c r="G30" s="100"/>
      <c r="H30" s="100"/>
      <c r="I30" s="100"/>
      <c r="J30" s="100"/>
      <c r="K30" s="100"/>
    </row>
    <row r="31" spans="1:11" ht="25.5" x14ac:dyDescent="0.2">
      <c r="A31" s="124">
        <v>711</v>
      </c>
      <c r="B31" s="94" t="s">
        <v>280</v>
      </c>
      <c r="C31" s="121">
        <v>100000</v>
      </c>
      <c r="E31" s="100"/>
      <c r="F31" s="100"/>
      <c r="G31" s="100"/>
      <c r="H31" s="100"/>
      <c r="I31" s="100"/>
      <c r="J31" s="100"/>
      <c r="K31" s="100"/>
    </row>
    <row r="32" spans="1:11" ht="15" customHeight="1" x14ac:dyDescent="0.2">
      <c r="A32" s="127">
        <v>72</v>
      </c>
      <c r="B32" s="104" t="s">
        <v>87</v>
      </c>
      <c r="C32" s="120">
        <f>C33+C34+C35</f>
        <v>1307000</v>
      </c>
      <c r="E32" s="100"/>
      <c r="F32" s="100"/>
      <c r="G32" s="100"/>
      <c r="H32" s="100"/>
      <c r="I32" s="100"/>
      <c r="J32" s="100"/>
      <c r="K32" s="100"/>
    </row>
    <row r="33" spans="1:11" x14ac:dyDescent="0.2">
      <c r="A33" s="124">
        <v>721</v>
      </c>
      <c r="B33" s="94" t="s">
        <v>282</v>
      </c>
      <c r="C33" s="121">
        <v>227000</v>
      </c>
      <c r="E33" s="100"/>
      <c r="F33" s="100"/>
      <c r="G33" s="100"/>
      <c r="H33" s="100"/>
      <c r="I33" s="100"/>
      <c r="J33" s="100"/>
      <c r="K33" s="100"/>
    </row>
    <row r="34" spans="1:11" x14ac:dyDescent="0.2">
      <c r="A34" s="124">
        <v>721</v>
      </c>
      <c r="B34" s="94" t="s">
        <v>281</v>
      </c>
      <c r="C34" s="121">
        <v>680000</v>
      </c>
      <c r="E34" s="100"/>
      <c r="F34" s="100"/>
      <c r="G34" s="100"/>
      <c r="H34" s="100"/>
      <c r="I34" s="100"/>
      <c r="J34" s="100"/>
      <c r="K34" s="100"/>
    </row>
    <row r="35" spans="1:11" ht="13.5" thickBot="1" x14ac:dyDescent="0.25">
      <c r="A35" s="126">
        <v>721</v>
      </c>
      <c r="B35" s="122" t="s">
        <v>369</v>
      </c>
      <c r="C35" s="123">
        <v>400000</v>
      </c>
      <c r="E35" s="100"/>
      <c r="F35" s="100"/>
      <c r="G35" s="100"/>
      <c r="H35" s="100"/>
      <c r="I35" s="100"/>
      <c r="J35" s="100"/>
      <c r="K35" s="100"/>
    </row>
    <row r="36" spans="1:11" x14ac:dyDescent="0.2">
      <c r="A36" s="9"/>
      <c r="C36" s="80"/>
      <c r="E36" s="100"/>
      <c r="F36" s="100"/>
      <c r="G36" s="100"/>
      <c r="H36" s="100"/>
      <c r="I36" s="100"/>
      <c r="J36" s="100"/>
      <c r="K36" s="100"/>
    </row>
    <row r="37" spans="1:11" x14ac:dyDescent="0.2">
      <c r="A37" s="9"/>
      <c r="E37" s="100"/>
      <c r="F37" s="100"/>
      <c r="G37" s="100"/>
      <c r="H37" s="100"/>
      <c r="I37" s="100"/>
      <c r="J37" s="100"/>
      <c r="K37" s="100"/>
    </row>
    <row r="38" spans="1:11" x14ac:dyDescent="0.2">
      <c r="A38" s="9"/>
      <c r="E38" s="100"/>
      <c r="F38" s="100"/>
      <c r="G38" s="100"/>
      <c r="H38" s="100"/>
      <c r="I38" s="100"/>
      <c r="J38" s="100"/>
      <c r="K38" s="100"/>
    </row>
    <row r="39" spans="1:11" x14ac:dyDescent="0.2">
      <c r="E39" s="100"/>
      <c r="F39" s="100"/>
      <c r="G39" s="100"/>
      <c r="H39" s="100"/>
      <c r="I39" s="100"/>
      <c r="J39" s="100"/>
      <c r="K39" s="100"/>
    </row>
    <row r="40" spans="1:11" x14ac:dyDescent="0.2">
      <c r="E40" s="100"/>
      <c r="F40" s="100"/>
      <c r="G40" s="100"/>
      <c r="H40" s="100"/>
      <c r="I40" s="100"/>
      <c r="J40" s="100"/>
      <c r="K40" s="100"/>
    </row>
    <row r="41" spans="1:11" x14ac:dyDescent="0.2">
      <c r="E41" s="100"/>
      <c r="F41" s="100"/>
      <c r="G41" s="100"/>
      <c r="H41" s="100"/>
      <c r="I41" s="100"/>
      <c r="J41" s="100"/>
      <c r="K41" s="100"/>
    </row>
    <row r="42" spans="1:11" x14ac:dyDescent="0.2">
      <c r="E42" s="100"/>
      <c r="F42" s="100"/>
      <c r="G42" s="100"/>
      <c r="H42" s="100"/>
      <c r="I42" s="100"/>
      <c r="J42" s="100"/>
      <c r="K42" s="100"/>
    </row>
    <row r="43" spans="1:11" x14ac:dyDescent="0.2">
      <c r="E43" s="100"/>
      <c r="F43" s="100"/>
      <c r="G43" s="100"/>
      <c r="H43" s="100"/>
      <c r="I43" s="100"/>
      <c r="J43" s="100"/>
      <c r="K43" s="100"/>
    </row>
    <row r="44" spans="1:11" x14ac:dyDescent="0.2">
      <c r="E44" s="100"/>
      <c r="F44" s="100"/>
      <c r="G44" s="100"/>
      <c r="H44" s="100"/>
      <c r="I44" s="100"/>
      <c r="J44" s="100"/>
      <c r="K44" s="100"/>
    </row>
    <row r="45" spans="1:11" x14ac:dyDescent="0.2">
      <c r="E45" s="100"/>
      <c r="F45" s="100"/>
      <c r="G45" s="100"/>
      <c r="H45" s="100"/>
      <c r="I45" s="100"/>
      <c r="J45" s="100"/>
      <c r="K45" s="100"/>
    </row>
    <row r="46" spans="1:11" x14ac:dyDescent="0.2">
      <c r="E46" s="100"/>
      <c r="F46" s="100"/>
      <c r="G46" s="100"/>
      <c r="H46" s="100"/>
      <c r="I46" s="100"/>
      <c r="J46" s="100"/>
      <c r="K46" s="100"/>
    </row>
    <row r="47" spans="1:11" x14ac:dyDescent="0.2">
      <c r="E47" s="100"/>
      <c r="F47" s="100"/>
      <c r="G47" s="100"/>
      <c r="H47" s="100"/>
      <c r="I47" s="100"/>
      <c r="J47" s="100"/>
      <c r="K47" s="100"/>
    </row>
    <row r="48" spans="1:11" x14ac:dyDescent="0.2">
      <c r="E48" s="100"/>
      <c r="F48" s="100"/>
      <c r="G48" s="100"/>
      <c r="H48" s="100"/>
      <c r="I48" s="100"/>
      <c r="J48" s="100"/>
      <c r="K48" s="100"/>
    </row>
    <row r="49" spans="5:11" x14ac:dyDescent="0.2">
      <c r="E49" s="100"/>
      <c r="F49" s="100"/>
      <c r="G49" s="100"/>
      <c r="H49" s="100"/>
      <c r="I49" s="100"/>
      <c r="J49" s="100"/>
      <c r="K49" s="100"/>
    </row>
    <row r="50" spans="5:11" x14ac:dyDescent="0.2">
      <c r="E50" s="100"/>
      <c r="F50" s="100"/>
      <c r="G50" s="100"/>
      <c r="H50" s="100"/>
      <c r="I50" s="100"/>
      <c r="J50" s="100"/>
      <c r="K50" s="100"/>
    </row>
    <row r="51" spans="5:11" x14ac:dyDescent="0.2">
      <c r="E51" s="100"/>
      <c r="F51" s="100"/>
      <c r="G51" s="100"/>
      <c r="H51" s="100"/>
      <c r="I51" s="100"/>
      <c r="J51" s="100"/>
      <c r="K51" s="100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K31" sqref="K31"/>
    </sheetView>
  </sheetViews>
  <sheetFormatPr defaultRowHeight="12.75" x14ac:dyDescent="0.2"/>
  <cols>
    <col min="1" max="1" width="7" customWidth="1"/>
    <col min="2" max="2" width="54.85546875" style="16" customWidth="1"/>
    <col min="3" max="3" width="15.7109375" customWidth="1"/>
  </cols>
  <sheetData>
    <row r="1" spans="1:21" x14ac:dyDescent="0.2"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x14ac:dyDescent="0.2"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x14ac:dyDescent="0.2"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ht="15.75" x14ac:dyDescent="0.25">
      <c r="A4" s="168"/>
      <c r="B4" s="169" t="s">
        <v>25</v>
      </c>
      <c r="C4" s="170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13.5" thickBot="1" x14ac:dyDescent="0.25">
      <c r="A5" s="28"/>
      <c r="B5" s="29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</row>
    <row r="6" spans="1:21" ht="30" customHeight="1" thickBot="1" x14ac:dyDescent="0.25">
      <c r="A6" s="153" t="s">
        <v>8</v>
      </c>
      <c r="B6" s="154" t="s">
        <v>26</v>
      </c>
      <c r="C6" s="145" t="s">
        <v>396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21" s="44" customFormat="1" ht="12.75" customHeight="1" thickBot="1" x14ac:dyDescent="0.25">
      <c r="A7" s="150">
        <v>1</v>
      </c>
      <c r="B7" s="151">
        <v>2</v>
      </c>
      <c r="C7" s="152">
        <v>3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</row>
    <row r="8" spans="1:21" s="46" customFormat="1" ht="20.100000000000001" customHeight="1" thickBot="1" x14ac:dyDescent="0.25">
      <c r="A8" s="148"/>
      <c r="B8" s="149" t="s">
        <v>347</v>
      </c>
      <c r="C8" s="155">
        <f>C9+C34</f>
        <v>12018400</v>
      </c>
      <c r="D8" s="46" t="s">
        <v>24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</row>
    <row r="9" spans="1:21" s="75" customFormat="1" ht="20.100000000000001" customHeight="1" thickBot="1" x14ac:dyDescent="0.25">
      <c r="A9" s="166">
        <v>3</v>
      </c>
      <c r="B9" s="134" t="s">
        <v>25</v>
      </c>
      <c r="C9" s="167">
        <f>C10+C14+C20+C22+C26+C29+C31</f>
        <v>6968400</v>
      </c>
      <c r="D9" s="6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</row>
    <row r="10" spans="1:21" s="46" customFormat="1" ht="15" customHeight="1" x14ac:dyDescent="0.2">
      <c r="A10" s="164">
        <v>31</v>
      </c>
      <c r="B10" s="137" t="s">
        <v>27</v>
      </c>
      <c r="C10" s="165">
        <f>C11+C12+C13</f>
        <v>1046000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</row>
    <row r="11" spans="1:21" ht="12.75" customHeight="1" x14ac:dyDescent="0.2">
      <c r="A11" s="89">
        <v>311</v>
      </c>
      <c r="B11" s="90" t="s">
        <v>28</v>
      </c>
      <c r="C11" s="157">
        <v>870000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</row>
    <row r="12" spans="1:21" ht="12.75" customHeight="1" x14ac:dyDescent="0.2">
      <c r="A12" s="89">
        <v>312</v>
      </c>
      <c r="B12" s="90" t="s">
        <v>29</v>
      </c>
      <c r="C12" s="157">
        <v>35000</v>
      </c>
      <c r="D12" s="5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ht="15" customHeight="1" x14ac:dyDescent="0.2">
      <c r="A13" s="89">
        <v>313</v>
      </c>
      <c r="B13" s="90" t="s">
        <v>30</v>
      </c>
      <c r="C13" s="157">
        <v>141000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</row>
    <row r="14" spans="1:21" ht="15" customHeight="1" x14ac:dyDescent="0.2">
      <c r="A14" s="102">
        <v>32</v>
      </c>
      <c r="B14" s="103" t="s">
        <v>31</v>
      </c>
      <c r="C14" s="156">
        <f>C15+C16+C17+C18+C19</f>
        <v>2986500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spans="1:21" ht="12.75" customHeight="1" x14ac:dyDescent="0.2">
      <c r="A15" s="89">
        <v>321</v>
      </c>
      <c r="B15" s="90" t="s">
        <v>32</v>
      </c>
      <c r="C15" s="157">
        <v>47000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spans="1:21" ht="12.75" customHeight="1" x14ac:dyDescent="0.2">
      <c r="A16" s="89">
        <v>322</v>
      </c>
      <c r="B16" s="90" t="s">
        <v>33</v>
      </c>
      <c r="C16" s="157">
        <v>296000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ht="12.75" customHeight="1" x14ac:dyDescent="0.2">
      <c r="A17" s="89">
        <v>323</v>
      </c>
      <c r="B17" s="90" t="s">
        <v>34</v>
      </c>
      <c r="C17" s="157">
        <v>2227000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</row>
    <row r="18" spans="1:21" ht="12.75" customHeight="1" x14ac:dyDescent="0.2">
      <c r="A18" s="89">
        <v>324</v>
      </c>
      <c r="B18" s="90" t="s">
        <v>289</v>
      </c>
      <c r="C18" s="157">
        <v>3000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</row>
    <row r="19" spans="1:21" ht="12.75" customHeight="1" x14ac:dyDescent="0.2">
      <c r="A19" s="89">
        <v>329</v>
      </c>
      <c r="B19" s="90" t="s">
        <v>35</v>
      </c>
      <c r="C19" s="157">
        <v>413500</v>
      </c>
      <c r="D19" s="1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</row>
    <row r="20" spans="1:21" ht="15" customHeight="1" x14ac:dyDescent="0.2">
      <c r="A20" s="102">
        <v>34</v>
      </c>
      <c r="B20" s="103" t="s">
        <v>36</v>
      </c>
      <c r="C20" s="156">
        <f>C21</f>
        <v>81000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</row>
    <row r="21" spans="1:21" ht="12.75" customHeight="1" x14ac:dyDescent="0.2">
      <c r="A21" s="89">
        <v>343</v>
      </c>
      <c r="B21" s="90" t="s">
        <v>37</v>
      </c>
      <c r="C21" s="157">
        <v>81000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</row>
    <row r="22" spans="1:21" ht="15" customHeight="1" x14ac:dyDescent="0.2">
      <c r="A22" s="105">
        <v>35</v>
      </c>
      <c r="B22" s="128" t="s">
        <v>82</v>
      </c>
      <c r="C22" s="158">
        <f>C23+C24+C25</f>
        <v>390000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</row>
    <row r="23" spans="1:21" ht="12.75" customHeight="1" x14ac:dyDescent="0.2">
      <c r="A23" s="95">
        <v>352</v>
      </c>
      <c r="B23" s="96" t="s">
        <v>362</v>
      </c>
      <c r="C23" s="159">
        <v>220000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</row>
    <row r="24" spans="1:21" ht="12.75" customHeight="1" x14ac:dyDescent="0.2">
      <c r="A24" s="95">
        <v>352</v>
      </c>
      <c r="B24" s="96" t="s">
        <v>145</v>
      </c>
      <c r="C24" s="159">
        <v>70000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</row>
    <row r="25" spans="1:21" ht="12.75" customHeight="1" x14ac:dyDescent="0.2">
      <c r="A25" s="89">
        <v>352</v>
      </c>
      <c r="B25" s="90" t="s">
        <v>84</v>
      </c>
      <c r="C25" s="157">
        <v>100000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</row>
    <row r="26" spans="1:21" ht="15" customHeight="1" x14ac:dyDescent="0.2">
      <c r="A26" s="146">
        <v>36</v>
      </c>
      <c r="B26" s="128" t="s">
        <v>125</v>
      </c>
      <c r="C26" s="158">
        <f>C27+C28</f>
        <v>1126500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</row>
    <row r="27" spans="1:21" ht="25.5" x14ac:dyDescent="0.2">
      <c r="A27" s="91">
        <v>367</v>
      </c>
      <c r="B27" s="90" t="s">
        <v>126</v>
      </c>
      <c r="C27" s="157">
        <v>931000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</row>
    <row r="28" spans="1:21" ht="25.5" x14ac:dyDescent="0.2">
      <c r="A28" s="89">
        <v>367</v>
      </c>
      <c r="B28" s="90" t="s">
        <v>127</v>
      </c>
      <c r="C28" s="157">
        <v>195500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</row>
    <row r="29" spans="1:21" ht="25.5" x14ac:dyDescent="0.2">
      <c r="A29" s="147">
        <v>37</v>
      </c>
      <c r="B29" s="103" t="s">
        <v>89</v>
      </c>
      <c r="C29" s="160">
        <f>C30</f>
        <v>430000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</row>
    <row r="30" spans="1:21" ht="12.75" customHeight="1" x14ac:dyDescent="0.2">
      <c r="A30" s="89">
        <v>372</v>
      </c>
      <c r="B30" s="90" t="s">
        <v>38</v>
      </c>
      <c r="C30" s="157">
        <v>430000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</row>
    <row r="31" spans="1:21" ht="15" customHeight="1" x14ac:dyDescent="0.2">
      <c r="A31" s="102">
        <v>38</v>
      </c>
      <c r="B31" s="103" t="s">
        <v>39</v>
      </c>
      <c r="C31" s="156">
        <f>C32+C33</f>
        <v>908400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</row>
    <row r="32" spans="1:21" ht="12.75" customHeight="1" x14ac:dyDescent="0.2">
      <c r="A32" s="89">
        <v>381</v>
      </c>
      <c r="B32" s="90" t="s">
        <v>40</v>
      </c>
      <c r="C32" s="157">
        <v>708400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</row>
    <row r="33" spans="1:21" ht="12.75" customHeight="1" thickBot="1" x14ac:dyDescent="0.25">
      <c r="A33" s="161">
        <v>383</v>
      </c>
      <c r="B33" s="162" t="s">
        <v>41</v>
      </c>
      <c r="C33" s="163">
        <v>200000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</row>
    <row r="34" spans="1:21" ht="12.75" customHeight="1" thickBot="1" x14ac:dyDescent="0.25">
      <c r="A34" s="166">
        <v>4</v>
      </c>
      <c r="B34" s="134" t="s">
        <v>42</v>
      </c>
      <c r="C34" s="167">
        <f>C35+C38</f>
        <v>5050000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</row>
    <row r="35" spans="1:21" ht="20.100000000000001" customHeight="1" x14ac:dyDescent="0.2">
      <c r="A35" s="164">
        <v>41</v>
      </c>
      <c r="B35" s="137" t="s">
        <v>46</v>
      </c>
      <c r="C35" s="165">
        <f>C36+C37</f>
        <v>200000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</row>
    <row r="36" spans="1:21" ht="15" customHeight="1" x14ac:dyDescent="0.2">
      <c r="A36" s="89">
        <v>411</v>
      </c>
      <c r="B36" s="90" t="s">
        <v>43</v>
      </c>
      <c r="C36" s="157">
        <v>50000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</row>
    <row r="37" spans="1:21" ht="12.75" customHeight="1" x14ac:dyDescent="0.2">
      <c r="A37" s="89">
        <v>412</v>
      </c>
      <c r="B37" s="90" t="s">
        <v>66</v>
      </c>
      <c r="C37" s="157">
        <v>150000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</row>
    <row r="38" spans="1:21" ht="12.75" customHeight="1" x14ac:dyDescent="0.2">
      <c r="A38" s="102">
        <v>42</v>
      </c>
      <c r="B38" s="103" t="s">
        <v>47</v>
      </c>
      <c r="C38" s="156">
        <f>C39+C40+C41</f>
        <v>4850000</v>
      </c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</row>
    <row r="39" spans="1:21" ht="15" customHeight="1" x14ac:dyDescent="0.2">
      <c r="A39" s="89">
        <v>421</v>
      </c>
      <c r="B39" s="90" t="s">
        <v>44</v>
      </c>
      <c r="C39" s="157">
        <v>4800000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</row>
    <row r="40" spans="1:21" ht="12.75" customHeight="1" x14ac:dyDescent="0.2">
      <c r="A40" s="89">
        <v>422</v>
      </c>
      <c r="B40" s="90" t="s">
        <v>45</v>
      </c>
      <c r="C40" s="157">
        <v>25000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</row>
    <row r="41" spans="1:21" ht="12.75" customHeight="1" x14ac:dyDescent="0.2">
      <c r="A41" s="107">
        <v>426</v>
      </c>
      <c r="B41" s="394" t="s">
        <v>152</v>
      </c>
      <c r="C41" s="157">
        <v>25000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</row>
    <row r="42" spans="1:21" ht="12.75" customHeight="1" x14ac:dyDescent="0.2"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</row>
    <row r="43" spans="1:21" x14ac:dyDescent="0.2"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</row>
    <row r="44" spans="1:21" ht="15" customHeight="1" x14ac:dyDescent="0.2"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</row>
    <row r="45" spans="1:21" ht="15" customHeight="1" x14ac:dyDescent="0.2"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</row>
    <row r="46" spans="1:21" ht="15" customHeight="1" x14ac:dyDescent="0.2"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</row>
    <row r="47" spans="1:21" x14ac:dyDescent="0.2">
      <c r="A47" s="13"/>
      <c r="B47" s="2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</row>
    <row r="48" spans="1:21" x14ac:dyDescent="0.2">
      <c r="A48" s="13"/>
      <c r="B48" s="2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</row>
    <row r="49" spans="1:21" x14ac:dyDescent="0.2">
      <c r="A49" s="13"/>
      <c r="B49" s="27"/>
      <c r="D49" s="75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</row>
    <row r="50" spans="1:21" x14ac:dyDescent="0.2">
      <c r="A50" s="219"/>
      <c r="B50" s="220"/>
      <c r="C50" s="75"/>
      <c r="D50" s="75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</row>
    <row r="51" spans="1:21" x14ac:dyDescent="0.2">
      <c r="A51" s="219"/>
      <c r="B51" s="220"/>
      <c r="C51" s="75"/>
      <c r="D51" s="75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</row>
    <row r="52" spans="1:21" x14ac:dyDescent="0.2">
      <c r="A52" s="219"/>
      <c r="B52" s="220"/>
      <c r="C52" s="75"/>
      <c r="D52" s="75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</row>
    <row r="53" spans="1:21" x14ac:dyDescent="0.2">
      <c r="A53" s="219"/>
      <c r="B53" s="220"/>
      <c r="C53" s="75"/>
      <c r="D53" s="75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</row>
    <row r="54" spans="1:21" x14ac:dyDescent="0.2">
      <c r="A54" s="75"/>
      <c r="B54" s="220"/>
      <c r="C54" s="75"/>
      <c r="D54" s="75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</row>
    <row r="55" spans="1:21" x14ac:dyDescent="0.2">
      <c r="A55" s="75"/>
      <c r="B55" s="220"/>
      <c r="C55" s="75"/>
      <c r="D55" s="75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</row>
    <row r="56" spans="1:21" x14ac:dyDescent="0.2">
      <c r="A56" s="75"/>
      <c r="B56" s="220"/>
      <c r="C56" s="75"/>
      <c r="D56" s="223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</row>
    <row r="57" spans="1:21" x14ac:dyDescent="0.2">
      <c r="A57" s="221"/>
      <c r="B57" s="222"/>
      <c r="C57" s="75"/>
      <c r="D57" s="75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</row>
    <row r="58" spans="1:21" x14ac:dyDescent="0.2">
      <c r="A58" s="224"/>
      <c r="B58" s="99"/>
      <c r="C58" s="75"/>
      <c r="D58" s="75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</row>
    <row r="59" spans="1:21" x14ac:dyDescent="0.2">
      <c r="A59" s="225"/>
      <c r="B59" s="226"/>
      <c r="C59" s="227"/>
      <c r="D59" s="75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</row>
    <row r="60" spans="1:21" x14ac:dyDescent="0.2">
      <c r="A60" s="228"/>
      <c r="B60" s="229"/>
      <c r="C60" s="228"/>
      <c r="D60" s="75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</row>
    <row r="61" spans="1:21" x14ac:dyDescent="0.2">
      <c r="A61" s="230"/>
      <c r="B61" s="231"/>
      <c r="C61" s="232"/>
      <c r="D61" s="236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</row>
    <row r="62" spans="1:21" x14ac:dyDescent="0.2">
      <c r="A62" s="233"/>
      <c r="B62" s="234"/>
      <c r="C62" s="235"/>
      <c r="D62" s="75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</row>
    <row r="63" spans="1:21" x14ac:dyDescent="0.2">
      <c r="A63" s="237"/>
      <c r="B63" s="99"/>
      <c r="C63" s="59"/>
      <c r="D63" s="75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</row>
    <row r="64" spans="1:21" x14ac:dyDescent="0.2">
      <c r="A64" s="237"/>
      <c r="B64" s="99"/>
      <c r="C64" s="59"/>
      <c r="D64" s="75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</row>
    <row r="65" spans="1:21" x14ac:dyDescent="0.2">
      <c r="A65" s="237"/>
      <c r="B65" s="99"/>
      <c r="C65" s="59"/>
      <c r="D65" s="75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</row>
    <row r="66" spans="1:21" x14ac:dyDescent="0.2">
      <c r="A66" s="233"/>
      <c r="B66" s="234"/>
      <c r="C66" s="235"/>
      <c r="D66" s="75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</row>
    <row r="67" spans="1:21" x14ac:dyDescent="0.2">
      <c r="A67" s="237"/>
      <c r="B67" s="99"/>
      <c r="C67" s="59"/>
      <c r="D67" s="75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</row>
    <row r="68" spans="1:21" x14ac:dyDescent="0.2">
      <c r="A68" s="237"/>
      <c r="B68" s="99"/>
      <c r="C68" s="59"/>
      <c r="D68" s="53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</row>
    <row r="69" spans="1:21" x14ac:dyDescent="0.2">
      <c r="A69" s="237"/>
      <c r="B69" s="99"/>
      <c r="C69" s="59"/>
      <c r="D69" s="75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</row>
    <row r="70" spans="1:21" x14ac:dyDescent="0.2">
      <c r="A70" s="237"/>
      <c r="B70" s="99"/>
      <c r="C70" s="59"/>
      <c r="D70" s="75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</row>
    <row r="71" spans="1:21" x14ac:dyDescent="0.2">
      <c r="A71" s="233"/>
      <c r="B71" s="234"/>
      <c r="C71" s="235"/>
      <c r="D71" s="75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</row>
    <row r="72" spans="1:21" x14ac:dyDescent="0.2">
      <c r="A72" s="237"/>
      <c r="B72" s="99"/>
      <c r="C72" s="59"/>
      <c r="D72" s="75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</row>
    <row r="73" spans="1:21" x14ac:dyDescent="0.2">
      <c r="A73" s="238"/>
      <c r="B73" s="239"/>
      <c r="C73" s="240"/>
      <c r="D73" s="75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</row>
    <row r="74" spans="1:21" x14ac:dyDescent="0.2">
      <c r="A74" s="237"/>
      <c r="B74" s="99"/>
      <c r="C74" s="59"/>
      <c r="D74" s="75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</row>
    <row r="75" spans="1:21" x14ac:dyDescent="0.2">
      <c r="A75" s="237"/>
      <c r="B75" s="239"/>
      <c r="C75" s="59"/>
      <c r="D75" s="75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 x14ac:dyDescent="0.2">
      <c r="A76" s="241"/>
      <c r="B76" s="99"/>
      <c r="C76" s="59"/>
      <c r="D76" s="75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 x14ac:dyDescent="0.2">
      <c r="A77" s="237"/>
      <c r="B77" s="99"/>
      <c r="C77" s="59"/>
      <c r="D77" s="75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 x14ac:dyDescent="0.2">
      <c r="A78" s="233"/>
      <c r="B78" s="234"/>
      <c r="C78" s="235"/>
      <c r="D78" s="75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 x14ac:dyDescent="0.2">
      <c r="A79" s="237"/>
      <c r="B79" s="99"/>
      <c r="C79" s="59"/>
      <c r="D79" s="75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 x14ac:dyDescent="0.2">
      <c r="A80" s="233"/>
      <c r="B80" s="234"/>
      <c r="C80" s="235"/>
      <c r="D80" s="75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x14ac:dyDescent="0.2">
      <c r="A81" s="237"/>
      <c r="B81" s="99"/>
      <c r="C81" s="59"/>
      <c r="D81" s="75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</row>
    <row r="82" spans="1:21" x14ac:dyDescent="0.2">
      <c r="A82" s="237"/>
      <c r="B82" s="99"/>
      <c r="C82" s="59"/>
      <c r="D82" s="75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</row>
    <row r="83" spans="1:21" x14ac:dyDescent="0.2">
      <c r="A83" s="237"/>
      <c r="B83" s="99"/>
      <c r="C83" s="59"/>
      <c r="D83" s="75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</row>
    <row r="84" spans="1:21" x14ac:dyDescent="0.2">
      <c r="A84" s="230"/>
      <c r="B84" s="231"/>
      <c r="C84" s="232"/>
      <c r="D84" s="75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</row>
    <row r="85" spans="1:21" x14ac:dyDescent="0.2">
      <c r="A85" s="233"/>
      <c r="B85" s="234"/>
      <c r="C85" s="235"/>
      <c r="D85" s="75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</row>
    <row r="86" spans="1:21" x14ac:dyDescent="0.2">
      <c r="A86" s="237"/>
      <c r="B86" s="99"/>
      <c r="C86" s="59"/>
      <c r="D86" s="75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</row>
    <row r="87" spans="1:21" x14ac:dyDescent="0.2">
      <c r="A87" s="237"/>
      <c r="B87" s="99"/>
      <c r="C87" s="59"/>
      <c r="D87" s="75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</row>
    <row r="88" spans="1:21" x14ac:dyDescent="0.2">
      <c r="A88" s="233"/>
      <c r="B88" s="234"/>
      <c r="C88" s="235"/>
      <c r="D88" s="75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</row>
    <row r="89" spans="1:21" x14ac:dyDescent="0.2">
      <c r="A89" s="237"/>
      <c r="B89" s="99"/>
      <c r="C89" s="59"/>
      <c r="D89" s="75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x14ac:dyDescent="0.2">
      <c r="A90" s="237"/>
      <c r="B90" s="99"/>
      <c r="C90" s="59"/>
      <c r="D90" s="75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1:21" x14ac:dyDescent="0.2">
      <c r="A91" s="75"/>
      <c r="B91" s="220"/>
      <c r="C91" s="75"/>
      <c r="D91" s="75"/>
    </row>
    <row r="92" spans="1:21" x14ac:dyDescent="0.2">
      <c r="A92" s="75"/>
      <c r="B92" s="220"/>
      <c r="C92" s="75"/>
      <c r="D92" s="75"/>
    </row>
    <row r="93" spans="1:21" x14ac:dyDescent="0.2">
      <c r="A93" s="75"/>
      <c r="B93" s="220"/>
      <c r="C93" s="75"/>
      <c r="D93" s="75"/>
    </row>
    <row r="94" spans="1:21" x14ac:dyDescent="0.2">
      <c r="A94" s="75"/>
      <c r="B94" s="220"/>
      <c r="C94" s="75"/>
    </row>
    <row r="97" spans="1:2" x14ac:dyDescent="0.2">
      <c r="A97" s="13"/>
      <c r="B97" s="27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4"/>
      <c r="B100" s="27"/>
    </row>
    <row r="101" spans="1:2" x14ac:dyDescent="0.2">
      <c r="A101" s="9"/>
    </row>
    <row r="102" spans="1:2" x14ac:dyDescent="0.2">
      <c r="A102" s="9"/>
    </row>
    <row r="103" spans="1:2" x14ac:dyDescent="0.2">
      <c r="A103" s="9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L13" sqref="L13"/>
    </sheetView>
  </sheetViews>
  <sheetFormatPr defaultRowHeight="12.75" x14ac:dyDescent="0.2"/>
  <cols>
    <col min="1" max="1" width="18.28515625" customWidth="1"/>
    <col min="2" max="2" width="54.85546875" style="16" customWidth="1"/>
    <col min="3" max="3" width="13.28515625" style="16" customWidth="1"/>
    <col min="4" max="5" width="13.28515625" customWidth="1"/>
  </cols>
  <sheetData>
    <row r="1" spans="1:8" s="10" customFormat="1" x14ac:dyDescent="0.2">
      <c r="A1" s="26"/>
      <c r="B1" s="34"/>
      <c r="C1" s="34"/>
    </row>
    <row r="2" spans="1:8" s="10" customFormat="1" x14ac:dyDescent="0.2">
      <c r="A2" s="714" t="s">
        <v>67</v>
      </c>
      <c r="B2" s="715"/>
      <c r="C2" s="715"/>
    </row>
    <row r="3" spans="1:8" s="10" customFormat="1" x14ac:dyDescent="0.2">
      <c r="A3" s="716" t="s">
        <v>68</v>
      </c>
      <c r="B3" s="717"/>
      <c r="C3" s="717"/>
    </row>
    <row r="4" spans="1:8" s="10" customFormat="1" ht="13.5" thickBot="1" x14ac:dyDescent="0.25">
      <c r="A4" s="48"/>
      <c r="B4" s="47"/>
      <c r="C4" s="47"/>
    </row>
    <row r="5" spans="1:8" s="8" customFormat="1" ht="30" customHeight="1" thickBot="1" x14ac:dyDescent="0.3">
      <c r="A5" s="153" t="s">
        <v>8</v>
      </c>
      <c r="B5" s="154" t="s">
        <v>48</v>
      </c>
      <c r="C5" s="402" t="s">
        <v>391</v>
      </c>
      <c r="D5" s="395" t="s">
        <v>399</v>
      </c>
      <c r="E5" s="396" t="s">
        <v>398</v>
      </c>
      <c r="F5" s="396" t="s">
        <v>400</v>
      </c>
      <c r="G5" s="396" t="s">
        <v>401</v>
      </c>
      <c r="H5" s="397" t="s">
        <v>402</v>
      </c>
    </row>
    <row r="6" spans="1:8" s="43" customFormat="1" ht="12.75" customHeight="1" thickBot="1" x14ac:dyDescent="0.25">
      <c r="A6" s="140">
        <v>1</v>
      </c>
      <c r="B6" s="141">
        <v>2</v>
      </c>
      <c r="C6" s="425">
        <v>3</v>
      </c>
      <c r="D6" s="426">
        <v>4</v>
      </c>
      <c r="E6" s="426">
        <v>5</v>
      </c>
      <c r="F6" s="426">
        <v>6</v>
      </c>
      <c r="G6" s="426">
        <v>7</v>
      </c>
      <c r="H6" s="427">
        <v>8</v>
      </c>
    </row>
    <row r="7" spans="1:8" s="4" customFormat="1" ht="24.95" customHeight="1" thickBot="1" x14ac:dyDescent="0.25">
      <c r="A7" s="205" t="s">
        <v>56</v>
      </c>
      <c r="B7" s="407" t="s">
        <v>80</v>
      </c>
      <c r="C7" s="435">
        <f>C8</f>
        <v>270400</v>
      </c>
      <c r="D7" s="675">
        <f>D8</f>
        <v>270400</v>
      </c>
      <c r="E7" s="675">
        <f>E8</f>
        <v>270400</v>
      </c>
      <c r="F7" s="676">
        <f t="shared" ref="F7:G9" si="0">D7/C7</f>
        <v>1</v>
      </c>
      <c r="G7" s="676">
        <f t="shared" si="0"/>
        <v>1</v>
      </c>
      <c r="H7" s="677">
        <f>E7/C7</f>
        <v>1</v>
      </c>
    </row>
    <row r="8" spans="1:8" s="4" customFormat="1" ht="24.95" customHeight="1" thickBot="1" x14ac:dyDescent="0.25">
      <c r="A8" s="207" t="s">
        <v>91</v>
      </c>
      <c r="B8" s="408" t="s">
        <v>105</v>
      </c>
      <c r="C8" s="437">
        <f>C9+C17</f>
        <v>270400</v>
      </c>
      <c r="D8" s="678">
        <f>D9+D17</f>
        <v>270400</v>
      </c>
      <c r="E8" s="678">
        <f>E9+E17</f>
        <v>270400</v>
      </c>
      <c r="F8" s="679">
        <f t="shared" si="0"/>
        <v>1</v>
      </c>
      <c r="G8" s="679">
        <f t="shared" si="0"/>
        <v>1</v>
      </c>
      <c r="H8" s="680">
        <f>E8/C8</f>
        <v>1</v>
      </c>
    </row>
    <row r="9" spans="1:8" s="12" customFormat="1" ht="22.5" x14ac:dyDescent="0.2">
      <c r="A9" s="206" t="s">
        <v>92</v>
      </c>
      <c r="B9" s="409" t="s">
        <v>102</v>
      </c>
      <c r="C9" s="436">
        <f>C11</f>
        <v>180000</v>
      </c>
      <c r="D9" s="681">
        <f>D11</f>
        <v>180000</v>
      </c>
      <c r="E9" s="681">
        <f>E11</f>
        <v>180000</v>
      </c>
      <c r="F9" s="682">
        <f t="shared" si="0"/>
        <v>1</v>
      </c>
      <c r="G9" s="682">
        <f t="shared" si="0"/>
        <v>1</v>
      </c>
      <c r="H9" s="683">
        <f>E9/C9</f>
        <v>1</v>
      </c>
    </row>
    <row r="10" spans="1:8" s="12" customFormat="1" ht="15" customHeight="1" x14ac:dyDescent="0.2">
      <c r="A10" s="198" t="s">
        <v>93</v>
      </c>
      <c r="B10" s="106" t="s">
        <v>85</v>
      </c>
      <c r="C10" s="419"/>
      <c r="D10" s="687"/>
      <c r="E10" s="688"/>
      <c r="F10" s="689"/>
      <c r="G10" s="689"/>
      <c r="H10" s="690"/>
    </row>
    <row r="11" spans="1:8" s="12" customFormat="1" ht="15" customHeight="1" x14ac:dyDescent="0.2">
      <c r="A11" s="199"/>
      <c r="B11" s="106" t="s">
        <v>96</v>
      </c>
      <c r="C11" s="419">
        <f>C13</f>
        <v>180000</v>
      </c>
      <c r="D11" s="687">
        <f>D13</f>
        <v>180000</v>
      </c>
      <c r="E11" s="687">
        <f>E13</f>
        <v>180000</v>
      </c>
      <c r="F11" s="689">
        <f>D11/C11</f>
        <v>1</v>
      </c>
      <c r="G11" s="689">
        <f>E11/D11</f>
        <v>1</v>
      </c>
      <c r="H11" s="690">
        <f>E11/C11</f>
        <v>1</v>
      </c>
    </row>
    <row r="12" spans="1:8" s="12" customFormat="1" ht="12.75" customHeight="1" x14ac:dyDescent="0.2">
      <c r="A12" s="200" t="s">
        <v>95</v>
      </c>
      <c r="B12" s="410" t="s">
        <v>130</v>
      </c>
      <c r="C12" s="93"/>
      <c r="D12" s="404"/>
      <c r="E12" s="404"/>
      <c r="F12" s="418"/>
      <c r="G12" s="418"/>
      <c r="H12" s="429"/>
    </row>
    <row r="13" spans="1:8" s="4" customFormat="1" ht="12.75" customHeight="1" x14ac:dyDescent="0.2">
      <c r="A13" s="201">
        <v>3</v>
      </c>
      <c r="B13" s="411" t="s">
        <v>69</v>
      </c>
      <c r="C13" s="420">
        <f>C14</f>
        <v>180000</v>
      </c>
      <c r="D13" s="695">
        <f>D14</f>
        <v>180000</v>
      </c>
      <c r="E13" s="695">
        <f>E14</f>
        <v>180000</v>
      </c>
      <c r="F13" s="696">
        <f>D13/C13</f>
        <v>1</v>
      </c>
      <c r="G13" s="696">
        <f>E13/D13</f>
        <v>1</v>
      </c>
      <c r="H13" s="697">
        <f>E13/C13</f>
        <v>1</v>
      </c>
    </row>
    <row r="14" spans="1:8" s="4" customFormat="1" ht="12.75" customHeight="1" x14ac:dyDescent="0.2">
      <c r="A14" s="202">
        <v>32</v>
      </c>
      <c r="B14" s="412" t="s">
        <v>31</v>
      </c>
      <c r="C14" s="421">
        <f>SUM(C15:C16)</f>
        <v>180000</v>
      </c>
      <c r="D14" s="702">
        <f>D15+D16</f>
        <v>180000</v>
      </c>
      <c r="E14" s="702">
        <f>E15+E16</f>
        <v>180000</v>
      </c>
      <c r="F14" s="703">
        <f>D14/C14</f>
        <v>1</v>
      </c>
      <c r="G14" s="703">
        <f>E14/D14</f>
        <v>1</v>
      </c>
      <c r="H14" s="704">
        <f>E14/C14</f>
        <v>1</v>
      </c>
    </row>
    <row r="15" spans="1:8" s="10" customFormat="1" ht="12.75" customHeight="1" x14ac:dyDescent="0.2">
      <c r="A15" s="203">
        <v>323</v>
      </c>
      <c r="B15" s="413" t="s">
        <v>34</v>
      </c>
      <c r="C15" s="422"/>
      <c r="D15" s="403"/>
      <c r="E15" s="403"/>
      <c r="F15" s="423"/>
      <c r="G15" s="423"/>
      <c r="H15" s="430"/>
    </row>
    <row r="16" spans="1:8" s="4" customFormat="1" ht="12.75" customHeight="1" x14ac:dyDescent="0.2">
      <c r="A16" s="203">
        <v>329</v>
      </c>
      <c r="B16" s="413" t="s">
        <v>119</v>
      </c>
      <c r="C16" s="424">
        <v>180000</v>
      </c>
      <c r="D16" s="403">
        <v>180000</v>
      </c>
      <c r="E16" s="403">
        <v>180000</v>
      </c>
      <c r="F16" s="416">
        <f>D16/C16</f>
        <v>1</v>
      </c>
      <c r="G16" s="416">
        <f>E16/D16</f>
        <v>1</v>
      </c>
      <c r="H16" s="428">
        <f>E16/C16</f>
        <v>1</v>
      </c>
    </row>
    <row r="17" spans="1:8" s="10" customFormat="1" ht="20.100000000000001" customHeight="1" x14ac:dyDescent="0.2">
      <c r="A17" s="197" t="s">
        <v>94</v>
      </c>
      <c r="B17" s="414" t="s">
        <v>97</v>
      </c>
      <c r="C17" s="417">
        <f>C19+C25</f>
        <v>90400</v>
      </c>
      <c r="D17" s="684">
        <f>D19+D25</f>
        <v>90400</v>
      </c>
      <c r="E17" s="684">
        <f>E19+E25</f>
        <v>90400</v>
      </c>
      <c r="F17" s="685">
        <f>D17/C17</f>
        <v>1</v>
      </c>
      <c r="G17" s="685">
        <f>E17/D17</f>
        <v>1</v>
      </c>
      <c r="H17" s="686">
        <f>E17/C17</f>
        <v>1</v>
      </c>
    </row>
    <row r="18" spans="1:8" s="10" customFormat="1" ht="15" customHeight="1" x14ac:dyDescent="0.2">
      <c r="A18" s="198" t="s">
        <v>98</v>
      </c>
      <c r="B18" s="106" t="s">
        <v>99</v>
      </c>
      <c r="C18" s="419"/>
      <c r="D18" s="687"/>
      <c r="E18" s="687"/>
      <c r="F18" s="691"/>
      <c r="G18" s="691"/>
      <c r="H18" s="692"/>
    </row>
    <row r="19" spans="1:8" s="10" customFormat="1" ht="15" customHeight="1" x14ac:dyDescent="0.2">
      <c r="A19" s="204"/>
      <c r="B19" s="106" t="s">
        <v>96</v>
      </c>
      <c r="C19" s="419">
        <f>C21</f>
        <v>10400</v>
      </c>
      <c r="D19" s="687">
        <f>D21</f>
        <v>10400</v>
      </c>
      <c r="E19" s="687">
        <f>E21</f>
        <v>10400</v>
      </c>
      <c r="F19" s="691">
        <f>D19/C19</f>
        <v>1</v>
      </c>
      <c r="G19" s="691">
        <f>E19/D19</f>
        <v>1</v>
      </c>
      <c r="H19" s="692">
        <f>E19/C19</f>
        <v>1</v>
      </c>
    </row>
    <row r="20" spans="1:8" s="10" customFormat="1" ht="12.75" customHeight="1" x14ac:dyDescent="0.2">
      <c r="A20" s="200" t="s">
        <v>100</v>
      </c>
      <c r="B20" s="410" t="s">
        <v>130</v>
      </c>
      <c r="C20" s="93"/>
      <c r="D20" s="403"/>
      <c r="E20" s="403"/>
      <c r="F20" s="423"/>
      <c r="G20" s="423"/>
      <c r="H20" s="430"/>
    </row>
    <row r="21" spans="1:8" s="10" customFormat="1" ht="12.75" customHeight="1" x14ac:dyDescent="0.2">
      <c r="A21" s="201">
        <v>3</v>
      </c>
      <c r="B21" s="411" t="s">
        <v>69</v>
      </c>
      <c r="C21" s="420">
        <f t="shared" ref="C21:E22" si="1">C22</f>
        <v>10400</v>
      </c>
      <c r="D21" s="695">
        <f t="shared" si="1"/>
        <v>10400</v>
      </c>
      <c r="E21" s="695">
        <f t="shared" si="1"/>
        <v>10400</v>
      </c>
      <c r="F21" s="698">
        <f t="shared" ref="F21:G23" si="2">D21/C21</f>
        <v>1</v>
      </c>
      <c r="G21" s="698">
        <f t="shared" si="2"/>
        <v>1</v>
      </c>
      <c r="H21" s="699">
        <f>E21/C21</f>
        <v>1</v>
      </c>
    </row>
    <row r="22" spans="1:8" s="4" customFormat="1" ht="12.75" customHeight="1" x14ac:dyDescent="0.2">
      <c r="A22" s="202">
        <v>38</v>
      </c>
      <c r="B22" s="412" t="s">
        <v>70</v>
      </c>
      <c r="C22" s="421">
        <f t="shared" si="1"/>
        <v>10400</v>
      </c>
      <c r="D22" s="702">
        <f t="shared" si="1"/>
        <v>10400</v>
      </c>
      <c r="E22" s="702">
        <f t="shared" si="1"/>
        <v>10400</v>
      </c>
      <c r="F22" s="703">
        <f t="shared" si="2"/>
        <v>1</v>
      </c>
      <c r="G22" s="703">
        <f t="shared" si="2"/>
        <v>1</v>
      </c>
      <c r="H22" s="704">
        <f>E22/C22</f>
        <v>1</v>
      </c>
    </row>
    <row r="23" spans="1:8" s="4" customFormat="1" ht="12.75" customHeight="1" x14ac:dyDescent="0.2">
      <c r="A23" s="203">
        <v>381</v>
      </c>
      <c r="B23" s="413" t="s">
        <v>71</v>
      </c>
      <c r="C23" s="424">
        <v>10400</v>
      </c>
      <c r="D23" s="403">
        <v>10400</v>
      </c>
      <c r="E23" s="403">
        <v>10400</v>
      </c>
      <c r="F23" s="416">
        <f t="shared" si="2"/>
        <v>1</v>
      </c>
      <c r="G23" s="416">
        <f t="shared" si="2"/>
        <v>1</v>
      </c>
      <c r="H23" s="428">
        <f>E23/C23</f>
        <v>1</v>
      </c>
    </row>
    <row r="24" spans="1:8" ht="15" customHeight="1" x14ac:dyDescent="0.2">
      <c r="A24" s="198" t="s">
        <v>143</v>
      </c>
      <c r="B24" s="106" t="s">
        <v>144</v>
      </c>
      <c r="C24" s="419"/>
      <c r="D24" s="687"/>
      <c r="E24" s="687"/>
      <c r="F24" s="693"/>
      <c r="G24" s="693"/>
      <c r="H24" s="694"/>
    </row>
    <row r="25" spans="1:8" ht="15" customHeight="1" x14ac:dyDescent="0.2">
      <c r="A25" s="199"/>
      <c r="B25" s="106" t="s">
        <v>96</v>
      </c>
      <c r="C25" s="419">
        <f>C27</f>
        <v>80000</v>
      </c>
      <c r="D25" s="687">
        <f>D27</f>
        <v>80000</v>
      </c>
      <c r="E25" s="687">
        <f>E27</f>
        <v>80000</v>
      </c>
      <c r="F25" s="693">
        <f>D25/C25</f>
        <v>1</v>
      </c>
      <c r="G25" s="693">
        <f>E25/D25</f>
        <v>1</v>
      </c>
      <c r="H25" s="694">
        <f>E25/C25</f>
        <v>1</v>
      </c>
    </row>
    <row r="26" spans="1:8" ht="12.75" customHeight="1" x14ac:dyDescent="0.2">
      <c r="A26" s="200" t="s">
        <v>95</v>
      </c>
      <c r="B26" s="410" t="s">
        <v>130</v>
      </c>
      <c r="C26" s="93"/>
      <c r="D26" s="403"/>
      <c r="E26" s="403"/>
      <c r="F26" s="247"/>
      <c r="G26" s="247"/>
      <c r="H26" s="431"/>
    </row>
    <row r="27" spans="1:8" ht="12.75" customHeight="1" x14ac:dyDescent="0.2">
      <c r="A27" s="201">
        <v>3</v>
      </c>
      <c r="B27" s="411" t="s">
        <v>69</v>
      </c>
      <c r="C27" s="420">
        <f>C28</f>
        <v>80000</v>
      </c>
      <c r="D27" s="695">
        <f>D28</f>
        <v>80000</v>
      </c>
      <c r="E27" s="695">
        <f>E28</f>
        <v>80000</v>
      </c>
      <c r="F27" s="700">
        <f>D27/C27</f>
        <v>1</v>
      </c>
      <c r="G27" s="700">
        <f>E27/D27</f>
        <v>1</v>
      </c>
      <c r="H27" s="701">
        <f>E27/C27</f>
        <v>1</v>
      </c>
    </row>
    <row r="28" spans="1:8" ht="12.75" customHeight="1" x14ac:dyDescent="0.2">
      <c r="A28" s="202">
        <v>32</v>
      </c>
      <c r="B28" s="412" t="s">
        <v>31</v>
      </c>
      <c r="C28" s="421">
        <f>SUM(C29:C30)</f>
        <v>80000</v>
      </c>
      <c r="D28" s="702">
        <v>80000</v>
      </c>
      <c r="E28" s="702">
        <v>80000</v>
      </c>
      <c r="F28" s="705">
        <f>D28/C28</f>
        <v>1</v>
      </c>
      <c r="G28" s="705">
        <f>E28/D28</f>
        <v>1</v>
      </c>
      <c r="H28" s="706">
        <f>E28/C28</f>
        <v>1</v>
      </c>
    </row>
    <row r="29" spans="1:8" ht="12.75" customHeight="1" x14ac:dyDescent="0.2">
      <c r="A29" s="203">
        <v>323</v>
      </c>
      <c r="B29" s="413" t="s">
        <v>34</v>
      </c>
      <c r="C29" s="422">
        <v>35000</v>
      </c>
      <c r="D29" s="403"/>
      <c r="E29" s="403"/>
      <c r="F29" s="247"/>
      <c r="G29" s="247"/>
      <c r="H29" s="431"/>
    </row>
    <row r="30" spans="1:8" ht="12.75" customHeight="1" thickBot="1" x14ac:dyDescent="0.25">
      <c r="A30" s="405">
        <v>329</v>
      </c>
      <c r="B30" s="415" t="s">
        <v>119</v>
      </c>
      <c r="C30" s="434">
        <v>45000</v>
      </c>
      <c r="D30" s="406"/>
      <c r="E30" s="406"/>
      <c r="F30" s="432"/>
      <c r="G30" s="432"/>
      <c r="H30" s="433"/>
    </row>
    <row r="31" spans="1:8" x14ac:dyDescent="0.2">
      <c r="B31"/>
      <c r="C31"/>
    </row>
    <row r="32" spans="1:8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73"/>
  <sheetViews>
    <sheetView topLeftCell="A403" workbookViewId="0">
      <selection activeCell="D3" sqref="D3"/>
    </sheetView>
  </sheetViews>
  <sheetFormatPr defaultRowHeight="12.75" x14ac:dyDescent="0.2"/>
  <cols>
    <col min="1" max="1" width="16.7109375" style="61" customWidth="1"/>
    <col min="2" max="2" width="45.28515625" style="16" customWidth="1"/>
    <col min="3" max="3" width="15" style="16" customWidth="1"/>
    <col min="4" max="5" width="15" customWidth="1"/>
    <col min="6" max="6" width="9.140625" customWidth="1"/>
  </cols>
  <sheetData>
    <row r="1" spans="1:47" s="8" customFormat="1" ht="30" customHeight="1" thickBot="1" x14ac:dyDescent="0.3">
      <c r="A1" s="108" t="s">
        <v>8</v>
      </c>
      <c r="B1" s="109" t="s">
        <v>48</v>
      </c>
      <c r="C1" s="618" t="s">
        <v>387</v>
      </c>
      <c r="D1" s="395" t="s">
        <v>399</v>
      </c>
      <c r="E1" s="395" t="s">
        <v>398</v>
      </c>
      <c r="F1" s="395" t="s">
        <v>400</v>
      </c>
      <c r="G1" s="395" t="s">
        <v>401</v>
      </c>
      <c r="H1" s="619" t="s">
        <v>402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</row>
    <row r="2" spans="1:47" s="43" customFormat="1" ht="12.75" customHeight="1" thickBot="1" x14ac:dyDescent="0.25">
      <c r="A2" s="596">
        <v>1</v>
      </c>
      <c r="B2" s="597">
        <v>2</v>
      </c>
      <c r="C2" s="620">
        <v>3</v>
      </c>
      <c r="D2" s="621">
        <v>4</v>
      </c>
      <c r="E2" s="621">
        <v>5</v>
      </c>
      <c r="F2" s="621">
        <v>6</v>
      </c>
      <c r="G2" s="621">
        <v>7</v>
      </c>
      <c r="H2" s="622">
        <v>8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</row>
    <row r="3" spans="1:47" s="4" customFormat="1" ht="24.95" customHeight="1" thickBot="1" x14ac:dyDescent="0.3">
      <c r="A3" s="110" t="s">
        <v>57</v>
      </c>
      <c r="B3" s="438" t="s">
        <v>58</v>
      </c>
      <c r="C3" s="598">
        <f>C4+C488+C505</f>
        <v>11748000</v>
      </c>
      <c r="D3" s="623">
        <f>D4+D488+D505</f>
        <v>6560000</v>
      </c>
      <c r="E3" s="623">
        <f>E4+E488+E505</f>
        <v>5875000</v>
      </c>
      <c r="F3" s="655">
        <f t="shared" ref="F3:G6" si="0">D3/C3</f>
        <v>0.55839291794347978</v>
      </c>
      <c r="G3" s="655">
        <f t="shared" si="0"/>
        <v>0.89557926829268297</v>
      </c>
      <c r="H3" s="656">
        <f>E3/C3</f>
        <v>0.5000851208716377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</row>
    <row r="4" spans="1:47" s="4" customFormat="1" ht="24.95" customHeight="1" thickBot="1" x14ac:dyDescent="0.3">
      <c r="A4" s="600" t="s">
        <v>261</v>
      </c>
      <c r="B4" s="601" t="s">
        <v>72</v>
      </c>
      <c r="C4" s="602">
        <f>C5+C114+ C129+C139+C148+C171+C215+C237+C255+C302+C324+C347+C377+C414+C422+C438</f>
        <v>10621500</v>
      </c>
      <c r="D4" s="624">
        <f>D5+D114+D129+D139+D148+D171+D215+D237+D255+D302+D324+D347+D377+D414+D422+D438</f>
        <v>5600000</v>
      </c>
      <c r="E4" s="624">
        <f>E5+E114+E129+E139+E148+E171+E215+E237+E255+E302+E324+E347+E377+E414+E422+E438</f>
        <v>4895000</v>
      </c>
      <c r="F4" s="657">
        <f t="shared" si="0"/>
        <v>0.52723250011768585</v>
      </c>
      <c r="G4" s="657">
        <f t="shared" si="0"/>
        <v>0.87410714285714286</v>
      </c>
      <c r="H4" s="658">
        <f>E4/C4</f>
        <v>0.46085769429929857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</row>
    <row r="5" spans="1:47" s="12" customFormat="1" ht="20.100000000000001" customHeight="1" x14ac:dyDescent="0.2">
      <c r="A5" s="720" t="s">
        <v>294</v>
      </c>
      <c r="B5" s="721"/>
      <c r="C5" s="599">
        <f>C6+C26+C95+C105</f>
        <v>3068500</v>
      </c>
      <c r="D5" s="625">
        <f>D6+D26+D95+D105</f>
        <v>2585000</v>
      </c>
      <c r="E5" s="625">
        <f>E6+E26+E95+E105</f>
        <v>2435000</v>
      </c>
      <c r="F5" s="659">
        <f t="shared" si="0"/>
        <v>0.84243115528759982</v>
      </c>
      <c r="G5" s="659">
        <f t="shared" si="0"/>
        <v>0.94197292069632499</v>
      </c>
      <c r="H5" s="660">
        <f>E5/C5</f>
        <v>0.79354733583183967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</row>
    <row r="6" spans="1:47" s="12" customFormat="1" ht="15" customHeight="1" x14ac:dyDescent="0.2">
      <c r="A6" s="275" t="s">
        <v>332</v>
      </c>
      <c r="B6" s="399" t="s">
        <v>27</v>
      </c>
      <c r="C6" s="526">
        <f>C9</f>
        <v>1093000</v>
      </c>
      <c r="D6" s="610">
        <f>D9</f>
        <v>1200000</v>
      </c>
      <c r="E6" s="610">
        <f>E9</f>
        <v>1250000</v>
      </c>
      <c r="F6" s="661">
        <f t="shared" si="0"/>
        <v>1.0978956999085088</v>
      </c>
      <c r="G6" s="661">
        <f t="shared" si="0"/>
        <v>1.0416666666666667</v>
      </c>
      <c r="H6" s="662">
        <f>E6/C6</f>
        <v>1.1436413540713632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</row>
    <row r="7" spans="1:47" s="12" customFormat="1" ht="15" customHeight="1" x14ac:dyDescent="0.2">
      <c r="A7" s="276"/>
      <c r="B7" s="399" t="s">
        <v>153</v>
      </c>
      <c r="C7" s="526"/>
      <c r="D7" s="609"/>
      <c r="E7" s="609"/>
      <c r="F7" s="612"/>
      <c r="G7" s="612"/>
      <c r="H7" s="613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</row>
    <row r="8" spans="1:47" s="49" customFormat="1" ht="12.75" customHeight="1" x14ac:dyDescent="0.2">
      <c r="A8" s="277" t="s">
        <v>101</v>
      </c>
      <c r="B8" s="439" t="s">
        <v>131</v>
      </c>
      <c r="C8" s="527"/>
      <c r="D8" s="626"/>
      <c r="E8" s="626"/>
      <c r="F8" s="627"/>
      <c r="G8" s="627"/>
      <c r="H8" s="628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</row>
    <row r="9" spans="1:47" s="4" customFormat="1" ht="12.75" customHeight="1" x14ac:dyDescent="0.2">
      <c r="A9" s="278">
        <v>3</v>
      </c>
      <c r="B9" s="440" t="s">
        <v>69</v>
      </c>
      <c r="C9" s="528">
        <f>C10+C19</f>
        <v>1093000</v>
      </c>
      <c r="D9" s="644">
        <f>D10+D19</f>
        <v>1200000</v>
      </c>
      <c r="E9" s="644">
        <f>E10+E19</f>
        <v>1250000</v>
      </c>
      <c r="F9" s="663">
        <f t="shared" ref="F9:G11" si="1">D9/C9</f>
        <v>1.0978956999085088</v>
      </c>
      <c r="G9" s="663">
        <f t="shared" si="1"/>
        <v>1.0416666666666667</v>
      </c>
      <c r="H9" s="664">
        <f>E9/C9</f>
        <v>1.1436413540713632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</row>
    <row r="10" spans="1:47" ht="12.75" customHeight="1" x14ac:dyDescent="0.2">
      <c r="A10" s="279">
        <v>31</v>
      </c>
      <c r="B10" s="441" t="s">
        <v>27</v>
      </c>
      <c r="C10" s="529">
        <f>C11+C13+C15</f>
        <v>1046000</v>
      </c>
      <c r="D10" s="645">
        <v>1200000</v>
      </c>
      <c r="E10" s="645">
        <v>1250000</v>
      </c>
      <c r="F10" s="665">
        <f t="shared" si="1"/>
        <v>1.1472275334608031</v>
      </c>
      <c r="G10" s="665">
        <f t="shared" si="1"/>
        <v>1.0416666666666667</v>
      </c>
      <c r="H10" s="666">
        <f>E10/C10</f>
        <v>1.1950286806883366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</row>
    <row r="11" spans="1:47" ht="12.75" customHeight="1" x14ac:dyDescent="0.2">
      <c r="A11" s="280">
        <v>311</v>
      </c>
      <c r="B11" s="442" t="s">
        <v>210</v>
      </c>
      <c r="C11" s="530">
        <f>C12</f>
        <v>870000</v>
      </c>
      <c r="D11" s="634">
        <f>D12</f>
        <v>0</v>
      </c>
      <c r="E11" s="634">
        <f>E12</f>
        <v>0</v>
      </c>
      <c r="F11" s="635">
        <f t="shared" si="1"/>
        <v>0</v>
      </c>
      <c r="G11" s="635" t="e">
        <f t="shared" si="1"/>
        <v>#DIV/0!</v>
      </c>
      <c r="H11" s="636">
        <f>E11/C11</f>
        <v>0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</row>
    <row r="12" spans="1:47" s="4" customFormat="1" ht="12.75" customHeight="1" x14ac:dyDescent="0.2">
      <c r="A12" s="281">
        <v>311</v>
      </c>
      <c r="B12" s="443" t="s">
        <v>59</v>
      </c>
      <c r="C12" s="531">
        <v>870000</v>
      </c>
      <c r="D12" s="637"/>
      <c r="E12" s="637"/>
      <c r="F12" s="627"/>
      <c r="G12" s="627"/>
      <c r="H12" s="62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</row>
    <row r="13" spans="1:47" ht="12.75" customHeight="1" x14ac:dyDescent="0.2">
      <c r="A13" s="280">
        <v>312</v>
      </c>
      <c r="B13" s="442" t="s">
        <v>29</v>
      </c>
      <c r="C13" s="530">
        <f>C14</f>
        <v>35000</v>
      </c>
      <c r="D13" s="634">
        <f>D14</f>
        <v>0</v>
      </c>
      <c r="E13" s="634">
        <f>E14</f>
        <v>0</v>
      </c>
      <c r="F13" s="635">
        <f>D13/C13</f>
        <v>0</v>
      </c>
      <c r="G13" s="635" t="e">
        <f>E13/D13</f>
        <v>#DIV/0!</v>
      </c>
      <c r="H13" s="636">
        <f>E13/C13</f>
        <v>0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</row>
    <row r="14" spans="1:47" s="4" customFormat="1" ht="12.75" customHeight="1" x14ac:dyDescent="0.2">
      <c r="A14" s="281">
        <v>312</v>
      </c>
      <c r="B14" s="443" t="s">
        <v>29</v>
      </c>
      <c r="C14" s="531">
        <v>35000</v>
      </c>
      <c r="D14" s="637"/>
      <c r="E14" s="637"/>
      <c r="F14" s="627"/>
      <c r="G14" s="627"/>
      <c r="H14" s="628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</row>
    <row r="15" spans="1:47" ht="12.75" customHeight="1" x14ac:dyDescent="0.2">
      <c r="A15" s="280">
        <v>313</v>
      </c>
      <c r="B15" s="442" t="s">
        <v>123</v>
      </c>
      <c r="C15" s="530">
        <f>C16+C17+C18</f>
        <v>141000</v>
      </c>
      <c r="D15" s="634">
        <f>D16+D17+D18</f>
        <v>0</v>
      </c>
      <c r="E15" s="634">
        <f>E16+E17+E18</f>
        <v>0</v>
      </c>
      <c r="F15" s="635">
        <f>D15/C15</f>
        <v>0</v>
      </c>
      <c r="G15" s="635" t="e">
        <f>E15/D15</f>
        <v>#DIV/0!</v>
      </c>
      <c r="H15" s="636">
        <f>E15/C15</f>
        <v>0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</row>
    <row r="16" spans="1:47" ht="12.75" customHeight="1" x14ac:dyDescent="0.2">
      <c r="A16" s="282">
        <v>313</v>
      </c>
      <c r="B16" s="444" t="s">
        <v>214</v>
      </c>
      <c r="C16" s="532">
        <v>120000</v>
      </c>
      <c r="D16" s="637"/>
      <c r="E16" s="637"/>
      <c r="F16" s="627"/>
      <c r="G16" s="627"/>
      <c r="H16" s="628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</row>
    <row r="17" spans="1:47" ht="12.75" customHeight="1" x14ac:dyDescent="0.2">
      <c r="A17" s="282">
        <v>313</v>
      </c>
      <c r="B17" s="444" t="s">
        <v>215</v>
      </c>
      <c r="C17" s="532">
        <v>6000</v>
      </c>
      <c r="D17" s="637"/>
      <c r="E17" s="637"/>
      <c r="F17" s="627"/>
      <c r="G17" s="627"/>
      <c r="H17" s="628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</row>
    <row r="18" spans="1:47" ht="12.75" customHeight="1" x14ac:dyDescent="0.2">
      <c r="A18" s="282">
        <v>313</v>
      </c>
      <c r="B18" s="444" t="s">
        <v>216</v>
      </c>
      <c r="C18" s="532">
        <v>15000</v>
      </c>
      <c r="D18" s="637"/>
      <c r="E18" s="637"/>
      <c r="F18" s="627"/>
      <c r="G18" s="627"/>
      <c r="H18" s="628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</row>
    <row r="19" spans="1:47" ht="12.75" customHeight="1" x14ac:dyDescent="0.2">
      <c r="A19" s="279">
        <v>32</v>
      </c>
      <c r="B19" s="441" t="s">
        <v>31</v>
      </c>
      <c r="C19" s="529">
        <f>C20</f>
        <v>47000</v>
      </c>
      <c r="D19" s="631">
        <f>D20</f>
        <v>0</v>
      </c>
      <c r="E19" s="631">
        <f>E20</f>
        <v>0</v>
      </c>
      <c r="F19" s="632">
        <f>D19/C19</f>
        <v>0</v>
      </c>
      <c r="G19" s="632" t="e">
        <f>E19/D19</f>
        <v>#DIV/0!</v>
      </c>
      <c r="H19" s="633">
        <f>E19/C19</f>
        <v>0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</row>
    <row r="20" spans="1:47" s="4" customFormat="1" ht="12.75" customHeight="1" x14ac:dyDescent="0.2">
      <c r="A20" s="280">
        <v>321</v>
      </c>
      <c r="B20" s="442" t="s">
        <v>211</v>
      </c>
      <c r="C20" s="530">
        <f>C21+C22+C23+C24+C25</f>
        <v>47000</v>
      </c>
      <c r="D20" s="634">
        <f>D21+D22+D23+D24+D25</f>
        <v>0</v>
      </c>
      <c r="E20" s="634">
        <f>E21+E22+E23+E24+E25</f>
        <v>0</v>
      </c>
      <c r="F20" s="635">
        <f>D20/C20</f>
        <v>0</v>
      </c>
      <c r="G20" s="635" t="e">
        <f>E20/D20</f>
        <v>#DIV/0!</v>
      </c>
      <c r="H20" s="636">
        <f>E20/C20</f>
        <v>0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</row>
    <row r="21" spans="1:47" s="97" customFormat="1" ht="12.75" customHeight="1" x14ac:dyDescent="0.2">
      <c r="A21" s="281">
        <v>321</v>
      </c>
      <c r="B21" s="443" t="s">
        <v>166</v>
      </c>
      <c r="C21" s="531">
        <v>5000</v>
      </c>
      <c r="D21" s="637"/>
      <c r="E21" s="637"/>
      <c r="F21" s="627"/>
      <c r="G21" s="627"/>
      <c r="H21" s="628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</row>
    <row r="22" spans="1:47" s="97" customFormat="1" ht="12.75" customHeight="1" x14ac:dyDescent="0.2">
      <c r="A22" s="281">
        <v>321</v>
      </c>
      <c r="B22" s="443" t="s">
        <v>167</v>
      </c>
      <c r="C22" s="531">
        <v>10000</v>
      </c>
      <c r="D22" s="637"/>
      <c r="E22" s="637"/>
      <c r="F22" s="627"/>
      <c r="G22" s="627"/>
      <c r="H22" s="628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</row>
    <row r="23" spans="1:47" s="97" customFormat="1" ht="12.75" customHeight="1" x14ac:dyDescent="0.2">
      <c r="A23" s="282">
        <v>321</v>
      </c>
      <c r="B23" s="444" t="s">
        <v>168</v>
      </c>
      <c r="C23" s="532">
        <v>20000</v>
      </c>
      <c r="D23" s="637"/>
      <c r="E23" s="637"/>
      <c r="F23" s="627"/>
      <c r="G23" s="627"/>
      <c r="H23" s="628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</row>
    <row r="24" spans="1:47" s="4" customFormat="1" ht="12.75" customHeight="1" x14ac:dyDescent="0.2">
      <c r="A24" s="281">
        <v>321</v>
      </c>
      <c r="B24" s="443" t="s">
        <v>212</v>
      </c>
      <c r="C24" s="531">
        <v>10000</v>
      </c>
      <c r="D24" s="637"/>
      <c r="E24" s="637"/>
      <c r="F24" s="627"/>
      <c r="G24" s="627"/>
      <c r="H24" s="628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</row>
    <row r="25" spans="1:47" s="4" customFormat="1" ht="12.75" customHeight="1" x14ac:dyDescent="0.2">
      <c r="A25" s="281">
        <v>321</v>
      </c>
      <c r="B25" s="443" t="s">
        <v>213</v>
      </c>
      <c r="C25" s="531">
        <v>2000</v>
      </c>
      <c r="D25" s="637"/>
      <c r="E25" s="637"/>
      <c r="F25" s="627"/>
      <c r="G25" s="627"/>
      <c r="H25" s="628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</row>
    <row r="26" spans="1:47" s="45" customFormat="1" ht="15" customHeight="1" x14ac:dyDescent="0.2">
      <c r="A26" s="283" t="s">
        <v>379</v>
      </c>
      <c r="B26" s="445" t="s">
        <v>31</v>
      </c>
      <c r="C26" s="526">
        <f>C29</f>
        <v>1694500</v>
      </c>
      <c r="D26" s="610">
        <v>1300000</v>
      </c>
      <c r="E26" s="610">
        <v>1100000</v>
      </c>
      <c r="F26" s="661">
        <f>D26/C26</f>
        <v>0.76718796105045739</v>
      </c>
      <c r="G26" s="661">
        <f>E26/D26</f>
        <v>0.84615384615384615</v>
      </c>
      <c r="H26" s="662">
        <f>E26/C26</f>
        <v>0.64915904396577162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</row>
    <row r="27" spans="1:47" s="45" customFormat="1" ht="15" customHeight="1" x14ac:dyDescent="0.2">
      <c r="A27" s="284"/>
      <c r="B27" s="399" t="s">
        <v>153</v>
      </c>
      <c r="C27" s="533"/>
      <c r="D27" s="609"/>
      <c r="E27" s="609"/>
      <c r="F27" s="612"/>
      <c r="G27" s="612"/>
      <c r="H27" s="613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</row>
    <row r="28" spans="1:47" s="62" customFormat="1" ht="12.75" customHeight="1" x14ac:dyDescent="0.2">
      <c r="A28" s="285" t="s">
        <v>103</v>
      </c>
      <c r="B28" s="439" t="s">
        <v>131</v>
      </c>
      <c r="C28" s="534"/>
      <c r="D28" s="626"/>
      <c r="E28" s="626"/>
      <c r="F28" s="627"/>
      <c r="G28" s="627"/>
      <c r="H28" s="628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</row>
    <row r="29" spans="1:47" s="45" customFormat="1" ht="12.75" customHeight="1" x14ac:dyDescent="0.2">
      <c r="A29" s="286">
        <v>3</v>
      </c>
      <c r="B29" s="440" t="s">
        <v>69</v>
      </c>
      <c r="C29" s="535">
        <f>C30</f>
        <v>1694500</v>
      </c>
      <c r="D29" s="644">
        <f>D30</f>
        <v>0</v>
      </c>
      <c r="E29" s="644">
        <f>E30</f>
        <v>0</v>
      </c>
      <c r="F29" s="663">
        <f t="shared" ref="F29:G31" si="2">D29/C29</f>
        <v>0</v>
      </c>
      <c r="G29" s="663" t="e">
        <f t="shared" si="2"/>
        <v>#DIV/0!</v>
      </c>
      <c r="H29" s="664">
        <f>E29/C29</f>
        <v>0</v>
      </c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</row>
    <row r="30" spans="1:47" s="46" customFormat="1" ht="12.75" customHeight="1" x14ac:dyDescent="0.2">
      <c r="A30" s="287">
        <v>32</v>
      </c>
      <c r="B30" s="441" t="s">
        <v>31</v>
      </c>
      <c r="C30" s="536">
        <f>C31+C44+C76+C79</f>
        <v>1694500</v>
      </c>
      <c r="D30" s="645">
        <f>D31+D44+D76+D79</f>
        <v>0</v>
      </c>
      <c r="E30" s="645">
        <f>E31+E44+E76+E79</f>
        <v>0</v>
      </c>
      <c r="F30" s="665">
        <f t="shared" si="2"/>
        <v>0</v>
      </c>
      <c r="G30" s="665" t="e">
        <f t="shared" si="2"/>
        <v>#DIV/0!</v>
      </c>
      <c r="H30" s="666">
        <f>E30/C30</f>
        <v>0</v>
      </c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</row>
    <row r="31" spans="1:47" s="46" customFormat="1" ht="12.75" customHeight="1" x14ac:dyDescent="0.2">
      <c r="A31" s="288">
        <v>322</v>
      </c>
      <c r="B31" s="446" t="s">
        <v>33</v>
      </c>
      <c r="C31" s="530">
        <f>C32+C33+C34+C35+C36+C37+C38+C39+C40+C41+C42+C43</f>
        <v>296000</v>
      </c>
      <c r="D31" s="634">
        <f>D32+D33+D34+D35+D36+D37+D38+D39+D40+D41+D42+D43</f>
        <v>0</v>
      </c>
      <c r="E31" s="634">
        <f>E32+E33+E34+E35+E36+E37+E38+E39+E40+E41+E42+E43</f>
        <v>0</v>
      </c>
      <c r="F31" s="635">
        <f t="shared" si="2"/>
        <v>0</v>
      </c>
      <c r="G31" s="635" t="e">
        <f t="shared" si="2"/>
        <v>#DIV/0!</v>
      </c>
      <c r="H31" s="636">
        <f>E31/C31</f>
        <v>0</v>
      </c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</row>
    <row r="32" spans="1:47" s="63" customFormat="1" ht="12.75" customHeight="1" x14ac:dyDescent="0.2">
      <c r="A32" s="281">
        <v>322</v>
      </c>
      <c r="B32" s="443" t="s">
        <v>170</v>
      </c>
      <c r="C32" s="531">
        <v>30000</v>
      </c>
      <c r="D32" s="637"/>
      <c r="E32" s="637"/>
      <c r="F32" s="627"/>
      <c r="G32" s="627"/>
      <c r="H32" s="628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</row>
    <row r="33" spans="1:47" ht="12.75" customHeight="1" x14ac:dyDescent="0.2">
      <c r="A33" s="281">
        <v>322</v>
      </c>
      <c r="B33" s="443" t="s">
        <v>169</v>
      </c>
      <c r="C33" s="531">
        <v>6000</v>
      </c>
      <c r="D33" s="637"/>
      <c r="E33" s="637"/>
      <c r="F33" s="627"/>
      <c r="G33" s="627"/>
      <c r="H33" s="628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</row>
    <row r="34" spans="1:47" ht="12.75" customHeight="1" x14ac:dyDescent="0.2">
      <c r="A34" s="281">
        <v>322</v>
      </c>
      <c r="B34" s="443" t="s">
        <v>171</v>
      </c>
      <c r="C34" s="531">
        <v>6000</v>
      </c>
      <c r="D34" s="637"/>
      <c r="E34" s="637"/>
      <c r="F34" s="627"/>
      <c r="G34" s="627"/>
      <c r="H34" s="628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</row>
    <row r="35" spans="1:47" ht="12.75" customHeight="1" x14ac:dyDescent="0.2">
      <c r="A35" s="281">
        <v>322</v>
      </c>
      <c r="B35" s="443" t="s">
        <v>172</v>
      </c>
      <c r="C35" s="531">
        <v>5000</v>
      </c>
      <c r="D35" s="637"/>
      <c r="E35" s="637"/>
      <c r="F35" s="627"/>
      <c r="G35" s="627"/>
      <c r="H35" s="628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</row>
    <row r="36" spans="1:47" ht="12.75" customHeight="1" x14ac:dyDescent="0.2">
      <c r="A36" s="281">
        <v>322</v>
      </c>
      <c r="B36" s="443" t="s">
        <v>173</v>
      </c>
      <c r="C36" s="531">
        <v>110000</v>
      </c>
      <c r="D36" s="637"/>
      <c r="E36" s="637"/>
      <c r="F36" s="627"/>
      <c r="G36" s="627"/>
      <c r="H36" s="628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7" ht="12.75" customHeight="1" x14ac:dyDescent="0.2">
      <c r="A37" s="281">
        <v>322</v>
      </c>
      <c r="B37" s="443" t="s">
        <v>174</v>
      </c>
      <c r="C37" s="531">
        <v>80000</v>
      </c>
      <c r="D37" s="637"/>
      <c r="E37" s="637"/>
      <c r="F37" s="627"/>
      <c r="G37" s="627"/>
      <c r="H37" s="628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</row>
    <row r="38" spans="1:47" ht="12.75" customHeight="1" x14ac:dyDescent="0.2">
      <c r="A38" s="281">
        <v>322</v>
      </c>
      <c r="B38" s="443" t="s">
        <v>175</v>
      </c>
      <c r="C38" s="531">
        <v>8000</v>
      </c>
      <c r="D38" s="637"/>
      <c r="E38" s="637"/>
      <c r="F38" s="627"/>
      <c r="G38" s="627"/>
      <c r="H38" s="628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</row>
    <row r="39" spans="1:47" ht="12.75" customHeight="1" x14ac:dyDescent="0.2">
      <c r="A39" s="289">
        <v>322</v>
      </c>
      <c r="B39" s="447" t="s">
        <v>264</v>
      </c>
      <c r="C39" s="537">
        <v>2000</v>
      </c>
      <c r="D39" s="637"/>
      <c r="E39" s="637"/>
      <c r="F39" s="627"/>
      <c r="G39" s="627"/>
      <c r="H39" s="628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</row>
    <row r="40" spans="1:47" s="60" customFormat="1" ht="12.75" customHeight="1" x14ac:dyDescent="0.2">
      <c r="A40" s="281">
        <v>322</v>
      </c>
      <c r="B40" s="448" t="s">
        <v>265</v>
      </c>
      <c r="C40" s="537">
        <v>15000</v>
      </c>
      <c r="D40" s="637"/>
      <c r="E40" s="637"/>
      <c r="F40" s="627"/>
      <c r="G40" s="627"/>
      <c r="H40" s="628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</row>
    <row r="41" spans="1:47" ht="12.75" customHeight="1" x14ac:dyDescent="0.2">
      <c r="A41" s="281">
        <v>322</v>
      </c>
      <c r="B41" s="448" t="s">
        <v>137</v>
      </c>
      <c r="C41" s="537">
        <v>15000</v>
      </c>
      <c r="D41" s="637"/>
      <c r="E41" s="637"/>
      <c r="F41" s="627"/>
      <c r="G41" s="627"/>
      <c r="H41" s="628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</row>
    <row r="42" spans="1:47" ht="12.75" customHeight="1" x14ac:dyDescent="0.2">
      <c r="A42" s="281">
        <v>322</v>
      </c>
      <c r="B42" s="448" t="s">
        <v>176</v>
      </c>
      <c r="C42" s="537">
        <v>4000</v>
      </c>
      <c r="D42" s="637"/>
      <c r="E42" s="637"/>
      <c r="F42" s="627"/>
      <c r="G42" s="627"/>
      <c r="H42" s="628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</row>
    <row r="43" spans="1:47" ht="12.75" customHeight="1" x14ac:dyDescent="0.2">
      <c r="A43" s="281">
        <v>322</v>
      </c>
      <c r="B43" s="448" t="s">
        <v>177</v>
      </c>
      <c r="C43" s="537">
        <v>15000</v>
      </c>
      <c r="D43" s="637"/>
      <c r="E43" s="637"/>
      <c r="F43" s="627"/>
      <c r="G43" s="627"/>
      <c r="H43" s="628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</row>
    <row r="44" spans="1:47" ht="12.75" customHeight="1" x14ac:dyDescent="0.2">
      <c r="A44" s="290">
        <v>323</v>
      </c>
      <c r="B44" s="449" t="s">
        <v>34</v>
      </c>
      <c r="C44" s="538">
        <f>C45+C51+C56+C62+C69+C72</f>
        <v>1210000</v>
      </c>
      <c r="D44" s="638">
        <f>D45+D51+D56+D62+D69+D72</f>
        <v>0</v>
      </c>
      <c r="E44" s="638">
        <f>E45+E51+E56+E62+E69+E72</f>
        <v>0</v>
      </c>
      <c r="F44" s="639">
        <f>D44/C44</f>
        <v>0</v>
      </c>
      <c r="G44" s="639" t="e">
        <f>E44/D44</f>
        <v>#DIV/0!</v>
      </c>
      <c r="H44" s="640">
        <f>E44/C44</f>
        <v>0</v>
      </c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</row>
    <row r="45" spans="1:47" ht="12.75" customHeight="1" x14ac:dyDescent="0.2">
      <c r="A45" s="291">
        <v>323</v>
      </c>
      <c r="B45" s="450" t="s">
        <v>285</v>
      </c>
      <c r="C45" s="539">
        <f>C46+C47+C48+C49+C50</f>
        <v>160000</v>
      </c>
      <c r="D45" s="641">
        <f>D46+D47+D48+D49+D50</f>
        <v>0</v>
      </c>
      <c r="E45" s="641">
        <f>E46+E47+E48+E49+E50</f>
        <v>0</v>
      </c>
      <c r="F45" s="642">
        <f>D45/C45</f>
        <v>0</v>
      </c>
      <c r="G45" s="642" t="e">
        <f>E45/D45</f>
        <v>#DIV/0!</v>
      </c>
      <c r="H45" s="643">
        <f>E45/C45</f>
        <v>0</v>
      </c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</row>
    <row r="46" spans="1:47" s="60" customFormat="1" ht="12.75" customHeight="1" x14ac:dyDescent="0.2">
      <c r="A46" s="281">
        <v>323</v>
      </c>
      <c r="B46" s="448" t="s">
        <v>178</v>
      </c>
      <c r="C46" s="537">
        <v>90000</v>
      </c>
      <c r="D46" s="637"/>
      <c r="E46" s="637"/>
      <c r="F46" s="627"/>
      <c r="G46" s="627"/>
      <c r="H46" s="628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</row>
    <row r="47" spans="1:47" ht="12.75" customHeight="1" x14ac:dyDescent="0.2">
      <c r="A47" s="281">
        <v>323</v>
      </c>
      <c r="B47" s="448" t="s">
        <v>179</v>
      </c>
      <c r="C47" s="537">
        <v>5000</v>
      </c>
      <c r="D47" s="637"/>
      <c r="E47" s="637"/>
      <c r="F47" s="627"/>
      <c r="G47" s="627"/>
      <c r="H47" s="628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</row>
    <row r="48" spans="1:47" ht="12.75" customHeight="1" x14ac:dyDescent="0.2">
      <c r="A48" s="281">
        <v>323</v>
      </c>
      <c r="B48" s="448" t="s">
        <v>180</v>
      </c>
      <c r="C48" s="537">
        <v>50000</v>
      </c>
      <c r="D48" s="637"/>
      <c r="E48" s="637"/>
      <c r="F48" s="627"/>
      <c r="G48" s="627"/>
      <c r="H48" s="628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</row>
    <row r="49" spans="1:47" s="60" customFormat="1" ht="12.75" customHeight="1" x14ac:dyDescent="0.2">
      <c r="A49" s="281">
        <v>323</v>
      </c>
      <c r="B49" s="448" t="s">
        <v>181</v>
      </c>
      <c r="C49" s="537">
        <v>10000</v>
      </c>
      <c r="D49" s="637"/>
      <c r="E49" s="637"/>
      <c r="F49" s="627"/>
      <c r="G49" s="627"/>
      <c r="H49" s="628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</row>
    <row r="50" spans="1:47" s="60" customFormat="1" ht="12.75" customHeight="1" x14ac:dyDescent="0.2">
      <c r="A50" s="281">
        <v>323</v>
      </c>
      <c r="B50" s="448" t="s">
        <v>182</v>
      </c>
      <c r="C50" s="537">
        <v>5000</v>
      </c>
      <c r="D50" s="637"/>
      <c r="E50" s="637"/>
      <c r="F50" s="627"/>
      <c r="G50" s="627"/>
      <c r="H50" s="628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</row>
    <row r="51" spans="1:47" ht="12.75" customHeight="1" x14ac:dyDescent="0.2">
      <c r="A51" s="292">
        <v>323</v>
      </c>
      <c r="B51" s="451" t="s">
        <v>183</v>
      </c>
      <c r="C51" s="540">
        <f>C52++C53+C54+C55</f>
        <v>90000</v>
      </c>
      <c r="D51" s="641">
        <f>D52+D53+D54+D55</f>
        <v>0</v>
      </c>
      <c r="E51" s="641">
        <f>E52+E53+E54+E55</f>
        <v>0</v>
      </c>
      <c r="F51" s="642">
        <f>D51/C51</f>
        <v>0</v>
      </c>
      <c r="G51" s="642" t="e">
        <f>E51/D51</f>
        <v>#DIV/0!</v>
      </c>
      <c r="H51" s="643">
        <f>E51/C51</f>
        <v>0</v>
      </c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</row>
    <row r="52" spans="1:47" ht="12.75" customHeight="1" x14ac:dyDescent="0.2">
      <c r="A52" s="281">
        <v>323</v>
      </c>
      <c r="B52" s="448" t="s">
        <v>377</v>
      </c>
      <c r="C52" s="537">
        <v>45000</v>
      </c>
      <c r="D52" s="637"/>
      <c r="E52" s="637"/>
      <c r="F52" s="627"/>
      <c r="G52" s="627"/>
      <c r="H52" s="628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</row>
    <row r="53" spans="1:47" s="11" customFormat="1" ht="12.75" customHeight="1" x14ac:dyDescent="0.2">
      <c r="A53" s="281">
        <v>323</v>
      </c>
      <c r="B53" s="448" t="s">
        <v>266</v>
      </c>
      <c r="C53" s="537">
        <v>5000</v>
      </c>
      <c r="D53" s="637"/>
      <c r="E53" s="637"/>
      <c r="F53" s="627"/>
      <c r="G53" s="627"/>
      <c r="H53" s="628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</row>
    <row r="54" spans="1:47" s="11" customFormat="1" ht="12.75" customHeight="1" x14ac:dyDescent="0.2">
      <c r="A54" s="281">
        <v>323</v>
      </c>
      <c r="B54" s="448" t="s">
        <v>184</v>
      </c>
      <c r="C54" s="537">
        <v>25000</v>
      </c>
      <c r="D54" s="637"/>
      <c r="E54" s="637"/>
      <c r="F54" s="627"/>
      <c r="G54" s="627"/>
      <c r="H54" s="628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</row>
    <row r="55" spans="1:47" ht="12.75" customHeight="1" x14ac:dyDescent="0.2">
      <c r="A55" s="281">
        <v>323</v>
      </c>
      <c r="B55" s="448" t="s">
        <v>267</v>
      </c>
      <c r="C55" s="537">
        <v>15000</v>
      </c>
      <c r="D55" s="637"/>
      <c r="E55" s="637"/>
      <c r="F55" s="627"/>
      <c r="G55" s="627"/>
      <c r="H55" s="628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</row>
    <row r="56" spans="1:47" ht="12.75" customHeight="1" x14ac:dyDescent="0.2">
      <c r="A56" s="292">
        <v>323</v>
      </c>
      <c r="B56" s="451" t="s">
        <v>185</v>
      </c>
      <c r="C56" s="540">
        <f>C57+C58+C59+C60+C61</f>
        <v>185000</v>
      </c>
      <c r="D56" s="641">
        <f>D57+D58+D59+D60+D61</f>
        <v>0</v>
      </c>
      <c r="E56" s="641">
        <f>E57+E58+E59+E60+E61</f>
        <v>0</v>
      </c>
      <c r="F56" s="642">
        <f>D56/C56</f>
        <v>0</v>
      </c>
      <c r="G56" s="642" t="e">
        <f>E56/D56</f>
        <v>#DIV/0!</v>
      </c>
      <c r="H56" s="643">
        <f>E56/C56</f>
        <v>0</v>
      </c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</row>
    <row r="57" spans="1:47" ht="12.75" customHeight="1" x14ac:dyDescent="0.2">
      <c r="A57" s="282">
        <v>323</v>
      </c>
      <c r="B57" s="452" t="s">
        <v>186</v>
      </c>
      <c r="C57" s="541">
        <v>30000</v>
      </c>
      <c r="D57" s="637"/>
      <c r="E57" s="637"/>
      <c r="F57" s="627"/>
      <c r="G57" s="627"/>
      <c r="H57" s="628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</row>
    <row r="58" spans="1:47" ht="12.75" customHeight="1" x14ac:dyDescent="0.2">
      <c r="A58" s="282">
        <v>323</v>
      </c>
      <c r="B58" s="452" t="s">
        <v>187</v>
      </c>
      <c r="C58" s="541">
        <v>15000</v>
      </c>
      <c r="D58" s="637"/>
      <c r="E58" s="637"/>
      <c r="F58" s="627"/>
      <c r="G58" s="627"/>
      <c r="H58" s="628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</row>
    <row r="59" spans="1:47" ht="12.75" customHeight="1" x14ac:dyDescent="0.2">
      <c r="A59" s="282">
        <v>323</v>
      </c>
      <c r="B59" s="452" t="s">
        <v>269</v>
      </c>
      <c r="C59" s="541">
        <v>110000</v>
      </c>
      <c r="D59" s="637"/>
      <c r="E59" s="637"/>
      <c r="F59" s="627"/>
      <c r="G59" s="627"/>
      <c r="H59" s="628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</row>
    <row r="60" spans="1:47" ht="12.75" customHeight="1" x14ac:dyDescent="0.2">
      <c r="A60" s="282">
        <v>323</v>
      </c>
      <c r="B60" s="452" t="s">
        <v>374</v>
      </c>
      <c r="C60" s="541">
        <v>10000</v>
      </c>
      <c r="D60" s="637"/>
      <c r="E60" s="637"/>
      <c r="F60" s="627"/>
      <c r="G60" s="627"/>
      <c r="H60" s="628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</row>
    <row r="61" spans="1:47" ht="12.75" customHeight="1" x14ac:dyDescent="0.2">
      <c r="A61" s="282">
        <v>323</v>
      </c>
      <c r="B61" s="452" t="s">
        <v>373</v>
      </c>
      <c r="C61" s="541">
        <v>20000</v>
      </c>
      <c r="D61" s="637"/>
      <c r="E61" s="637"/>
      <c r="F61" s="627"/>
      <c r="G61" s="627"/>
      <c r="H61" s="628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</row>
    <row r="62" spans="1:47" s="67" customFormat="1" ht="12.75" customHeight="1" x14ac:dyDescent="0.2">
      <c r="A62" s="292">
        <v>323</v>
      </c>
      <c r="B62" s="451" t="s">
        <v>146</v>
      </c>
      <c r="C62" s="540">
        <f>C63+C64+C65+C66+C67+C68</f>
        <v>628000</v>
      </c>
      <c r="D62" s="641">
        <f>D63+D64+D65+D66+D67+D68</f>
        <v>0</v>
      </c>
      <c r="E62" s="641">
        <f>E63+E64+E65+E66+E67+E68</f>
        <v>0</v>
      </c>
      <c r="F62" s="642">
        <f>D62/C62</f>
        <v>0</v>
      </c>
      <c r="G62" s="642" t="e">
        <f>E62/D62</f>
        <v>#DIV/0!</v>
      </c>
      <c r="H62" s="643">
        <f>E62/C62</f>
        <v>0</v>
      </c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</row>
    <row r="63" spans="1:47" ht="12.75" customHeight="1" x14ac:dyDescent="0.2">
      <c r="A63" s="282">
        <v>323</v>
      </c>
      <c r="B63" s="452" t="s">
        <v>188</v>
      </c>
      <c r="C63" s="541">
        <v>50000</v>
      </c>
      <c r="D63" s="637"/>
      <c r="E63" s="637"/>
      <c r="F63" s="627"/>
      <c r="G63" s="627"/>
      <c r="H63" s="628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</row>
    <row r="64" spans="1:47" s="67" customFormat="1" ht="12.75" customHeight="1" x14ac:dyDescent="0.2">
      <c r="A64" s="282">
        <v>323</v>
      </c>
      <c r="B64" s="452" t="s">
        <v>270</v>
      </c>
      <c r="C64" s="541">
        <v>10000</v>
      </c>
      <c r="D64" s="637"/>
      <c r="E64" s="637"/>
      <c r="F64" s="627"/>
      <c r="G64" s="627"/>
      <c r="H64" s="628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</row>
    <row r="65" spans="1:47" s="67" customFormat="1" ht="12.75" customHeight="1" x14ac:dyDescent="0.2">
      <c r="A65" s="282">
        <v>323</v>
      </c>
      <c r="B65" s="452" t="s">
        <v>189</v>
      </c>
      <c r="C65" s="541">
        <v>50000</v>
      </c>
      <c r="D65" s="637"/>
      <c r="E65" s="637"/>
      <c r="F65" s="627"/>
      <c r="G65" s="627"/>
      <c r="H65" s="628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</row>
    <row r="66" spans="1:47" s="67" customFormat="1" ht="12.75" customHeight="1" x14ac:dyDescent="0.2">
      <c r="A66" s="282">
        <v>323</v>
      </c>
      <c r="B66" s="452" t="s">
        <v>190</v>
      </c>
      <c r="C66" s="541">
        <v>50000</v>
      </c>
      <c r="D66" s="637"/>
      <c r="E66" s="637"/>
      <c r="F66" s="627"/>
      <c r="G66" s="627"/>
      <c r="H66" s="628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</row>
    <row r="67" spans="1:47" ht="12.75" customHeight="1" x14ac:dyDescent="0.2">
      <c r="A67" s="282">
        <v>323</v>
      </c>
      <c r="B67" s="452" t="s">
        <v>191</v>
      </c>
      <c r="C67" s="541">
        <v>5000</v>
      </c>
      <c r="D67" s="637"/>
      <c r="E67" s="637"/>
      <c r="F67" s="627"/>
      <c r="G67" s="627"/>
      <c r="H67" s="628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</row>
    <row r="68" spans="1:47" ht="12.75" customHeight="1" x14ac:dyDescent="0.2">
      <c r="A68" s="282">
        <v>323</v>
      </c>
      <c r="B68" s="452" t="s">
        <v>192</v>
      </c>
      <c r="C68" s="541">
        <v>463000</v>
      </c>
      <c r="D68" s="637"/>
      <c r="E68" s="637"/>
      <c r="F68" s="627"/>
      <c r="G68" s="627"/>
      <c r="H68" s="628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</row>
    <row r="69" spans="1:47" ht="12.75" customHeight="1" x14ac:dyDescent="0.2">
      <c r="A69" s="292">
        <v>323</v>
      </c>
      <c r="B69" s="451" t="s">
        <v>147</v>
      </c>
      <c r="C69" s="540">
        <f>C70+C71</f>
        <v>40000</v>
      </c>
      <c r="D69" s="641">
        <f>D70+D71</f>
        <v>0</v>
      </c>
      <c r="E69" s="641">
        <f>E70+E71</f>
        <v>0</v>
      </c>
      <c r="F69" s="642">
        <f>D69/C69</f>
        <v>0</v>
      </c>
      <c r="G69" s="642" t="e">
        <f>E69/D69</f>
        <v>#DIV/0!</v>
      </c>
      <c r="H69" s="643">
        <f>E69/C69</f>
        <v>0</v>
      </c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</row>
    <row r="70" spans="1:47" ht="12.75" customHeight="1" x14ac:dyDescent="0.2">
      <c r="A70" s="282">
        <v>323</v>
      </c>
      <c r="B70" s="452" t="s">
        <v>193</v>
      </c>
      <c r="C70" s="541">
        <v>25000</v>
      </c>
      <c r="D70" s="637"/>
      <c r="E70" s="637"/>
      <c r="F70" s="627"/>
      <c r="G70" s="627"/>
      <c r="H70" s="628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</row>
    <row r="71" spans="1:47" ht="12.75" customHeight="1" x14ac:dyDescent="0.2">
      <c r="A71" s="282">
        <v>323</v>
      </c>
      <c r="B71" s="452" t="s">
        <v>194</v>
      </c>
      <c r="C71" s="541">
        <v>15000</v>
      </c>
      <c r="D71" s="637"/>
      <c r="E71" s="637"/>
      <c r="F71" s="627"/>
      <c r="G71" s="627"/>
      <c r="H71" s="628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</row>
    <row r="72" spans="1:47" ht="12.75" customHeight="1" x14ac:dyDescent="0.2">
      <c r="A72" s="292">
        <v>323</v>
      </c>
      <c r="B72" s="451" t="s">
        <v>148</v>
      </c>
      <c r="C72" s="540">
        <f>C73+C74+C75</f>
        <v>107000</v>
      </c>
      <c r="D72" s="641">
        <f>D73+D74+D75</f>
        <v>0</v>
      </c>
      <c r="E72" s="641">
        <f>E73+E74+E75</f>
        <v>0</v>
      </c>
      <c r="F72" s="642">
        <f>D72/C72</f>
        <v>0</v>
      </c>
      <c r="G72" s="642" t="e">
        <f>E72/D72</f>
        <v>#DIV/0!</v>
      </c>
      <c r="H72" s="643">
        <f>E72/C72</f>
        <v>0</v>
      </c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</row>
    <row r="73" spans="1:47" ht="12.75" customHeight="1" x14ac:dyDescent="0.2">
      <c r="A73" s="282">
        <v>323</v>
      </c>
      <c r="B73" s="452" t="s">
        <v>195</v>
      </c>
      <c r="C73" s="541">
        <v>85000</v>
      </c>
      <c r="D73" s="637"/>
      <c r="E73" s="637"/>
      <c r="F73" s="627"/>
      <c r="G73" s="627"/>
      <c r="H73" s="628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</row>
    <row r="74" spans="1:47" ht="12.75" customHeight="1" x14ac:dyDescent="0.2">
      <c r="A74" s="282">
        <v>323</v>
      </c>
      <c r="B74" s="452" t="s">
        <v>372</v>
      </c>
      <c r="C74" s="541">
        <v>2000</v>
      </c>
      <c r="D74" s="637"/>
      <c r="E74" s="637"/>
      <c r="F74" s="627"/>
      <c r="G74" s="627"/>
      <c r="H74" s="628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</row>
    <row r="75" spans="1:47" s="60" customFormat="1" ht="12.75" customHeight="1" x14ac:dyDescent="0.2">
      <c r="A75" s="282">
        <v>323</v>
      </c>
      <c r="B75" s="452" t="s">
        <v>196</v>
      </c>
      <c r="C75" s="541">
        <v>20000</v>
      </c>
      <c r="D75" s="637"/>
      <c r="E75" s="637"/>
      <c r="F75" s="627"/>
      <c r="G75" s="627"/>
      <c r="H75" s="628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</row>
    <row r="76" spans="1:47" ht="12.75" customHeight="1" x14ac:dyDescent="0.2">
      <c r="A76" s="293">
        <v>324</v>
      </c>
      <c r="B76" s="453" t="s">
        <v>197</v>
      </c>
      <c r="C76" s="542">
        <f>C77+C78</f>
        <v>3000</v>
      </c>
      <c r="D76" s="634">
        <f>D77+D78</f>
        <v>0</v>
      </c>
      <c r="E76" s="634">
        <f>E77+E78</f>
        <v>0</v>
      </c>
      <c r="F76" s="635">
        <f>D76/C76</f>
        <v>0</v>
      </c>
      <c r="G76" s="635" t="e">
        <f>E76/D76</f>
        <v>#DIV/0!</v>
      </c>
      <c r="H76" s="636">
        <f>E76/C76</f>
        <v>0</v>
      </c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</row>
    <row r="77" spans="1:47" ht="12.75" customHeight="1" x14ac:dyDescent="0.2">
      <c r="A77" s="282">
        <v>324</v>
      </c>
      <c r="B77" s="452" t="s">
        <v>198</v>
      </c>
      <c r="C77" s="541">
        <v>2000</v>
      </c>
      <c r="D77" s="637"/>
      <c r="E77" s="637"/>
      <c r="F77" s="627"/>
      <c r="G77" s="627"/>
      <c r="H77" s="628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</row>
    <row r="78" spans="1:47" ht="12.75" customHeight="1" x14ac:dyDescent="0.2">
      <c r="A78" s="282">
        <v>324</v>
      </c>
      <c r="B78" s="452" t="s">
        <v>199</v>
      </c>
      <c r="C78" s="541">
        <v>1000</v>
      </c>
      <c r="D78" s="637"/>
      <c r="E78" s="637"/>
      <c r="F78" s="627"/>
      <c r="G78" s="627"/>
      <c r="H78" s="628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</row>
    <row r="79" spans="1:47" s="60" customFormat="1" ht="12.75" customHeight="1" x14ac:dyDescent="0.2">
      <c r="A79" s="280">
        <v>329</v>
      </c>
      <c r="B79" s="453" t="s">
        <v>35</v>
      </c>
      <c r="C79" s="542">
        <f>C80+C84+C86+C91+C93</f>
        <v>185500</v>
      </c>
      <c r="D79" s="634">
        <f>D80+D84+D86+D91+D93</f>
        <v>0</v>
      </c>
      <c r="E79" s="634">
        <f>E80+E84+E86+E91+E93</f>
        <v>0</v>
      </c>
      <c r="F79" s="635">
        <f>D79/C79</f>
        <v>0</v>
      </c>
      <c r="G79" s="635" t="e">
        <f>E79/D79</f>
        <v>#DIV/0!</v>
      </c>
      <c r="H79" s="636">
        <f>E79/C79</f>
        <v>0</v>
      </c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</row>
    <row r="80" spans="1:47" s="60" customFormat="1" ht="12.75" customHeight="1" x14ac:dyDescent="0.2">
      <c r="A80" s="292">
        <v>329</v>
      </c>
      <c r="B80" s="450" t="s">
        <v>149</v>
      </c>
      <c r="C80" s="539">
        <f>C81+C82+C83</f>
        <v>37500</v>
      </c>
      <c r="D80" s="641">
        <f>D81+D82+D83</f>
        <v>0</v>
      </c>
      <c r="E80" s="641">
        <f>E81+E82+E83</f>
        <v>0</v>
      </c>
      <c r="F80" s="642">
        <f>D80/C80</f>
        <v>0</v>
      </c>
      <c r="G80" s="642" t="e">
        <f>E80/D80</f>
        <v>#DIV/0!</v>
      </c>
      <c r="H80" s="643">
        <f>E80/C80</f>
        <v>0</v>
      </c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</row>
    <row r="81" spans="1:47" ht="12.75" customHeight="1" x14ac:dyDescent="0.2">
      <c r="A81" s="282">
        <v>329</v>
      </c>
      <c r="B81" s="444" t="s">
        <v>200</v>
      </c>
      <c r="C81" s="532">
        <v>2500</v>
      </c>
      <c r="D81" s="637"/>
      <c r="E81" s="637"/>
      <c r="F81" s="627"/>
      <c r="G81" s="627"/>
      <c r="H81" s="628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</row>
    <row r="82" spans="1:47" ht="12.75" customHeight="1" x14ac:dyDescent="0.2">
      <c r="A82" s="282">
        <v>329</v>
      </c>
      <c r="B82" s="452" t="s">
        <v>201</v>
      </c>
      <c r="C82" s="541">
        <v>15000</v>
      </c>
      <c r="D82" s="637"/>
      <c r="E82" s="637"/>
      <c r="F82" s="627"/>
      <c r="G82" s="627"/>
      <c r="H82" s="628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</row>
    <row r="83" spans="1:47" ht="12.75" customHeight="1" x14ac:dyDescent="0.2">
      <c r="A83" s="282">
        <v>329</v>
      </c>
      <c r="B83" s="444" t="s">
        <v>202</v>
      </c>
      <c r="C83" s="532">
        <v>20000</v>
      </c>
      <c r="D83" s="637"/>
      <c r="E83" s="637"/>
      <c r="F83" s="627"/>
      <c r="G83" s="627"/>
      <c r="H83" s="628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</row>
    <row r="84" spans="1:47" s="60" customFormat="1" ht="12.75" customHeight="1" x14ac:dyDescent="0.2">
      <c r="A84" s="292">
        <v>329</v>
      </c>
      <c r="B84" s="450" t="s">
        <v>139</v>
      </c>
      <c r="C84" s="539">
        <f>C85</f>
        <v>50000</v>
      </c>
      <c r="D84" s="641">
        <f>D85</f>
        <v>0</v>
      </c>
      <c r="E84" s="641">
        <f>E85</f>
        <v>0</v>
      </c>
      <c r="F84" s="642">
        <f>D84/C84</f>
        <v>0</v>
      </c>
      <c r="G84" s="642" t="e">
        <f>E84/D84</f>
        <v>#DIV/0!</v>
      </c>
      <c r="H84" s="643">
        <f>E84/C84</f>
        <v>0</v>
      </c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</row>
    <row r="85" spans="1:47" s="60" customFormat="1" ht="12.75" customHeight="1" x14ac:dyDescent="0.2">
      <c r="A85" s="282">
        <v>329</v>
      </c>
      <c r="B85" s="444" t="s">
        <v>139</v>
      </c>
      <c r="C85" s="532">
        <v>50000</v>
      </c>
      <c r="D85" s="637"/>
      <c r="E85" s="637"/>
      <c r="F85" s="627"/>
      <c r="G85" s="627"/>
      <c r="H85" s="628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</row>
    <row r="86" spans="1:47" ht="12.75" customHeight="1" x14ac:dyDescent="0.2">
      <c r="A86" s="292">
        <v>329</v>
      </c>
      <c r="B86" s="450" t="s">
        <v>203</v>
      </c>
      <c r="C86" s="539">
        <f>C87+C88+C89+C90</f>
        <v>8000</v>
      </c>
      <c r="D86" s="641">
        <f>D87+D88+D89+D90</f>
        <v>0</v>
      </c>
      <c r="E86" s="641">
        <f>E87+E88+E89+E90</f>
        <v>0</v>
      </c>
      <c r="F86" s="642">
        <f>D86/C86</f>
        <v>0</v>
      </c>
      <c r="G86" s="642" t="e">
        <f>E86/D86</f>
        <v>#DIV/0!</v>
      </c>
      <c r="H86" s="643">
        <f>E86/C86</f>
        <v>0</v>
      </c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</row>
    <row r="87" spans="1:47" ht="12.75" customHeight="1" x14ac:dyDescent="0.2">
      <c r="A87" s="282">
        <v>329</v>
      </c>
      <c r="B87" s="444" t="s">
        <v>204</v>
      </c>
      <c r="C87" s="532">
        <v>2000</v>
      </c>
      <c r="D87" s="637"/>
      <c r="E87" s="637"/>
      <c r="F87" s="627"/>
      <c r="G87" s="627"/>
      <c r="H87" s="628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</row>
    <row r="88" spans="1:47" ht="12.75" customHeight="1" x14ac:dyDescent="0.2">
      <c r="A88" s="282">
        <v>329</v>
      </c>
      <c r="B88" s="444" t="s">
        <v>205</v>
      </c>
      <c r="C88" s="532">
        <v>2000</v>
      </c>
      <c r="D88" s="637"/>
      <c r="E88" s="637"/>
      <c r="F88" s="627"/>
      <c r="G88" s="627"/>
      <c r="H88" s="628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</row>
    <row r="89" spans="1:47" ht="12.75" customHeight="1" x14ac:dyDescent="0.2">
      <c r="A89" s="282">
        <v>329</v>
      </c>
      <c r="B89" s="444" t="s">
        <v>206</v>
      </c>
      <c r="C89" s="532">
        <v>2000</v>
      </c>
      <c r="D89" s="637"/>
      <c r="E89" s="637"/>
      <c r="F89" s="627"/>
      <c r="G89" s="627"/>
      <c r="H89" s="628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</row>
    <row r="90" spans="1:47" s="60" customFormat="1" ht="12.75" customHeight="1" x14ac:dyDescent="0.2">
      <c r="A90" s="282">
        <v>329</v>
      </c>
      <c r="B90" s="444" t="s">
        <v>207</v>
      </c>
      <c r="C90" s="532">
        <v>2000</v>
      </c>
      <c r="D90" s="637"/>
      <c r="E90" s="637"/>
      <c r="F90" s="627"/>
      <c r="G90" s="627"/>
      <c r="H90" s="628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</row>
    <row r="91" spans="1:47" ht="12.75" customHeight="1" x14ac:dyDescent="0.2">
      <c r="A91" s="292">
        <v>329</v>
      </c>
      <c r="B91" s="450" t="s">
        <v>208</v>
      </c>
      <c r="C91" s="539">
        <f>C92</f>
        <v>10000</v>
      </c>
      <c r="D91" s="641">
        <f>D92</f>
        <v>0</v>
      </c>
      <c r="E91" s="641">
        <f>E92</f>
        <v>0</v>
      </c>
      <c r="F91" s="642">
        <f>D91/C91</f>
        <v>0</v>
      </c>
      <c r="G91" s="642" t="e">
        <f>E91/D91</f>
        <v>#DIV/0!</v>
      </c>
      <c r="H91" s="643">
        <f>E91/C91</f>
        <v>0</v>
      </c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</row>
    <row r="92" spans="1:47" s="11" customFormat="1" ht="12.75" customHeight="1" x14ac:dyDescent="0.2">
      <c r="A92" s="282">
        <v>329</v>
      </c>
      <c r="B92" s="444" t="s">
        <v>208</v>
      </c>
      <c r="C92" s="532">
        <v>10000</v>
      </c>
      <c r="D92" s="637"/>
      <c r="E92" s="637"/>
      <c r="F92" s="627"/>
      <c r="G92" s="627"/>
      <c r="H92" s="628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</row>
    <row r="93" spans="1:47" s="11" customFormat="1" ht="12.75" customHeight="1" x14ac:dyDescent="0.2">
      <c r="A93" s="292">
        <v>329</v>
      </c>
      <c r="B93" s="450" t="s">
        <v>35</v>
      </c>
      <c r="C93" s="539">
        <f>C94</f>
        <v>80000</v>
      </c>
      <c r="D93" s="641">
        <f>D94</f>
        <v>0</v>
      </c>
      <c r="E93" s="641">
        <f>E94</f>
        <v>0</v>
      </c>
      <c r="F93" s="642">
        <f>D93/C93</f>
        <v>0</v>
      </c>
      <c r="G93" s="642" t="e">
        <f>E93/D93</f>
        <v>#DIV/0!</v>
      </c>
      <c r="H93" s="643">
        <f>E93/C93</f>
        <v>0</v>
      </c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</row>
    <row r="94" spans="1:47" s="18" customFormat="1" ht="12.75" customHeight="1" x14ac:dyDescent="0.2">
      <c r="A94" s="294">
        <v>329</v>
      </c>
      <c r="B94" s="444" t="s">
        <v>35</v>
      </c>
      <c r="C94" s="532">
        <v>80000</v>
      </c>
      <c r="D94" s="637"/>
      <c r="E94" s="637"/>
      <c r="F94" s="627"/>
      <c r="G94" s="627"/>
      <c r="H94" s="628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</row>
    <row r="95" spans="1:47" s="18" customFormat="1" ht="15" customHeight="1" x14ac:dyDescent="0.2">
      <c r="A95" s="295" t="s">
        <v>330</v>
      </c>
      <c r="B95" s="454" t="s">
        <v>36</v>
      </c>
      <c r="C95" s="606">
        <f>C98</f>
        <v>81000</v>
      </c>
      <c r="D95" s="615">
        <f>D98</f>
        <v>35000</v>
      </c>
      <c r="E95" s="615">
        <f>E98</f>
        <v>35000</v>
      </c>
      <c r="F95" s="661">
        <f>D95/C95</f>
        <v>0.43209876543209874</v>
      </c>
      <c r="G95" s="661">
        <f>E95/D95</f>
        <v>1</v>
      </c>
      <c r="H95" s="662">
        <f>E95/C95</f>
        <v>0.43209876543209874</v>
      </c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</row>
    <row r="96" spans="1:47" s="58" customFormat="1" ht="15" customHeight="1" x14ac:dyDescent="0.2">
      <c r="A96" s="296"/>
      <c r="B96" s="399" t="s">
        <v>153</v>
      </c>
      <c r="C96" s="607"/>
      <c r="D96" s="611"/>
      <c r="E96" s="611"/>
      <c r="F96" s="612"/>
      <c r="G96" s="612"/>
      <c r="H96" s="613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</row>
    <row r="97" spans="1:47" s="18" customFormat="1" ht="12.75" customHeight="1" x14ac:dyDescent="0.2">
      <c r="A97" s="297" t="s">
        <v>154</v>
      </c>
      <c r="B97" s="455" t="s">
        <v>131</v>
      </c>
      <c r="C97" s="532"/>
      <c r="D97" s="637"/>
      <c r="E97" s="637"/>
      <c r="F97" s="627"/>
      <c r="G97" s="627"/>
      <c r="H97" s="628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</row>
    <row r="98" spans="1:47" s="18" customFormat="1" ht="12.75" customHeight="1" x14ac:dyDescent="0.2">
      <c r="A98" s="298">
        <v>3</v>
      </c>
      <c r="B98" s="440" t="s">
        <v>69</v>
      </c>
      <c r="C98" s="528">
        <f t="shared" ref="C98:E99" si="3">C99</f>
        <v>81000</v>
      </c>
      <c r="D98" s="644">
        <f t="shared" si="3"/>
        <v>35000</v>
      </c>
      <c r="E98" s="644">
        <f t="shared" si="3"/>
        <v>35000</v>
      </c>
      <c r="F98" s="663">
        <f t="shared" ref="F98:G100" si="4">D98/C98</f>
        <v>0.43209876543209874</v>
      </c>
      <c r="G98" s="663">
        <f t="shared" si="4"/>
        <v>1</v>
      </c>
      <c r="H98" s="664">
        <f>E98/C98</f>
        <v>0.43209876543209874</v>
      </c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</row>
    <row r="99" spans="1:47" s="18" customFormat="1" ht="12.75" customHeight="1" x14ac:dyDescent="0.2">
      <c r="A99" s="299">
        <v>34</v>
      </c>
      <c r="B99" s="456" t="s">
        <v>36</v>
      </c>
      <c r="C99" s="529">
        <f t="shared" si="3"/>
        <v>81000</v>
      </c>
      <c r="D99" s="645">
        <f t="shared" si="3"/>
        <v>35000</v>
      </c>
      <c r="E99" s="645">
        <f t="shared" si="3"/>
        <v>35000</v>
      </c>
      <c r="F99" s="665">
        <f t="shared" si="4"/>
        <v>0.43209876543209874</v>
      </c>
      <c r="G99" s="665">
        <f t="shared" si="4"/>
        <v>1</v>
      </c>
      <c r="H99" s="666">
        <f>E99/C99</f>
        <v>0.43209876543209874</v>
      </c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</row>
    <row r="100" spans="1:47" s="18" customFormat="1" ht="12.75" customHeight="1" x14ac:dyDescent="0.2">
      <c r="A100" s="300">
        <v>343</v>
      </c>
      <c r="B100" s="442" t="s">
        <v>37</v>
      </c>
      <c r="C100" s="530">
        <f>C101+C102+C103+C104</f>
        <v>81000</v>
      </c>
      <c r="D100" s="634">
        <v>35000</v>
      </c>
      <c r="E100" s="634">
        <v>35000</v>
      </c>
      <c r="F100" s="635">
        <f t="shared" si="4"/>
        <v>0.43209876543209874</v>
      </c>
      <c r="G100" s="635">
        <f t="shared" si="4"/>
        <v>1</v>
      </c>
      <c r="H100" s="636">
        <f>E100/C100</f>
        <v>0.43209876543209874</v>
      </c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</row>
    <row r="101" spans="1:47" s="18" customFormat="1" ht="12.75" customHeight="1" x14ac:dyDescent="0.2">
      <c r="A101" s="301">
        <v>343</v>
      </c>
      <c r="B101" s="457" t="s">
        <v>138</v>
      </c>
      <c r="C101" s="532">
        <v>15000</v>
      </c>
      <c r="D101" s="637"/>
      <c r="E101" s="637"/>
      <c r="F101" s="627"/>
      <c r="G101" s="627"/>
      <c r="H101" s="628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</row>
    <row r="102" spans="1:47" s="18" customFormat="1" ht="12.75" customHeight="1" x14ac:dyDescent="0.2">
      <c r="A102" s="301">
        <v>343</v>
      </c>
      <c r="B102" s="457" t="s">
        <v>272</v>
      </c>
      <c r="C102" s="532">
        <v>3000</v>
      </c>
      <c r="D102" s="637"/>
      <c r="E102" s="637"/>
      <c r="F102" s="627"/>
      <c r="G102" s="627"/>
      <c r="H102" s="628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</row>
    <row r="103" spans="1:47" s="18" customFormat="1" ht="12.75" customHeight="1" x14ac:dyDescent="0.2">
      <c r="A103" s="301">
        <v>343</v>
      </c>
      <c r="B103" s="457" t="s">
        <v>271</v>
      </c>
      <c r="C103" s="532">
        <v>3000</v>
      </c>
      <c r="D103" s="637"/>
      <c r="E103" s="637"/>
      <c r="F103" s="627"/>
      <c r="G103" s="627"/>
      <c r="H103" s="628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</row>
    <row r="104" spans="1:47" s="18" customFormat="1" ht="12.75" customHeight="1" x14ac:dyDescent="0.2">
      <c r="A104" s="301">
        <v>343</v>
      </c>
      <c r="B104" s="457" t="s">
        <v>209</v>
      </c>
      <c r="C104" s="532">
        <v>60000</v>
      </c>
      <c r="D104" s="637"/>
      <c r="E104" s="637"/>
      <c r="F104" s="627"/>
      <c r="G104" s="627"/>
      <c r="H104" s="628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</row>
    <row r="105" spans="1:47" s="18" customFormat="1" ht="15" customHeight="1" x14ac:dyDescent="0.2">
      <c r="A105" s="302" t="s">
        <v>150</v>
      </c>
      <c r="B105" s="398" t="s">
        <v>155</v>
      </c>
      <c r="C105" s="543">
        <f>C108</f>
        <v>200000</v>
      </c>
      <c r="D105" s="610">
        <f>D108</f>
        <v>50000</v>
      </c>
      <c r="E105" s="610">
        <f>E108</f>
        <v>50000</v>
      </c>
      <c r="F105" s="661">
        <f>D105/C105</f>
        <v>0.25</v>
      </c>
      <c r="G105" s="661">
        <f>E105/D105</f>
        <v>1</v>
      </c>
      <c r="H105" s="662">
        <f>E105/C105</f>
        <v>0.25</v>
      </c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</row>
    <row r="106" spans="1:47" s="58" customFormat="1" ht="15" customHeight="1" x14ac:dyDescent="0.2">
      <c r="A106" s="303" t="s">
        <v>302</v>
      </c>
      <c r="B106" s="399" t="s">
        <v>153</v>
      </c>
      <c r="C106" s="526"/>
      <c r="D106" s="609"/>
      <c r="E106" s="609"/>
      <c r="F106" s="612"/>
      <c r="G106" s="612"/>
      <c r="H106" s="613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</row>
    <row r="107" spans="1:47" s="18" customFormat="1" ht="12.75" customHeight="1" x14ac:dyDescent="0.2">
      <c r="A107" s="304" t="s">
        <v>104</v>
      </c>
      <c r="B107" s="458" t="s">
        <v>131</v>
      </c>
      <c r="C107" s="527"/>
      <c r="D107" s="626"/>
      <c r="E107" s="626"/>
      <c r="F107" s="627"/>
      <c r="G107" s="627"/>
      <c r="H107" s="628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</row>
    <row r="108" spans="1:47" s="18" customFormat="1" ht="12.75" customHeight="1" x14ac:dyDescent="0.2">
      <c r="A108" s="305">
        <v>4</v>
      </c>
      <c r="B108" s="459" t="s">
        <v>140</v>
      </c>
      <c r="C108" s="544">
        <f>C109</f>
        <v>200000</v>
      </c>
      <c r="D108" s="644">
        <v>50000</v>
      </c>
      <c r="E108" s="644">
        <v>50000</v>
      </c>
      <c r="F108" s="663">
        <f t="shared" ref="F108:G110" si="5">D108/C108</f>
        <v>0.25</v>
      </c>
      <c r="G108" s="663">
        <f t="shared" si="5"/>
        <v>1</v>
      </c>
      <c r="H108" s="664">
        <f>E108/C108</f>
        <v>0.25</v>
      </c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</row>
    <row r="109" spans="1:47" s="18" customFormat="1" ht="12.75" customHeight="1" x14ac:dyDescent="0.2">
      <c r="A109" s="306">
        <v>41</v>
      </c>
      <c r="B109" s="460" t="s">
        <v>151</v>
      </c>
      <c r="C109" s="529">
        <f>C110+C112</f>
        <v>200000</v>
      </c>
      <c r="D109" s="645">
        <f>D110+D112</f>
        <v>0</v>
      </c>
      <c r="E109" s="645">
        <f>E110+E112</f>
        <v>0</v>
      </c>
      <c r="F109" s="665">
        <f t="shared" si="5"/>
        <v>0</v>
      </c>
      <c r="G109" s="665" t="e">
        <f t="shared" si="5"/>
        <v>#DIV/0!</v>
      </c>
      <c r="H109" s="666">
        <f>E109/C109</f>
        <v>0</v>
      </c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</row>
    <row r="110" spans="1:47" s="58" customFormat="1" ht="12.75" customHeight="1" x14ac:dyDescent="0.2">
      <c r="A110" s="307">
        <v>411</v>
      </c>
      <c r="B110" s="446" t="s">
        <v>157</v>
      </c>
      <c r="C110" s="545">
        <f>C111</f>
        <v>50000</v>
      </c>
      <c r="D110" s="634">
        <f>D111</f>
        <v>0</v>
      </c>
      <c r="E110" s="634">
        <f>E111</f>
        <v>0</v>
      </c>
      <c r="F110" s="635">
        <f t="shared" si="5"/>
        <v>0</v>
      </c>
      <c r="G110" s="635" t="e">
        <f t="shared" si="5"/>
        <v>#DIV/0!</v>
      </c>
      <c r="H110" s="636">
        <f>E110/C110</f>
        <v>0</v>
      </c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</row>
    <row r="111" spans="1:47" s="18" customFormat="1" ht="12.75" customHeight="1" x14ac:dyDescent="0.2">
      <c r="A111" s="282">
        <v>411</v>
      </c>
      <c r="B111" s="444" t="s">
        <v>217</v>
      </c>
      <c r="C111" s="532">
        <v>50000</v>
      </c>
      <c r="D111" s="637"/>
      <c r="E111" s="637"/>
      <c r="F111" s="627"/>
      <c r="G111" s="627"/>
      <c r="H111" s="628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</row>
    <row r="112" spans="1:47" s="18" customFormat="1" ht="12.75" customHeight="1" x14ac:dyDescent="0.2">
      <c r="A112" s="307">
        <v>412</v>
      </c>
      <c r="B112" s="446" t="s">
        <v>66</v>
      </c>
      <c r="C112" s="545">
        <f>C113</f>
        <v>150000</v>
      </c>
      <c r="D112" s="634">
        <f>D113</f>
        <v>0</v>
      </c>
      <c r="E112" s="634">
        <f>E113</f>
        <v>0</v>
      </c>
      <c r="F112" s="635">
        <f>D112/C112</f>
        <v>0</v>
      </c>
      <c r="G112" s="635" t="e">
        <f>E112/D112</f>
        <v>#DIV/0!</v>
      </c>
      <c r="H112" s="636">
        <f>E112/C112</f>
        <v>0</v>
      </c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</row>
    <row r="113" spans="1:47" s="18" customFormat="1" ht="12.75" customHeight="1" x14ac:dyDescent="0.2">
      <c r="A113" s="282">
        <v>412</v>
      </c>
      <c r="B113" s="444" t="s">
        <v>384</v>
      </c>
      <c r="C113" s="532">
        <v>150000</v>
      </c>
      <c r="D113" s="637"/>
      <c r="E113" s="637"/>
      <c r="F113" s="627"/>
      <c r="G113" s="627"/>
      <c r="H113" s="628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</row>
    <row r="114" spans="1:47" s="18" customFormat="1" ht="20.100000000000001" customHeight="1" x14ac:dyDescent="0.2">
      <c r="A114" s="308" t="s">
        <v>295</v>
      </c>
      <c r="B114" s="461"/>
      <c r="C114" s="525">
        <f>C115+C122</f>
        <v>190000</v>
      </c>
      <c r="D114" s="608">
        <f>D115+D122</f>
        <v>30000</v>
      </c>
      <c r="E114" s="608">
        <f>E115+E122</f>
        <v>30000</v>
      </c>
      <c r="F114" s="667">
        <f>D114/C114</f>
        <v>0.15789473684210525</v>
      </c>
      <c r="G114" s="667">
        <f>E114/D114</f>
        <v>1</v>
      </c>
      <c r="H114" s="668">
        <f>E114/C114</f>
        <v>0.15789473684210525</v>
      </c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</row>
    <row r="115" spans="1:47" s="18" customFormat="1" ht="15" customHeight="1" x14ac:dyDescent="0.2">
      <c r="A115" s="309" t="s">
        <v>303</v>
      </c>
      <c r="B115" s="462" t="s">
        <v>161</v>
      </c>
      <c r="C115" s="526">
        <f>C118</f>
        <v>30000</v>
      </c>
      <c r="D115" s="610">
        <f>D118</f>
        <v>30000</v>
      </c>
      <c r="E115" s="610">
        <f>E118</f>
        <v>30000</v>
      </c>
      <c r="F115" s="661">
        <f>D115/C115</f>
        <v>1</v>
      </c>
      <c r="G115" s="661">
        <f>E115/D115</f>
        <v>1</v>
      </c>
      <c r="H115" s="662">
        <f>E115/C115</f>
        <v>1</v>
      </c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</row>
    <row r="116" spans="1:47" s="18" customFormat="1" ht="15" customHeight="1" x14ac:dyDescent="0.2">
      <c r="A116" s="310"/>
      <c r="B116" s="399" t="s">
        <v>153</v>
      </c>
      <c r="C116" s="533"/>
      <c r="D116" s="609"/>
      <c r="E116" s="609"/>
      <c r="F116" s="612"/>
      <c r="G116" s="612"/>
      <c r="H116" s="613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</row>
    <row r="117" spans="1:47" s="58" customFormat="1" ht="12.75" customHeight="1" x14ac:dyDescent="0.2">
      <c r="A117" s="311" t="s">
        <v>109</v>
      </c>
      <c r="B117" s="439" t="s">
        <v>130</v>
      </c>
      <c r="C117" s="527"/>
      <c r="D117" s="626"/>
      <c r="E117" s="626"/>
      <c r="F117" s="627"/>
      <c r="G117" s="627"/>
      <c r="H117" s="628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</row>
    <row r="118" spans="1:47" s="18" customFormat="1" ht="12.75" customHeight="1" x14ac:dyDescent="0.2">
      <c r="A118" s="286">
        <v>3</v>
      </c>
      <c r="B118" s="440" t="s">
        <v>69</v>
      </c>
      <c r="C118" s="528">
        <f t="shared" ref="C118:E120" si="6">C119</f>
        <v>30000</v>
      </c>
      <c r="D118" s="644">
        <f t="shared" si="6"/>
        <v>30000</v>
      </c>
      <c r="E118" s="644">
        <f t="shared" si="6"/>
        <v>30000</v>
      </c>
      <c r="F118" s="663">
        <f t="shared" ref="F118:G120" si="7">D118/C118</f>
        <v>1</v>
      </c>
      <c r="G118" s="663">
        <f t="shared" si="7"/>
        <v>1</v>
      </c>
      <c r="H118" s="664">
        <f>E118/C118</f>
        <v>1</v>
      </c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</row>
    <row r="119" spans="1:47" s="18" customFormat="1" ht="12.75" customHeight="1" x14ac:dyDescent="0.2">
      <c r="A119" s="279">
        <v>32</v>
      </c>
      <c r="B119" s="441" t="s">
        <v>31</v>
      </c>
      <c r="C119" s="529">
        <f t="shared" si="6"/>
        <v>30000</v>
      </c>
      <c r="D119" s="645">
        <f t="shared" si="6"/>
        <v>30000</v>
      </c>
      <c r="E119" s="645">
        <f t="shared" si="6"/>
        <v>30000</v>
      </c>
      <c r="F119" s="665">
        <f t="shared" si="7"/>
        <v>1</v>
      </c>
      <c r="G119" s="665">
        <f t="shared" si="7"/>
        <v>1</v>
      </c>
      <c r="H119" s="666">
        <f>E119/C119</f>
        <v>1</v>
      </c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</row>
    <row r="120" spans="1:47" s="18" customFormat="1" ht="12.75" customHeight="1" x14ac:dyDescent="0.2">
      <c r="A120" s="312">
        <v>323</v>
      </c>
      <c r="B120" s="463" t="s">
        <v>34</v>
      </c>
      <c r="C120" s="545">
        <f t="shared" si="6"/>
        <v>30000</v>
      </c>
      <c r="D120" s="634">
        <f t="shared" si="6"/>
        <v>30000</v>
      </c>
      <c r="E120" s="634">
        <f t="shared" si="6"/>
        <v>30000</v>
      </c>
      <c r="F120" s="635">
        <f t="shared" si="7"/>
        <v>1</v>
      </c>
      <c r="G120" s="635">
        <f t="shared" si="7"/>
        <v>1</v>
      </c>
      <c r="H120" s="636">
        <f>E120/C120</f>
        <v>1</v>
      </c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</row>
    <row r="121" spans="1:47" s="18" customFormat="1" ht="12.75" customHeight="1" x14ac:dyDescent="0.2">
      <c r="A121" s="313">
        <v>323</v>
      </c>
      <c r="B121" s="464" t="s">
        <v>34</v>
      </c>
      <c r="C121" s="546">
        <v>30000</v>
      </c>
      <c r="D121" s="637">
        <v>30000</v>
      </c>
      <c r="E121" s="637">
        <v>30000</v>
      </c>
      <c r="F121" s="627"/>
      <c r="G121" s="627"/>
      <c r="H121" s="628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</row>
    <row r="122" spans="1:47" s="18" customFormat="1" ht="15" customHeight="1" x14ac:dyDescent="0.2">
      <c r="A122" s="309" t="s">
        <v>226</v>
      </c>
      <c r="B122" s="111" t="s">
        <v>385</v>
      </c>
      <c r="C122" s="526">
        <f>C125</f>
        <v>160000</v>
      </c>
      <c r="D122" s="610">
        <f>D125</f>
        <v>0</v>
      </c>
      <c r="E122" s="610">
        <f>E125</f>
        <v>0</v>
      </c>
      <c r="F122" s="612">
        <f>D122/C122</f>
        <v>0</v>
      </c>
      <c r="G122" s="612" t="e">
        <f>E122/D122</f>
        <v>#DIV/0!</v>
      </c>
      <c r="H122" s="613">
        <f>E122/C122</f>
        <v>0</v>
      </c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</row>
    <row r="123" spans="1:47" s="18" customFormat="1" ht="15" customHeight="1" x14ac:dyDescent="0.2">
      <c r="A123" s="310" t="s">
        <v>383</v>
      </c>
      <c r="B123" s="399" t="s">
        <v>153</v>
      </c>
      <c r="C123" s="526"/>
      <c r="D123" s="609"/>
      <c r="E123" s="609"/>
      <c r="F123" s="612"/>
      <c r="G123" s="612"/>
      <c r="H123" s="613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</row>
    <row r="124" spans="1:47" s="18" customFormat="1" ht="12.75" customHeight="1" x14ac:dyDescent="0.2">
      <c r="A124" s="314" t="s">
        <v>107</v>
      </c>
      <c r="B124" s="439" t="s">
        <v>131</v>
      </c>
      <c r="C124" s="527"/>
      <c r="D124" s="626"/>
      <c r="E124" s="626"/>
      <c r="F124" s="627"/>
      <c r="G124" s="627"/>
      <c r="H124" s="628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</row>
    <row r="125" spans="1:47" s="18" customFormat="1" ht="12.75" customHeight="1" x14ac:dyDescent="0.2">
      <c r="A125" s="305">
        <v>4</v>
      </c>
      <c r="B125" s="459" t="s">
        <v>140</v>
      </c>
      <c r="C125" s="528">
        <f t="shared" ref="C125:E127" si="8">C126</f>
        <v>160000</v>
      </c>
      <c r="D125" s="644">
        <f t="shared" si="8"/>
        <v>0</v>
      </c>
      <c r="E125" s="644">
        <f t="shared" si="8"/>
        <v>0</v>
      </c>
      <c r="F125" s="629">
        <f t="shared" ref="F125:G127" si="9">D125/C125</f>
        <v>0</v>
      </c>
      <c r="G125" s="629" t="e">
        <f t="shared" si="9"/>
        <v>#DIV/0!</v>
      </c>
      <c r="H125" s="630">
        <f>E125/C125</f>
        <v>0</v>
      </c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</row>
    <row r="126" spans="1:47" s="18" customFormat="1" ht="12.75" customHeight="1" x14ac:dyDescent="0.2">
      <c r="A126" s="315">
        <v>42</v>
      </c>
      <c r="B126" s="460" t="s">
        <v>156</v>
      </c>
      <c r="C126" s="529">
        <f t="shared" si="8"/>
        <v>160000</v>
      </c>
      <c r="D126" s="645">
        <f t="shared" si="8"/>
        <v>0</v>
      </c>
      <c r="E126" s="645">
        <f t="shared" si="8"/>
        <v>0</v>
      </c>
      <c r="F126" s="632">
        <f t="shared" si="9"/>
        <v>0</v>
      </c>
      <c r="G126" s="632" t="e">
        <f t="shared" si="9"/>
        <v>#DIV/0!</v>
      </c>
      <c r="H126" s="633">
        <f>E126/C126</f>
        <v>0</v>
      </c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</row>
    <row r="127" spans="1:47" s="51" customFormat="1" ht="12.75" customHeight="1" x14ac:dyDescent="0.2">
      <c r="A127" s="316">
        <v>421</v>
      </c>
      <c r="B127" s="463" t="s">
        <v>44</v>
      </c>
      <c r="C127" s="545">
        <f t="shared" si="8"/>
        <v>160000</v>
      </c>
      <c r="D127" s="634">
        <f t="shared" si="8"/>
        <v>0</v>
      </c>
      <c r="E127" s="634">
        <f t="shared" si="8"/>
        <v>0</v>
      </c>
      <c r="F127" s="635">
        <f t="shared" si="9"/>
        <v>0</v>
      </c>
      <c r="G127" s="635" t="e">
        <f t="shared" si="9"/>
        <v>#DIV/0!</v>
      </c>
      <c r="H127" s="636">
        <f>E127/C127</f>
        <v>0</v>
      </c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</row>
    <row r="128" spans="1:47" s="18" customFormat="1" ht="12.75" customHeight="1" x14ac:dyDescent="0.2">
      <c r="A128" s="317">
        <v>421</v>
      </c>
      <c r="B128" s="439" t="s">
        <v>44</v>
      </c>
      <c r="C128" s="546">
        <v>160000</v>
      </c>
      <c r="D128" s="637"/>
      <c r="E128" s="637"/>
      <c r="F128" s="627"/>
      <c r="G128" s="627"/>
      <c r="H128" s="628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</row>
    <row r="129" spans="1:47" s="18" customFormat="1" ht="20.100000000000001" customHeight="1" x14ac:dyDescent="0.2">
      <c r="A129" s="733" t="s">
        <v>405</v>
      </c>
      <c r="B129" s="734"/>
      <c r="C129" s="525">
        <f>C130</f>
        <v>50000</v>
      </c>
      <c r="D129" s="608">
        <f>D130</f>
        <v>20000</v>
      </c>
      <c r="E129" s="608">
        <f>E130</f>
        <v>15000</v>
      </c>
      <c r="F129" s="667">
        <f>D129/C129</f>
        <v>0.4</v>
      </c>
      <c r="G129" s="667">
        <f>E129/D129</f>
        <v>0.75</v>
      </c>
      <c r="H129" s="668">
        <f>E129/C129</f>
        <v>0.3</v>
      </c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</row>
    <row r="130" spans="1:47" s="58" customFormat="1" ht="15" customHeight="1" x14ac:dyDescent="0.2">
      <c r="A130" s="302" t="s">
        <v>150</v>
      </c>
      <c r="B130" s="398" t="s">
        <v>406</v>
      </c>
      <c r="C130" s="543">
        <f>C133</f>
        <v>50000</v>
      </c>
      <c r="D130" s="610">
        <f>D133</f>
        <v>20000</v>
      </c>
      <c r="E130" s="610">
        <f>E133</f>
        <v>15000</v>
      </c>
      <c r="F130" s="661">
        <f>D130/C130</f>
        <v>0.4</v>
      </c>
      <c r="G130" s="661">
        <f>E130/D130</f>
        <v>0.75</v>
      </c>
      <c r="H130" s="662">
        <f>E130/C130</f>
        <v>0.3</v>
      </c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</row>
    <row r="131" spans="1:47" s="58" customFormat="1" ht="15" customHeight="1" x14ac:dyDescent="0.2">
      <c r="A131" s="303" t="s">
        <v>407</v>
      </c>
      <c r="B131" s="399" t="s">
        <v>153</v>
      </c>
      <c r="C131" s="526"/>
      <c r="D131" s="609"/>
      <c r="E131" s="609"/>
      <c r="F131" s="612"/>
      <c r="G131" s="612"/>
      <c r="H131" s="613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</row>
    <row r="132" spans="1:47" s="4" customFormat="1" ht="12.75" customHeight="1" x14ac:dyDescent="0.2">
      <c r="A132" s="304" t="s">
        <v>154</v>
      </c>
      <c r="B132" s="439" t="s">
        <v>131</v>
      </c>
      <c r="C132" s="527"/>
      <c r="D132" s="626"/>
      <c r="E132" s="626"/>
      <c r="F132" s="627"/>
      <c r="G132" s="627"/>
      <c r="H132" s="628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</row>
    <row r="133" spans="1:47" s="4" customFormat="1" ht="12.75" customHeight="1" x14ac:dyDescent="0.2">
      <c r="A133" s="305">
        <v>4</v>
      </c>
      <c r="B133" s="459" t="s">
        <v>140</v>
      </c>
      <c r="C133" s="547">
        <f>C134</f>
        <v>50000</v>
      </c>
      <c r="D133" s="646">
        <f>D134</f>
        <v>20000</v>
      </c>
      <c r="E133" s="646">
        <f>E134</f>
        <v>15000</v>
      </c>
      <c r="F133" s="663">
        <f t="shared" ref="F133:G135" si="10">D133/C133</f>
        <v>0.4</v>
      </c>
      <c r="G133" s="663">
        <f t="shared" si="10"/>
        <v>0.75</v>
      </c>
      <c r="H133" s="664">
        <f>E133/C133</f>
        <v>0.3</v>
      </c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</row>
    <row r="134" spans="1:47" ht="12.75" customHeight="1" x14ac:dyDescent="0.2">
      <c r="A134" s="315">
        <v>42</v>
      </c>
      <c r="B134" s="460" t="s">
        <v>156</v>
      </c>
      <c r="C134" s="548">
        <f>C135+C137</f>
        <v>50000</v>
      </c>
      <c r="D134" s="647">
        <v>20000</v>
      </c>
      <c r="E134" s="647">
        <v>15000</v>
      </c>
      <c r="F134" s="665">
        <f t="shared" si="10"/>
        <v>0.4</v>
      </c>
      <c r="G134" s="665">
        <f t="shared" si="10"/>
        <v>0.75</v>
      </c>
      <c r="H134" s="666">
        <f>E134/C134</f>
        <v>0.3</v>
      </c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</row>
    <row r="135" spans="1:47" ht="12.75" customHeight="1" x14ac:dyDescent="0.2">
      <c r="A135" s="312">
        <v>422</v>
      </c>
      <c r="B135" s="463" t="s">
        <v>45</v>
      </c>
      <c r="C135" s="549">
        <f>C136</f>
        <v>25000</v>
      </c>
      <c r="D135" s="648">
        <f>D136</f>
        <v>0</v>
      </c>
      <c r="E135" s="648">
        <f>E136</f>
        <v>0</v>
      </c>
      <c r="F135" s="635">
        <f t="shared" si="10"/>
        <v>0</v>
      </c>
      <c r="G135" s="635" t="e">
        <f t="shared" si="10"/>
        <v>#DIV/0!</v>
      </c>
      <c r="H135" s="636">
        <f>E135/C135</f>
        <v>0</v>
      </c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</row>
    <row r="136" spans="1:47" s="60" customFormat="1" ht="12.75" customHeight="1" x14ac:dyDescent="0.2">
      <c r="A136" s="400">
        <v>422</v>
      </c>
      <c r="B136" s="465" t="s">
        <v>408</v>
      </c>
      <c r="C136" s="550">
        <v>25000</v>
      </c>
      <c r="D136" s="626"/>
      <c r="E136" s="626"/>
      <c r="F136" s="627"/>
      <c r="G136" s="627"/>
      <c r="H136" s="628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</row>
    <row r="137" spans="1:47" s="60" customFormat="1" ht="12.75" customHeight="1" x14ac:dyDescent="0.2">
      <c r="A137" s="312">
        <v>426</v>
      </c>
      <c r="B137" s="463" t="s">
        <v>409</v>
      </c>
      <c r="C137" s="549">
        <f>C138</f>
        <v>25000</v>
      </c>
      <c r="D137" s="648">
        <f>D138</f>
        <v>0</v>
      </c>
      <c r="E137" s="648">
        <f>E138</f>
        <v>0</v>
      </c>
      <c r="F137" s="635">
        <f>D137/C137</f>
        <v>0</v>
      </c>
      <c r="G137" s="635" t="e">
        <f>E137/D137</f>
        <v>#DIV/0!</v>
      </c>
      <c r="H137" s="636">
        <f>E137/C137</f>
        <v>0</v>
      </c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</row>
    <row r="138" spans="1:47" ht="12.75" customHeight="1" x14ac:dyDescent="0.2">
      <c r="A138" s="400">
        <v>426</v>
      </c>
      <c r="B138" s="465" t="s">
        <v>152</v>
      </c>
      <c r="C138" s="550">
        <v>25000</v>
      </c>
      <c r="D138" s="626"/>
      <c r="E138" s="626"/>
      <c r="F138" s="627"/>
      <c r="G138" s="627"/>
      <c r="H138" s="628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</row>
    <row r="139" spans="1:47" ht="20.100000000000001" customHeight="1" x14ac:dyDescent="0.2">
      <c r="A139" s="318" t="s">
        <v>410</v>
      </c>
      <c r="B139" s="466"/>
      <c r="C139" s="551">
        <f>C140</f>
        <v>2260000</v>
      </c>
      <c r="D139" s="608">
        <f>D140</f>
        <v>500000</v>
      </c>
      <c r="E139" s="608">
        <f>E140</f>
        <v>0</v>
      </c>
      <c r="F139" s="667">
        <f>D139/C139</f>
        <v>0.22123893805309736</v>
      </c>
      <c r="G139" s="667">
        <f>E139/D139</f>
        <v>0</v>
      </c>
      <c r="H139" s="668">
        <f>E139/C139</f>
        <v>0</v>
      </c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</row>
    <row r="140" spans="1:47" s="60" customFormat="1" ht="15" customHeight="1" x14ac:dyDescent="0.2">
      <c r="A140" s="309" t="s">
        <v>226</v>
      </c>
      <c r="B140" s="111" t="s">
        <v>352</v>
      </c>
      <c r="C140" s="526">
        <f>C143</f>
        <v>2260000</v>
      </c>
      <c r="D140" s="610">
        <f>D143</f>
        <v>500000</v>
      </c>
      <c r="E140" s="610">
        <f>E143</f>
        <v>0</v>
      </c>
      <c r="F140" s="661">
        <f>D140/C140</f>
        <v>0.22123893805309736</v>
      </c>
      <c r="G140" s="661">
        <f>E140/D140</f>
        <v>0</v>
      </c>
      <c r="H140" s="662">
        <f>E140/C140</f>
        <v>0</v>
      </c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</row>
    <row r="141" spans="1:47" ht="15" customHeight="1" x14ac:dyDescent="0.2">
      <c r="A141" s="310" t="s">
        <v>411</v>
      </c>
      <c r="B141" s="399" t="s">
        <v>345</v>
      </c>
      <c r="C141" s="526"/>
      <c r="D141" s="609"/>
      <c r="E141" s="609"/>
      <c r="F141" s="612"/>
      <c r="G141" s="612"/>
      <c r="H141" s="613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</row>
    <row r="142" spans="1:47" s="75" customFormat="1" ht="12.75" customHeight="1" x14ac:dyDescent="0.2">
      <c r="A142" s="314" t="s">
        <v>107</v>
      </c>
      <c r="B142" s="439" t="s">
        <v>131</v>
      </c>
      <c r="C142" s="527"/>
      <c r="D142" s="626"/>
      <c r="E142" s="626"/>
      <c r="F142" s="627"/>
      <c r="G142" s="627"/>
      <c r="H142" s="628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</row>
    <row r="143" spans="1:47" s="75" customFormat="1" ht="12.75" customHeight="1" x14ac:dyDescent="0.2">
      <c r="A143" s="305">
        <v>4</v>
      </c>
      <c r="B143" s="459" t="s">
        <v>140</v>
      </c>
      <c r="C143" s="528">
        <f t="shared" ref="C143:E145" si="11">C144</f>
        <v>2260000</v>
      </c>
      <c r="D143" s="644">
        <f t="shared" si="11"/>
        <v>500000</v>
      </c>
      <c r="E143" s="644">
        <f t="shared" si="11"/>
        <v>0</v>
      </c>
      <c r="F143" s="663">
        <f t="shared" ref="F143:G145" si="12">D143/C143</f>
        <v>0.22123893805309736</v>
      </c>
      <c r="G143" s="663">
        <f t="shared" si="12"/>
        <v>0</v>
      </c>
      <c r="H143" s="664">
        <f>E143/C143</f>
        <v>0</v>
      </c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</row>
    <row r="144" spans="1:47" s="75" customFormat="1" ht="12.75" customHeight="1" x14ac:dyDescent="0.2">
      <c r="A144" s="315">
        <v>42</v>
      </c>
      <c r="B144" s="460" t="s">
        <v>156</v>
      </c>
      <c r="C144" s="529">
        <f t="shared" si="11"/>
        <v>2260000</v>
      </c>
      <c r="D144" s="645">
        <f t="shared" si="11"/>
        <v>500000</v>
      </c>
      <c r="E144" s="645">
        <f t="shared" si="11"/>
        <v>0</v>
      </c>
      <c r="F144" s="665">
        <f t="shared" si="12"/>
        <v>0.22123893805309736</v>
      </c>
      <c r="G144" s="665">
        <f t="shared" si="12"/>
        <v>0</v>
      </c>
      <c r="H144" s="666">
        <f>E144/C144</f>
        <v>0</v>
      </c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</row>
    <row r="145" spans="1:47" s="75" customFormat="1" ht="12.75" customHeight="1" x14ac:dyDescent="0.2">
      <c r="A145" s="316">
        <v>421</v>
      </c>
      <c r="B145" s="463" t="s">
        <v>44</v>
      </c>
      <c r="C145" s="545">
        <f t="shared" si="11"/>
        <v>2260000</v>
      </c>
      <c r="D145" s="634">
        <f t="shared" si="11"/>
        <v>500000</v>
      </c>
      <c r="E145" s="634">
        <f t="shared" si="11"/>
        <v>0</v>
      </c>
      <c r="F145" s="635">
        <f t="shared" si="12"/>
        <v>0.22123893805309736</v>
      </c>
      <c r="G145" s="635">
        <f t="shared" si="12"/>
        <v>0</v>
      </c>
      <c r="H145" s="636">
        <f>E145/C145</f>
        <v>0</v>
      </c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</row>
    <row r="146" spans="1:47" s="75" customFormat="1" ht="12.75" customHeight="1" x14ac:dyDescent="0.2">
      <c r="A146" s="317">
        <v>421</v>
      </c>
      <c r="B146" s="439" t="s">
        <v>44</v>
      </c>
      <c r="C146" s="546">
        <v>2260000</v>
      </c>
      <c r="D146" s="637">
        <v>500000</v>
      </c>
      <c r="E146" s="637"/>
      <c r="F146" s="627"/>
      <c r="G146" s="627"/>
      <c r="H146" s="628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</row>
    <row r="147" spans="1:47" s="75" customFormat="1" ht="20.100000000000001" customHeight="1" x14ac:dyDescent="0.2">
      <c r="A147" s="729" t="s">
        <v>110</v>
      </c>
      <c r="B147" s="730"/>
      <c r="C147" s="552"/>
      <c r="D147" s="649"/>
      <c r="E147" s="649"/>
      <c r="F147" s="650"/>
      <c r="G147" s="650"/>
      <c r="H147" s="65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</row>
    <row r="148" spans="1:47" ht="20.100000000000001" customHeight="1" x14ac:dyDescent="0.2">
      <c r="A148" s="319" t="s">
        <v>296</v>
      </c>
      <c r="B148" s="467"/>
      <c r="C148" s="525">
        <f>C149+C156+C163</f>
        <v>190000</v>
      </c>
      <c r="D148" s="608">
        <f>D149+D156+D163</f>
        <v>260000</v>
      </c>
      <c r="E148" s="608">
        <f>E149+E156+E163</f>
        <v>260000</v>
      </c>
      <c r="F148" s="667">
        <f>D148/C148</f>
        <v>1.368421052631579</v>
      </c>
      <c r="G148" s="667">
        <f>E148/D148</f>
        <v>1</v>
      </c>
      <c r="H148" s="668">
        <f>E148/C148</f>
        <v>1.368421052631579</v>
      </c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</row>
    <row r="149" spans="1:47" ht="15" customHeight="1" x14ac:dyDescent="0.2">
      <c r="A149" s="320" t="s">
        <v>304</v>
      </c>
      <c r="B149" s="468" t="s">
        <v>218</v>
      </c>
      <c r="C149" s="526">
        <f>C152</f>
        <v>180000</v>
      </c>
      <c r="D149" s="610">
        <f>D152</f>
        <v>250000</v>
      </c>
      <c r="E149" s="610">
        <f>E152</f>
        <v>250000</v>
      </c>
      <c r="F149" s="661">
        <f>D149/C149</f>
        <v>1.3888888888888888</v>
      </c>
      <c r="G149" s="661">
        <f>E149/D149</f>
        <v>1</v>
      </c>
      <c r="H149" s="662">
        <f>E149/C149</f>
        <v>1.3888888888888888</v>
      </c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</row>
    <row r="150" spans="1:47" ht="15" customHeight="1" x14ac:dyDescent="0.2">
      <c r="A150" s="310"/>
      <c r="B150" s="462" t="s">
        <v>344</v>
      </c>
      <c r="C150" s="526"/>
      <c r="D150" s="609"/>
      <c r="E150" s="609"/>
      <c r="F150" s="612"/>
      <c r="G150" s="612"/>
      <c r="H150" s="613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</row>
    <row r="151" spans="1:47" ht="12.75" customHeight="1" x14ac:dyDescent="0.2">
      <c r="A151" s="311" t="s">
        <v>111</v>
      </c>
      <c r="B151" s="469" t="s">
        <v>130</v>
      </c>
      <c r="C151" s="527"/>
      <c r="D151" s="626"/>
      <c r="E151" s="626"/>
      <c r="F151" s="627"/>
      <c r="G151" s="627"/>
      <c r="H151" s="628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</row>
    <row r="152" spans="1:47" ht="12.75" customHeight="1" x14ac:dyDescent="0.2">
      <c r="A152" s="286">
        <v>3</v>
      </c>
      <c r="B152" s="440" t="s">
        <v>69</v>
      </c>
      <c r="C152" s="528">
        <f t="shared" ref="C152:E154" si="13">C153</f>
        <v>180000</v>
      </c>
      <c r="D152" s="644">
        <f t="shared" si="13"/>
        <v>250000</v>
      </c>
      <c r="E152" s="644">
        <f t="shared" si="13"/>
        <v>250000</v>
      </c>
      <c r="F152" s="663">
        <f>D152/C152</f>
        <v>1.3888888888888888</v>
      </c>
      <c r="G152" s="663">
        <f>E152/D152</f>
        <v>1</v>
      </c>
      <c r="H152" s="664">
        <f>E152/C152</f>
        <v>1.3888888888888888</v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</row>
    <row r="153" spans="1:47" ht="12.75" customHeight="1" x14ac:dyDescent="0.2">
      <c r="A153" s="279">
        <v>38</v>
      </c>
      <c r="B153" s="441" t="s">
        <v>39</v>
      </c>
      <c r="C153" s="529">
        <f t="shared" si="13"/>
        <v>180000</v>
      </c>
      <c r="D153" s="645">
        <f t="shared" si="13"/>
        <v>250000</v>
      </c>
      <c r="E153" s="645">
        <f t="shared" si="13"/>
        <v>250000</v>
      </c>
      <c r="F153" s="665">
        <f>D153/C153</f>
        <v>1.3888888888888888</v>
      </c>
      <c r="G153" s="665">
        <f>E153/D153</f>
        <v>1</v>
      </c>
      <c r="H153" s="666">
        <f>E153/C153</f>
        <v>1.3888888888888888</v>
      </c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</row>
    <row r="154" spans="1:47" ht="12.75" customHeight="1" x14ac:dyDescent="0.2">
      <c r="A154" s="307">
        <v>381</v>
      </c>
      <c r="B154" s="446" t="s">
        <v>122</v>
      </c>
      <c r="C154" s="545">
        <f t="shared" si="13"/>
        <v>180000</v>
      </c>
      <c r="D154" s="634">
        <f t="shared" si="13"/>
        <v>250000</v>
      </c>
      <c r="E154" s="634">
        <f t="shared" si="13"/>
        <v>250000</v>
      </c>
      <c r="F154" s="635">
        <f>D154/C154</f>
        <v>1.3888888888888888</v>
      </c>
      <c r="G154" s="635">
        <f>E154/D155</f>
        <v>1</v>
      </c>
      <c r="H154" s="636">
        <f>E154/C154</f>
        <v>1.3888888888888888</v>
      </c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</row>
    <row r="155" spans="1:47" ht="12.75" customHeight="1" x14ac:dyDescent="0.2">
      <c r="A155" s="281">
        <v>381</v>
      </c>
      <c r="B155" s="443" t="s">
        <v>122</v>
      </c>
      <c r="C155" s="531">
        <v>180000</v>
      </c>
      <c r="D155" s="637">
        <v>250000</v>
      </c>
      <c r="E155" s="637">
        <v>250000</v>
      </c>
      <c r="F155" s="627"/>
      <c r="G155" s="627"/>
      <c r="H155" s="628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</row>
    <row r="156" spans="1:47" ht="15" customHeight="1" x14ac:dyDescent="0.2">
      <c r="A156" s="309" t="s">
        <v>305</v>
      </c>
      <c r="B156" s="111" t="s">
        <v>219</v>
      </c>
      <c r="C156" s="526">
        <f>C159</f>
        <v>5000</v>
      </c>
      <c r="D156" s="610">
        <f>D159</f>
        <v>5000</v>
      </c>
      <c r="E156" s="610">
        <f>E159</f>
        <v>5000</v>
      </c>
      <c r="F156" s="661">
        <f>D156/C156</f>
        <v>1</v>
      </c>
      <c r="G156" s="661">
        <f>E156/D156</f>
        <v>1</v>
      </c>
      <c r="H156" s="662">
        <f>E156/C156</f>
        <v>1</v>
      </c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</row>
    <row r="157" spans="1:47" ht="15" customHeight="1" x14ac:dyDescent="0.2">
      <c r="A157" s="321"/>
      <c r="B157" s="399" t="s">
        <v>344</v>
      </c>
      <c r="C157" s="533"/>
      <c r="D157" s="609"/>
      <c r="E157" s="609"/>
      <c r="F157" s="612"/>
      <c r="G157" s="612"/>
      <c r="H157" s="613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</row>
    <row r="158" spans="1:47" ht="12.75" customHeight="1" x14ac:dyDescent="0.2">
      <c r="A158" s="322" t="s">
        <v>109</v>
      </c>
      <c r="B158" s="443" t="s">
        <v>130</v>
      </c>
      <c r="C158" s="553"/>
      <c r="D158" s="626"/>
      <c r="E158" s="626"/>
      <c r="F158" s="627"/>
      <c r="G158" s="627"/>
      <c r="H158" s="628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</row>
    <row r="159" spans="1:47" ht="12.75" customHeight="1" x14ac:dyDescent="0.2">
      <c r="A159" s="286">
        <v>3</v>
      </c>
      <c r="B159" s="440" t="s">
        <v>69</v>
      </c>
      <c r="C159" s="528">
        <f t="shared" ref="C159:E161" si="14">C160</f>
        <v>5000</v>
      </c>
      <c r="D159" s="644">
        <f t="shared" si="14"/>
        <v>5000</v>
      </c>
      <c r="E159" s="644">
        <f t="shared" si="14"/>
        <v>5000</v>
      </c>
      <c r="F159" s="663">
        <f t="shared" ref="F159:G161" si="15">D159/C159</f>
        <v>1</v>
      </c>
      <c r="G159" s="663">
        <f t="shared" si="15"/>
        <v>1</v>
      </c>
      <c r="H159" s="664">
        <f>E159/C159</f>
        <v>1</v>
      </c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</row>
    <row r="160" spans="1:47" ht="12.75" customHeight="1" x14ac:dyDescent="0.2">
      <c r="A160" s="279">
        <v>38</v>
      </c>
      <c r="B160" s="441" t="s">
        <v>39</v>
      </c>
      <c r="C160" s="529">
        <f t="shared" si="14"/>
        <v>5000</v>
      </c>
      <c r="D160" s="645">
        <f t="shared" si="14"/>
        <v>5000</v>
      </c>
      <c r="E160" s="645">
        <f t="shared" si="14"/>
        <v>5000</v>
      </c>
      <c r="F160" s="665">
        <f t="shared" si="15"/>
        <v>1</v>
      </c>
      <c r="G160" s="665">
        <f t="shared" si="15"/>
        <v>1</v>
      </c>
      <c r="H160" s="666">
        <f>E160/C160</f>
        <v>1</v>
      </c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</row>
    <row r="161" spans="1:47" ht="12.75" customHeight="1" x14ac:dyDescent="0.2">
      <c r="A161" s="307">
        <v>381</v>
      </c>
      <c r="B161" s="446" t="s">
        <v>122</v>
      </c>
      <c r="C161" s="545">
        <f t="shared" si="14"/>
        <v>5000</v>
      </c>
      <c r="D161" s="634">
        <f t="shared" si="14"/>
        <v>5000</v>
      </c>
      <c r="E161" s="634">
        <f t="shared" si="14"/>
        <v>5000</v>
      </c>
      <c r="F161" s="635">
        <f t="shared" si="15"/>
        <v>1</v>
      </c>
      <c r="G161" s="635">
        <f t="shared" si="15"/>
        <v>1</v>
      </c>
      <c r="H161" s="636">
        <f>E161/C161</f>
        <v>1</v>
      </c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</row>
    <row r="162" spans="1:47" ht="12.75" customHeight="1" x14ac:dyDescent="0.2">
      <c r="A162" s="281">
        <v>381</v>
      </c>
      <c r="B162" s="443" t="s">
        <v>122</v>
      </c>
      <c r="C162" s="554">
        <v>5000</v>
      </c>
      <c r="D162" s="637">
        <v>5000</v>
      </c>
      <c r="E162" s="637">
        <v>5000</v>
      </c>
      <c r="F162" s="627"/>
      <c r="G162" s="627"/>
      <c r="H162" s="628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</row>
    <row r="163" spans="1:47" s="64" customFormat="1" ht="15" customHeight="1" x14ac:dyDescent="0.2">
      <c r="A163" s="309" t="s">
        <v>306</v>
      </c>
      <c r="B163" s="468" t="s">
        <v>220</v>
      </c>
      <c r="C163" s="526">
        <f>C166</f>
        <v>5000</v>
      </c>
      <c r="D163" s="610">
        <f>D166</f>
        <v>5000</v>
      </c>
      <c r="E163" s="610">
        <f>E166</f>
        <v>5000</v>
      </c>
      <c r="F163" s="661">
        <f>D163/C163</f>
        <v>1</v>
      </c>
      <c r="G163" s="661">
        <f>E163/D163</f>
        <v>1</v>
      </c>
      <c r="H163" s="662">
        <f>E163/C163</f>
        <v>1</v>
      </c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</row>
    <row r="164" spans="1:47" s="65" customFormat="1" ht="15" customHeight="1" x14ac:dyDescent="0.2">
      <c r="A164" s="310"/>
      <c r="B164" s="399" t="s">
        <v>344</v>
      </c>
      <c r="C164" s="526"/>
      <c r="D164" s="609"/>
      <c r="E164" s="609"/>
      <c r="F164" s="612"/>
      <c r="G164" s="612"/>
      <c r="H164" s="613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</row>
    <row r="165" spans="1:47" ht="12.75" customHeight="1" x14ac:dyDescent="0.2">
      <c r="A165" s="322" t="s">
        <v>109</v>
      </c>
      <c r="B165" s="443" t="s">
        <v>130</v>
      </c>
      <c r="C165" s="553"/>
      <c r="D165" s="626"/>
      <c r="E165" s="626"/>
      <c r="F165" s="627"/>
      <c r="G165" s="627"/>
      <c r="H165" s="628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</row>
    <row r="166" spans="1:47" ht="12.75" customHeight="1" x14ac:dyDescent="0.2">
      <c r="A166" s="286">
        <v>3</v>
      </c>
      <c r="B166" s="440" t="s">
        <v>69</v>
      </c>
      <c r="C166" s="528">
        <f t="shared" ref="C166:E168" si="16">C167</f>
        <v>5000</v>
      </c>
      <c r="D166" s="644">
        <f t="shared" si="16"/>
        <v>5000</v>
      </c>
      <c r="E166" s="644">
        <f t="shared" si="16"/>
        <v>5000</v>
      </c>
      <c r="F166" s="663">
        <f t="shared" ref="F166:G168" si="17">D166/C166</f>
        <v>1</v>
      </c>
      <c r="G166" s="663">
        <f t="shared" si="17"/>
        <v>1</v>
      </c>
      <c r="H166" s="664">
        <f>E166/C166</f>
        <v>1</v>
      </c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</row>
    <row r="167" spans="1:47" ht="12.75" customHeight="1" x14ac:dyDescent="0.2">
      <c r="A167" s="279">
        <v>38</v>
      </c>
      <c r="B167" s="441" t="s">
        <v>39</v>
      </c>
      <c r="C167" s="529">
        <f t="shared" si="16"/>
        <v>5000</v>
      </c>
      <c r="D167" s="645">
        <f t="shared" si="16"/>
        <v>5000</v>
      </c>
      <c r="E167" s="645">
        <f t="shared" si="16"/>
        <v>5000</v>
      </c>
      <c r="F167" s="665">
        <f t="shared" si="17"/>
        <v>1</v>
      </c>
      <c r="G167" s="665">
        <f t="shared" si="17"/>
        <v>1</v>
      </c>
      <c r="H167" s="666">
        <f>E167/C167</f>
        <v>1</v>
      </c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</row>
    <row r="168" spans="1:47" ht="12.75" customHeight="1" x14ac:dyDescent="0.2">
      <c r="A168" s="307">
        <v>381</v>
      </c>
      <c r="B168" s="446" t="s">
        <v>122</v>
      </c>
      <c r="C168" s="545">
        <f t="shared" si="16"/>
        <v>5000</v>
      </c>
      <c r="D168" s="634">
        <f t="shared" si="16"/>
        <v>5000</v>
      </c>
      <c r="E168" s="634">
        <f t="shared" si="16"/>
        <v>5000</v>
      </c>
      <c r="F168" s="635">
        <f t="shared" si="17"/>
        <v>1</v>
      </c>
      <c r="G168" s="635">
        <f t="shared" si="17"/>
        <v>1</v>
      </c>
      <c r="H168" s="636">
        <f>E168/C168</f>
        <v>1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</row>
    <row r="169" spans="1:47" s="66" customFormat="1" ht="12.75" customHeight="1" x14ac:dyDescent="0.2">
      <c r="A169" s="281">
        <v>381</v>
      </c>
      <c r="B169" s="443" t="s">
        <v>122</v>
      </c>
      <c r="C169" s="554">
        <v>5000</v>
      </c>
      <c r="D169" s="637">
        <v>5000</v>
      </c>
      <c r="E169" s="637">
        <v>5000</v>
      </c>
      <c r="F169" s="627"/>
      <c r="G169" s="627"/>
      <c r="H169" s="628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</row>
    <row r="170" spans="1:47" ht="20.100000000000001" customHeight="1" x14ac:dyDescent="0.2">
      <c r="A170" s="727" t="s">
        <v>73</v>
      </c>
      <c r="B170" s="728"/>
      <c r="C170" s="555"/>
      <c r="D170" s="649"/>
      <c r="E170" s="649"/>
      <c r="F170" s="650"/>
      <c r="G170" s="650"/>
      <c r="H170" s="65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</row>
    <row r="171" spans="1:47" ht="20.100000000000001" customHeight="1" x14ac:dyDescent="0.2">
      <c r="A171" s="731" t="s">
        <v>378</v>
      </c>
      <c r="B171" s="732"/>
      <c r="C171" s="551">
        <f>C172+C179+C186+C193+C200+C207</f>
        <v>765000</v>
      </c>
      <c r="D171" s="608">
        <f>D172+D179+D186+D193+D200+D207</f>
        <v>685000</v>
      </c>
      <c r="E171" s="608">
        <f>E172+E179+E186+E193+E200+E207</f>
        <v>685000</v>
      </c>
      <c r="F171" s="667">
        <f>D171/C171</f>
        <v>0.89542483660130723</v>
      </c>
      <c r="G171" s="667">
        <f>E171/D171</f>
        <v>1</v>
      </c>
      <c r="H171" s="668">
        <f>E171/C171</f>
        <v>0.89542483660130723</v>
      </c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</row>
    <row r="172" spans="1:47" ht="22.5" x14ac:dyDescent="0.2">
      <c r="A172" s="323" t="s">
        <v>307</v>
      </c>
      <c r="B172" s="470" t="s">
        <v>136</v>
      </c>
      <c r="C172" s="556">
        <f>C175</f>
        <v>150000</v>
      </c>
      <c r="D172" s="610">
        <f>D175</f>
        <v>200000</v>
      </c>
      <c r="E172" s="610">
        <f>E175</f>
        <v>200000</v>
      </c>
      <c r="F172" s="661">
        <f>D172/C172</f>
        <v>1.3333333333333333</v>
      </c>
      <c r="G172" s="661">
        <f>E172/D172</f>
        <v>1</v>
      </c>
      <c r="H172" s="662">
        <f>E172/C172</f>
        <v>1.3333333333333333</v>
      </c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</row>
    <row r="173" spans="1:47" ht="15" customHeight="1" x14ac:dyDescent="0.2">
      <c r="A173" s="324"/>
      <c r="B173" s="471" t="s">
        <v>341</v>
      </c>
      <c r="C173" s="556"/>
      <c r="D173" s="609"/>
      <c r="E173" s="609"/>
      <c r="F173" s="612"/>
      <c r="G173" s="612"/>
      <c r="H173" s="613"/>
      <c r="I173" s="274"/>
      <c r="J173" s="274"/>
      <c r="K173" s="273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</row>
    <row r="174" spans="1:47" ht="12.75" customHeight="1" x14ac:dyDescent="0.2">
      <c r="A174" s="325" t="s">
        <v>103</v>
      </c>
      <c r="B174" s="472" t="s">
        <v>130</v>
      </c>
      <c r="C174" s="557"/>
      <c r="D174" s="626"/>
      <c r="E174" s="626"/>
      <c r="F174" s="627"/>
      <c r="G174" s="627"/>
      <c r="H174" s="652"/>
      <c r="I174" s="273"/>
      <c r="J174" s="273"/>
      <c r="K174" s="273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</row>
    <row r="175" spans="1:47" s="66" customFormat="1" ht="12.75" customHeight="1" x14ac:dyDescent="0.2">
      <c r="A175" s="286">
        <v>3</v>
      </c>
      <c r="B175" s="440" t="s">
        <v>69</v>
      </c>
      <c r="C175" s="544">
        <f t="shared" ref="C175:E177" si="18">C176</f>
        <v>150000</v>
      </c>
      <c r="D175" s="644">
        <f t="shared" si="18"/>
        <v>200000</v>
      </c>
      <c r="E175" s="644">
        <v>200000</v>
      </c>
      <c r="F175" s="663">
        <f t="shared" ref="F175:G177" si="19">D175/C175</f>
        <v>1.3333333333333333</v>
      </c>
      <c r="G175" s="663">
        <f t="shared" si="19"/>
        <v>1</v>
      </c>
      <c r="H175" s="664">
        <f>E175/C175</f>
        <v>1.3333333333333333</v>
      </c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</row>
    <row r="176" spans="1:47" ht="12.75" customHeight="1" x14ac:dyDescent="0.2">
      <c r="A176" s="279">
        <v>32</v>
      </c>
      <c r="B176" s="441" t="s">
        <v>31</v>
      </c>
      <c r="C176" s="558">
        <f t="shared" si="18"/>
        <v>150000</v>
      </c>
      <c r="D176" s="645">
        <f t="shared" si="18"/>
        <v>200000</v>
      </c>
      <c r="E176" s="645">
        <f>E177</f>
        <v>200000</v>
      </c>
      <c r="F176" s="665">
        <f t="shared" si="19"/>
        <v>1.3333333333333333</v>
      </c>
      <c r="G176" s="665">
        <f t="shared" si="19"/>
        <v>1</v>
      </c>
      <c r="H176" s="666">
        <f>E176/C176</f>
        <v>1.3333333333333333</v>
      </c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</row>
    <row r="177" spans="1:47" ht="12.75" customHeight="1" x14ac:dyDescent="0.2">
      <c r="A177" s="312">
        <v>323</v>
      </c>
      <c r="B177" s="463" t="s">
        <v>34</v>
      </c>
      <c r="C177" s="559">
        <f t="shared" si="18"/>
        <v>150000</v>
      </c>
      <c r="D177" s="634">
        <f t="shared" si="18"/>
        <v>200000</v>
      </c>
      <c r="E177" s="634">
        <f t="shared" si="18"/>
        <v>200000</v>
      </c>
      <c r="F177" s="635">
        <f t="shared" si="19"/>
        <v>1.3333333333333333</v>
      </c>
      <c r="G177" s="635">
        <f t="shared" si="19"/>
        <v>1</v>
      </c>
      <c r="H177" s="636">
        <f>E177/C177</f>
        <v>1.3333333333333333</v>
      </c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</row>
    <row r="178" spans="1:47" ht="12.75" customHeight="1" x14ac:dyDescent="0.2">
      <c r="A178" s="313">
        <v>323</v>
      </c>
      <c r="B178" s="464" t="s">
        <v>34</v>
      </c>
      <c r="C178" s="560">
        <v>150000</v>
      </c>
      <c r="D178" s="637">
        <v>200000</v>
      </c>
      <c r="E178" s="637">
        <v>200000</v>
      </c>
      <c r="F178" s="627"/>
      <c r="G178" s="627"/>
      <c r="H178" s="628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</row>
    <row r="179" spans="1:47" ht="15" customHeight="1" x14ac:dyDescent="0.2">
      <c r="A179" s="326" t="s">
        <v>308</v>
      </c>
      <c r="B179" s="473" t="s">
        <v>221</v>
      </c>
      <c r="C179" s="556">
        <f>C182</f>
        <v>200000</v>
      </c>
      <c r="D179" s="610">
        <f>D182</f>
        <v>200000</v>
      </c>
      <c r="E179" s="610">
        <f>E182</f>
        <v>200000</v>
      </c>
      <c r="F179" s="661">
        <f>D179/C179</f>
        <v>1</v>
      </c>
      <c r="G179" s="661">
        <f>E179/D179</f>
        <v>1</v>
      </c>
      <c r="H179" s="662">
        <f>E179/C179</f>
        <v>1</v>
      </c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</row>
    <row r="180" spans="1:47" ht="15" customHeight="1" x14ac:dyDescent="0.2">
      <c r="A180" s="324"/>
      <c r="B180" s="474" t="s">
        <v>341</v>
      </c>
      <c r="C180" s="556"/>
      <c r="D180" s="609"/>
      <c r="E180" s="609"/>
      <c r="F180" s="612"/>
      <c r="G180" s="612"/>
      <c r="H180" s="613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</row>
    <row r="181" spans="1:47" s="67" customFormat="1" ht="12.75" customHeight="1" x14ac:dyDescent="0.2">
      <c r="A181" s="327" t="s">
        <v>104</v>
      </c>
      <c r="B181" s="475" t="s">
        <v>130</v>
      </c>
      <c r="C181" s="561"/>
      <c r="D181" s="626"/>
      <c r="E181" s="626"/>
      <c r="F181" s="627"/>
      <c r="G181" s="627"/>
      <c r="H181" s="628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</row>
    <row r="182" spans="1:47" ht="12.75" customHeight="1" x14ac:dyDescent="0.2">
      <c r="A182" s="286">
        <v>3</v>
      </c>
      <c r="B182" s="440" t="s">
        <v>69</v>
      </c>
      <c r="C182" s="544">
        <f t="shared" ref="C182:E184" si="20">C183</f>
        <v>200000</v>
      </c>
      <c r="D182" s="644">
        <f t="shared" si="20"/>
        <v>200000</v>
      </c>
      <c r="E182" s="644">
        <f t="shared" si="20"/>
        <v>200000</v>
      </c>
      <c r="F182" s="663">
        <f t="shared" ref="F182:G184" si="21">D182/C182</f>
        <v>1</v>
      </c>
      <c r="G182" s="663">
        <f t="shared" si="21"/>
        <v>1</v>
      </c>
      <c r="H182" s="664">
        <f>E182/C182</f>
        <v>1</v>
      </c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</row>
    <row r="183" spans="1:47" ht="12.75" customHeight="1" x14ac:dyDescent="0.2">
      <c r="A183" s="279">
        <v>32</v>
      </c>
      <c r="B183" s="441" t="s">
        <v>31</v>
      </c>
      <c r="C183" s="558">
        <f t="shared" si="20"/>
        <v>200000</v>
      </c>
      <c r="D183" s="645">
        <f t="shared" si="20"/>
        <v>200000</v>
      </c>
      <c r="E183" s="645">
        <f t="shared" si="20"/>
        <v>200000</v>
      </c>
      <c r="F183" s="665">
        <f t="shared" si="21"/>
        <v>1</v>
      </c>
      <c r="G183" s="665">
        <f t="shared" si="21"/>
        <v>1</v>
      </c>
      <c r="H183" s="666">
        <f>E183/C183</f>
        <v>1</v>
      </c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</row>
    <row r="184" spans="1:47" ht="12.75" customHeight="1" x14ac:dyDescent="0.2">
      <c r="A184" s="312">
        <v>323</v>
      </c>
      <c r="B184" s="463" t="s">
        <v>34</v>
      </c>
      <c r="C184" s="559">
        <f t="shared" si="20"/>
        <v>200000</v>
      </c>
      <c r="D184" s="634">
        <f t="shared" si="20"/>
        <v>200000</v>
      </c>
      <c r="E184" s="634">
        <f t="shared" si="20"/>
        <v>200000</v>
      </c>
      <c r="F184" s="635">
        <f t="shared" si="21"/>
        <v>1</v>
      </c>
      <c r="G184" s="635">
        <f t="shared" si="21"/>
        <v>1</v>
      </c>
      <c r="H184" s="636">
        <f>E184/C184</f>
        <v>1</v>
      </c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</row>
    <row r="185" spans="1:47" ht="12.75" customHeight="1" x14ac:dyDescent="0.2">
      <c r="A185" s="313">
        <v>323</v>
      </c>
      <c r="B185" s="464" t="s">
        <v>34</v>
      </c>
      <c r="C185" s="560">
        <v>200000</v>
      </c>
      <c r="D185" s="637">
        <v>200000</v>
      </c>
      <c r="E185" s="637">
        <v>200000</v>
      </c>
      <c r="F185" s="627"/>
      <c r="G185" s="627"/>
      <c r="H185" s="628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</row>
    <row r="186" spans="1:47" s="67" customFormat="1" ht="15" customHeight="1" x14ac:dyDescent="0.2">
      <c r="A186" s="326" t="s">
        <v>309</v>
      </c>
      <c r="B186" s="473" t="s">
        <v>222</v>
      </c>
      <c r="C186" s="556">
        <f>C189</f>
        <v>200000</v>
      </c>
      <c r="D186" s="610">
        <f>D189</f>
        <v>220000</v>
      </c>
      <c r="E186" s="610">
        <f>E189</f>
        <v>220000</v>
      </c>
      <c r="F186" s="661">
        <f>D186/C186</f>
        <v>1.1000000000000001</v>
      </c>
      <c r="G186" s="661">
        <f>E186/D186</f>
        <v>1</v>
      </c>
      <c r="H186" s="662">
        <f>E186/C186</f>
        <v>1.1000000000000001</v>
      </c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</row>
    <row r="187" spans="1:47" ht="15" customHeight="1" x14ac:dyDescent="0.2">
      <c r="A187" s="324" t="s">
        <v>106</v>
      </c>
      <c r="B187" s="474" t="s">
        <v>341</v>
      </c>
      <c r="C187" s="556"/>
      <c r="D187" s="609"/>
      <c r="E187" s="609"/>
      <c r="F187" s="612"/>
      <c r="G187" s="612"/>
      <c r="H187" s="613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</row>
    <row r="188" spans="1:47" ht="12.75" customHeight="1" x14ac:dyDescent="0.2">
      <c r="A188" s="327" t="s">
        <v>104</v>
      </c>
      <c r="B188" s="475" t="s">
        <v>130</v>
      </c>
      <c r="C188" s="557"/>
      <c r="D188" s="626"/>
      <c r="E188" s="626"/>
      <c r="F188" s="627"/>
      <c r="G188" s="627"/>
      <c r="H188" s="628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</row>
    <row r="189" spans="1:47" ht="12.75" customHeight="1" x14ac:dyDescent="0.2">
      <c r="A189" s="286">
        <v>3</v>
      </c>
      <c r="B189" s="440" t="s">
        <v>69</v>
      </c>
      <c r="C189" s="544">
        <f t="shared" ref="C189:E191" si="22">C190</f>
        <v>200000</v>
      </c>
      <c r="D189" s="644">
        <f t="shared" si="22"/>
        <v>220000</v>
      </c>
      <c r="E189" s="644">
        <f t="shared" si="22"/>
        <v>220000</v>
      </c>
      <c r="F189" s="663">
        <f t="shared" ref="F189:G191" si="23">D189/C189</f>
        <v>1.1000000000000001</v>
      </c>
      <c r="G189" s="663">
        <f t="shared" si="23"/>
        <v>1</v>
      </c>
      <c r="H189" s="664">
        <f>E189/C189</f>
        <v>1.1000000000000001</v>
      </c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</row>
    <row r="190" spans="1:47" s="67" customFormat="1" ht="12.75" customHeight="1" x14ac:dyDescent="0.2">
      <c r="A190" s="279">
        <v>32</v>
      </c>
      <c r="B190" s="441" t="s">
        <v>31</v>
      </c>
      <c r="C190" s="558">
        <f t="shared" si="22"/>
        <v>200000</v>
      </c>
      <c r="D190" s="645">
        <f t="shared" si="22"/>
        <v>220000</v>
      </c>
      <c r="E190" s="645">
        <f t="shared" si="22"/>
        <v>220000</v>
      </c>
      <c r="F190" s="665">
        <f t="shared" si="23"/>
        <v>1.1000000000000001</v>
      </c>
      <c r="G190" s="665">
        <f t="shared" si="23"/>
        <v>1</v>
      </c>
      <c r="H190" s="666">
        <f>E190/C190</f>
        <v>1.1000000000000001</v>
      </c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</row>
    <row r="191" spans="1:47" ht="12.75" customHeight="1" x14ac:dyDescent="0.2">
      <c r="A191" s="312">
        <v>323</v>
      </c>
      <c r="B191" s="463" t="s">
        <v>34</v>
      </c>
      <c r="C191" s="559">
        <f t="shared" si="22"/>
        <v>200000</v>
      </c>
      <c r="D191" s="634">
        <f t="shared" si="22"/>
        <v>220000</v>
      </c>
      <c r="E191" s="634">
        <f t="shared" si="22"/>
        <v>220000</v>
      </c>
      <c r="F191" s="635">
        <f t="shared" si="23"/>
        <v>1.1000000000000001</v>
      </c>
      <c r="G191" s="635">
        <f t="shared" si="23"/>
        <v>1</v>
      </c>
      <c r="H191" s="636">
        <f>E191/C191</f>
        <v>1.1000000000000001</v>
      </c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</row>
    <row r="192" spans="1:47" ht="12.75" customHeight="1" x14ac:dyDescent="0.2">
      <c r="A192" s="313">
        <v>323</v>
      </c>
      <c r="B192" s="464" t="s">
        <v>34</v>
      </c>
      <c r="C192" s="560">
        <v>200000</v>
      </c>
      <c r="D192" s="637">
        <v>220000</v>
      </c>
      <c r="E192" s="637">
        <v>220000</v>
      </c>
      <c r="F192" s="627"/>
      <c r="G192" s="627"/>
      <c r="H192" s="628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</row>
    <row r="193" spans="1:47" ht="15" customHeight="1" x14ac:dyDescent="0.2">
      <c r="A193" s="326" t="s">
        <v>412</v>
      </c>
      <c r="B193" s="473" t="s">
        <v>397</v>
      </c>
      <c r="C193" s="556">
        <f>C196</f>
        <v>150000</v>
      </c>
      <c r="D193" s="610">
        <f>D196</f>
        <v>0</v>
      </c>
      <c r="E193" s="610">
        <f>E196</f>
        <v>0</v>
      </c>
      <c r="F193" s="661">
        <f>D193/C193</f>
        <v>0</v>
      </c>
      <c r="G193" s="661" t="e">
        <f>E193/D193</f>
        <v>#DIV/0!</v>
      </c>
      <c r="H193" s="662">
        <f>E193/C193</f>
        <v>0</v>
      </c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</row>
    <row r="194" spans="1:47" ht="15" customHeight="1" x14ac:dyDescent="0.2">
      <c r="A194" s="324" t="s">
        <v>106</v>
      </c>
      <c r="B194" s="474" t="s">
        <v>341</v>
      </c>
      <c r="C194" s="556"/>
      <c r="D194" s="609"/>
      <c r="E194" s="609"/>
      <c r="F194" s="612"/>
      <c r="G194" s="612"/>
      <c r="H194" s="613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</row>
    <row r="195" spans="1:47" ht="12.75" customHeight="1" x14ac:dyDescent="0.2">
      <c r="A195" s="327" t="s">
        <v>104</v>
      </c>
      <c r="B195" s="475" t="s">
        <v>130</v>
      </c>
      <c r="C195" s="557"/>
      <c r="D195" s="626"/>
      <c r="E195" s="626"/>
      <c r="F195" s="627"/>
      <c r="G195" s="627"/>
      <c r="H195" s="628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</row>
    <row r="196" spans="1:47" ht="12.75" customHeight="1" x14ac:dyDescent="0.2">
      <c r="A196" s="286">
        <v>3</v>
      </c>
      <c r="B196" s="440" t="s">
        <v>69</v>
      </c>
      <c r="C196" s="544">
        <f t="shared" ref="C196:E198" si="24">C197</f>
        <v>150000</v>
      </c>
      <c r="D196" s="644">
        <f t="shared" si="24"/>
        <v>0</v>
      </c>
      <c r="E196" s="644">
        <f t="shared" si="24"/>
        <v>0</v>
      </c>
      <c r="F196" s="663">
        <f>D196/C196</f>
        <v>0</v>
      </c>
      <c r="G196" s="663" t="e">
        <f>E196/D196</f>
        <v>#DIV/0!</v>
      </c>
      <c r="H196" s="664">
        <f>E196/C196</f>
        <v>0</v>
      </c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</row>
    <row r="197" spans="1:47" ht="12.75" customHeight="1" x14ac:dyDescent="0.2">
      <c r="A197" s="279">
        <v>32</v>
      </c>
      <c r="B197" s="441" t="s">
        <v>31</v>
      </c>
      <c r="C197" s="558">
        <f t="shared" si="24"/>
        <v>150000</v>
      </c>
      <c r="D197" s="645">
        <f t="shared" si="24"/>
        <v>0</v>
      </c>
      <c r="E197" s="645">
        <f t="shared" si="24"/>
        <v>0</v>
      </c>
      <c r="F197" s="665">
        <f>D197/C197</f>
        <v>0</v>
      </c>
      <c r="G197" s="665" t="e">
        <f>E197/D198</f>
        <v>#DIV/0!</v>
      </c>
      <c r="H197" s="666">
        <f>E197/C197</f>
        <v>0</v>
      </c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</row>
    <row r="198" spans="1:47" ht="12.75" customHeight="1" x14ac:dyDescent="0.2">
      <c r="A198" s="312">
        <v>323</v>
      </c>
      <c r="B198" s="463" t="s">
        <v>34</v>
      </c>
      <c r="C198" s="559">
        <f t="shared" si="24"/>
        <v>150000</v>
      </c>
      <c r="D198" s="634">
        <f t="shared" si="24"/>
        <v>0</v>
      </c>
      <c r="E198" s="634">
        <f t="shared" si="24"/>
        <v>0</v>
      </c>
      <c r="F198" s="635">
        <f>D198/C198</f>
        <v>0</v>
      </c>
      <c r="G198" s="635" t="e">
        <f>E198/D198</f>
        <v>#DIV/0!</v>
      </c>
      <c r="H198" s="636">
        <f>E198/C198</f>
        <v>0</v>
      </c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</row>
    <row r="199" spans="1:47" ht="12.75" customHeight="1" x14ac:dyDescent="0.2">
      <c r="A199" s="313">
        <v>323</v>
      </c>
      <c r="B199" s="464" t="s">
        <v>34</v>
      </c>
      <c r="C199" s="560">
        <v>150000</v>
      </c>
      <c r="D199" s="637">
        <v>0</v>
      </c>
      <c r="E199" s="637">
        <v>0</v>
      </c>
      <c r="F199" s="627"/>
      <c r="G199" s="627"/>
      <c r="H199" s="628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</row>
    <row r="200" spans="1:47" ht="15" customHeight="1" x14ac:dyDescent="0.2">
      <c r="A200" s="326" t="s">
        <v>310</v>
      </c>
      <c r="B200" s="474" t="s">
        <v>158</v>
      </c>
      <c r="C200" s="556">
        <f>C203</f>
        <v>10000</v>
      </c>
      <c r="D200" s="610">
        <f>D203</f>
        <v>10000</v>
      </c>
      <c r="E200" s="610">
        <v>10000</v>
      </c>
      <c r="F200" s="661">
        <f>D200/C200</f>
        <v>1</v>
      </c>
      <c r="G200" s="661">
        <f>E200/D200</f>
        <v>1</v>
      </c>
      <c r="H200" s="662">
        <f>E200/C200</f>
        <v>1</v>
      </c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</row>
    <row r="201" spans="1:47" ht="15" customHeight="1" x14ac:dyDescent="0.2">
      <c r="A201" s="328"/>
      <c r="B201" s="476" t="s">
        <v>343</v>
      </c>
      <c r="C201" s="562"/>
      <c r="D201" s="609"/>
      <c r="E201" s="609"/>
      <c r="F201" s="612"/>
      <c r="G201" s="612"/>
      <c r="H201" s="613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</row>
    <row r="202" spans="1:47" ht="12.75" customHeight="1" x14ac:dyDescent="0.2">
      <c r="A202" s="325" t="s">
        <v>103</v>
      </c>
      <c r="B202" s="472" t="s">
        <v>130</v>
      </c>
      <c r="C202" s="557"/>
      <c r="D202" s="626"/>
      <c r="E202" s="626"/>
      <c r="F202" s="627"/>
      <c r="G202" s="627"/>
      <c r="H202" s="628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</row>
    <row r="203" spans="1:47" ht="12.75" customHeight="1" x14ac:dyDescent="0.2">
      <c r="A203" s="286">
        <v>3</v>
      </c>
      <c r="B203" s="440" t="s">
        <v>69</v>
      </c>
      <c r="C203" s="544">
        <f t="shared" ref="C203:E205" si="25">C204</f>
        <v>10000</v>
      </c>
      <c r="D203" s="644">
        <f t="shared" si="25"/>
        <v>10000</v>
      </c>
      <c r="E203" s="644">
        <f t="shared" si="25"/>
        <v>1000</v>
      </c>
      <c r="F203" s="663">
        <f t="shared" ref="F203:G205" si="26">D203/C203</f>
        <v>1</v>
      </c>
      <c r="G203" s="663">
        <f t="shared" si="26"/>
        <v>0.1</v>
      </c>
      <c r="H203" s="664">
        <f>E203/C203</f>
        <v>0.1</v>
      </c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</row>
    <row r="204" spans="1:47" ht="12.75" customHeight="1" x14ac:dyDescent="0.2">
      <c r="A204" s="279">
        <v>32</v>
      </c>
      <c r="B204" s="441" t="s">
        <v>31</v>
      </c>
      <c r="C204" s="558">
        <f t="shared" si="25"/>
        <v>10000</v>
      </c>
      <c r="D204" s="645">
        <f t="shared" si="25"/>
        <v>10000</v>
      </c>
      <c r="E204" s="645">
        <f t="shared" si="25"/>
        <v>1000</v>
      </c>
      <c r="F204" s="665">
        <f t="shared" si="26"/>
        <v>1</v>
      </c>
      <c r="G204" s="665">
        <f t="shared" si="26"/>
        <v>0.1</v>
      </c>
      <c r="H204" s="666">
        <f>E204/C204</f>
        <v>0.1</v>
      </c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</row>
    <row r="205" spans="1:47" ht="12.75" customHeight="1" x14ac:dyDescent="0.2">
      <c r="A205" s="312">
        <v>323</v>
      </c>
      <c r="B205" s="463" t="s">
        <v>34</v>
      </c>
      <c r="C205" s="559">
        <f t="shared" si="25"/>
        <v>10000</v>
      </c>
      <c r="D205" s="634">
        <f t="shared" si="25"/>
        <v>10000</v>
      </c>
      <c r="E205" s="634">
        <f t="shared" si="25"/>
        <v>1000</v>
      </c>
      <c r="F205" s="635">
        <f t="shared" si="26"/>
        <v>1</v>
      </c>
      <c r="G205" s="635">
        <f t="shared" si="26"/>
        <v>0.1</v>
      </c>
      <c r="H205" s="636">
        <f>E205/C205</f>
        <v>0.1</v>
      </c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</row>
    <row r="206" spans="1:47" ht="12.75" customHeight="1" x14ac:dyDescent="0.2">
      <c r="A206" s="313">
        <v>323</v>
      </c>
      <c r="B206" s="464" t="s">
        <v>34</v>
      </c>
      <c r="C206" s="560">
        <v>10000</v>
      </c>
      <c r="D206" s="637">
        <v>10000</v>
      </c>
      <c r="E206" s="637">
        <v>1000</v>
      </c>
      <c r="F206" s="627"/>
      <c r="G206" s="627"/>
      <c r="H206" s="628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</row>
    <row r="207" spans="1:47" ht="15" customHeight="1" x14ac:dyDescent="0.2">
      <c r="A207" s="326" t="s">
        <v>403</v>
      </c>
      <c r="B207" s="474" t="s">
        <v>404</v>
      </c>
      <c r="C207" s="556">
        <f>C210</f>
        <v>55000</v>
      </c>
      <c r="D207" s="610">
        <f>D210</f>
        <v>55000</v>
      </c>
      <c r="E207" s="610">
        <f>E210</f>
        <v>55000</v>
      </c>
      <c r="F207" s="661">
        <f>D207/C207</f>
        <v>1</v>
      </c>
      <c r="G207" s="661">
        <f>E207/D207</f>
        <v>1</v>
      </c>
      <c r="H207" s="662">
        <f>E207/C207</f>
        <v>1</v>
      </c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</row>
    <row r="208" spans="1:47" ht="15" customHeight="1" x14ac:dyDescent="0.2">
      <c r="A208" s="328"/>
      <c r="B208" s="476" t="s">
        <v>343</v>
      </c>
      <c r="C208" s="562"/>
      <c r="D208" s="609"/>
      <c r="E208" s="609"/>
      <c r="F208" s="612"/>
      <c r="G208" s="612"/>
      <c r="H208" s="613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</row>
    <row r="209" spans="1:47" ht="12.75" customHeight="1" x14ac:dyDescent="0.2">
      <c r="A209" s="325" t="s">
        <v>103</v>
      </c>
      <c r="B209" s="472" t="s">
        <v>130</v>
      </c>
      <c r="C209" s="557"/>
      <c r="D209" s="626"/>
      <c r="E209" s="626"/>
      <c r="F209" s="627"/>
      <c r="G209" s="627"/>
      <c r="H209" s="628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</row>
    <row r="210" spans="1:47" ht="12.75" customHeight="1" x14ac:dyDescent="0.2">
      <c r="A210" s="286">
        <v>3</v>
      </c>
      <c r="B210" s="440" t="s">
        <v>69</v>
      </c>
      <c r="C210" s="544">
        <f t="shared" ref="C210:E212" si="27">C211</f>
        <v>55000</v>
      </c>
      <c r="D210" s="644">
        <f t="shared" si="27"/>
        <v>55000</v>
      </c>
      <c r="E210" s="644">
        <f t="shared" si="27"/>
        <v>55000</v>
      </c>
      <c r="F210" s="663">
        <f t="shared" ref="F210:G212" si="28">D210/C210</f>
        <v>1</v>
      </c>
      <c r="G210" s="663">
        <f t="shared" si="28"/>
        <v>1</v>
      </c>
      <c r="H210" s="664">
        <f>E210/C210</f>
        <v>1</v>
      </c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</row>
    <row r="211" spans="1:47" ht="12.75" customHeight="1" x14ac:dyDescent="0.2">
      <c r="A211" s="279">
        <v>32</v>
      </c>
      <c r="B211" s="441" t="s">
        <v>31</v>
      </c>
      <c r="C211" s="558">
        <f t="shared" si="27"/>
        <v>55000</v>
      </c>
      <c r="D211" s="645">
        <f t="shared" si="27"/>
        <v>55000</v>
      </c>
      <c r="E211" s="645">
        <f t="shared" si="27"/>
        <v>55000</v>
      </c>
      <c r="F211" s="665">
        <f t="shared" si="28"/>
        <v>1</v>
      </c>
      <c r="G211" s="665">
        <f t="shared" si="28"/>
        <v>1</v>
      </c>
      <c r="H211" s="666">
        <f>E211/C211</f>
        <v>1</v>
      </c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</row>
    <row r="212" spans="1:47" ht="12.75" customHeight="1" x14ac:dyDescent="0.2">
      <c r="A212" s="312">
        <v>323</v>
      </c>
      <c r="B212" s="463" t="s">
        <v>34</v>
      </c>
      <c r="C212" s="559">
        <f t="shared" si="27"/>
        <v>55000</v>
      </c>
      <c r="D212" s="634">
        <f t="shared" si="27"/>
        <v>55000</v>
      </c>
      <c r="E212" s="634">
        <f t="shared" si="27"/>
        <v>55000</v>
      </c>
      <c r="F212" s="635">
        <f t="shared" si="28"/>
        <v>1</v>
      </c>
      <c r="G212" s="635">
        <f t="shared" si="28"/>
        <v>1</v>
      </c>
      <c r="H212" s="636">
        <f>E212/C212</f>
        <v>1</v>
      </c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</row>
    <row r="213" spans="1:47" ht="12.75" customHeight="1" x14ac:dyDescent="0.2">
      <c r="A213" s="313">
        <v>323</v>
      </c>
      <c r="B213" s="464" t="s">
        <v>34</v>
      </c>
      <c r="C213" s="560">
        <v>55000</v>
      </c>
      <c r="D213" s="637">
        <v>55000</v>
      </c>
      <c r="E213" s="637">
        <v>55000</v>
      </c>
      <c r="F213" s="627"/>
      <c r="G213" s="627"/>
      <c r="H213" s="628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</row>
    <row r="214" spans="1:47" ht="20.100000000000001" customHeight="1" x14ac:dyDescent="0.2">
      <c r="A214" s="329"/>
      <c r="B214" s="477" t="s">
        <v>112</v>
      </c>
      <c r="C214" s="552"/>
      <c r="D214" s="649"/>
      <c r="E214" s="649"/>
      <c r="F214" s="650"/>
      <c r="G214" s="650"/>
      <c r="H214" s="65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</row>
    <row r="215" spans="1:47" ht="20.100000000000001" customHeight="1" x14ac:dyDescent="0.2">
      <c r="A215" s="330" t="s">
        <v>348</v>
      </c>
      <c r="B215" s="478"/>
      <c r="C215" s="525">
        <f>C216+C223+C230</f>
        <v>335000</v>
      </c>
      <c r="D215" s="608">
        <f>D216+D223+D230</f>
        <v>385000</v>
      </c>
      <c r="E215" s="608">
        <f>E216+E223+E230</f>
        <v>335000</v>
      </c>
      <c r="F215" s="667">
        <f>D215/C215</f>
        <v>1.1492537313432836</v>
      </c>
      <c r="G215" s="667">
        <f>E215/D215</f>
        <v>0.87012987012987009</v>
      </c>
      <c r="H215" s="668">
        <f>E215/C215</f>
        <v>1</v>
      </c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</row>
    <row r="216" spans="1:47" ht="15" customHeight="1" x14ac:dyDescent="0.2">
      <c r="A216" s="309" t="s">
        <v>311</v>
      </c>
      <c r="B216" s="462" t="s">
        <v>121</v>
      </c>
      <c r="C216" s="526">
        <f>C219</f>
        <v>100000</v>
      </c>
      <c r="D216" s="610">
        <f>D219</f>
        <v>200000</v>
      </c>
      <c r="E216" s="610">
        <f>E219</f>
        <v>200000</v>
      </c>
      <c r="F216" s="661">
        <f>D216/C216</f>
        <v>2</v>
      </c>
      <c r="G216" s="661">
        <f>E216/D216</f>
        <v>1</v>
      </c>
      <c r="H216" s="662">
        <f>E216/C216</f>
        <v>2</v>
      </c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</row>
    <row r="217" spans="1:47" ht="15" customHeight="1" x14ac:dyDescent="0.2">
      <c r="A217" s="331"/>
      <c r="B217" s="479" t="s">
        <v>341</v>
      </c>
      <c r="C217" s="526"/>
      <c r="D217" s="609"/>
      <c r="E217" s="609"/>
      <c r="F217" s="612"/>
      <c r="G217" s="612"/>
      <c r="H217" s="613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</row>
    <row r="218" spans="1:47" ht="12.75" customHeight="1" x14ac:dyDescent="0.2">
      <c r="A218" s="332" t="s">
        <v>109</v>
      </c>
      <c r="B218" s="271" t="s">
        <v>130</v>
      </c>
      <c r="C218" s="527"/>
      <c r="D218" s="626"/>
      <c r="E218" s="626"/>
      <c r="F218" s="627"/>
      <c r="G218" s="627"/>
      <c r="H218" s="628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</row>
    <row r="219" spans="1:47" ht="12.75" customHeight="1" x14ac:dyDescent="0.2">
      <c r="A219" s="333">
        <v>3</v>
      </c>
      <c r="B219" s="480" t="s">
        <v>69</v>
      </c>
      <c r="C219" s="528">
        <f t="shared" ref="C219:E221" si="29">C220</f>
        <v>100000</v>
      </c>
      <c r="D219" s="644">
        <f>D220</f>
        <v>200000</v>
      </c>
      <c r="E219" s="644">
        <f>E220</f>
        <v>200000</v>
      </c>
      <c r="F219" s="663">
        <f>D219/C219</f>
        <v>2</v>
      </c>
      <c r="G219" s="663">
        <f t="shared" ref="G219:G221" si="30">E219/D219</f>
        <v>1</v>
      </c>
      <c r="H219" s="664">
        <f>E219/C219</f>
        <v>2</v>
      </c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</row>
    <row r="220" spans="1:47" ht="12.75" customHeight="1" x14ac:dyDescent="0.2">
      <c r="A220" s="279">
        <v>35</v>
      </c>
      <c r="B220" s="441" t="s">
        <v>82</v>
      </c>
      <c r="C220" s="529">
        <f t="shared" si="29"/>
        <v>100000</v>
      </c>
      <c r="D220" s="645">
        <f>D221</f>
        <v>200000</v>
      </c>
      <c r="E220" s="645">
        <f>E221</f>
        <v>200000</v>
      </c>
      <c r="F220" s="665">
        <f>D220/C220</f>
        <v>2</v>
      </c>
      <c r="G220" s="665">
        <f t="shared" si="30"/>
        <v>1</v>
      </c>
      <c r="H220" s="666">
        <f>E220/C220</f>
        <v>2</v>
      </c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</row>
    <row r="221" spans="1:47" ht="12.75" customHeight="1" x14ac:dyDescent="0.2">
      <c r="A221" s="307">
        <v>352</v>
      </c>
      <c r="B221" s="446" t="s">
        <v>83</v>
      </c>
      <c r="C221" s="545">
        <f t="shared" si="29"/>
        <v>100000</v>
      </c>
      <c r="D221" s="634">
        <f t="shared" si="29"/>
        <v>200000</v>
      </c>
      <c r="E221" s="634">
        <f t="shared" si="29"/>
        <v>200000</v>
      </c>
      <c r="F221" s="635">
        <f>D221/C221</f>
        <v>2</v>
      </c>
      <c r="G221" s="635">
        <f t="shared" si="30"/>
        <v>1</v>
      </c>
      <c r="H221" s="636">
        <f>E221/C221</f>
        <v>2</v>
      </c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</row>
    <row r="222" spans="1:47" ht="12.75" customHeight="1" x14ac:dyDescent="0.2">
      <c r="A222" s="317">
        <v>352</v>
      </c>
      <c r="B222" s="439" t="s">
        <v>83</v>
      </c>
      <c r="C222" s="546">
        <v>100000</v>
      </c>
      <c r="D222" s="637">
        <v>200000</v>
      </c>
      <c r="E222" s="637">
        <v>200000</v>
      </c>
      <c r="F222" s="627"/>
      <c r="G222" s="627"/>
      <c r="H222" s="628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</row>
    <row r="223" spans="1:47" ht="15" customHeight="1" x14ac:dyDescent="0.2">
      <c r="A223" s="334" t="s">
        <v>312</v>
      </c>
      <c r="B223" s="111" t="s">
        <v>224</v>
      </c>
      <c r="C223" s="526">
        <f>C226</f>
        <v>35000</v>
      </c>
      <c r="D223" s="610">
        <f>D226</f>
        <v>35000</v>
      </c>
      <c r="E223" s="610">
        <f>E226</f>
        <v>35000</v>
      </c>
      <c r="F223" s="661">
        <f>D223/C223</f>
        <v>1</v>
      </c>
      <c r="G223" s="661">
        <f>E223/D223</f>
        <v>1</v>
      </c>
      <c r="H223" s="662">
        <f>E223/C223</f>
        <v>1</v>
      </c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</row>
    <row r="224" spans="1:47" ht="15" customHeight="1" x14ac:dyDescent="0.2">
      <c r="A224" s="331"/>
      <c r="B224" s="479" t="s">
        <v>341</v>
      </c>
      <c r="C224" s="526"/>
      <c r="D224" s="609"/>
      <c r="E224" s="609"/>
      <c r="F224" s="612"/>
      <c r="G224" s="612"/>
      <c r="H224" s="613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</row>
    <row r="225" spans="1:47" ht="12.75" customHeight="1" x14ac:dyDescent="0.2">
      <c r="A225" s="332" t="s">
        <v>109</v>
      </c>
      <c r="B225" s="271" t="s">
        <v>130</v>
      </c>
      <c r="C225" s="527"/>
      <c r="D225" s="626"/>
      <c r="E225" s="626"/>
      <c r="F225" s="627"/>
      <c r="G225" s="627"/>
      <c r="H225" s="628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</row>
    <row r="226" spans="1:47" ht="12.75" customHeight="1" x14ac:dyDescent="0.2">
      <c r="A226" s="333">
        <v>3</v>
      </c>
      <c r="B226" s="480" t="s">
        <v>69</v>
      </c>
      <c r="C226" s="528">
        <f t="shared" ref="C226:E228" si="31">C227</f>
        <v>35000</v>
      </c>
      <c r="D226" s="644">
        <f t="shared" si="31"/>
        <v>35000</v>
      </c>
      <c r="E226" s="644">
        <f t="shared" si="31"/>
        <v>35000</v>
      </c>
      <c r="F226" s="663">
        <f>D226/C226</f>
        <v>1</v>
      </c>
      <c r="G226" s="663">
        <f t="shared" ref="G226:G228" si="32">E226/D226</f>
        <v>1</v>
      </c>
      <c r="H226" s="664">
        <f>E226/C226</f>
        <v>1</v>
      </c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</row>
    <row r="227" spans="1:47" ht="12.75" customHeight="1" x14ac:dyDescent="0.2">
      <c r="A227" s="279">
        <v>32</v>
      </c>
      <c r="B227" s="441" t="s">
        <v>31</v>
      </c>
      <c r="C227" s="529">
        <f t="shared" si="31"/>
        <v>35000</v>
      </c>
      <c r="D227" s="645">
        <f t="shared" si="31"/>
        <v>35000</v>
      </c>
      <c r="E227" s="645">
        <f t="shared" si="31"/>
        <v>35000</v>
      </c>
      <c r="F227" s="665">
        <f>D227/C227</f>
        <v>1</v>
      </c>
      <c r="G227" s="665">
        <f t="shared" si="32"/>
        <v>1</v>
      </c>
      <c r="H227" s="666">
        <f>E227/C227</f>
        <v>1</v>
      </c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</row>
    <row r="228" spans="1:47" ht="12.75" customHeight="1" x14ac:dyDescent="0.2">
      <c r="A228" s="312">
        <v>323</v>
      </c>
      <c r="B228" s="463" t="s">
        <v>34</v>
      </c>
      <c r="C228" s="545">
        <f t="shared" si="31"/>
        <v>35000</v>
      </c>
      <c r="D228" s="634">
        <f t="shared" si="31"/>
        <v>35000</v>
      </c>
      <c r="E228" s="634">
        <f t="shared" si="31"/>
        <v>35000</v>
      </c>
      <c r="F228" s="635">
        <f>D228/C228</f>
        <v>1</v>
      </c>
      <c r="G228" s="635">
        <f t="shared" si="32"/>
        <v>1</v>
      </c>
      <c r="H228" s="636">
        <f>E228/C228</f>
        <v>1</v>
      </c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</row>
    <row r="229" spans="1:47" ht="12.75" customHeight="1" x14ac:dyDescent="0.2">
      <c r="A229" s="313">
        <v>323</v>
      </c>
      <c r="B229" s="464" t="s">
        <v>34</v>
      </c>
      <c r="C229" s="546">
        <v>35000</v>
      </c>
      <c r="D229" s="637">
        <v>35000</v>
      </c>
      <c r="E229" s="637">
        <v>35000</v>
      </c>
      <c r="F229" s="627"/>
      <c r="G229" s="627"/>
      <c r="H229" s="628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</row>
    <row r="230" spans="1:47" ht="15" customHeight="1" x14ac:dyDescent="0.2">
      <c r="A230" s="326" t="s">
        <v>313</v>
      </c>
      <c r="B230" s="474" t="s">
        <v>225</v>
      </c>
      <c r="C230" s="556">
        <f>C233</f>
        <v>200000</v>
      </c>
      <c r="D230" s="610">
        <f>D233</f>
        <v>150000</v>
      </c>
      <c r="E230" s="610">
        <f>E233</f>
        <v>100000</v>
      </c>
      <c r="F230" s="661">
        <f>D230/C230</f>
        <v>0.75</v>
      </c>
      <c r="G230" s="661">
        <f>E230/D230</f>
        <v>0.66666666666666663</v>
      </c>
      <c r="H230" s="662">
        <f>E230/C230</f>
        <v>0.5</v>
      </c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</row>
    <row r="231" spans="1:47" ht="15" customHeight="1" x14ac:dyDescent="0.2">
      <c r="A231" s="335"/>
      <c r="B231" s="481" t="s">
        <v>342</v>
      </c>
      <c r="C231" s="556"/>
      <c r="D231" s="609"/>
      <c r="E231" s="609"/>
      <c r="F231" s="612"/>
      <c r="G231" s="612"/>
      <c r="H231" s="613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</row>
    <row r="232" spans="1:47" ht="12.75" customHeight="1" x14ac:dyDescent="0.2">
      <c r="A232" s="336" t="s">
        <v>103</v>
      </c>
      <c r="B232" s="482" t="s">
        <v>130</v>
      </c>
      <c r="C232" s="557"/>
      <c r="D232" s="626"/>
      <c r="E232" s="626"/>
      <c r="F232" s="627"/>
      <c r="G232" s="627"/>
      <c r="H232" s="628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</row>
    <row r="233" spans="1:47" ht="12.75" customHeight="1" x14ac:dyDescent="0.2">
      <c r="A233" s="333">
        <v>3</v>
      </c>
      <c r="B233" s="480" t="s">
        <v>69</v>
      </c>
      <c r="C233" s="528">
        <f t="shared" ref="C233:E235" si="33">C234</f>
        <v>200000</v>
      </c>
      <c r="D233" s="644">
        <f t="shared" si="33"/>
        <v>150000</v>
      </c>
      <c r="E233" s="644">
        <f t="shared" si="33"/>
        <v>100000</v>
      </c>
      <c r="F233" s="663">
        <f>D233/C233</f>
        <v>0.75</v>
      </c>
      <c r="G233" s="663">
        <f t="shared" ref="G233:G235" si="34">E233/D233</f>
        <v>0.66666666666666663</v>
      </c>
      <c r="H233" s="664">
        <f>E233/C233</f>
        <v>0.5</v>
      </c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</row>
    <row r="234" spans="1:47" ht="12.75" customHeight="1" x14ac:dyDescent="0.2">
      <c r="A234" s="315">
        <v>38</v>
      </c>
      <c r="B234" s="441" t="s">
        <v>39</v>
      </c>
      <c r="C234" s="558">
        <f t="shared" si="33"/>
        <v>200000</v>
      </c>
      <c r="D234" s="645">
        <f t="shared" si="33"/>
        <v>150000</v>
      </c>
      <c r="E234" s="645">
        <f t="shared" si="33"/>
        <v>100000</v>
      </c>
      <c r="F234" s="665">
        <f>D234/C234</f>
        <v>0.75</v>
      </c>
      <c r="G234" s="665">
        <f t="shared" si="34"/>
        <v>0.66666666666666663</v>
      </c>
      <c r="H234" s="666">
        <f>E234/C234</f>
        <v>0.5</v>
      </c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</row>
    <row r="235" spans="1:47" ht="12.75" customHeight="1" x14ac:dyDescent="0.2">
      <c r="A235" s="312">
        <v>383</v>
      </c>
      <c r="B235" s="463" t="s">
        <v>120</v>
      </c>
      <c r="C235" s="559">
        <f t="shared" si="33"/>
        <v>200000</v>
      </c>
      <c r="D235" s="634">
        <f t="shared" si="33"/>
        <v>150000</v>
      </c>
      <c r="E235" s="634">
        <f t="shared" si="33"/>
        <v>100000</v>
      </c>
      <c r="F235" s="635">
        <f>D235/C235</f>
        <v>0.75</v>
      </c>
      <c r="G235" s="635">
        <f t="shared" si="34"/>
        <v>0.66666666666666663</v>
      </c>
      <c r="H235" s="636">
        <f>E235/C235</f>
        <v>0.5</v>
      </c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</row>
    <row r="236" spans="1:47" ht="12.75" customHeight="1" x14ac:dyDescent="0.2">
      <c r="A236" s="313">
        <v>383</v>
      </c>
      <c r="B236" s="464" t="s">
        <v>120</v>
      </c>
      <c r="C236" s="560">
        <v>200000</v>
      </c>
      <c r="D236" s="637">
        <v>150000</v>
      </c>
      <c r="E236" s="637">
        <v>100000</v>
      </c>
      <c r="F236" s="627"/>
      <c r="G236" s="627"/>
      <c r="H236" s="628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</row>
    <row r="237" spans="1:47" ht="20.100000000000001" customHeight="1" x14ac:dyDescent="0.2">
      <c r="A237" s="722" t="s">
        <v>293</v>
      </c>
      <c r="B237" s="723"/>
      <c r="C237" s="525">
        <f>C238+C247</f>
        <v>290000</v>
      </c>
      <c r="D237" s="608">
        <f>D238+D247</f>
        <v>70000</v>
      </c>
      <c r="E237" s="608">
        <f>E238+E247</f>
        <v>70000</v>
      </c>
      <c r="F237" s="667">
        <f>D237/C237</f>
        <v>0.2413793103448276</v>
      </c>
      <c r="G237" s="667">
        <f>E237/D237</f>
        <v>1</v>
      </c>
      <c r="H237" s="668">
        <f>E237/C237</f>
        <v>0.2413793103448276</v>
      </c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</row>
    <row r="238" spans="1:47" ht="15" customHeight="1" x14ac:dyDescent="0.2">
      <c r="A238" s="309" t="s">
        <v>314</v>
      </c>
      <c r="B238" s="462" t="s">
        <v>362</v>
      </c>
      <c r="C238" s="526">
        <f>C241</f>
        <v>220000</v>
      </c>
      <c r="D238" s="610">
        <f>D241</f>
        <v>0</v>
      </c>
      <c r="E238" s="610">
        <f>E241</f>
        <v>0</v>
      </c>
      <c r="F238" s="661">
        <f>D238/C238</f>
        <v>0</v>
      </c>
      <c r="G238" s="661" t="e">
        <f>E238/D238</f>
        <v>#DIV/0!</v>
      </c>
      <c r="H238" s="662">
        <f>E238/C238</f>
        <v>0</v>
      </c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</row>
    <row r="239" spans="1:47" ht="15" customHeight="1" x14ac:dyDescent="0.2">
      <c r="A239" s="331"/>
      <c r="B239" s="479" t="s">
        <v>341</v>
      </c>
      <c r="C239" s="526"/>
      <c r="D239" s="609"/>
      <c r="E239" s="609"/>
      <c r="F239" s="612"/>
      <c r="G239" s="612"/>
      <c r="H239" s="613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</row>
    <row r="240" spans="1:47" ht="12.75" customHeight="1" x14ac:dyDescent="0.2">
      <c r="A240" s="337" t="s">
        <v>109</v>
      </c>
      <c r="B240" s="272" t="s">
        <v>130</v>
      </c>
      <c r="C240" s="527"/>
      <c r="D240" s="626"/>
      <c r="E240" s="626"/>
      <c r="F240" s="627"/>
      <c r="G240" s="627"/>
      <c r="H240" s="628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</row>
    <row r="241" spans="1:47" ht="12.75" customHeight="1" x14ac:dyDescent="0.2">
      <c r="A241" s="333">
        <v>3</v>
      </c>
      <c r="B241" s="480" t="s">
        <v>69</v>
      </c>
      <c r="C241" s="528">
        <f t="shared" ref="C241:E242" si="35">C242</f>
        <v>220000</v>
      </c>
      <c r="D241" s="644">
        <f t="shared" si="35"/>
        <v>0</v>
      </c>
      <c r="E241" s="644">
        <f t="shared" si="35"/>
        <v>0</v>
      </c>
      <c r="F241" s="663">
        <f>D241/C241</f>
        <v>0</v>
      </c>
      <c r="G241" s="663" t="e">
        <f t="shared" ref="G241:G243" si="36">E241/D241</f>
        <v>#DIV/0!</v>
      </c>
      <c r="H241" s="664">
        <f>E241/C241</f>
        <v>0</v>
      </c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</row>
    <row r="242" spans="1:47" ht="12.75" customHeight="1" x14ac:dyDescent="0.2">
      <c r="A242" s="279">
        <v>35</v>
      </c>
      <c r="B242" s="441" t="s">
        <v>364</v>
      </c>
      <c r="C242" s="529">
        <f t="shared" si="35"/>
        <v>220000</v>
      </c>
      <c r="D242" s="645">
        <f t="shared" si="35"/>
        <v>0</v>
      </c>
      <c r="E242" s="645">
        <f t="shared" si="35"/>
        <v>0</v>
      </c>
      <c r="F242" s="665">
        <f>D242/C242</f>
        <v>0</v>
      </c>
      <c r="G242" s="665" t="e">
        <f t="shared" si="36"/>
        <v>#DIV/0!</v>
      </c>
      <c r="H242" s="666">
        <f>E242/C242</f>
        <v>0</v>
      </c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</row>
    <row r="243" spans="1:47" ht="12.75" customHeight="1" x14ac:dyDescent="0.2">
      <c r="A243" s="338">
        <v>351</v>
      </c>
      <c r="B243" s="446" t="s">
        <v>365</v>
      </c>
      <c r="C243" s="545">
        <f>C244+C245+C246</f>
        <v>220000</v>
      </c>
      <c r="D243" s="634">
        <f>D244+D245+D246</f>
        <v>0</v>
      </c>
      <c r="E243" s="634">
        <f>E244+E245+E246</f>
        <v>0</v>
      </c>
      <c r="F243" s="635">
        <f>D243/C243</f>
        <v>0</v>
      </c>
      <c r="G243" s="635" t="e">
        <f t="shared" si="36"/>
        <v>#DIV/0!</v>
      </c>
      <c r="H243" s="636">
        <f>E243/C243</f>
        <v>0</v>
      </c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</row>
    <row r="244" spans="1:47" ht="12.75" customHeight="1" x14ac:dyDescent="0.2">
      <c r="A244" s="339">
        <v>352</v>
      </c>
      <c r="B244" s="444" t="s">
        <v>363</v>
      </c>
      <c r="C244" s="532">
        <v>50000</v>
      </c>
      <c r="D244" s="626"/>
      <c r="E244" s="626"/>
      <c r="F244" s="627"/>
      <c r="G244" s="627"/>
      <c r="H244" s="628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</row>
    <row r="245" spans="1:47" ht="12.75" customHeight="1" x14ac:dyDescent="0.2">
      <c r="A245" s="339">
        <v>352</v>
      </c>
      <c r="B245" s="444" t="s">
        <v>366</v>
      </c>
      <c r="C245" s="532">
        <v>80000</v>
      </c>
      <c r="D245" s="626"/>
      <c r="E245" s="626"/>
      <c r="F245" s="627"/>
      <c r="G245" s="627"/>
      <c r="H245" s="628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</row>
    <row r="246" spans="1:47" ht="12.75" customHeight="1" x14ac:dyDescent="0.2">
      <c r="A246" s="339">
        <v>352</v>
      </c>
      <c r="B246" s="444" t="s">
        <v>422</v>
      </c>
      <c r="C246" s="532">
        <v>90000</v>
      </c>
      <c r="D246" s="626"/>
      <c r="E246" s="626"/>
      <c r="F246" s="627"/>
      <c r="G246" s="627"/>
      <c r="H246" s="628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</row>
    <row r="247" spans="1:47" ht="15" customHeight="1" x14ac:dyDescent="0.2">
      <c r="A247" s="309" t="s">
        <v>367</v>
      </c>
      <c r="B247" s="462" t="s">
        <v>145</v>
      </c>
      <c r="C247" s="526">
        <f>C250</f>
        <v>70000</v>
      </c>
      <c r="D247" s="610">
        <f>D250</f>
        <v>70000</v>
      </c>
      <c r="E247" s="610">
        <f>E250</f>
        <v>70000</v>
      </c>
      <c r="F247" s="612">
        <f>D247/C247</f>
        <v>1</v>
      </c>
      <c r="G247" s="612">
        <f>E247/D247</f>
        <v>1</v>
      </c>
      <c r="H247" s="613">
        <f>E247/C247</f>
        <v>1</v>
      </c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</row>
    <row r="248" spans="1:47" ht="15" customHeight="1" x14ac:dyDescent="0.2">
      <c r="A248" s="310"/>
      <c r="B248" s="462" t="s">
        <v>341</v>
      </c>
      <c r="C248" s="526"/>
      <c r="D248" s="609"/>
      <c r="E248" s="609"/>
      <c r="F248" s="612"/>
      <c r="G248" s="612"/>
      <c r="H248" s="613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</row>
    <row r="249" spans="1:47" ht="12.75" customHeight="1" x14ac:dyDescent="0.2">
      <c r="A249" s="340" t="s">
        <v>109</v>
      </c>
      <c r="B249" s="482" t="s">
        <v>130</v>
      </c>
      <c r="C249" s="527"/>
      <c r="D249" s="626"/>
      <c r="E249" s="626"/>
      <c r="F249" s="627"/>
      <c r="G249" s="627"/>
      <c r="H249" s="628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</row>
    <row r="250" spans="1:47" ht="12.75" customHeight="1" x14ac:dyDescent="0.2">
      <c r="A250" s="278">
        <v>3</v>
      </c>
      <c r="B250" s="440" t="s">
        <v>69</v>
      </c>
      <c r="C250" s="528">
        <f t="shared" ref="C250:E252" si="37">C251</f>
        <v>70000</v>
      </c>
      <c r="D250" s="644">
        <f t="shared" si="37"/>
        <v>70000</v>
      </c>
      <c r="E250" s="644">
        <f t="shared" si="37"/>
        <v>70000</v>
      </c>
      <c r="F250" s="663">
        <f>D250/C250</f>
        <v>1</v>
      </c>
      <c r="G250" s="663">
        <f t="shared" ref="G250:G252" si="38">E250/D250</f>
        <v>1</v>
      </c>
      <c r="H250" s="664">
        <f>E250/C250</f>
        <v>1</v>
      </c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</row>
    <row r="251" spans="1:47" ht="12.75" customHeight="1" x14ac:dyDescent="0.2">
      <c r="A251" s="279">
        <v>35</v>
      </c>
      <c r="B251" s="441" t="s">
        <v>82</v>
      </c>
      <c r="C251" s="529">
        <f t="shared" si="37"/>
        <v>70000</v>
      </c>
      <c r="D251" s="645">
        <f t="shared" si="37"/>
        <v>70000</v>
      </c>
      <c r="E251" s="645">
        <f t="shared" si="37"/>
        <v>70000</v>
      </c>
      <c r="F251" s="665">
        <f>D251/C251</f>
        <v>1</v>
      </c>
      <c r="G251" s="665">
        <f t="shared" si="38"/>
        <v>1</v>
      </c>
      <c r="H251" s="666">
        <f>E251/C251</f>
        <v>1</v>
      </c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</row>
    <row r="252" spans="1:47" ht="12.75" customHeight="1" x14ac:dyDescent="0.2">
      <c r="A252" s="341">
        <v>352</v>
      </c>
      <c r="B252" s="446" t="s">
        <v>159</v>
      </c>
      <c r="C252" s="545">
        <f t="shared" si="37"/>
        <v>70000</v>
      </c>
      <c r="D252" s="634">
        <f t="shared" si="37"/>
        <v>70000</v>
      </c>
      <c r="E252" s="634">
        <f t="shared" si="37"/>
        <v>70000</v>
      </c>
      <c r="F252" s="635">
        <f>D252/C252</f>
        <v>1</v>
      </c>
      <c r="G252" s="635">
        <f t="shared" si="38"/>
        <v>1</v>
      </c>
      <c r="H252" s="636">
        <f>E252/C252</f>
        <v>1</v>
      </c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</row>
    <row r="253" spans="1:47" ht="12.75" customHeight="1" x14ac:dyDescent="0.2">
      <c r="A253" s="339">
        <v>352</v>
      </c>
      <c r="B253" s="444" t="s">
        <v>263</v>
      </c>
      <c r="C253" s="532">
        <v>70000</v>
      </c>
      <c r="D253" s="637">
        <v>70000</v>
      </c>
      <c r="E253" s="637">
        <v>70000</v>
      </c>
      <c r="F253" s="627"/>
      <c r="G253" s="627"/>
      <c r="H253" s="628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</row>
    <row r="254" spans="1:47" ht="20.100000000000001" customHeight="1" x14ac:dyDescent="0.2">
      <c r="A254" s="342"/>
      <c r="B254" s="483" t="s">
        <v>290</v>
      </c>
      <c r="C254" s="563"/>
      <c r="D254" s="649"/>
      <c r="E254" s="649"/>
      <c r="F254" s="650"/>
      <c r="G254" s="650"/>
      <c r="H254" s="65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</row>
    <row r="255" spans="1:47" ht="20.100000000000001" customHeight="1" x14ac:dyDescent="0.2">
      <c r="A255" s="718" t="s">
        <v>297</v>
      </c>
      <c r="B255" s="724"/>
      <c r="C255" s="564">
        <f>C257+C265+C273+C280+C287+C294</f>
        <v>405000</v>
      </c>
      <c r="D255" s="608">
        <f>D257+D265+D273+D280+D287+D294</f>
        <v>385000</v>
      </c>
      <c r="E255" s="608">
        <f>E257+E265+E273+E280+E287+E294</f>
        <v>385000</v>
      </c>
      <c r="F255" s="667">
        <f>D255/C255</f>
        <v>0.95061728395061729</v>
      </c>
      <c r="G255" s="667">
        <f>E255/D255</f>
        <v>1</v>
      </c>
      <c r="H255" s="668">
        <f>E255/C255</f>
        <v>0.95061728395061729</v>
      </c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</row>
    <row r="256" spans="1:47" ht="15" customHeight="1" x14ac:dyDescent="0.2">
      <c r="A256" s="343" t="s">
        <v>315</v>
      </c>
      <c r="B256" s="242" t="s">
        <v>228</v>
      </c>
      <c r="C256" s="565"/>
      <c r="D256" s="609"/>
      <c r="E256" s="609"/>
      <c r="F256" s="612"/>
      <c r="G256" s="612"/>
      <c r="H256" s="613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</row>
    <row r="257" spans="1:47" ht="15" customHeight="1" x14ac:dyDescent="0.2">
      <c r="A257" s="344"/>
      <c r="B257" s="243" t="s">
        <v>229</v>
      </c>
      <c r="C257" s="556">
        <f>C260</f>
        <v>100000</v>
      </c>
      <c r="D257" s="610">
        <f>D260</f>
        <v>100000</v>
      </c>
      <c r="E257" s="610">
        <f>E260</f>
        <v>100000</v>
      </c>
      <c r="F257" s="612">
        <f>D257/C257</f>
        <v>1</v>
      </c>
      <c r="G257" s="612">
        <f>E257/D257</f>
        <v>1</v>
      </c>
      <c r="H257" s="613">
        <f>E257/C257</f>
        <v>1</v>
      </c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</row>
    <row r="258" spans="1:47" ht="15" customHeight="1" x14ac:dyDescent="0.2">
      <c r="A258" s="345"/>
      <c r="B258" s="471" t="s">
        <v>340</v>
      </c>
      <c r="C258" s="556"/>
      <c r="D258" s="609"/>
      <c r="E258" s="609"/>
      <c r="F258" s="612"/>
      <c r="G258" s="612"/>
      <c r="H258" s="613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</row>
    <row r="259" spans="1:47" ht="12.75" customHeight="1" x14ac:dyDescent="0.2">
      <c r="A259" s="346" t="s">
        <v>108</v>
      </c>
      <c r="B259" s="475" t="s">
        <v>130</v>
      </c>
      <c r="C259" s="557"/>
      <c r="D259" s="626"/>
      <c r="E259" s="626"/>
      <c r="F259" s="627"/>
      <c r="G259" s="627"/>
      <c r="H259" s="628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</row>
    <row r="260" spans="1:47" ht="12.75" customHeight="1" x14ac:dyDescent="0.2">
      <c r="A260" s="278">
        <v>3</v>
      </c>
      <c r="B260" s="440" t="s">
        <v>69</v>
      </c>
      <c r="C260" s="544">
        <f t="shared" ref="C260:E262" si="39">C261</f>
        <v>100000</v>
      </c>
      <c r="D260" s="644">
        <f t="shared" si="39"/>
        <v>100000</v>
      </c>
      <c r="E260" s="644">
        <f t="shared" si="39"/>
        <v>100000</v>
      </c>
      <c r="F260" s="663">
        <f>D260/C260</f>
        <v>1</v>
      </c>
      <c r="G260" s="663">
        <f t="shared" ref="G260:G262" si="40">E260/D260</f>
        <v>1</v>
      </c>
      <c r="H260" s="664">
        <f>E260/C260</f>
        <v>1</v>
      </c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</row>
    <row r="261" spans="1:47" ht="12.75" customHeight="1" x14ac:dyDescent="0.2">
      <c r="A261" s="279">
        <v>38</v>
      </c>
      <c r="B261" s="441" t="s">
        <v>39</v>
      </c>
      <c r="C261" s="558">
        <f t="shared" si="39"/>
        <v>100000</v>
      </c>
      <c r="D261" s="645">
        <f t="shared" si="39"/>
        <v>100000</v>
      </c>
      <c r="E261" s="645">
        <f t="shared" si="39"/>
        <v>100000</v>
      </c>
      <c r="F261" s="665">
        <f>D261/C261</f>
        <v>1</v>
      </c>
      <c r="G261" s="665">
        <f t="shared" si="40"/>
        <v>1</v>
      </c>
      <c r="H261" s="666">
        <f>E261/C261</f>
        <v>1</v>
      </c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</row>
    <row r="262" spans="1:47" ht="12.75" customHeight="1" x14ac:dyDescent="0.2">
      <c r="A262" s="312">
        <v>381</v>
      </c>
      <c r="B262" s="484" t="s">
        <v>122</v>
      </c>
      <c r="C262" s="559">
        <f t="shared" si="39"/>
        <v>100000</v>
      </c>
      <c r="D262" s="634">
        <f t="shared" si="39"/>
        <v>100000</v>
      </c>
      <c r="E262" s="634">
        <f t="shared" si="39"/>
        <v>100000</v>
      </c>
      <c r="F262" s="635">
        <f>D262/C262</f>
        <v>1</v>
      </c>
      <c r="G262" s="635">
        <f t="shared" si="40"/>
        <v>1</v>
      </c>
      <c r="H262" s="636">
        <f>E262/C262</f>
        <v>1</v>
      </c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</row>
    <row r="263" spans="1:47" ht="12.75" customHeight="1" x14ac:dyDescent="0.2">
      <c r="A263" s="313">
        <v>381</v>
      </c>
      <c r="B263" s="485" t="s">
        <v>122</v>
      </c>
      <c r="C263" s="560">
        <v>100000</v>
      </c>
      <c r="D263" s="637">
        <v>100000</v>
      </c>
      <c r="E263" s="637">
        <v>100000</v>
      </c>
      <c r="F263" s="627"/>
      <c r="G263" s="627"/>
      <c r="H263" s="628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</row>
    <row r="264" spans="1:47" ht="25.5" x14ac:dyDescent="0.2">
      <c r="A264" s="347" t="s">
        <v>316</v>
      </c>
      <c r="B264" s="270" t="s">
        <v>386</v>
      </c>
      <c r="C264" s="556"/>
      <c r="D264" s="609"/>
      <c r="E264" s="609"/>
      <c r="F264" s="612"/>
      <c r="G264" s="612"/>
      <c r="H264" s="613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</row>
    <row r="265" spans="1:47" ht="15" customHeight="1" x14ac:dyDescent="0.2">
      <c r="A265" s="348" t="s">
        <v>115</v>
      </c>
      <c r="B265" s="244" t="s">
        <v>79</v>
      </c>
      <c r="C265" s="556">
        <f>C268</f>
        <v>30000</v>
      </c>
      <c r="D265" s="610">
        <f>D268</f>
        <v>0</v>
      </c>
      <c r="E265" s="610">
        <f>E268</f>
        <v>0</v>
      </c>
      <c r="F265" s="661">
        <f>D265/C265</f>
        <v>0</v>
      </c>
      <c r="G265" s="661" t="e">
        <f>E265/D265</f>
        <v>#DIV/0!</v>
      </c>
      <c r="H265" s="662">
        <f>E265/C265</f>
        <v>0</v>
      </c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</row>
    <row r="266" spans="1:47" ht="15" customHeight="1" x14ac:dyDescent="0.2">
      <c r="A266" s="349"/>
      <c r="B266" s="244" t="s">
        <v>340</v>
      </c>
      <c r="C266" s="556"/>
      <c r="D266" s="609"/>
      <c r="E266" s="609"/>
      <c r="F266" s="612"/>
      <c r="G266" s="612"/>
      <c r="H266" s="613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</row>
    <row r="267" spans="1:47" ht="12.75" customHeight="1" x14ac:dyDescent="0.2">
      <c r="A267" s="350" t="s">
        <v>108</v>
      </c>
      <c r="B267" s="486" t="s">
        <v>130</v>
      </c>
      <c r="C267" s="566"/>
      <c r="D267" s="626"/>
      <c r="E267" s="626"/>
      <c r="F267" s="627"/>
      <c r="G267" s="627"/>
      <c r="H267" s="628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</row>
    <row r="268" spans="1:47" ht="12.75" customHeight="1" x14ac:dyDescent="0.2">
      <c r="A268" s="278">
        <v>3</v>
      </c>
      <c r="B268" s="440" t="s">
        <v>69</v>
      </c>
      <c r="C268" s="544">
        <f t="shared" ref="C268:E270" si="41">C269</f>
        <v>30000</v>
      </c>
      <c r="D268" s="644">
        <f t="shared" si="41"/>
        <v>0</v>
      </c>
      <c r="E268" s="644">
        <f t="shared" si="41"/>
        <v>0</v>
      </c>
      <c r="F268" s="663">
        <f>D268/C268</f>
        <v>0</v>
      </c>
      <c r="G268" s="663" t="e">
        <f t="shared" ref="G268:G270" si="42">E268/D268</f>
        <v>#DIV/0!</v>
      </c>
      <c r="H268" s="664">
        <f>E268/C268</f>
        <v>0</v>
      </c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</row>
    <row r="269" spans="1:47" ht="12.75" customHeight="1" x14ac:dyDescent="0.2">
      <c r="A269" s="279">
        <v>38</v>
      </c>
      <c r="B269" s="441" t="s">
        <v>39</v>
      </c>
      <c r="C269" s="558">
        <f t="shared" si="41"/>
        <v>30000</v>
      </c>
      <c r="D269" s="645">
        <f t="shared" si="41"/>
        <v>0</v>
      </c>
      <c r="E269" s="645">
        <f t="shared" si="41"/>
        <v>0</v>
      </c>
      <c r="F269" s="665">
        <f>D269/C269</f>
        <v>0</v>
      </c>
      <c r="G269" s="665" t="e">
        <f t="shared" si="42"/>
        <v>#DIV/0!</v>
      </c>
      <c r="H269" s="666">
        <f>E269/C269</f>
        <v>0</v>
      </c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</row>
    <row r="270" spans="1:47" ht="12.75" customHeight="1" x14ac:dyDescent="0.2">
      <c r="A270" s="351">
        <v>381</v>
      </c>
      <c r="B270" s="487" t="s">
        <v>331</v>
      </c>
      <c r="C270" s="559">
        <f t="shared" si="41"/>
        <v>30000</v>
      </c>
      <c r="D270" s="634">
        <f t="shared" si="41"/>
        <v>0</v>
      </c>
      <c r="E270" s="634">
        <f t="shared" si="41"/>
        <v>0</v>
      </c>
      <c r="F270" s="635">
        <f>D270/C270</f>
        <v>0</v>
      </c>
      <c r="G270" s="635" t="e">
        <f t="shared" si="42"/>
        <v>#DIV/0!</v>
      </c>
      <c r="H270" s="636">
        <f>E270/C270</f>
        <v>0</v>
      </c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</row>
    <row r="271" spans="1:47" ht="12.75" customHeight="1" x14ac:dyDescent="0.2">
      <c r="A271" s="352">
        <v>381</v>
      </c>
      <c r="B271" s="475" t="s">
        <v>40</v>
      </c>
      <c r="C271" s="567">
        <v>30000</v>
      </c>
      <c r="D271" s="626"/>
      <c r="E271" s="626"/>
      <c r="F271" s="627"/>
      <c r="G271" s="627"/>
      <c r="H271" s="628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</row>
    <row r="272" spans="1:47" ht="15" customHeight="1" x14ac:dyDescent="0.2">
      <c r="A272" s="347" t="s">
        <v>371</v>
      </c>
      <c r="B272" s="242" t="s">
        <v>278</v>
      </c>
      <c r="C272" s="556"/>
      <c r="D272" s="609"/>
      <c r="E272" s="609"/>
      <c r="F272" s="612"/>
      <c r="G272" s="612"/>
      <c r="H272" s="613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</row>
    <row r="273" spans="1:47" ht="15" customHeight="1" x14ac:dyDescent="0.2">
      <c r="A273" s="348" t="s">
        <v>115</v>
      </c>
      <c r="B273" s="244" t="s">
        <v>79</v>
      </c>
      <c r="C273" s="556">
        <f>C276</f>
        <v>10000</v>
      </c>
      <c r="D273" s="610">
        <f>D276</f>
        <v>15000</v>
      </c>
      <c r="E273" s="610">
        <f>E276</f>
        <v>15000</v>
      </c>
      <c r="F273" s="661">
        <f>D273/C273</f>
        <v>1.5</v>
      </c>
      <c r="G273" s="661">
        <f>E273/D273</f>
        <v>1</v>
      </c>
      <c r="H273" s="662">
        <f>E273/C273</f>
        <v>1.5</v>
      </c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</row>
    <row r="274" spans="1:47" ht="15" customHeight="1" x14ac:dyDescent="0.2">
      <c r="A274" s="349"/>
      <c r="B274" s="244" t="s">
        <v>340</v>
      </c>
      <c r="C274" s="556"/>
      <c r="D274" s="609"/>
      <c r="E274" s="609"/>
      <c r="F274" s="612"/>
      <c r="G274" s="612"/>
      <c r="H274" s="613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</row>
    <row r="275" spans="1:47" ht="12.75" customHeight="1" x14ac:dyDescent="0.2">
      <c r="A275" s="350" t="s">
        <v>108</v>
      </c>
      <c r="B275" s="486" t="s">
        <v>130</v>
      </c>
      <c r="C275" s="566"/>
      <c r="D275" s="626"/>
      <c r="E275" s="626"/>
      <c r="F275" s="627"/>
      <c r="G275" s="627"/>
      <c r="H275" s="628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</row>
    <row r="276" spans="1:47" ht="12.75" customHeight="1" x14ac:dyDescent="0.2">
      <c r="A276" s="278">
        <v>3</v>
      </c>
      <c r="B276" s="440" t="s">
        <v>69</v>
      </c>
      <c r="C276" s="544">
        <f t="shared" ref="C276:E278" si="43">C277</f>
        <v>10000</v>
      </c>
      <c r="D276" s="644">
        <f t="shared" si="43"/>
        <v>15000</v>
      </c>
      <c r="E276" s="644">
        <f t="shared" si="43"/>
        <v>15000</v>
      </c>
      <c r="F276" s="663">
        <f>D276/C276</f>
        <v>1.5</v>
      </c>
      <c r="G276" s="663">
        <f t="shared" ref="G276:G278" si="44">E276/D276</f>
        <v>1</v>
      </c>
      <c r="H276" s="664">
        <f>E276/C276</f>
        <v>1.5</v>
      </c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</row>
    <row r="277" spans="1:47" ht="12.75" customHeight="1" x14ac:dyDescent="0.2">
      <c r="A277" s="279">
        <v>38</v>
      </c>
      <c r="B277" s="441" t="s">
        <v>39</v>
      </c>
      <c r="C277" s="558">
        <f t="shared" si="43"/>
        <v>10000</v>
      </c>
      <c r="D277" s="645">
        <f t="shared" si="43"/>
        <v>15000</v>
      </c>
      <c r="E277" s="645">
        <f t="shared" si="43"/>
        <v>15000</v>
      </c>
      <c r="F277" s="665">
        <f>D277/C277</f>
        <v>1.5</v>
      </c>
      <c r="G277" s="665">
        <f t="shared" si="44"/>
        <v>1</v>
      </c>
      <c r="H277" s="666">
        <f>E277/C277</f>
        <v>1.5</v>
      </c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</row>
    <row r="278" spans="1:47" ht="12.75" customHeight="1" x14ac:dyDescent="0.2">
      <c r="A278" s="351">
        <v>381</v>
      </c>
      <c r="B278" s="487" t="s">
        <v>331</v>
      </c>
      <c r="C278" s="559">
        <f t="shared" si="43"/>
        <v>10000</v>
      </c>
      <c r="D278" s="634">
        <f t="shared" si="43"/>
        <v>15000</v>
      </c>
      <c r="E278" s="634">
        <f t="shared" si="43"/>
        <v>15000</v>
      </c>
      <c r="F278" s="635">
        <f>D278/C278</f>
        <v>1.5</v>
      </c>
      <c r="G278" s="635">
        <f t="shared" si="44"/>
        <v>1</v>
      </c>
      <c r="H278" s="636">
        <f>E278/C278</f>
        <v>1.5</v>
      </c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</row>
    <row r="279" spans="1:47" ht="12.75" customHeight="1" x14ac:dyDescent="0.2">
      <c r="A279" s="352">
        <v>381</v>
      </c>
      <c r="B279" s="475" t="s">
        <v>40</v>
      </c>
      <c r="C279" s="567">
        <v>10000</v>
      </c>
      <c r="D279" s="637">
        <v>15000</v>
      </c>
      <c r="E279" s="637">
        <v>15000</v>
      </c>
      <c r="F279" s="627"/>
      <c r="G279" s="627"/>
      <c r="H279" s="628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</row>
    <row r="280" spans="1:47" ht="15" customHeight="1" x14ac:dyDescent="0.2">
      <c r="A280" s="326" t="s">
        <v>317</v>
      </c>
      <c r="B280" s="208" t="s">
        <v>273</v>
      </c>
      <c r="C280" s="556">
        <f>C283</f>
        <v>100000</v>
      </c>
      <c r="D280" s="610">
        <f>D283</f>
        <v>110000</v>
      </c>
      <c r="E280" s="610">
        <f>E283</f>
        <v>110000</v>
      </c>
      <c r="F280" s="661">
        <f>D280/C280</f>
        <v>1.1000000000000001</v>
      </c>
      <c r="G280" s="661">
        <f>E280/D280</f>
        <v>1</v>
      </c>
      <c r="H280" s="662">
        <f>E280/C280</f>
        <v>1.1000000000000001</v>
      </c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</row>
    <row r="281" spans="1:47" ht="15" customHeight="1" x14ac:dyDescent="0.2">
      <c r="A281" s="324"/>
      <c r="B281" s="488" t="s">
        <v>340</v>
      </c>
      <c r="C281" s="556"/>
      <c r="D281" s="609"/>
      <c r="E281" s="609"/>
      <c r="F281" s="612"/>
      <c r="G281" s="612"/>
      <c r="H281" s="613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</row>
    <row r="282" spans="1:47" ht="12.75" customHeight="1" x14ac:dyDescent="0.2">
      <c r="A282" s="327" t="s">
        <v>108</v>
      </c>
      <c r="B282" s="489" t="s">
        <v>130</v>
      </c>
      <c r="C282" s="566"/>
      <c r="D282" s="626"/>
      <c r="E282" s="626"/>
      <c r="F282" s="627"/>
      <c r="G282" s="627"/>
      <c r="H282" s="628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</row>
    <row r="283" spans="1:47" ht="12.75" customHeight="1" x14ac:dyDescent="0.2">
      <c r="A283" s="278">
        <v>3</v>
      </c>
      <c r="B283" s="440" t="s">
        <v>69</v>
      </c>
      <c r="C283" s="544">
        <f t="shared" ref="C283:E285" si="45">C284</f>
        <v>100000</v>
      </c>
      <c r="D283" s="644">
        <f t="shared" si="45"/>
        <v>110000</v>
      </c>
      <c r="E283" s="644">
        <f t="shared" si="45"/>
        <v>110000</v>
      </c>
      <c r="F283" s="663">
        <f>D283/C283</f>
        <v>1.1000000000000001</v>
      </c>
      <c r="G283" s="663">
        <f t="shared" ref="G283:G285" si="46">E283/D283</f>
        <v>1</v>
      </c>
      <c r="H283" s="664">
        <f>E283/C283</f>
        <v>1.1000000000000001</v>
      </c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</row>
    <row r="284" spans="1:47" ht="12.75" customHeight="1" x14ac:dyDescent="0.2">
      <c r="A284" s="315">
        <v>37</v>
      </c>
      <c r="B284" s="490" t="s">
        <v>160</v>
      </c>
      <c r="C284" s="558">
        <f t="shared" si="45"/>
        <v>100000</v>
      </c>
      <c r="D284" s="645">
        <f t="shared" si="45"/>
        <v>110000</v>
      </c>
      <c r="E284" s="645">
        <f t="shared" si="45"/>
        <v>110000</v>
      </c>
      <c r="F284" s="665">
        <f>D284/C284</f>
        <v>1.1000000000000001</v>
      </c>
      <c r="G284" s="665">
        <f t="shared" si="46"/>
        <v>1</v>
      </c>
      <c r="H284" s="666">
        <f>E284/C284</f>
        <v>1.1000000000000001</v>
      </c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</row>
    <row r="285" spans="1:47" ht="12.75" customHeight="1" x14ac:dyDescent="0.2">
      <c r="A285" s="316">
        <v>372</v>
      </c>
      <c r="B285" s="484" t="s">
        <v>124</v>
      </c>
      <c r="C285" s="559">
        <f t="shared" si="45"/>
        <v>100000</v>
      </c>
      <c r="D285" s="634">
        <f t="shared" si="45"/>
        <v>110000</v>
      </c>
      <c r="E285" s="634">
        <f t="shared" si="45"/>
        <v>110000</v>
      </c>
      <c r="F285" s="635">
        <f>D285/C285</f>
        <v>1.1000000000000001</v>
      </c>
      <c r="G285" s="635">
        <f t="shared" si="46"/>
        <v>1</v>
      </c>
      <c r="H285" s="636">
        <f>E285/C285</f>
        <v>1.1000000000000001</v>
      </c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</row>
    <row r="286" spans="1:47" ht="12.75" customHeight="1" x14ac:dyDescent="0.2">
      <c r="A286" s="353">
        <v>372</v>
      </c>
      <c r="B286" s="491" t="s">
        <v>124</v>
      </c>
      <c r="C286" s="567">
        <v>100000</v>
      </c>
      <c r="D286" s="637">
        <v>110000</v>
      </c>
      <c r="E286" s="637">
        <v>110000</v>
      </c>
      <c r="F286" s="627"/>
      <c r="G286" s="627"/>
      <c r="H286" s="628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</row>
    <row r="287" spans="1:47" ht="15" customHeight="1" x14ac:dyDescent="0.2">
      <c r="A287" s="326" t="s">
        <v>380</v>
      </c>
      <c r="B287" s="208" t="s">
        <v>262</v>
      </c>
      <c r="C287" s="556">
        <f>C290</f>
        <v>45000</v>
      </c>
      <c r="D287" s="610">
        <f>D290</f>
        <v>40000</v>
      </c>
      <c r="E287" s="610">
        <f>E290</f>
        <v>40000</v>
      </c>
      <c r="F287" s="661">
        <f>D287/C287</f>
        <v>0.88888888888888884</v>
      </c>
      <c r="G287" s="661">
        <f>E287/D287</f>
        <v>1</v>
      </c>
      <c r="H287" s="662">
        <f>E287/C287</f>
        <v>0.88888888888888884</v>
      </c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</row>
    <row r="288" spans="1:47" ht="15" customHeight="1" x14ac:dyDescent="0.2">
      <c r="A288" s="324"/>
      <c r="B288" s="488" t="s">
        <v>340</v>
      </c>
      <c r="C288" s="556"/>
      <c r="D288" s="609"/>
      <c r="E288" s="609"/>
      <c r="F288" s="612"/>
      <c r="G288" s="612"/>
      <c r="H288" s="613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</row>
    <row r="289" spans="1:47" ht="12.75" customHeight="1" x14ac:dyDescent="0.2">
      <c r="A289" s="327" t="s">
        <v>108</v>
      </c>
      <c r="B289" s="489" t="s">
        <v>130</v>
      </c>
      <c r="C289" s="566"/>
      <c r="D289" s="626"/>
      <c r="E289" s="626"/>
      <c r="F289" s="627"/>
      <c r="G289" s="627"/>
      <c r="H289" s="628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</row>
    <row r="290" spans="1:47" ht="12.75" customHeight="1" x14ac:dyDescent="0.2">
      <c r="A290" s="278">
        <v>3</v>
      </c>
      <c r="B290" s="440" t="s">
        <v>69</v>
      </c>
      <c r="C290" s="544">
        <f t="shared" ref="C290:E292" si="47">C291</f>
        <v>45000</v>
      </c>
      <c r="D290" s="644">
        <f t="shared" si="47"/>
        <v>40000</v>
      </c>
      <c r="E290" s="644">
        <f t="shared" si="47"/>
        <v>40000</v>
      </c>
      <c r="F290" s="663">
        <f>D290/C290</f>
        <v>0.88888888888888884</v>
      </c>
      <c r="G290" s="663">
        <f t="shared" ref="G290:G292" si="48">E290/D290</f>
        <v>1</v>
      </c>
      <c r="H290" s="664">
        <f>E290/C290</f>
        <v>0.88888888888888884</v>
      </c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</row>
    <row r="291" spans="1:47" ht="12.75" customHeight="1" x14ac:dyDescent="0.2">
      <c r="A291" s="315">
        <v>37</v>
      </c>
      <c r="B291" s="490" t="s">
        <v>160</v>
      </c>
      <c r="C291" s="558">
        <f t="shared" si="47"/>
        <v>45000</v>
      </c>
      <c r="D291" s="645">
        <f t="shared" si="47"/>
        <v>40000</v>
      </c>
      <c r="E291" s="645">
        <f t="shared" si="47"/>
        <v>40000</v>
      </c>
      <c r="F291" s="665">
        <f>D291/C291</f>
        <v>0.88888888888888884</v>
      </c>
      <c r="G291" s="665">
        <f t="shared" si="48"/>
        <v>1</v>
      </c>
      <c r="H291" s="666">
        <f>E291/C291</f>
        <v>0.88888888888888884</v>
      </c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</row>
    <row r="292" spans="1:47" ht="12.75" customHeight="1" x14ac:dyDescent="0.2">
      <c r="A292" s="316">
        <v>372</v>
      </c>
      <c r="B292" s="484" t="s">
        <v>124</v>
      </c>
      <c r="C292" s="559">
        <f t="shared" si="47"/>
        <v>45000</v>
      </c>
      <c r="D292" s="634">
        <f t="shared" si="47"/>
        <v>40000</v>
      </c>
      <c r="E292" s="634">
        <f t="shared" si="47"/>
        <v>40000</v>
      </c>
      <c r="F292" s="635">
        <f>D292/C292</f>
        <v>0.88888888888888884</v>
      </c>
      <c r="G292" s="635">
        <f t="shared" si="48"/>
        <v>1</v>
      </c>
      <c r="H292" s="636">
        <f>E292/C292</f>
        <v>0.88888888888888884</v>
      </c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</row>
    <row r="293" spans="1:47" ht="12.75" customHeight="1" x14ac:dyDescent="0.2">
      <c r="A293" s="353">
        <v>372</v>
      </c>
      <c r="B293" s="491" t="s">
        <v>124</v>
      </c>
      <c r="C293" s="567">
        <v>45000</v>
      </c>
      <c r="D293" s="637">
        <v>40000</v>
      </c>
      <c r="E293" s="637">
        <v>40000</v>
      </c>
      <c r="F293" s="627"/>
      <c r="G293" s="627"/>
      <c r="H293" s="628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</row>
    <row r="294" spans="1:47" ht="15" customHeight="1" x14ac:dyDescent="0.2">
      <c r="A294" s="326" t="s">
        <v>420</v>
      </c>
      <c r="B294" s="208" t="s">
        <v>421</v>
      </c>
      <c r="C294" s="556">
        <f>C297</f>
        <v>120000</v>
      </c>
      <c r="D294" s="610">
        <f>D297</f>
        <v>120000</v>
      </c>
      <c r="E294" s="610">
        <f>E297</f>
        <v>120000</v>
      </c>
      <c r="F294" s="661">
        <f>D294/C294</f>
        <v>1</v>
      </c>
      <c r="G294" s="661">
        <f>E294/D294</f>
        <v>1</v>
      </c>
      <c r="H294" s="662">
        <f>E294/C294</f>
        <v>1</v>
      </c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</row>
    <row r="295" spans="1:47" ht="15" customHeight="1" x14ac:dyDescent="0.2">
      <c r="A295" s="324"/>
      <c r="B295" s="488" t="s">
        <v>340</v>
      </c>
      <c r="C295" s="556"/>
      <c r="D295" s="609"/>
      <c r="E295" s="609"/>
      <c r="F295" s="612"/>
      <c r="G295" s="612"/>
      <c r="H295" s="613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</row>
    <row r="296" spans="1:47" ht="12.75" customHeight="1" x14ac:dyDescent="0.2">
      <c r="A296" s="327" t="s">
        <v>108</v>
      </c>
      <c r="B296" s="489" t="s">
        <v>130</v>
      </c>
      <c r="C296" s="566"/>
      <c r="D296" s="626"/>
      <c r="E296" s="626"/>
      <c r="F296" s="627"/>
      <c r="G296" s="627"/>
      <c r="H296" s="628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</row>
    <row r="297" spans="1:47" ht="12.75" customHeight="1" x14ac:dyDescent="0.2">
      <c r="A297" s="278">
        <v>3</v>
      </c>
      <c r="B297" s="440" t="s">
        <v>69</v>
      </c>
      <c r="C297" s="544">
        <f t="shared" ref="C297:E299" si="49">C298</f>
        <v>120000</v>
      </c>
      <c r="D297" s="644">
        <f t="shared" si="49"/>
        <v>120000</v>
      </c>
      <c r="E297" s="644">
        <f t="shared" si="49"/>
        <v>120000</v>
      </c>
      <c r="F297" s="663">
        <f>D297/C297</f>
        <v>1</v>
      </c>
      <c r="G297" s="663">
        <f t="shared" ref="G297:G299" si="50">E297/D297</f>
        <v>1</v>
      </c>
      <c r="H297" s="664">
        <f>E297/C297</f>
        <v>1</v>
      </c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</row>
    <row r="298" spans="1:47" ht="12.75" customHeight="1" x14ac:dyDescent="0.2">
      <c r="A298" s="315">
        <v>37</v>
      </c>
      <c r="B298" s="490" t="s">
        <v>160</v>
      </c>
      <c r="C298" s="558">
        <f t="shared" si="49"/>
        <v>120000</v>
      </c>
      <c r="D298" s="645">
        <f t="shared" si="49"/>
        <v>120000</v>
      </c>
      <c r="E298" s="645">
        <f t="shared" si="49"/>
        <v>120000</v>
      </c>
      <c r="F298" s="665">
        <f>D298/C298</f>
        <v>1</v>
      </c>
      <c r="G298" s="665">
        <f t="shared" si="50"/>
        <v>1</v>
      </c>
      <c r="H298" s="666">
        <f>E298/C298</f>
        <v>1</v>
      </c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</row>
    <row r="299" spans="1:47" ht="12.75" customHeight="1" x14ac:dyDescent="0.2">
      <c r="A299" s="316">
        <v>372</v>
      </c>
      <c r="B299" s="484" t="s">
        <v>124</v>
      </c>
      <c r="C299" s="559">
        <f t="shared" si="49"/>
        <v>120000</v>
      </c>
      <c r="D299" s="634">
        <f t="shared" si="49"/>
        <v>120000</v>
      </c>
      <c r="E299" s="634">
        <f t="shared" si="49"/>
        <v>120000</v>
      </c>
      <c r="F299" s="635">
        <f>D299/C299</f>
        <v>1</v>
      </c>
      <c r="G299" s="635">
        <f t="shared" si="50"/>
        <v>1</v>
      </c>
      <c r="H299" s="636">
        <f>E299/C299</f>
        <v>1</v>
      </c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</row>
    <row r="300" spans="1:47" ht="12.75" customHeight="1" x14ac:dyDescent="0.2">
      <c r="A300" s="353">
        <v>372</v>
      </c>
      <c r="B300" s="491" t="s">
        <v>124</v>
      </c>
      <c r="C300" s="567">
        <v>120000</v>
      </c>
      <c r="D300" s="637">
        <v>120000</v>
      </c>
      <c r="E300" s="637">
        <v>120000</v>
      </c>
      <c r="F300" s="627"/>
      <c r="G300" s="627"/>
      <c r="H300" s="628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</row>
    <row r="301" spans="1:47" ht="20.100000000000001" customHeight="1" x14ac:dyDescent="0.2">
      <c r="A301" s="354"/>
      <c r="B301" s="492" t="s">
        <v>292</v>
      </c>
      <c r="C301" s="568"/>
      <c r="D301" s="649"/>
      <c r="E301" s="649"/>
      <c r="F301" s="650"/>
      <c r="G301" s="650"/>
      <c r="H301" s="65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</row>
    <row r="302" spans="1:47" ht="20.100000000000001" customHeight="1" x14ac:dyDescent="0.2">
      <c r="A302" s="718" t="s">
        <v>298</v>
      </c>
      <c r="B302" s="719"/>
      <c r="C302" s="551">
        <f>C303+C310+C317</f>
        <v>165000</v>
      </c>
      <c r="D302" s="608">
        <f>D303+D310+D317</f>
        <v>165000</v>
      </c>
      <c r="E302" s="608">
        <f>E303+E310+E317</f>
        <v>165000</v>
      </c>
      <c r="F302" s="667">
        <f>D302/C302</f>
        <v>1</v>
      </c>
      <c r="G302" s="667">
        <f>E302/D302</f>
        <v>1</v>
      </c>
      <c r="H302" s="668">
        <f>E302/C302</f>
        <v>1</v>
      </c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</row>
    <row r="303" spans="1:47" ht="15" customHeight="1" x14ac:dyDescent="0.2">
      <c r="A303" s="355" t="s">
        <v>318</v>
      </c>
      <c r="B303" s="493" t="s">
        <v>230</v>
      </c>
      <c r="C303" s="556">
        <f>C306</f>
        <v>60000</v>
      </c>
      <c r="D303" s="610">
        <f>D306</f>
        <v>60000</v>
      </c>
      <c r="E303" s="610">
        <f>E306</f>
        <v>60000</v>
      </c>
      <c r="F303" s="661">
        <f>D303/C303</f>
        <v>1</v>
      </c>
      <c r="G303" s="661">
        <f>E303/D303</f>
        <v>1</v>
      </c>
      <c r="H303" s="662">
        <f>E303/C303</f>
        <v>1</v>
      </c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</row>
    <row r="304" spans="1:47" ht="15" customHeight="1" x14ac:dyDescent="0.2">
      <c r="A304" s="356"/>
      <c r="B304" s="474" t="s">
        <v>335</v>
      </c>
      <c r="C304" s="556"/>
      <c r="D304" s="609"/>
      <c r="E304" s="609"/>
      <c r="F304" s="612"/>
      <c r="G304" s="612"/>
      <c r="H304" s="613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</row>
    <row r="305" spans="1:47" ht="12.75" customHeight="1" x14ac:dyDescent="0.2">
      <c r="A305" s="357" t="s">
        <v>104</v>
      </c>
      <c r="B305" s="494" t="s">
        <v>130</v>
      </c>
      <c r="C305" s="566"/>
      <c r="D305" s="626"/>
      <c r="E305" s="626"/>
      <c r="F305" s="627"/>
      <c r="G305" s="627"/>
      <c r="H305" s="628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</row>
    <row r="306" spans="1:47" ht="12.75" customHeight="1" x14ac:dyDescent="0.2">
      <c r="A306" s="278">
        <v>3</v>
      </c>
      <c r="B306" s="440" t="s">
        <v>69</v>
      </c>
      <c r="C306" s="544">
        <f t="shared" ref="C306:E308" si="51">C307</f>
        <v>60000</v>
      </c>
      <c r="D306" s="644">
        <f t="shared" si="51"/>
        <v>60000</v>
      </c>
      <c r="E306" s="644">
        <f t="shared" si="51"/>
        <v>60000</v>
      </c>
      <c r="F306" s="663">
        <f>D306/C306</f>
        <v>1</v>
      </c>
      <c r="G306" s="663">
        <f t="shared" ref="G306:G308" si="52">E306/D306</f>
        <v>1</v>
      </c>
      <c r="H306" s="664">
        <f>E306/C306</f>
        <v>1</v>
      </c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</row>
    <row r="307" spans="1:47" ht="12.75" customHeight="1" x14ac:dyDescent="0.2">
      <c r="A307" s="315">
        <v>37</v>
      </c>
      <c r="B307" s="490" t="s">
        <v>160</v>
      </c>
      <c r="C307" s="558">
        <f t="shared" si="51"/>
        <v>60000</v>
      </c>
      <c r="D307" s="645">
        <f t="shared" si="51"/>
        <v>60000</v>
      </c>
      <c r="E307" s="645">
        <f t="shared" si="51"/>
        <v>60000</v>
      </c>
      <c r="F307" s="665">
        <f>D307/C307</f>
        <v>1</v>
      </c>
      <c r="G307" s="665">
        <f t="shared" si="52"/>
        <v>1</v>
      </c>
      <c r="H307" s="666">
        <f>E307/C307</f>
        <v>1</v>
      </c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</row>
    <row r="308" spans="1:47" ht="12.75" customHeight="1" x14ac:dyDescent="0.2">
      <c r="A308" s="316">
        <v>372</v>
      </c>
      <c r="B308" s="484" t="s">
        <v>76</v>
      </c>
      <c r="C308" s="559">
        <f t="shared" si="51"/>
        <v>60000</v>
      </c>
      <c r="D308" s="634">
        <f t="shared" si="51"/>
        <v>60000</v>
      </c>
      <c r="E308" s="634">
        <f t="shared" si="51"/>
        <v>60000</v>
      </c>
      <c r="F308" s="635">
        <f>D308/C308</f>
        <v>1</v>
      </c>
      <c r="G308" s="635">
        <f t="shared" si="52"/>
        <v>1</v>
      </c>
      <c r="H308" s="636">
        <f>E308/C308</f>
        <v>1</v>
      </c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</row>
    <row r="309" spans="1:47" ht="12.75" customHeight="1" x14ac:dyDescent="0.2">
      <c r="A309" s="313">
        <v>372</v>
      </c>
      <c r="B309" s="464" t="s">
        <v>76</v>
      </c>
      <c r="C309" s="560">
        <v>60000</v>
      </c>
      <c r="D309" s="637">
        <v>60000</v>
      </c>
      <c r="E309" s="637">
        <v>60000</v>
      </c>
      <c r="F309" s="627"/>
      <c r="G309" s="627"/>
      <c r="H309" s="628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</row>
    <row r="310" spans="1:47" ht="15" customHeight="1" x14ac:dyDescent="0.2">
      <c r="A310" s="355" t="s">
        <v>381</v>
      </c>
      <c r="B310" s="495" t="s">
        <v>231</v>
      </c>
      <c r="C310" s="556">
        <f>C313</f>
        <v>60000</v>
      </c>
      <c r="D310" s="610">
        <f>D313</f>
        <v>60000</v>
      </c>
      <c r="E310" s="610">
        <f>E313</f>
        <v>60000</v>
      </c>
      <c r="F310" s="661">
        <f>D310/C310</f>
        <v>1</v>
      </c>
      <c r="G310" s="661">
        <f>E310/D310</f>
        <v>1</v>
      </c>
      <c r="H310" s="662">
        <f>E310/C310</f>
        <v>1</v>
      </c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</row>
    <row r="311" spans="1:47" ht="15" customHeight="1" x14ac:dyDescent="0.2">
      <c r="A311" s="356"/>
      <c r="B311" s="474" t="s">
        <v>335</v>
      </c>
      <c r="C311" s="556"/>
      <c r="D311" s="609"/>
      <c r="E311" s="609"/>
      <c r="F311" s="612"/>
      <c r="G311" s="612"/>
      <c r="H311" s="613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</row>
    <row r="312" spans="1:47" ht="12.75" customHeight="1" x14ac:dyDescent="0.2">
      <c r="A312" s="357" t="s">
        <v>104</v>
      </c>
      <c r="B312" s="494" t="s">
        <v>130</v>
      </c>
      <c r="C312" s="566"/>
      <c r="D312" s="626"/>
      <c r="E312" s="626"/>
      <c r="F312" s="627"/>
      <c r="G312" s="627"/>
      <c r="H312" s="628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</row>
    <row r="313" spans="1:47" ht="12.75" customHeight="1" x14ac:dyDescent="0.2">
      <c r="A313" s="278">
        <v>3</v>
      </c>
      <c r="B313" s="440" t="s">
        <v>69</v>
      </c>
      <c r="C313" s="544">
        <f t="shared" ref="C313:E315" si="53">C314</f>
        <v>60000</v>
      </c>
      <c r="D313" s="644">
        <f t="shared" si="53"/>
        <v>60000</v>
      </c>
      <c r="E313" s="644">
        <f t="shared" si="53"/>
        <v>60000</v>
      </c>
      <c r="F313" s="663">
        <f>D313/C313</f>
        <v>1</v>
      </c>
      <c r="G313" s="663">
        <f t="shared" ref="G313:G315" si="54">E313/D313</f>
        <v>1</v>
      </c>
      <c r="H313" s="664">
        <f>E313/C313</f>
        <v>1</v>
      </c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</row>
    <row r="314" spans="1:47" ht="12.75" customHeight="1" x14ac:dyDescent="0.2">
      <c r="A314" s="315">
        <v>37</v>
      </c>
      <c r="B314" s="490" t="s">
        <v>160</v>
      </c>
      <c r="C314" s="558">
        <f t="shared" si="53"/>
        <v>60000</v>
      </c>
      <c r="D314" s="645">
        <f t="shared" si="53"/>
        <v>60000</v>
      </c>
      <c r="E314" s="645">
        <f t="shared" si="53"/>
        <v>60000</v>
      </c>
      <c r="F314" s="665">
        <f>D314/C314</f>
        <v>1</v>
      </c>
      <c r="G314" s="665">
        <f t="shared" si="54"/>
        <v>1</v>
      </c>
      <c r="H314" s="666">
        <f>E314/C314</f>
        <v>1</v>
      </c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</row>
    <row r="315" spans="1:47" ht="12.75" customHeight="1" x14ac:dyDescent="0.2">
      <c r="A315" s="312">
        <v>372</v>
      </c>
      <c r="B315" s="463" t="s">
        <v>76</v>
      </c>
      <c r="C315" s="559">
        <f t="shared" si="53"/>
        <v>60000</v>
      </c>
      <c r="D315" s="634">
        <f t="shared" si="53"/>
        <v>60000</v>
      </c>
      <c r="E315" s="634">
        <f t="shared" si="53"/>
        <v>60000</v>
      </c>
      <c r="F315" s="635">
        <f>D315/C315</f>
        <v>1</v>
      </c>
      <c r="G315" s="635">
        <f t="shared" si="54"/>
        <v>1</v>
      </c>
      <c r="H315" s="636">
        <f>E315/C315</f>
        <v>1</v>
      </c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</row>
    <row r="316" spans="1:47" ht="12.75" customHeight="1" x14ac:dyDescent="0.2">
      <c r="A316" s="313">
        <v>372</v>
      </c>
      <c r="B316" s="464" t="s">
        <v>76</v>
      </c>
      <c r="C316" s="567">
        <v>60000</v>
      </c>
      <c r="D316" s="637">
        <v>60000</v>
      </c>
      <c r="E316" s="637">
        <v>60000</v>
      </c>
      <c r="F316" s="627"/>
      <c r="G316" s="627"/>
      <c r="H316" s="628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</row>
    <row r="317" spans="1:47" ht="15" customHeight="1" x14ac:dyDescent="0.2">
      <c r="A317" s="358" t="s">
        <v>382</v>
      </c>
      <c r="B317" s="208" t="s">
        <v>232</v>
      </c>
      <c r="C317" s="556">
        <f>C320</f>
        <v>45000</v>
      </c>
      <c r="D317" s="610">
        <f>D320</f>
        <v>45000</v>
      </c>
      <c r="E317" s="610">
        <f>E320</f>
        <v>45000</v>
      </c>
      <c r="F317" s="661">
        <f>D317/C317</f>
        <v>1</v>
      </c>
      <c r="G317" s="661">
        <f>E317/D317</f>
        <v>1</v>
      </c>
      <c r="H317" s="662">
        <f>E317/C317</f>
        <v>1</v>
      </c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</row>
    <row r="318" spans="1:47" ht="15" customHeight="1" x14ac:dyDescent="0.2">
      <c r="A318" s="356"/>
      <c r="B318" s="496" t="s">
        <v>335</v>
      </c>
      <c r="C318" s="556"/>
      <c r="D318" s="609"/>
      <c r="E318" s="609"/>
      <c r="F318" s="612"/>
      <c r="G318" s="612"/>
      <c r="H318" s="613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101"/>
      <c r="AS318" s="101"/>
      <c r="AT318" s="101"/>
      <c r="AU318" s="101"/>
    </row>
    <row r="319" spans="1:47" ht="12.75" customHeight="1" x14ac:dyDescent="0.2">
      <c r="A319" s="357" t="s">
        <v>104</v>
      </c>
      <c r="B319" s="494" t="s">
        <v>130</v>
      </c>
      <c r="C319" s="566"/>
      <c r="D319" s="626"/>
      <c r="E319" s="626"/>
      <c r="F319" s="627"/>
      <c r="G319" s="627"/>
      <c r="H319" s="628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101"/>
      <c r="AS319" s="101"/>
      <c r="AT319" s="101"/>
      <c r="AU319" s="101"/>
    </row>
    <row r="320" spans="1:47" ht="12.75" customHeight="1" x14ac:dyDescent="0.2">
      <c r="A320" s="278">
        <v>3</v>
      </c>
      <c r="B320" s="440" t="s">
        <v>69</v>
      </c>
      <c r="C320" s="544">
        <f t="shared" ref="C320:E322" si="55">C321</f>
        <v>45000</v>
      </c>
      <c r="D320" s="644">
        <f t="shared" si="55"/>
        <v>45000</v>
      </c>
      <c r="E320" s="644">
        <f t="shared" si="55"/>
        <v>45000</v>
      </c>
      <c r="F320" s="663">
        <f>D320/C320</f>
        <v>1</v>
      </c>
      <c r="G320" s="663">
        <f t="shared" ref="G320:G322" si="56">E320/D320</f>
        <v>1</v>
      </c>
      <c r="H320" s="664">
        <f>E320/C320</f>
        <v>1</v>
      </c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101"/>
      <c r="AS320" s="101"/>
      <c r="AT320" s="101"/>
      <c r="AU320" s="101"/>
    </row>
    <row r="321" spans="1:47" ht="12.75" customHeight="1" x14ac:dyDescent="0.2">
      <c r="A321" s="315">
        <v>37</v>
      </c>
      <c r="B321" s="490" t="s">
        <v>160</v>
      </c>
      <c r="C321" s="558">
        <f t="shared" si="55"/>
        <v>45000</v>
      </c>
      <c r="D321" s="645">
        <f t="shared" si="55"/>
        <v>45000</v>
      </c>
      <c r="E321" s="645">
        <f t="shared" si="55"/>
        <v>45000</v>
      </c>
      <c r="F321" s="665">
        <f>D321/C321</f>
        <v>1</v>
      </c>
      <c r="G321" s="665">
        <f t="shared" si="56"/>
        <v>1</v>
      </c>
      <c r="H321" s="666">
        <f>E321/C321</f>
        <v>1</v>
      </c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</row>
    <row r="322" spans="1:47" ht="12.75" customHeight="1" x14ac:dyDescent="0.2">
      <c r="A322" s="312">
        <v>372</v>
      </c>
      <c r="B322" s="463" t="s">
        <v>76</v>
      </c>
      <c r="C322" s="559">
        <f t="shared" si="55"/>
        <v>45000</v>
      </c>
      <c r="D322" s="634">
        <f t="shared" si="55"/>
        <v>45000</v>
      </c>
      <c r="E322" s="634">
        <f t="shared" si="55"/>
        <v>45000</v>
      </c>
      <c r="F322" s="635">
        <f>D322/C322</f>
        <v>1</v>
      </c>
      <c r="G322" s="635">
        <f t="shared" si="56"/>
        <v>1</v>
      </c>
      <c r="H322" s="636">
        <f>E322/C322</f>
        <v>1</v>
      </c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101"/>
      <c r="AS322" s="101"/>
      <c r="AT322" s="101"/>
      <c r="AU322" s="101"/>
    </row>
    <row r="323" spans="1:47" ht="12.75" customHeight="1" x14ac:dyDescent="0.2">
      <c r="A323" s="359">
        <v>372</v>
      </c>
      <c r="B323" s="497" t="s">
        <v>76</v>
      </c>
      <c r="C323" s="560">
        <v>45000</v>
      </c>
      <c r="D323" s="637">
        <v>45000</v>
      </c>
      <c r="E323" s="637">
        <v>45000</v>
      </c>
      <c r="F323" s="627"/>
      <c r="G323" s="627"/>
      <c r="H323" s="628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101"/>
      <c r="AS323" s="101"/>
      <c r="AT323" s="101"/>
      <c r="AU323" s="101"/>
    </row>
    <row r="324" spans="1:47" ht="20.100000000000001" customHeight="1" x14ac:dyDescent="0.2">
      <c r="A324" s="718" t="s">
        <v>299</v>
      </c>
      <c r="B324" s="719"/>
      <c r="C324" s="551">
        <f>C325+C332+C339</f>
        <v>85000</v>
      </c>
      <c r="D324" s="608">
        <f>D325+D332+D339</f>
        <v>80000</v>
      </c>
      <c r="E324" s="608">
        <f>E325+E332+E339</f>
        <v>80000</v>
      </c>
      <c r="F324" s="667">
        <f>D324/C324</f>
        <v>0.94117647058823528</v>
      </c>
      <c r="G324" s="667">
        <f>E324/D324</f>
        <v>1</v>
      </c>
      <c r="H324" s="668">
        <f>E324/C324</f>
        <v>0.94117647058823528</v>
      </c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</row>
    <row r="325" spans="1:47" ht="15" customHeight="1" x14ac:dyDescent="0.2">
      <c r="A325" s="331" t="s">
        <v>319</v>
      </c>
      <c r="B325" s="208" t="s">
        <v>233</v>
      </c>
      <c r="C325" s="526">
        <f>C328</f>
        <v>35000</v>
      </c>
      <c r="D325" s="610">
        <f>D328</f>
        <v>35000</v>
      </c>
      <c r="E325" s="610">
        <f>E328</f>
        <v>35000</v>
      </c>
      <c r="F325" s="661">
        <f>D325/C325</f>
        <v>1</v>
      </c>
      <c r="G325" s="661">
        <f>E325/D325</f>
        <v>1</v>
      </c>
      <c r="H325" s="662">
        <f>E325/C325</f>
        <v>1</v>
      </c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</row>
    <row r="326" spans="1:47" ht="15" customHeight="1" x14ac:dyDescent="0.2">
      <c r="A326" s="310"/>
      <c r="B326" s="399" t="s">
        <v>339</v>
      </c>
      <c r="C326" s="526"/>
      <c r="D326" s="609"/>
      <c r="E326" s="609"/>
      <c r="F326" s="612"/>
      <c r="G326" s="612"/>
      <c r="H326" s="613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</row>
    <row r="327" spans="1:47" ht="12.75" customHeight="1" x14ac:dyDescent="0.2">
      <c r="A327" s="311" t="s">
        <v>108</v>
      </c>
      <c r="B327" s="498" t="s">
        <v>130</v>
      </c>
      <c r="C327" s="569"/>
      <c r="D327" s="626"/>
      <c r="E327" s="626"/>
      <c r="F327" s="627"/>
      <c r="G327" s="627"/>
      <c r="H327" s="628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</row>
    <row r="328" spans="1:47" ht="12.75" customHeight="1" x14ac:dyDescent="0.2">
      <c r="A328" s="278">
        <v>3</v>
      </c>
      <c r="B328" s="440" t="s">
        <v>69</v>
      </c>
      <c r="C328" s="528">
        <f t="shared" ref="C328:E330" si="57">C329</f>
        <v>35000</v>
      </c>
      <c r="D328" s="644">
        <f t="shared" si="57"/>
        <v>35000</v>
      </c>
      <c r="E328" s="644">
        <f t="shared" si="57"/>
        <v>35000</v>
      </c>
      <c r="F328" s="663">
        <f>D328/C328</f>
        <v>1</v>
      </c>
      <c r="G328" s="663">
        <f t="shared" ref="G328:G330" si="58">E328/D328</f>
        <v>1</v>
      </c>
      <c r="H328" s="664">
        <f>E328/C328</f>
        <v>1</v>
      </c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</row>
    <row r="329" spans="1:47" ht="12.75" customHeight="1" x14ac:dyDescent="0.2">
      <c r="A329" s="279">
        <v>32</v>
      </c>
      <c r="B329" s="441" t="s">
        <v>31</v>
      </c>
      <c r="C329" s="570">
        <f t="shared" si="57"/>
        <v>35000</v>
      </c>
      <c r="D329" s="645">
        <f t="shared" si="57"/>
        <v>35000</v>
      </c>
      <c r="E329" s="645">
        <f t="shared" si="57"/>
        <v>35000</v>
      </c>
      <c r="F329" s="665">
        <f>D329/C329</f>
        <v>1</v>
      </c>
      <c r="G329" s="665">
        <f t="shared" si="58"/>
        <v>1</v>
      </c>
      <c r="H329" s="666">
        <f>E329/C329</f>
        <v>1</v>
      </c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</row>
    <row r="330" spans="1:47" ht="12.75" customHeight="1" x14ac:dyDescent="0.2">
      <c r="A330" s="307">
        <v>323</v>
      </c>
      <c r="B330" s="499" t="s">
        <v>34</v>
      </c>
      <c r="C330" s="571">
        <f t="shared" si="57"/>
        <v>35000</v>
      </c>
      <c r="D330" s="634">
        <f t="shared" si="57"/>
        <v>35000</v>
      </c>
      <c r="E330" s="634">
        <f t="shared" si="57"/>
        <v>35000</v>
      </c>
      <c r="F330" s="635">
        <f>D330/C330</f>
        <v>1</v>
      </c>
      <c r="G330" s="635">
        <f t="shared" si="58"/>
        <v>1</v>
      </c>
      <c r="H330" s="636">
        <f>E330/C330</f>
        <v>1</v>
      </c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</row>
    <row r="331" spans="1:47" ht="12.75" customHeight="1" x14ac:dyDescent="0.2">
      <c r="A331" s="317">
        <v>323</v>
      </c>
      <c r="B331" s="500" t="s">
        <v>34</v>
      </c>
      <c r="C331" s="569">
        <v>35000</v>
      </c>
      <c r="D331" s="637">
        <v>35000</v>
      </c>
      <c r="E331" s="637">
        <v>35000</v>
      </c>
      <c r="F331" s="627"/>
      <c r="G331" s="627"/>
      <c r="H331" s="628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</row>
    <row r="332" spans="1:47" ht="15" customHeight="1" x14ac:dyDescent="0.2">
      <c r="A332" s="309" t="s">
        <v>320</v>
      </c>
      <c r="B332" s="493" t="s">
        <v>234</v>
      </c>
      <c r="C332" s="526">
        <f>C335</f>
        <v>25000</v>
      </c>
      <c r="D332" s="610">
        <f>D335</f>
        <v>20000</v>
      </c>
      <c r="E332" s="610">
        <f>E335</f>
        <v>20000</v>
      </c>
      <c r="F332" s="661">
        <f>D332/C332</f>
        <v>0.8</v>
      </c>
      <c r="G332" s="661">
        <f>E332/D332</f>
        <v>1</v>
      </c>
      <c r="H332" s="662">
        <f>E332/C332</f>
        <v>0.8</v>
      </c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</row>
    <row r="333" spans="1:47" ht="15" customHeight="1" x14ac:dyDescent="0.2">
      <c r="A333" s="310"/>
      <c r="B333" s="399" t="s">
        <v>339</v>
      </c>
      <c r="C333" s="526"/>
      <c r="D333" s="609"/>
      <c r="E333" s="609"/>
      <c r="F333" s="612"/>
      <c r="G333" s="612"/>
      <c r="H333" s="613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</row>
    <row r="334" spans="1:47" ht="12.75" customHeight="1" x14ac:dyDescent="0.2">
      <c r="A334" s="311" t="s">
        <v>108</v>
      </c>
      <c r="B334" s="498" t="s">
        <v>130</v>
      </c>
      <c r="C334" s="572"/>
      <c r="D334" s="626"/>
      <c r="E334" s="626"/>
      <c r="F334" s="627"/>
      <c r="G334" s="627"/>
      <c r="H334" s="628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</row>
    <row r="335" spans="1:47" ht="12.75" customHeight="1" x14ac:dyDescent="0.2">
      <c r="A335" s="278">
        <v>3</v>
      </c>
      <c r="B335" s="440" t="s">
        <v>69</v>
      </c>
      <c r="C335" s="528">
        <f t="shared" ref="C335:E337" si="59">C336</f>
        <v>25000</v>
      </c>
      <c r="D335" s="644">
        <f t="shared" si="59"/>
        <v>20000</v>
      </c>
      <c r="E335" s="644">
        <f t="shared" si="59"/>
        <v>20000</v>
      </c>
      <c r="F335" s="663">
        <f>D335/C335</f>
        <v>0.8</v>
      </c>
      <c r="G335" s="663">
        <f t="shared" ref="G335:G337" si="60">E335/D335</f>
        <v>1</v>
      </c>
      <c r="H335" s="664">
        <f>E335/C335</f>
        <v>0.8</v>
      </c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</row>
    <row r="336" spans="1:47" ht="12.75" customHeight="1" x14ac:dyDescent="0.2">
      <c r="A336" s="279">
        <v>32</v>
      </c>
      <c r="B336" s="441" t="s">
        <v>31</v>
      </c>
      <c r="C336" s="570">
        <f t="shared" si="59"/>
        <v>25000</v>
      </c>
      <c r="D336" s="645">
        <f t="shared" si="59"/>
        <v>20000</v>
      </c>
      <c r="E336" s="645">
        <f t="shared" si="59"/>
        <v>20000</v>
      </c>
      <c r="F336" s="665">
        <f>D336/C336</f>
        <v>0.8</v>
      </c>
      <c r="G336" s="665">
        <f t="shared" si="60"/>
        <v>1</v>
      </c>
      <c r="H336" s="666">
        <f>E336/C336</f>
        <v>0.8</v>
      </c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</row>
    <row r="337" spans="1:47" ht="12.75" customHeight="1" x14ac:dyDescent="0.2">
      <c r="A337" s="307">
        <v>323</v>
      </c>
      <c r="B337" s="499" t="s">
        <v>34</v>
      </c>
      <c r="C337" s="571">
        <f t="shared" si="59"/>
        <v>25000</v>
      </c>
      <c r="D337" s="634">
        <f t="shared" si="59"/>
        <v>20000</v>
      </c>
      <c r="E337" s="634">
        <f t="shared" si="59"/>
        <v>20000</v>
      </c>
      <c r="F337" s="635">
        <f>D337/C337</f>
        <v>0.8</v>
      </c>
      <c r="G337" s="635">
        <f t="shared" si="60"/>
        <v>1</v>
      </c>
      <c r="H337" s="636">
        <f>E337/C337</f>
        <v>0.8</v>
      </c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</row>
    <row r="338" spans="1:47" ht="12.75" customHeight="1" x14ac:dyDescent="0.2">
      <c r="A338" s="317">
        <v>323</v>
      </c>
      <c r="B338" s="500" t="s">
        <v>34</v>
      </c>
      <c r="C338" s="546">
        <v>25000</v>
      </c>
      <c r="D338" s="637">
        <v>20000</v>
      </c>
      <c r="E338" s="637">
        <v>20000</v>
      </c>
      <c r="F338" s="627"/>
      <c r="G338" s="627"/>
      <c r="H338" s="628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</row>
    <row r="339" spans="1:47" ht="15" customHeight="1" x14ac:dyDescent="0.2">
      <c r="A339" s="309" t="s">
        <v>321</v>
      </c>
      <c r="B339" s="493" t="s">
        <v>235</v>
      </c>
      <c r="C339" s="526">
        <f>C342</f>
        <v>25000</v>
      </c>
      <c r="D339" s="610">
        <f>D342</f>
        <v>25000</v>
      </c>
      <c r="E339" s="610">
        <f>E342</f>
        <v>25000</v>
      </c>
      <c r="F339" s="661">
        <f>D339/C339</f>
        <v>1</v>
      </c>
      <c r="G339" s="661">
        <f>E339/D339</f>
        <v>1</v>
      </c>
      <c r="H339" s="662">
        <f>E339/C339</f>
        <v>1</v>
      </c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</row>
    <row r="340" spans="1:47" ht="15" customHeight="1" x14ac:dyDescent="0.2">
      <c r="A340" s="310"/>
      <c r="B340" s="399" t="s">
        <v>346</v>
      </c>
      <c r="C340" s="526"/>
      <c r="D340" s="609"/>
      <c r="E340" s="609"/>
      <c r="F340" s="612"/>
      <c r="G340" s="612"/>
      <c r="H340" s="613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</row>
    <row r="341" spans="1:47" ht="12.75" customHeight="1" x14ac:dyDescent="0.2">
      <c r="A341" s="311" t="s">
        <v>109</v>
      </c>
      <c r="B341" s="439" t="s">
        <v>130</v>
      </c>
      <c r="C341" s="527"/>
      <c r="D341" s="626"/>
      <c r="E341" s="626"/>
      <c r="F341" s="627"/>
      <c r="G341" s="627"/>
      <c r="H341" s="628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</row>
    <row r="342" spans="1:47" ht="12.75" customHeight="1" x14ac:dyDescent="0.2">
      <c r="A342" s="278">
        <v>3</v>
      </c>
      <c r="B342" s="440" t="s">
        <v>69</v>
      </c>
      <c r="C342" s="528">
        <f t="shared" ref="C342:E344" si="61">C343</f>
        <v>25000</v>
      </c>
      <c r="D342" s="644">
        <f t="shared" si="61"/>
        <v>25000</v>
      </c>
      <c r="E342" s="644">
        <f t="shared" si="61"/>
        <v>25000</v>
      </c>
      <c r="F342" s="663">
        <f>D342/C342</f>
        <v>1</v>
      </c>
      <c r="G342" s="663">
        <f t="shared" ref="G342:G344" si="62">E342/D342</f>
        <v>1</v>
      </c>
      <c r="H342" s="664">
        <f>E342/C342</f>
        <v>1</v>
      </c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</row>
    <row r="343" spans="1:47" ht="12.75" customHeight="1" x14ac:dyDescent="0.2">
      <c r="A343" s="279">
        <v>32</v>
      </c>
      <c r="B343" s="441" t="s">
        <v>31</v>
      </c>
      <c r="C343" s="529">
        <f t="shared" si="61"/>
        <v>25000</v>
      </c>
      <c r="D343" s="645">
        <f t="shared" si="61"/>
        <v>25000</v>
      </c>
      <c r="E343" s="645">
        <f t="shared" si="61"/>
        <v>25000</v>
      </c>
      <c r="F343" s="665">
        <f>D343/C343</f>
        <v>1</v>
      </c>
      <c r="G343" s="665">
        <f t="shared" si="62"/>
        <v>1</v>
      </c>
      <c r="H343" s="666">
        <f>E343/C343</f>
        <v>1</v>
      </c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</row>
    <row r="344" spans="1:47" ht="12.75" customHeight="1" x14ac:dyDescent="0.2">
      <c r="A344" s="307">
        <v>323</v>
      </c>
      <c r="B344" s="446" t="s">
        <v>34</v>
      </c>
      <c r="C344" s="545">
        <f t="shared" si="61"/>
        <v>25000</v>
      </c>
      <c r="D344" s="634">
        <f t="shared" si="61"/>
        <v>25000</v>
      </c>
      <c r="E344" s="634">
        <f t="shared" si="61"/>
        <v>25000</v>
      </c>
      <c r="F344" s="635">
        <f>D344/C344</f>
        <v>1</v>
      </c>
      <c r="G344" s="635">
        <f t="shared" si="62"/>
        <v>1</v>
      </c>
      <c r="H344" s="636">
        <f>E344/C344</f>
        <v>1</v>
      </c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</row>
    <row r="345" spans="1:47" ht="12.75" customHeight="1" x14ac:dyDescent="0.2">
      <c r="A345" s="317">
        <v>323</v>
      </c>
      <c r="B345" s="439" t="s">
        <v>34</v>
      </c>
      <c r="C345" s="546">
        <v>25000</v>
      </c>
      <c r="D345" s="637">
        <v>25000</v>
      </c>
      <c r="E345" s="637">
        <v>25000</v>
      </c>
      <c r="F345" s="627"/>
      <c r="G345" s="627"/>
      <c r="H345" s="628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</row>
    <row r="346" spans="1:47" ht="20.100000000000001" customHeight="1" x14ac:dyDescent="0.2">
      <c r="A346" s="725" t="s">
        <v>117</v>
      </c>
      <c r="B346" s="726"/>
      <c r="C346" s="573"/>
      <c r="D346" s="649"/>
      <c r="E346" s="649"/>
      <c r="F346" s="650"/>
      <c r="G346" s="650"/>
      <c r="H346" s="65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</row>
    <row r="347" spans="1:47" ht="20.100000000000001" customHeight="1" x14ac:dyDescent="0.2">
      <c r="A347" s="360" t="s">
        <v>300</v>
      </c>
      <c r="B347" s="209"/>
      <c r="C347" s="551">
        <f>C348+C355+C362+C369</f>
        <v>225000</v>
      </c>
      <c r="D347" s="608">
        <f>D348+D355+D362+D369</f>
        <v>215000</v>
      </c>
      <c r="E347" s="608">
        <f>E348+E355+E362+E369</f>
        <v>215000</v>
      </c>
      <c r="F347" s="667">
        <f>D347/C347</f>
        <v>0.9555555555555556</v>
      </c>
      <c r="G347" s="667">
        <f>E347/D347</f>
        <v>1</v>
      </c>
      <c r="H347" s="668">
        <f>E347/C347</f>
        <v>0.9555555555555556</v>
      </c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</row>
    <row r="348" spans="1:47" ht="15" customHeight="1" x14ac:dyDescent="0.2">
      <c r="A348" s="355" t="s">
        <v>322</v>
      </c>
      <c r="B348" s="208" t="s">
        <v>238</v>
      </c>
      <c r="C348" s="556">
        <f>C351</f>
        <v>180000</v>
      </c>
      <c r="D348" s="610">
        <f>D351</f>
        <v>180000</v>
      </c>
      <c r="E348" s="610">
        <f>E351</f>
        <v>180000</v>
      </c>
      <c r="F348" s="661">
        <f>D348/C348</f>
        <v>1</v>
      </c>
      <c r="G348" s="661">
        <f>E348/D348</f>
        <v>1</v>
      </c>
      <c r="H348" s="662">
        <f>E348/C348</f>
        <v>1</v>
      </c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</row>
    <row r="349" spans="1:47" ht="15" customHeight="1" x14ac:dyDescent="0.2">
      <c r="A349" s="356"/>
      <c r="B349" s="474" t="s">
        <v>338</v>
      </c>
      <c r="C349" s="556"/>
      <c r="D349" s="609"/>
      <c r="E349" s="609"/>
      <c r="F349" s="612"/>
      <c r="G349" s="612"/>
      <c r="H349" s="613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1"/>
      <c r="AP349" s="101"/>
      <c r="AQ349" s="101"/>
      <c r="AR349" s="101"/>
      <c r="AS349" s="101"/>
      <c r="AT349" s="101"/>
      <c r="AU349" s="101"/>
    </row>
    <row r="350" spans="1:47" ht="12.75" customHeight="1" x14ac:dyDescent="0.2">
      <c r="A350" s="361" t="s">
        <v>118</v>
      </c>
      <c r="B350" s="501" t="s">
        <v>130</v>
      </c>
      <c r="C350" s="574"/>
      <c r="D350" s="626"/>
      <c r="E350" s="626"/>
      <c r="F350" s="627"/>
      <c r="G350" s="627"/>
      <c r="H350" s="628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/>
      <c r="AO350" s="101"/>
      <c r="AP350" s="101"/>
      <c r="AQ350" s="101"/>
      <c r="AR350" s="101"/>
      <c r="AS350" s="101"/>
      <c r="AT350" s="101"/>
      <c r="AU350" s="101"/>
    </row>
    <row r="351" spans="1:47" ht="12.75" customHeight="1" x14ac:dyDescent="0.2">
      <c r="A351" s="278">
        <v>3</v>
      </c>
      <c r="B351" s="440" t="s">
        <v>69</v>
      </c>
      <c r="C351" s="575">
        <f t="shared" ref="C351:E353" si="63">C352</f>
        <v>180000</v>
      </c>
      <c r="D351" s="644">
        <f t="shared" si="63"/>
        <v>180000</v>
      </c>
      <c r="E351" s="644">
        <f t="shared" si="63"/>
        <v>180000</v>
      </c>
      <c r="F351" s="663">
        <f>D351/C351</f>
        <v>1</v>
      </c>
      <c r="G351" s="663">
        <f t="shared" ref="G351:G353" si="64">E351/D351</f>
        <v>1</v>
      </c>
      <c r="H351" s="664">
        <f>E351/C351</f>
        <v>1</v>
      </c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101"/>
      <c r="AS351" s="101"/>
      <c r="AT351" s="101"/>
      <c r="AU351" s="101"/>
    </row>
    <row r="352" spans="1:47" ht="12.75" customHeight="1" x14ac:dyDescent="0.2">
      <c r="A352" s="279">
        <v>38</v>
      </c>
      <c r="B352" s="441" t="s">
        <v>39</v>
      </c>
      <c r="C352" s="576">
        <f t="shared" si="63"/>
        <v>180000</v>
      </c>
      <c r="D352" s="645">
        <f t="shared" si="63"/>
        <v>180000</v>
      </c>
      <c r="E352" s="645">
        <f t="shared" si="63"/>
        <v>180000</v>
      </c>
      <c r="F352" s="665">
        <f>D352/C352</f>
        <v>1</v>
      </c>
      <c r="G352" s="665">
        <f t="shared" si="64"/>
        <v>1</v>
      </c>
      <c r="H352" s="666">
        <f>E352/C352</f>
        <v>1</v>
      </c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101"/>
      <c r="AS352" s="101"/>
      <c r="AT352" s="101"/>
      <c r="AU352" s="101"/>
    </row>
    <row r="353" spans="1:47" ht="12.75" customHeight="1" x14ac:dyDescent="0.2">
      <c r="A353" s="312">
        <v>381</v>
      </c>
      <c r="B353" s="484" t="s">
        <v>71</v>
      </c>
      <c r="C353" s="559">
        <f t="shared" si="63"/>
        <v>180000</v>
      </c>
      <c r="D353" s="634">
        <f t="shared" si="63"/>
        <v>180000</v>
      </c>
      <c r="E353" s="634">
        <f t="shared" si="63"/>
        <v>180000</v>
      </c>
      <c r="F353" s="635">
        <f>D353/C353</f>
        <v>1</v>
      </c>
      <c r="G353" s="635">
        <f t="shared" si="64"/>
        <v>1</v>
      </c>
      <c r="H353" s="636">
        <f>E353/C353</f>
        <v>1</v>
      </c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101"/>
      <c r="AS353" s="101"/>
      <c r="AT353" s="101"/>
      <c r="AU353" s="101"/>
    </row>
    <row r="354" spans="1:47" ht="12.75" customHeight="1" x14ac:dyDescent="0.2">
      <c r="A354" s="313">
        <v>381</v>
      </c>
      <c r="B354" s="502" t="s">
        <v>71</v>
      </c>
      <c r="C354" s="560">
        <v>180000</v>
      </c>
      <c r="D354" s="637">
        <v>180000</v>
      </c>
      <c r="E354" s="637">
        <v>180000</v>
      </c>
      <c r="F354" s="627"/>
      <c r="G354" s="627"/>
      <c r="H354" s="628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</row>
    <row r="355" spans="1:47" ht="15" customHeight="1" x14ac:dyDescent="0.2">
      <c r="A355" s="355" t="s">
        <v>323</v>
      </c>
      <c r="B355" s="493" t="s">
        <v>239</v>
      </c>
      <c r="C355" s="556">
        <f>C358</f>
        <v>35000</v>
      </c>
      <c r="D355" s="610">
        <f>D358</f>
        <v>25000</v>
      </c>
      <c r="E355" s="610">
        <f>E358</f>
        <v>25000</v>
      </c>
      <c r="F355" s="661">
        <f>D355/C355</f>
        <v>0.7142857142857143</v>
      </c>
      <c r="G355" s="661">
        <f>E355/D355</f>
        <v>1</v>
      </c>
      <c r="H355" s="662">
        <f>E355/C355</f>
        <v>0.7142857142857143</v>
      </c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</row>
    <row r="356" spans="1:47" ht="15" customHeight="1" x14ac:dyDescent="0.2">
      <c r="A356" s="356"/>
      <c r="B356" s="474" t="s">
        <v>338</v>
      </c>
      <c r="C356" s="556"/>
      <c r="D356" s="609"/>
      <c r="E356" s="609"/>
      <c r="F356" s="612"/>
      <c r="G356" s="612"/>
      <c r="H356" s="613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</row>
    <row r="357" spans="1:47" ht="12.75" customHeight="1" x14ac:dyDescent="0.2">
      <c r="A357" s="361" t="s">
        <v>118</v>
      </c>
      <c r="B357" s="501" t="s">
        <v>130</v>
      </c>
      <c r="C357" s="577"/>
      <c r="D357" s="626"/>
      <c r="E357" s="626"/>
      <c r="F357" s="627"/>
      <c r="G357" s="627"/>
      <c r="H357" s="628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</row>
    <row r="358" spans="1:47" ht="12.75" customHeight="1" x14ac:dyDescent="0.2">
      <c r="A358" s="278">
        <v>3</v>
      </c>
      <c r="B358" s="440" t="s">
        <v>69</v>
      </c>
      <c r="C358" s="544">
        <f t="shared" ref="C358:E360" si="65">C359</f>
        <v>35000</v>
      </c>
      <c r="D358" s="644">
        <f t="shared" si="65"/>
        <v>25000</v>
      </c>
      <c r="E358" s="644">
        <f t="shared" si="65"/>
        <v>25000</v>
      </c>
      <c r="F358" s="663">
        <f>D358/C358</f>
        <v>0.7142857142857143</v>
      </c>
      <c r="G358" s="663">
        <f t="shared" ref="G358:G360" si="66">E358/D358</f>
        <v>1</v>
      </c>
      <c r="H358" s="664">
        <f>E358/C358</f>
        <v>0.7142857142857143</v>
      </c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</row>
    <row r="359" spans="1:47" ht="12.75" customHeight="1" x14ac:dyDescent="0.2">
      <c r="A359" s="279">
        <v>38</v>
      </c>
      <c r="B359" s="441" t="s">
        <v>39</v>
      </c>
      <c r="C359" s="558">
        <f t="shared" si="65"/>
        <v>35000</v>
      </c>
      <c r="D359" s="645">
        <f t="shared" si="65"/>
        <v>25000</v>
      </c>
      <c r="E359" s="645">
        <f t="shared" si="65"/>
        <v>25000</v>
      </c>
      <c r="F359" s="665">
        <f>D359/C359</f>
        <v>0.7142857142857143</v>
      </c>
      <c r="G359" s="665">
        <f t="shared" si="66"/>
        <v>1</v>
      </c>
      <c r="H359" s="666">
        <f>E359/C359</f>
        <v>0.7142857142857143</v>
      </c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</row>
    <row r="360" spans="1:47" ht="12.75" customHeight="1" x14ac:dyDescent="0.2">
      <c r="A360" s="312">
        <v>381</v>
      </c>
      <c r="B360" s="484" t="s">
        <v>71</v>
      </c>
      <c r="C360" s="559">
        <f t="shared" si="65"/>
        <v>35000</v>
      </c>
      <c r="D360" s="634">
        <f t="shared" si="65"/>
        <v>25000</v>
      </c>
      <c r="E360" s="634">
        <f t="shared" si="65"/>
        <v>25000</v>
      </c>
      <c r="F360" s="635">
        <f>D360/C360</f>
        <v>0.7142857142857143</v>
      </c>
      <c r="G360" s="635">
        <f t="shared" si="66"/>
        <v>1</v>
      </c>
      <c r="H360" s="636">
        <f>E360/C360</f>
        <v>0.7142857142857143</v>
      </c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</row>
    <row r="361" spans="1:47" ht="12.75" customHeight="1" x14ac:dyDescent="0.2">
      <c r="A361" s="313">
        <v>381</v>
      </c>
      <c r="B361" s="502" t="s">
        <v>71</v>
      </c>
      <c r="C361" s="578">
        <v>35000</v>
      </c>
      <c r="D361" s="637">
        <v>25000</v>
      </c>
      <c r="E361" s="637">
        <v>25000</v>
      </c>
      <c r="F361" s="627"/>
      <c r="G361" s="627"/>
      <c r="H361" s="628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101"/>
      <c r="AS361" s="101"/>
      <c r="AT361" s="101"/>
      <c r="AU361" s="101"/>
    </row>
    <row r="362" spans="1:47" ht="15" customHeight="1" x14ac:dyDescent="0.2">
      <c r="A362" s="355" t="s">
        <v>324</v>
      </c>
      <c r="B362" s="493" t="s">
        <v>240</v>
      </c>
      <c r="C362" s="556">
        <f>C365</f>
        <v>5000</v>
      </c>
      <c r="D362" s="610">
        <f>D365</f>
        <v>5000</v>
      </c>
      <c r="E362" s="610">
        <f>E365</f>
        <v>5000</v>
      </c>
      <c r="F362" s="661">
        <f>D362/C362</f>
        <v>1</v>
      </c>
      <c r="G362" s="661">
        <f>E362/D362</f>
        <v>1</v>
      </c>
      <c r="H362" s="662">
        <f>E362/C362</f>
        <v>1</v>
      </c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</row>
    <row r="363" spans="1:47" ht="15" customHeight="1" x14ac:dyDescent="0.2">
      <c r="A363" s="356"/>
      <c r="B363" s="474" t="s">
        <v>338</v>
      </c>
      <c r="C363" s="556"/>
      <c r="D363" s="609"/>
      <c r="E363" s="609"/>
      <c r="F363" s="612"/>
      <c r="G363" s="612"/>
      <c r="H363" s="613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101"/>
      <c r="AS363" s="101"/>
      <c r="AT363" s="101"/>
      <c r="AU363" s="101"/>
    </row>
    <row r="364" spans="1:47" ht="12.75" customHeight="1" x14ac:dyDescent="0.2">
      <c r="A364" s="361" t="s">
        <v>118</v>
      </c>
      <c r="B364" s="501" t="s">
        <v>130</v>
      </c>
      <c r="C364" s="579"/>
      <c r="D364" s="626"/>
      <c r="E364" s="626"/>
      <c r="F364" s="627"/>
      <c r="G364" s="627"/>
      <c r="H364" s="628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</row>
    <row r="365" spans="1:47" ht="12.75" customHeight="1" x14ac:dyDescent="0.2">
      <c r="A365" s="278">
        <v>3</v>
      </c>
      <c r="B365" s="440" t="s">
        <v>69</v>
      </c>
      <c r="C365" s="544">
        <f t="shared" ref="C365:E367" si="67">C366</f>
        <v>5000</v>
      </c>
      <c r="D365" s="644">
        <f t="shared" si="67"/>
        <v>5000</v>
      </c>
      <c r="E365" s="644">
        <f t="shared" si="67"/>
        <v>5000</v>
      </c>
      <c r="F365" s="663">
        <f>D365/C366</f>
        <v>1</v>
      </c>
      <c r="G365" s="663">
        <f>E365/D365</f>
        <v>1</v>
      </c>
      <c r="H365" s="664">
        <f>E365/C365</f>
        <v>1</v>
      </c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1"/>
      <c r="AT365" s="101"/>
      <c r="AU365" s="101"/>
    </row>
    <row r="366" spans="1:47" ht="12.75" customHeight="1" x14ac:dyDescent="0.2">
      <c r="A366" s="279">
        <v>38</v>
      </c>
      <c r="B366" s="441" t="s">
        <v>39</v>
      </c>
      <c r="C366" s="558">
        <f t="shared" si="67"/>
        <v>5000</v>
      </c>
      <c r="D366" s="645">
        <f t="shared" si="67"/>
        <v>5000</v>
      </c>
      <c r="E366" s="645">
        <f t="shared" si="67"/>
        <v>5000</v>
      </c>
      <c r="F366" s="665">
        <f>D366/C366</f>
        <v>1</v>
      </c>
      <c r="G366" s="665">
        <f>E366/D366</f>
        <v>1</v>
      </c>
      <c r="H366" s="666">
        <f>E366/C366</f>
        <v>1</v>
      </c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101"/>
      <c r="AS366" s="101"/>
      <c r="AT366" s="101"/>
      <c r="AU366" s="101"/>
    </row>
    <row r="367" spans="1:47" ht="12.75" customHeight="1" x14ac:dyDescent="0.2">
      <c r="A367" s="312">
        <v>381</v>
      </c>
      <c r="B367" s="484" t="s">
        <v>71</v>
      </c>
      <c r="C367" s="559">
        <f t="shared" si="67"/>
        <v>5000</v>
      </c>
      <c r="D367" s="634">
        <f t="shared" si="67"/>
        <v>5000</v>
      </c>
      <c r="E367" s="634">
        <f t="shared" si="67"/>
        <v>5000</v>
      </c>
      <c r="F367" s="635">
        <f>D367/C367</f>
        <v>1</v>
      </c>
      <c r="G367" s="635">
        <f>E367/D367</f>
        <v>1</v>
      </c>
      <c r="H367" s="636">
        <f>E367/C367</f>
        <v>1</v>
      </c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101"/>
      <c r="AS367" s="101"/>
      <c r="AT367" s="101"/>
      <c r="AU367" s="101"/>
    </row>
    <row r="368" spans="1:47" ht="12.75" customHeight="1" x14ac:dyDescent="0.2">
      <c r="A368" s="313">
        <v>381</v>
      </c>
      <c r="B368" s="502" t="s">
        <v>71</v>
      </c>
      <c r="C368" s="578">
        <v>5000</v>
      </c>
      <c r="D368" s="637">
        <v>5000</v>
      </c>
      <c r="E368" s="637">
        <v>5000</v>
      </c>
      <c r="F368" s="627"/>
      <c r="G368" s="627"/>
      <c r="H368" s="628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101"/>
      <c r="AS368" s="101"/>
      <c r="AT368" s="101"/>
      <c r="AU368" s="101"/>
    </row>
    <row r="369" spans="1:47" ht="15" customHeight="1" x14ac:dyDescent="0.2">
      <c r="A369" s="355" t="s">
        <v>325</v>
      </c>
      <c r="B369" s="493" t="s">
        <v>241</v>
      </c>
      <c r="C369" s="556">
        <f>C372</f>
        <v>5000</v>
      </c>
      <c r="D369" s="610">
        <f>D372</f>
        <v>5000</v>
      </c>
      <c r="E369" s="610">
        <f>E372</f>
        <v>5000</v>
      </c>
      <c r="F369" s="661">
        <f>D369/C369</f>
        <v>1</v>
      </c>
      <c r="G369" s="661">
        <f>E369/D369</f>
        <v>1</v>
      </c>
      <c r="H369" s="662">
        <f>E369/C369</f>
        <v>1</v>
      </c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101"/>
      <c r="AS369" s="101"/>
      <c r="AT369" s="101"/>
      <c r="AU369" s="101"/>
    </row>
    <row r="370" spans="1:47" ht="15" customHeight="1" x14ac:dyDescent="0.2">
      <c r="A370" s="356"/>
      <c r="B370" s="474" t="s">
        <v>338</v>
      </c>
      <c r="C370" s="556"/>
      <c r="D370" s="609"/>
      <c r="E370" s="609"/>
      <c r="F370" s="612"/>
      <c r="G370" s="612"/>
      <c r="H370" s="613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101"/>
      <c r="AS370" s="101"/>
      <c r="AT370" s="101"/>
      <c r="AU370" s="101"/>
    </row>
    <row r="371" spans="1:47" ht="15" customHeight="1" x14ac:dyDescent="0.2">
      <c r="A371" s="604" t="s">
        <v>118</v>
      </c>
      <c r="B371" s="605" t="s">
        <v>130</v>
      </c>
      <c r="C371" s="556"/>
      <c r="D371" s="609"/>
      <c r="E371" s="609"/>
      <c r="F371" s="612"/>
      <c r="G371" s="612"/>
      <c r="H371" s="613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1"/>
      <c r="AP371" s="101"/>
      <c r="AQ371" s="101"/>
      <c r="AR371" s="101"/>
      <c r="AS371" s="101"/>
      <c r="AT371" s="101"/>
      <c r="AU371" s="101"/>
    </row>
    <row r="372" spans="1:47" ht="12.75" customHeight="1" x14ac:dyDescent="0.2">
      <c r="A372" s="278">
        <v>3</v>
      </c>
      <c r="B372" s="440" t="s">
        <v>69</v>
      </c>
      <c r="C372" s="544">
        <f t="shared" ref="C372:E374" si="68">C373</f>
        <v>5000</v>
      </c>
      <c r="D372" s="644">
        <f t="shared" si="68"/>
        <v>5000</v>
      </c>
      <c r="E372" s="644">
        <f t="shared" si="68"/>
        <v>5000</v>
      </c>
      <c r="F372" s="663">
        <f>D372/C372</f>
        <v>1</v>
      </c>
      <c r="G372" s="663">
        <f t="shared" ref="G372:G374" si="69">E372/D372</f>
        <v>1</v>
      </c>
      <c r="H372" s="664">
        <f>E372/C372</f>
        <v>1</v>
      </c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1"/>
      <c r="AP372" s="101"/>
      <c r="AQ372" s="101"/>
      <c r="AR372" s="101"/>
      <c r="AS372" s="101"/>
      <c r="AT372" s="101"/>
      <c r="AU372" s="101"/>
    </row>
    <row r="373" spans="1:47" ht="12.75" customHeight="1" x14ac:dyDescent="0.2">
      <c r="A373" s="279">
        <v>38</v>
      </c>
      <c r="B373" s="441" t="s">
        <v>39</v>
      </c>
      <c r="C373" s="558">
        <f t="shared" si="68"/>
        <v>5000</v>
      </c>
      <c r="D373" s="645">
        <f t="shared" si="68"/>
        <v>5000</v>
      </c>
      <c r="E373" s="645">
        <f t="shared" si="68"/>
        <v>5000</v>
      </c>
      <c r="F373" s="665">
        <f>D373/C373</f>
        <v>1</v>
      </c>
      <c r="G373" s="665">
        <f t="shared" si="69"/>
        <v>1</v>
      </c>
      <c r="H373" s="666">
        <f>E373/C373</f>
        <v>1</v>
      </c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1"/>
      <c r="AP373" s="101"/>
      <c r="AQ373" s="101"/>
      <c r="AR373" s="101"/>
      <c r="AS373" s="101"/>
      <c r="AT373" s="101"/>
      <c r="AU373" s="101"/>
    </row>
    <row r="374" spans="1:47" ht="12.75" customHeight="1" x14ac:dyDescent="0.2">
      <c r="A374" s="312">
        <v>381</v>
      </c>
      <c r="B374" s="484" t="s">
        <v>71</v>
      </c>
      <c r="C374" s="559">
        <f t="shared" si="68"/>
        <v>5000</v>
      </c>
      <c r="D374" s="634">
        <f t="shared" si="68"/>
        <v>5000</v>
      </c>
      <c r="E374" s="634">
        <f t="shared" si="68"/>
        <v>5000</v>
      </c>
      <c r="F374" s="635">
        <f>D374/C374</f>
        <v>1</v>
      </c>
      <c r="G374" s="635">
        <f t="shared" si="69"/>
        <v>1</v>
      </c>
      <c r="H374" s="636">
        <f>E374/C374</f>
        <v>1</v>
      </c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1"/>
      <c r="AP374" s="101"/>
      <c r="AQ374" s="101"/>
      <c r="AR374" s="101"/>
      <c r="AS374" s="101"/>
      <c r="AT374" s="101"/>
      <c r="AU374" s="101"/>
    </row>
    <row r="375" spans="1:47" ht="12.75" customHeight="1" x14ac:dyDescent="0.2">
      <c r="A375" s="313">
        <v>381</v>
      </c>
      <c r="B375" s="502" t="s">
        <v>71</v>
      </c>
      <c r="C375" s="578">
        <v>5000</v>
      </c>
      <c r="D375" s="637">
        <v>5000</v>
      </c>
      <c r="E375" s="637">
        <v>5000</v>
      </c>
      <c r="F375" s="627"/>
      <c r="G375" s="627"/>
      <c r="H375" s="628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1"/>
      <c r="AP375" s="101"/>
      <c r="AQ375" s="101"/>
      <c r="AR375" s="101"/>
      <c r="AS375" s="101"/>
      <c r="AT375" s="101"/>
      <c r="AU375" s="101"/>
    </row>
    <row r="376" spans="1:47" ht="20.100000000000001" customHeight="1" x14ac:dyDescent="0.2">
      <c r="A376" s="725" t="s">
        <v>260</v>
      </c>
      <c r="B376" s="726"/>
      <c r="C376" s="555"/>
      <c r="D376" s="649"/>
      <c r="E376" s="649"/>
      <c r="F376" s="650"/>
      <c r="G376" s="650"/>
      <c r="H376" s="65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1"/>
      <c r="AP376" s="101"/>
      <c r="AQ376" s="101"/>
      <c r="AR376" s="101"/>
      <c r="AS376" s="101"/>
      <c r="AT376" s="101"/>
      <c r="AU376" s="101"/>
    </row>
    <row r="377" spans="1:47" ht="20.100000000000001" customHeight="1" x14ac:dyDescent="0.2">
      <c r="A377" s="362" t="s">
        <v>301</v>
      </c>
      <c r="B377" s="503"/>
      <c r="C377" s="580">
        <f>C378+C385+C392+C399+C406</f>
        <v>2447000</v>
      </c>
      <c r="D377" s="608">
        <f>D378+D385+D392+D399+D406</f>
        <v>67000</v>
      </c>
      <c r="E377" s="608">
        <f>E378+E385+E392+E399+E406</f>
        <v>67000</v>
      </c>
      <c r="F377" s="667">
        <f>D377/C377</f>
        <v>2.7380465876583573E-2</v>
      </c>
      <c r="G377" s="667">
        <f>E377/D377</f>
        <v>1</v>
      </c>
      <c r="H377" s="668">
        <f>E377/C377</f>
        <v>2.7380465876583573E-2</v>
      </c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1"/>
      <c r="AP377" s="101"/>
      <c r="AQ377" s="101"/>
      <c r="AR377" s="101"/>
      <c r="AS377" s="101"/>
      <c r="AT377" s="101"/>
      <c r="AU377" s="101"/>
    </row>
    <row r="378" spans="1:47" ht="24" x14ac:dyDescent="0.2">
      <c r="A378" s="363" t="s">
        <v>326</v>
      </c>
      <c r="B378" s="504" t="s">
        <v>242</v>
      </c>
      <c r="C378" s="581">
        <f>C381</f>
        <v>20000</v>
      </c>
      <c r="D378" s="610">
        <f>D381</f>
        <v>20000</v>
      </c>
      <c r="E378" s="610">
        <f>E381</f>
        <v>20000</v>
      </c>
      <c r="F378" s="661">
        <f>D378/C378</f>
        <v>1</v>
      </c>
      <c r="G378" s="661">
        <f>E378/D378</f>
        <v>1</v>
      </c>
      <c r="H378" s="662">
        <f>E378/C378</f>
        <v>1</v>
      </c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01"/>
      <c r="AK378" s="101"/>
      <c r="AL378" s="101"/>
      <c r="AM378" s="101"/>
      <c r="AN378" s="101"/>
      <c r="AO378" s="101"/>
      <c r="AP378" s="101"/>
      <c r="AQ378" s="101"/>
      <c r="AR378" s="101"/>
      <c r="AS378" s="101"/>
      <c r="AT378" s="101"/>
      <c r="AU378" s="101"/>
    </row>
    <row r="379" spans="1:47" ht="15" customHeight="1" x14ac:dyDescent="0.2">
      <c r="A379" s="364"/>
      <c r="B379" s="505" t="s">
        <v>337</v>
      </c>
      <c r="C379" s="581"/>
      <c r="D379" s="609"/>
      <c r="E379" s="609"/>
      <c r="F379" s="612"/>
      <c r="G379" s="612"/>
      <c r="H379" s="613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1"/>
      <c r="AP379" s="101"/>
      <c r="AQ379" s="101"/>
      <c r="AR379" s="101"/>
      <c r="AS379" s="101"/>
      <c r="AT379" s="101"/>
      <c r="AU379" s="101"/>
    </row>
    <row r="380" spans="1:47" ht="12.75" customHeight="1" x14ac:dyDescent="0.2">
      <c r="A380" s="365" t="s">
        <v>118</v>
      </c>
      <c r="B380" s="506" t="s">
        <v>130</v>
      </c>
      <c r="C380" s="582"/>
      <c r="D380" s="626"/>
      <c r="E380" s="626"/>
      <c r="F380" s="627"/>
      <c r="G380" s="627"/>
      <c r="H380" s="628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1"/>
      <c r="AP380" s="101"/>
      <c r="AQ380" s="101"/>
      <c r="AR380" s="101"/>
      <c r="AS380" s="101"/>
      <c r="AT380" s="101"/>
      <c r="AU380" s="101"/>
    </row>
    <row r="381" spans="1:47" ht="12.75" customHeight="1" x14ac:dyDescent="0.2">
      <c r="A381" s="278">
        <v>3</v>
      </c>
      <c r="B381" s="440" t="s">
        <v>69</v>
      </c>
      <c r="C381" s="528">
        <f t="shared" ref="C381:E383" si="70">C382</f>
        <v>20000</v>
      </c>
      <c r="D381" s="644">
        <f t="shared" si="70"/>
        <v>20000</v>
      </c>
      <c r="E381" s="644">
        <f t="shared" si="70"/>
        <v>20000</v>
      </c>
      <c r="F381" s="663">
        <f>D381/C381</f>
        <v>1</v>
      </c>
      <c r="G381" s="663">
        <f t="shared" ref="G381:G383" si="71">E381/D381</f>
        <v>1</v>
      </c>
      <c r="H381" s="664">
        <f>E381/C381</f>
        <v>1</v>
      </c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1"/>
      <c r="AP381" s="101"/>
      <c r="AQ381" s="101"/>
      <c r="AR381" s="101"/>
      <c r="AS381" s="101"/>
      <c r="AT381" s="101"/>
      <c r="AU381" s="101"/>
    </row>
    <row r="382" spans="1:47" ht="12.75" customHeight="1" x14ac:dyDescent="0.2">
      <c r="A382" s="279">
        <v>32</v>
      </c>
      <c r="B382" s="441" t="s">
        <v>31</v>
      </c>
      <c r="C382" s="529">
        <f t="shared" si="70"/>
        <v>20000</v>
      </c>
      <c r="D382" s="645">
        <f t="shared" si="70"/>
        <v>20000</v>
      </c>
      <c r="E382" s="645">
        <f t="shared" si="70"/>
        <v>20000</v>
      </c>
      <c r="F382" s="665">
        <f>D382/C382</f>
        <v>1</v>
      </c>
      <c r="G382" s="665">
        <f t="shared" si="71"/>
        <v>1</v>
      </c>
      <c r="H382" s="666">
        <f>E382/C382</f>
        <v>1</v>
      </c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1"/>
      <c r="AP382" s="101"/>
      <c r="AQ382" s="101"/>
      <c r="AR382" s="101"/>
      <c r="AS382" s="101"/>
      <c r="AT382" s="101"/>
      <c r="AU382" s="101"/>
    </row>
    <row r="383" spans="1:47" ht="12.75" customHeight="1" x14ac:dyDescent="0.2">
      <c r="A383" s="307">
        <v>323</v>
      </c>
      <c r="B383" s="446" t="s">
        <v>34</v>
      </c>
      <c r="C383" s="545">
        <f t="shared" si="70"/>
        <v>20000</v>
      </c>
      <c r="D383" s="634">
        <f t="shared" si="70"/>
        <v>20000</v>
      </c>
      <c r="E383" s="634">
        <f t="shared" si="70"/>
        <v>20000</v>
      </c>
      <c r="F383" s="635">
        <f>D383/C383</f>
        <v>1</v>
      </c>
      <c r="G383" s="635">
        <f t="shared" si="71"/>
        <v>1</v>
      </c>
      <c r="H383" s="636">
        <f>E383/C383</f>
        <v>1</v>
      </c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1"/>
      <c r="AP383" s="101"/>
      <c r="AQ383" s="101"/>
      <c r="AR383" s="101"/>
      <c r="AS383" s="101"/>
      <c r="AT383" s="101"/>
      <c r="AU383" s="101"/>
    </row>
    <row r="384" spans="1:47" ht="12.75" customHeight="1" x14ac:dyDescent="0.2">
      <c r="A384" s="317">
        <v>323</v>
      </c>
      <c r="B384" s="439" t="s">
        <v>34</v>
      </c>
      <c r="C384" s="546">
        <v>20000</v>
      </c>
      <c r="D384" s="637">
        <v>20000</v>
      </c>
      <c r="E384" s="637">
        <v>20000</v>
      </c>
      <c r="F384" s="627"/>
      <c r="G384" s="627"/>
      <c r="H384" s="628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1"/>
      <c r="AP384" s="101"/>
      <c r="AQ384" s="101"/>
      <c r="AR384" s="101"/>
      <c r="AS384" s="101"/>
      <c r="AT384" s="101"/>
      <c r="AU384" s="101"/>
    </row>
    <row r="385" spans="1:47" ht="15" customHeight="1" x14ac:dyDescent="0.2">
      <c r="A385" s="363" t="s">
        <v>327</v>
      </c>
      <c r="B385" s="507" t="s">
        <v>243</v>
      </c>
      <c r="C385" s="581">
        <f>C388</f>
        <v>15000</v>
      </c>
      <c r="D385" s="610">
        <f>D388</f>
        <v>15000</v>
      </c>
      <c r="E385" s="610">
        <f>E388</f>
        <v>15000</v>
      </c>
      <c r="F385" s="661">
        <f>D385/C385</f>
        <v>1</v>
      </c>
      <c r="G385" s="661">
        <f>E385/D385</f>
        <v>1</v>
      </c>
      <c r="H385" s="662">
        <f>E385/C385</f>
        <v>1</v>
      </c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01"/>
      <c r="AK385" s="101"/>
      <c r="AL385" s="101"/>
      <c r="AM385" s="101"/>
      <c r="AN385" s="101"/>
      <c r="AO385" s="101"/>
      <c r="AP385" s="101"/>
      <c r="AQ385" s="101"/>
      <c r="AR385" s="101"/>
      <c r="AS385" s="101"/>
      <c r="AT385" s="101"/>
      <c r="AU385" s="101"/>
    </row>
    <row r="386" spans="1:47" ht="15" customHeight="1" x14ac:dyDescent="0.2">
      <c r="A386" s="364"/>
      <c r="B386" s="505" t="s">
        <v>337</v>
      </c>
      <c r="C386" s="581"/>
      <c r="D386" s="609"/>
      <c r="E386" s="609"/>
      <c r="F386" s="612"/>
      <c r="G386" s="612"/>
      <c r="H386" s="613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01"/>
      <c r="AK386" s="101"/>
      <c r="AL386" s="101"/>
      <c r="AM386" s="101"/>
      <c r="AN386" s="101"/>
      <c r="AO386" s="101"/>
      <c r="AP386" s="101"/>
      <c r="AQ386" s="101"/>
      <c r="AR386" s="101"/>
      <c r="AS386" s="101"/>
      <c r="AT386" s="101"/>
      <c r="AU386" s="101"/>
    </row>
    <row r="387" spans="1:47" ht="12.75" customHeight="1" x14ac:dyDescent="0.2">
      <c r="A387" s="365" t="s">
        <v>118</v>
      </c>
      <c r="B387" s="508" t="s">
        <v>130</v>
      </c>
      <c r="C387" s="583"/>
      <c r="D387" s="626"/>
      <c r="E387" s="626"/>
      <c r="F387" s="627"/>
      <c r="G387" s="627"/>
      <c r="H387" s="628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1"/>
      <c r="AP387" s="101"/>
      <c r="AQ387" s="101"/>
      <c r="AR387" s="101"/>
      <c r="AS387" s="101"/>
      <c r="AT387" s="101"/>
      <c r="AU387" s="101"/>
    </row>
    <row r="388" spans="1:47" ht="12.75" customHeight="1" x14ac:dyDescent="0.2">
      <c r="A388" s="278">
        <v>3</v>
      </c>
      <c r="B388" s="440" t="s">
        <v>69</v>
      </c>
      <c r="C388" s="528">
        <f t="shared" ref="C388:E390" si="72">C389</f>
        <v>15000</v>
      </c>
      <c r="D388" s="644">
        <f t="shared" si="72"/>
        <v>15000</v>
      </c>
      <c r="E388" s="644">
        <f t="shared" si="72"/>
        <v>15000</v>
      </c>
      <c r="F388" s="663">
        <f>D388/C388</f>
        <v>1</v>
      </c>
      <c r="G388" s="663">
        <f t="shared" ref="G388:G390" si="73">E388/D388</f>
        <v>1</v>
      </c>
      <c r="H388" s="664">
        <f>E388/C388</f>
        <v>1</v>
      </c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1"/>
      <c r="AP388" s="101"/>
      <c r="AQ388" s="101"/>
      <c r="AR388" s="101"/>
      <c r="AS388" s="101"/>
      <c r="AT388" s="101"/>
      <c r="AU388" s="101"/>
    </row>
    <row r="389" spans="1:47" ht="12.75" customHeight="1" x14ac:dyDescent="0.2">
      <c r="A389" s="279">
        <v>32</v>
      </c>
      <c r="B389" s="441" t="s">
        <v>31</v>
      </c>
      <c r="C389" s="529">
        <f t="shared" si="72"/>
        <v>15000</v>
      </c>
      <c r="D389" s="645">
        <f t="shared" si="72"/>
        <v>15000</v>
      </c>
      <c r="E389" s="645">
        <f t="shared" si="72"/>
        <v>15000</v>
      </c>
      <c r="F389" s="665">
        <f>D389/C389</f>
        <v>1</v>
      </c>
      <c r="G389" s="665">
        <f t="shared" si="73"/>
        <v>1</v>
      </c>
      <c r="H389" s="666">
        <f>E389/C389</f>
        <v>1</v>
      </c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01"/>
      <c r="AK389" s="101"/>
      <c r="AL389" s="101"/>
      <c r="AM389" s="101"/>
      <c r="AN389" s="101"/>
      <c r="AO389" s="101"/>
      <c r="AP389" s="101"/>
      <c r="AQ389" s="101"/>
      <c r="AR389" s="101"/>
      <c r="AS389" s="101"/>
      <c r="AT389" s="101"/>
      <c r="AU389" s="101"/>
    </row>
    <row r="390" spans="1:47" ht="12.75" customHeight="1" x14ac:dyDescent="0.2">
      <c r="A390" s="307">
        <v>323</v>
      </c>
      <c r="B390" s="446" t="s">
        <v>34</v>
      </c>
      <c r="C390" s="545">
        <f t="shared" si="72"/>
        <v>15000</v>
      </c>
      <c r="D390" s="634">
        <f t="shared" si="72"/>
        <v>15000</v>
      </c>
      <c r="E390" s="634">
        <f t="shared" si="72"/>
        <v>15000</v>
      </c>
      <c r="F390" s="635">
        <f>D390/C390</f>
        <v>1</v>
      </c>
      <c r="G390" s="635">
        <f t="shared" si="73"/>
        <v>1</v>
      </c>
      <c r="H390" s="636">
        <f>E390/C390</f>
        <v>1</v>
      </c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1"/>
      <c r="AP390" s="101"/>
      <c r="AQ390" s="101"/>
      <c r="AR390" s="101"/>
      <c r="AS390" s="101"/>
      <c r="AT390" s="101"/>
      <c r="AU390" s="101"/>
    </row>
    <row r="391" spans="1:47" ht="12.75" customHeight="1" x14ac:dyDescent="0.2">
      <c r="A391" s="317">
        <v>323</v>
      </c>
      <c r="B391" s="439" t="s">
        <v>34</v>
      </c>
      <c r="C391" s="546">
        <v>15000</v>
      </c>
      <c r="D391" s="637">
        <v>15000</v>
      </c>
      <c r="E391" s="637">
        <v>15000</v>
      </c>
      <c r="F391" s="627"/>
      <c r="G391" s="627"/>
      <c r="H391" s="628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1"/>
      <c r="AP391" s="101"/>
      <c r="AQ391" s="101"/>
      <c r="AR391" s="101"/>
      <c r="AS391" s="101"/>
      <c r="AT391" s="101"/>
      <c r="AU391" s="101"/>
    </row>
    <row r="392" spans="1:47" ht="15" customHeight="1" x14ac:dyDescent="0.2">
      <c r="A392" s="363" t="s">
        <v>328</v>
      </c>
      <c r="B392" s="507" t="s">
        <v>244</v>
      </c>
      <c r="C392" s="581">
        <f>C395</f>
        <v>20000</v>
      </c>
      <c r="D392" s="614">
        <f>D395</f>
        <v>20000</v>
      </c>
      <c r="E392" s="614">
        <f>E395</f>
        <v>20000</v>
      </c>
      <c r="F392" s="661">
        <f>D392/C392</f>
        <v>1</v>
      </c>
      <c r="G392" s="661">
        <f>E392/D392</f>
        <v>1</v>
      </c>
      <c r="H392" s="662">
        <f>E392/C392</f>
        <v>1</v>
      </c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01"/>
      <c r="AK392" s="101"/>
      <c r="AL392" s="101"/>
      <c r="AM392" s="101"/>
      <c r="AN392" s="101"/>
      <c r="AO392" s="101"/>
      <c r="AP392" s="101"/>
      <c r="AQ392" s="101"/>
      <c r="AR392" s="101"/>
      <c r="AS392" s="101"/>
      <c r="AT392" s="101"/>
      <c r="AU392" s="101"/>
    </row>
    <row r="393" spans="1:47" ht="15" customHeight="1" x14ac:dyDescent="0.2">
      <c r="A393" s="364"/>
      <c r="B393" s="505" t="s">
        <v>337</v>
      </c>
      <c r="C393" s="581"/>
      <c r="D393" s="609"/>
      <c r="E393" s="609"/>
      <c r="F393" s="612"/>
      <c r="G393" s="612"/>
      <c r="H393" s="613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01"/>
      <c r="AK393" s="101"/>
      <c r="AL393" s="101"/>
      <c r="AM393" s="101"/>
      <c r="AN393" s="101"/>
      <c r="AO393" s="101"/>
      <c r="AP393" s="101"/>
      <c r="AQ393" s="101"/>
      <c r="AR393" s="101"/>
      <c r="AS393" s="101"/>
      <c r="AT393" s="101"/>
      <c r="AU393" s="101"/>
    </row>
    <row r="394" spans="1:47" ht="12.75" customHeight="1" x14ac:dyDescent="0.2">
      <c r="A394" s="365" t="s">
        <v>118</v>
      </c>
      <c r="B394" s="506" t="s">
        <v>130</v>
      </c>
      <c r="C394" s="582"/>
      <c r="D394" s="626"/>
      <c r="E394" s="626"/>
      <c r="F394" s="627"/>
      <c r="G394" s="627"/>
      <c r="H394" s="628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1"/>
      <c r="AP394" s="101"/>
      <c r="AQ394" s="101"/>
      <c r="AR394" s="101"/>
      <c r="AS394" s="101"/>
      <c r="AT394" s="101"/>
      <c r="AU394" s="101"/>
    </row>
    <row r="395" spans="1:47" ht="12.75" customHeight="1" x14ac:dyDescent="0.2">
      <c r="A395" s="278">
        <v>3</v>
      </c>
      <c r="B395" s="440" t="s">
        <v>69</v>
      </c>
      <c r="C395" s="528">
        <f t="shared" ref="C395:E397" si="74">C396</f>
        <v>20000</v>
      </c>
      <c r="D395" s="644">
        <f t="shared" si="74"/>
        <v>20000</v>
      </c>
      <c r="E395" s="644">
        <f t="shared" si="74"/>
        <v>20000</v>
      </c>
      <c r="F395" s="663">
        <f>D395/C395</f>
        <v>1</v>
      </c>
      <c r="G395" s="663">
        <f t="shared" ref="G395:G397" si="75">E395/D395</f>
        <v>1</v>
      </c>
      <c r="H395" s="664">
        <f>E395/C395</f>
        <v>1</v>
      </c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1"/>
      <c r="AP395" s="101"/>
      <c r="AQ395" s="101"/>
      <c r="AR395" s="101"/>
      <c r="AS395" s="101"/>
      <c r="AT395" s="101"/>
      <c r="AU395" s="101"/>
    </row>
    <row r="396" spans="1:47" ht="12.75" customHeight="1" x14ac:dyDescent="0.2">
      <c r="A396" s="279">
        <v>32</v>
      </c>
      <c r="B396" s="441" t="s">
        <v>31</v>
      </c>
      <c r="C396" s="529">
        <f t="shared" si="74"/>
        <v>20000</v>
      </c>
      <c r="D396" s="645">
        <f t="shared" si="74"/>
        <v>20000</v>
      </c>
      <c r="E396" s="645">
        <f t="shared" si="74"/>
        <v>20000</v>
      </c>
      <c r="F396" s="665">
        <f>D396/C396</f>
        <v>1</v>
      </c>
      <c r="G396" s="665">
        <f t="shared" si="75"/>
        <v>1</v>
      </c>
      <c r="H396" s="666">
        <f>E396/C396</f>
        <v>1</v>
      </c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1"/>
      <c r="AP396" s="101"/>
      <c r="AQ396" s="101"/>
      <c r="AR396" s="101"/>
      <c r="AS396" s="101"/>
      <c r="AT396" s="101"/>
      <c r="AU396" s="101"/>
    </row>
    <row r="397" spans="1:47" ht="12.75" customHeight="1" x14ac:dyDescent="0.2">
      <c r="A397" s="307">
        <v>323</v>
      </c>
      <c r="B397" s="446" t="s">
        <v>34</v>
      </c>
      <c r="C397" s="545">
        <f t="shared" si="74"/>
        <v>20000</v>
      </c>
      <c r="D397" s="634">
        <f t="shared" si="74"/>
        <v>20000</v>
      </c>
      <c r="E397" s="634">
        <f t="shared" si="74"/>
        <v>20000</v>
      </c>
      <c r="F397" s="635">
        <f>D397/C397</f>
        <v>1</v>
      </c>
      <c r="G397" s="635">
        <f t="shared" si="75"/>
        <v>1</v>
      </c>
      <c r="H397" s="636">
        <f>E397/C397</f>
        <v>1</v>
      </c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1"/>
      <c r="AP397" s="101"/>
      <c r="AQ397" s="101"/>
      <c r="AR397" s="101"/>
      <c r="AS397" s="101"/>
      <c r="AT397" s="101"/>
      <c r="AU397" s="101"/>
    </row>
    <row r="398" spans="1:47" ht="12.75" customHeight="1" x14ac:dyDescent="0.2">
      <c r="A398" s="317">
        <v>323</v>
      </c>
      <c r="B398" s="439" t="s">
        <v>34</v>
      </c>
      <c r="C398" s="546">
        <v>20000</v>
      </c>
      <c r="D398" s="637">
        <v>20000</v>
      </c>
      <c r="E398" s="637">
        <v>20000</v>
      </c>
      <c r="F398" s="627"/>
      <c r="G398" s="627"/>
      <c r="H398" s="628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1"/>
      <c r="AP398" s="101"/>
      <c r="AQ398" s="101"/>
      <c r="AR398" s="101"/>
      <c r="AS398" s="101"/>
      <c r="AT398" s="101"/>
      <c r="AU398" s="101"/>
    </row>
    <row r="399" spans="1:47" ht="15" customHeight="1" x14ac:dyDescent="0.2">
      <c r="A399" s="366" t="s">
        <v>223</v>
      </c>
      <c r="B399" s="507" t="s">
        <v>245</v>
      </c>
      <c r="C399" s="584">
        <f>C402</f>
        <v>2380000</v>
      </c>
      <c r="D399" s="610">
        <f>D402</f>
        <v>0</v>
      </c>
      <c r="E399" s="610">
        <f>E402</f>
        <v>0</v>
      </c>
      <c r="F399" s="661">
        <f>D399/C399</f>
        <v>0</v>
      </c>
      <c r="G399" s="661" t="e">
        <f>E399/D399</f>
        <v>#DIV/0!</v>
      </c>
      <c r="H399" s="662">
        <f>E399/C399</f>
        <v>0</v>
      </c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01"/>
      <c r="AK399" s="101"/>
      <c r="AL399" s="101"/>
      <c r="AM399" s="101"/>
      <c r="AN399" s="101"/>
      <c r="AO399" s="101"/>
      <c r="AP399" s="101"/>
      <c r="AQ399" s="101"/>
      <c r="AR399" s="101"/>
      <c r="AS399" s="101"/>
      <c r="AT399" s="101"/>
      <c r="AU399" s="101"/>
    </row>
    <row r="400" spans="1:47" ht="15" customHeight="1" x14ac:dyDescent="0.2">
      <c r="A400" s="367" t="s">
        <v>329</v>
      </c>
      <c r="B400" s="505" t="s">
        <v>337</v>
      </c>
      <c r="C400" s="584"/>
      <c r="D400" s="609"/>
      <c r="E400" s="609"/>
      <c r="F400" s="612"/>
      <c r="G400" s="612"/>
      <c r="H400" s="613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01"/>
      <c r="AK400" s="101"/>
      <c r="AL400" s="101"/>
      <c r="AM400" s="101"/>
      <c r="AN400" s="101"/>
      <c r="AO400" s="101"/>
      <c r="AP400" s="101"/>
      <c r="AQ400" s="101"/>
      <c r="AR400" s="101"/>
      <c r="AS400" s="101"/>
      <c r="AT400" s="101"/>
      <c r="AU400" s="101"/>
    </row>
    <row r="401" spans="1:47" ht="12.75" customHeight="1" x14ac:dyDescent="0.2">
      <c r="A401" s="368" t="s">
        <v>107</v>
      </c>
      <c r="B401" s="509" t="s">
        <v>162</v>
      </c>
      <c r="C401" s="583"/>
      <c r="D401" s="626"/>
      <c r="E401" s="626"/>
      <c r="F401" s="627"/>
      <c r="G401" s="627"/>
      <c r="H401" s="628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01"/>
      <c r="AK401" s="101"/>
      <c r="AL401" s="101"/>
      <c r="AM401" s="101"/>
      <c r="AN401" s="101"/>
      <c r="AO401" s="101"/>
      <c r="AP401" s="101"/>
      <c r="AQ401" s="101"/>
      <c r="AR401" s="101"/>
      <c r="AS401" s="101"/>
      <c r="AT401" s="101"/>
      <c r="AU401" s="101"/>
    </row>
    <row r="402" spans="1:47" ht="12.75" customHeight="1" x14ac:dyDescent="0.2">
      <c r="A402" s="305">
        <v>4</v>
      </c>
      <c r="B402" s="459" t="s">
        <v>140</v>
      </c>
      <c r="C402" s="528">
        <f t="shared" ref="C402:E404" si="76">C403</f>
        <v>2380000</v>
      </c>
      <c r="D402" s="644">
        <f t="shared" si="76"/>
        <v>0</v>
      </c>
      <c r="E402" s="644">
        <f t="shared" si="76"/>
        <v>0</v>
      </c>
      <c r="F402" s="663">
        <f>D402/C402</f>
        <v>0</v>
      </c>
      <c r="G402" s="663" t="e">
        <f t="shared" ref="G402:G404" si="77">E402/D402</f>
        <v>#DIV/0!</v>
      </c>
      <c r="H402" s="664">
        <f>E402/C402</f>
        <v>0</v>
      </c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01"/>
      <c r="AK402" s="101"/>
      <c r="AL402" s="101"/>
      <c r="AM402" s="101"/>
      <c r="AN402" s="101"/>
      <c r="AO402" s="101"/>
      <c r="AP402" s="101"/>
      <c r="AQ402" s="101"/>
      <c r="AR402" s="101"/>
      <c r="AS402" s="101"/>
      <c r="AT402" s="101"/>
      <c r="AU402" s="101"/>
    </row>
    <row r="403" spans="1:47" ht="12.75" customHeight="1" x14ac:dyDescent="0.2">
      <c r="A403" s="315">
        <v>42</v>
      </c>
      <c r="B403" s="460" t="s">
        <v>156</v>
      </c>
      <c r="C403" s="529">
        <f t="shared" si="76"/>
        <v>2380000</v>
      </c>
      <c r="D403" s="645">
        <f t="shared" si="76"/>
        <v>0</v>
      </c>
      <c r="E403" s="645">
        <f t="shared" si="76"/>
        <v>0</v>
      </c>
      <c r="F403" s="665">
        <f>D403/C403</f>
        <v>0</v>
      </c>
      <c r="G403" s="665" t="e">
        <f t="shared" si="77"/>
        <v>#DIV/0!</v>
      </c>
      <c r="H403" s="666">
        <f>E403/C403</f>
        <v>0</v>
      </c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01"/>
      <c r="AK403" s="101"/>
      <c r="AL403" s="101"/>
      <c r="AM403" s="101"/>
      <c r="AN403" s="101"/>
      <c r="AO403" s="101"/>
      <c r="AP403" s="101"/>
      <c r="AQ403" s="101"/>
      <c r="AR403" s="101"/>
      <c r="AS403" s="101"/>
      <c r="AT403" s="101"/>
      <c r="AU403" s="101"/>
    </row>
    <row r="404" spans="1:47" ht="12.75" customHeight="1" x14ac:dyDescent="0.2">
      <c r="A404" s="307">
        <v>421</v>
      </c>
      <c r="B404" s="446" t="s">
        <v>44</v>
      </c>
      <c r="C404" s="545">
        <f t="shared" si="76"/>
        <v>2380000</v>
      </c>
      <c r="D404" s="634">
        <f t="shared" si="76"/>
        <v>0</v>
      </c>
      <c r="E404" s="634">
        <f t="shared" si="76"/>
        <v>0</v>
      </c>
      <c r="F404" s="635">
        <f>D404/C404</f>
        <v>0</v>
      </c>
      <c r="G404" s="635" t="e">
        <f t="shared" si="77"/>
        <v>#DIV/0!</v>
      </c>
      <c r="H404" s="636">
        <f>E404/C404</f>
        <v>0</v>
      </c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01"/>
      <c r="AK404" s="101"/>
      <c r="AL404" s="101"/>
      <c r="AM404" s="101"/>
      <c r="AN404" s="101"/>
      <c r="AO404" s="101"/>
      <c r="AP404" s="101"/>
      <c r="AQ404" s="101"/>
      <c r="AR404" s="101"/>
      <c r="AS404" s="101"/>
      <c r="AT404" s="101"/>
      <c r="AU404" s="101"/>
    </row>
    <row r="405" spans="1:47" ht="12.75" customHeight="1" x14ac:dyDescent="0.2">
      <c r="A405" s="317">
        <v>421</v>
      </c>
      <c r="B405" s="469" t="s">
        <v>44</v>
      </c>
      <c r="C405" s="546">
        <v>2380000</v>
      </c>
      <c r="D405" s="626"/>
      <c r="E405" s="626"/>
      <c r="F405" s="627"/>
      <c r="G405" s="627"/>
      <c r="H405" s="628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01"/>
      <c r="AK405" s="101"/>
      <c r="AL405" s="101"/>
      <c r="AM405" s="101"/>
      <c r="AN405" s="101"/>
      <c r="AO405" s="101"/>
      <c r="AP405" s="101"/>
      <c r="AQ405" s="101"/>
      <c r="AR405" s="101"/>
      <c r="AS405" s="101"/>
      <c r="AT405" s="101"/>
      <c r="AU405" s="101"/>
    </row>
    <row r="406" spans="1:47" ht="15" customHeight="1" x14ac:dyDescent="0.2">
      <c r="A406" s="369" t="s">
        <v>413</v>
      </c>
      <c r="B406" s="505" t="s">
        <v>268</v>
      </c>
      <c r="C406" s="581">
        <f>C409</f>
        <v>12000</v>
      </c>
      <c r="D406" s="614">
        <f>D409</f>
        <v>12000</v>
      </c>
      <c r="E406" s="614">
        <f>E409</f>
        <v>12000</v>
      </c>
      <c r="F406" s="661">
        <f>D406/C406</f>
        <v>1</v>
      </c>
      <c r="G406" s="661">
        <f>E406/D406</f>
        <v>1</v>
      </c>
      <c r="H406" s="662">
        <f>E406/C406</f>
        <v>1</v>
      </c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01"/>
      <c r="AK406" s="101"/>
      <c r="AL406" s="101"/>
      <c r="AM406" s="101"/>
      <c r="AN406" s="101"/>
      <c r="AO406" s="101"/>
      <c r="AP406" s="101"/>
      <c r="AQ406" s="101"/>
      <c r="AR406" s="101"/>
      <c r="AS406" s="101"/>
      <c r="AT406" s="101"/>
      <c r="AU406" s="101"/>
    </row>
    <row r="407" spans="1:47" ht="15" customHeight="1" x14ac:dyDescent="0.2">
      <c r="A407" s="370"/>
      <c r="B407" s="505" t="s">
        <v>337</v>
      </c>
      <c r="C407" s="581"/>
      <c r="D407" s="609"/>
      <c r="E407" s="609"/>
      <c r="F407" s="612"/>
      <c r="G407" s="612"/>
      <c r="H407" s="613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01"/>
      <c r="AK407" s="101"/>
      <c r="AL407" s="101"/>
      <c r="AM407" s="101"/>
      <c r="AN407" s="101"/>
      <c r="AO407" s="101"/>
      <c r="AP407" s="101"/>
      <c r="AQ407" s="101"/>
      <c r="AR407" s="101"/>
      <c r="AS407" s="101"/>
      <c r="AT407" s="101"/>
      <c r="AU407" s="101"/>
    </row>
    <row r="408" spans="1:47" ht="12.75" customHeight="1" x14ac:dyDescent="0.2">
      <c r="A408" s="371" t="s">
        <v>349</v>
      </c>
      <c r="B408" s="510" t="s">
        <v>130</v>
      </c>
      <c r="C408" s="585"/>
      <c r="D408" s="626"/>
      <c r="E408" s="626"/>
      <c r="F408" s="627"/>
      <c r="G408" s="627"/>
      <c r="H408" s="628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01"/>
      <c r="AK408" s="101"/>
      <c r="AL408" s="101"/>
      <c r="AM408" s="101"/>
      <c r="AN408" s="101"/>
      <c r="AO408" s="101"/>
      <c r="AP408" s="101"/>
      <c r="AQ408" s="101"/>
      <c r="AR408" s="101"/>
      <c r="AS408" s="101"/>
      <c r="AT408" s="101"/>
      <c r="AU408" s="101"/>
    </row>
    <row r="409" spans="1:47" ht="12.75" customHeight="1" x14ac:dyDescent="0.2">
      <c r="A409" s="286">
        <v>3</v>
      </c>
      <c r="B409" s="440" t="s">
        <v>69</v>
      </c>
      <c r="C409" s="544">
        <f t="shared" ref="C409:E411" si="78">C410</f>
        <v>12000</v>
      </c>
      <c r="D409" s="644">
        <f t="shared" si="78"/>
        <v>12000</v>
      </c>
      <c r="E409" s="644">
        <f t="shared" si="78"/>
        <v>12000</v>
      </c>
      <c r="F409" s="663">
        <f>D409/C409</f>
        <v>1</v>
      </c>
      <c r="G409" s="663">
        <f t="shared" ref="G409:G411" si="79">E409/D409</f>
        <v>1</v>
      </c>
      <c r="H409" s="664">
        <f>E409/C409</f>
        <v>1</v>
      </c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01"/>
      <c r="AK409" s="101"/>
      <c r="AL409" s="101"/>
      <c r="AM409" s="101"/>
      <c r="AN409" s="101"/>
      <c r="AO409" s="101"/>
      <c r="AP409" s="101"/>
      <c r="AQ409" s="101"/>
      <c r="AR409" s="101"/>
      <c r="AS409" s="101"/>
      <c r="AT409" s="101"/>
      <c r="AU409" s="101"/>
    </row>
    <row r="410" spans="1:47" ht="12.75" customHeight="1" x14ac:dyDescent="0.2">
      <c r="A410" s="279">
        <v>32</v>
      </c>
      <c r="B410" s="441" t="s">
        <v>31</v>
      </c>
      <c r="C410" s="558">
        <f t="shared" si="78"/>
        <v>12000</v>
      </c>
      <c r="D410" s="645">
        <f t="shared" si="78"/>
        <v>12000</v>
      </c>
      <c r="E410" s="645">
        <f t="shared" si="78"/>
        <v>12000</v>
      </c>
      <c r="F410" s="665">
        <f>D410/C410</f>
        <v>1</v>
      </c>
      <c r="G410" s="665">
        <f t="shared" si="79"/>
        <v>1</v>
      </c>
      <c r="H410" s="666">
        <f>E410/C410</f>
        <v>1</v>
      </c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01"/>
      <c r="AK410" s="101"/>
      <c r="AL410" s="101"/>
      <c r="AM410" s="101"/>
      <c r="AN410" s="101"/>
      <c r="AO410" s="101"/>
      <c r="AP410" s="101"/>
      <c r="AQ410" s="101"/>
      <c r="AR410" s="101"/>
      <c r="AS410" s="101"/>
      <c r="AT410" s="101"/>
      <c r="AU410" s="101"/>
    </row>
    <row r="411" spans="1:47" ht="12.75" customHeight="1" x14ac:dyDescent="0.2">
      <c r="A411" s="312">
        <v>323</v>
      </c>
      <c r="B411" s="463" t="s">
        <v>34</v>
      </c>
      <c r="C411" s="559">
        <f t="shared" si="78"/>
        <v>12000</v>
      </c>
      <c r="D411" s="634">
        <f t="shared" si="78"/>
        <v>12000</v>
      </c>
      <c r="E411" s="634">
        <f t="shared" si="78"/>
        <v>12000</v>
      </c>
      <c r="F411" s="635">
        <f>D411/C411</f>
        <v>1</v>
      </c>
      <c r="G411" s="635">
        <f t="shared" si="79"/>
        <v>1</v>
      </c>
      <c r="H411" s="636">
        <f>E411/C411</f>
        <v>1</v>
      </c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01"/>
      <c r="AK411" s="101"/>
      <c r="AL411" s="101"/>
      <c r="AM411" s="101"/>
      <c r="AN411" s="101"/>
      <c r="AO411" s="101"/>
      <c r="AP411" s="101"/>
      <c r="AQ411" s="101"/>
      <c r="AR411" s="101"/>
      <c r="AS411" s="101"/>
      <c r="AT411" s="101"/>
      <c r="AU411" s="101"/>
    </row>
    <row r="412" spans="1:47" ht="12.75" customHeight="1" x14ac:dyDescent="0.2">
      <c r="A412" s="313">
        <v>323</v>
      </c>
      <c r="B412" s="464" t="s">
        <v>34</v>
      </c>
      <c r="C412" s="560">
        <v>12000</v>
      </c>
      <c r="D412" s="637">
        <v>12000</v>
      </c>
      <c r="E412" s="637">
        <v>12000</v>
      </c>
      <c r="F412" s="627"/>
      <c r="G412" s="627"/>
      <c r="H412" s="628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  <c r="AN412" s="101"/>
      <c r="AO412" s="101"/>
      <c r="AP412" s="101"/>
      <c r="AQ412" s="101"/>
      <c r="AR412" s="101"/>
      <c r="AS412" s="101"/>
      <c r="AT412" s="101"/>
      <c r="AU412" s="101"/>
    </row>
    <row r="413" spans="1:47" ht="20.100000000000001" customHeight="1" x14ac:dyDescent="0.2">
      <c r="A413" s="354"/>
      <c r="B413" s="492" t="s">
        <v>116</v>
      </c>
      <c r="C413" s="573"/>
      <c r="D413" s="649"/>
      <c r="E413" s="649"/>
      <c r="F413" s="650"/>
      <c r="G413" s="650"/>
      <c r="H413" s="65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  <c r="AN413" s="101"/>
      <c r="AO413" s="101"/>
      <c r="AP413" s="101"/>
      <c r="AQ413" s="101"/>
      <c r="AR413" s="101"/>
      <c r="AS413" s="101"/>
      <c r="AT413" s="101"/>
      <c r="AU413" s="101"/>
    </row>
    <row r="414" spans="1:47" ht="20.100000000000001" customHeight="1" x14ac:dyDescent="0.2">
      <c r="A414" s="718" t="s">
        <v>163</v>
      </c>
      <c r="B414" s="719"/>
      <c r="C414" s="564">
        <f>C415</f>
        <v>40000</v>
      </c>
      <c r="D414" s="608">
        <f>D415</f>
        <v>50000</v>
      </c>
      <c r="E414" s="608">
        <f>E415</f>
        <v>50000</v>
      </c>
      <c r="F414" s="667">
        <f>D414/C414</f>
        <v>1.25</v>
      </c>
      <c r="G414" s="667">
        <f>E414/D414</f>
        <v>1</v>
      </c>
      <c r="H414" s="668">
        <f>E414/C414</f>
        <v>1.25</v>
      </c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  <c r="AN414" s="101"/>
      <c r="AO414" s="101"/>
      <c r="AP414" s="101"/>
      <c r="AQ414" s="101"/>
      <c r="AR414" s="101"/>
      <c r="AS414" s="101"/>
      <c r="AT414" s="101"/>
      <c r="AU414" s="101"/>
    </row>
    <row r="415" spans="1:47" ht="15" customHeight="1" x14ac:dyDescent="0.2">
      <c r="A415" s="372" t="s">
        <v>246</v>
      </c>
      <c r="B415" s="493" t="s">
        <v>247</v>
      </c>
      <c r="C415" s="565">
        <f>C418</f>
        <v>40000</v>
      </c>
      <c r="D415" s="610">
        <f>D418</f>
        <v>50000</v>
      </c>
      <c r="E415" s="610">
        <f>E418</f>
        <v>50000</v>
      </c>
      <c r="F415" s="661">
        <f>D415/C415</f>
        <v>1.25</v>
      </c>
      <c r="G415" s="661">
        <f>E415/D415</f>
        <v>1</v>
      </c>
      <c r="H415" s="662">
        <f>E415/C415</f>
        <v>1.25</v>
      </c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  <c r="AN415" s="101"/>
      <c r="AO415" s="101"/>
      <c r="AP415" s="101"/>
      <c r="AQ415" s="101"/>
      <c r="AR415" s="101"/>
      <c r="AS415" s="101"/>
      <c r="AT415" s="101"/>
      <c r="AU415" s="101"/>
    </row>
    <row r="416" spans="1:47" ht="15" customHeight="1" x14ac:dyDescent="0.2">
      <c r="A416" s="373"/>
      <c r="B416" s="511" t="s">
        <v>350</v>
      </c>
      <c r="C416" s="586"/>
      <c r="D416" s="609"/>
      <c r="E416" s="609"/>
      <c r="F416" s="612"/>
      <c r="G416" s="612"/>
      <c r="H416" s="613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  <c r="AN416" s="101"/>
      <c r="AO416" s="101"/>
      <c r="AP416" s="101"/>
      <c r="AQ416" s="101"/>
      <c r="AR416" s="101"/>
      <c r="AS416" s="101"/>
      <c r="AT416" s="101"/>
      <c r="AU416" s="101"/>
    </row>
    <row r="417" spans="1:47" ht="12.75" customHeight="1" x14ac:dyDescent="0.2">
      <c r="A417" s="374" t="s">
        <v>109</v>
      </c>
      <c r="B417" s="512" t="s">
        <v>130</v>
      </c>
      <c r="C417" s="587"/>
      <c r="D417" s="626"/>
      <c r="E417" s="626"/>
      <c r="F417" s="627"/>
      <c r="G417" s="627"/>
      <c r="H417" s="628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01"/>
      <c r="AK417" s="101"/>
      <c r="AL417" s="101"/>
      <c r="AM417" s="101"/>
      <c r="AN417" s="101"/>
      <c r="AO417" s="101"/>
      <c r="AP417" s="101"/>
      <c r="AQ417" s="101"/>
      <c r="AR417" s="101"/>
      <c r="AS417" s="101"/>
      <c r="AT417" s="101"/>
      <c r="AU417" s="101"/>
    </row>
    <row r="418" spans="1:47" ht="12.75" customHeight="1" x14ac:dyDescent="0.2">
      <c r="A418" s="278">
        <v>3</v>
      </c>
      <c r="B418" s="440" t="s">
        <v>69</v>
      </c>
      <c r="C418" s="588">
        <f t="shared" ref="C418:E420" si="80">C419</f>
        <v>40000</v>
      </c>
      <c r="D418" s="644">
        <f t="shared" si="80"/>
        <v>50000</v>
      </c>
      <c r="E418" s="644">
        <f t="shared" si="80"/>
        <v>50000</v>
      </c>
      <c r="F418" s="663">
        <f>D418/C418</f>
        <v>1.25</v>
      </c>
      <c r="G418" s="663">
        <f t="shared" ref="G418:G420" si="81">E418/D418</f>
        <v>1</v>
      </c>
      <c r="H418" s="664">
        <f>E418/C418</f>
        <v>1.25</v>
      </c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01"/>
      <c r="AK418" s="101"/>
      <c r="AL418" s="101"/>
      <c r="AM418" s="101"/>
      <c r="AN418" s="101"/>
      <c r="AO418" s="101"/>
      <c r="AP418" s="101"/>
      <c r="AQ418" s="101"/>
      <c r="AR418" s="101"/>
      <c r="AS418" s="101"/>
      <c r="AT418" s="101"/>
      <c r="AU418" s="101"/>
    </row>
    <row r="419" spans="1:47" ht="12.75" customHeight="1" x14ac:dyDescent="0.2">
      <c r="A419" s="279">
        <v>38</v>
      </c>
      <c r="B419" s="441" t="s">
        <v>39</v>
      </c>
      <c r="C419" s="589">
        <f t="shared" si="80"/>
        <v>40000</v>
      </c>
      <c r="D419" s="645">
        <f t="shared" si="80"/>
        <v>50000</v>
      </c>
      <c r="E419" s="645">
        <f t="shared" si="80"/>
        <v>50000</v>
      </c>
      <c r="F419" s="665">
        <f>D419/C419</f>
        <v>1.25</v>
      </c>
      <c r="G419" s="665">
        <f t="shared" si="81"/>
        <v>1</v>
      </c>
      <c r="H419" s="666">
        <f>E419/C419</f>
        <v>1.25</v>
      </c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01"/>
      <c r="AK419" s="101"/>
      <c r="AL419" s="101"/>
      <c r="AM419" s="101"/>
      <c r="AN419" s="101"/>
      <c r="AO419" s="101"/>
      <c r="AP419" s="101"/>
      <c r="AQ419" s="101"/>
      <c r="AR419" s="101"/>
      <c r="AS419" s="101"/>
      <c r="AT419" s="101"/>
      <c r="AU419" s="101"/>
    </row>
    <row r="420" spans="1:47" ht="12.75" customHeight="1" x14ac:dyDescent="0.2">
      <c r="A420" s="312">
        <v>381</v>
      </c>
      <c r="B420" s="463" t="s">
        <v>71</v>
      </c>
      <c r="C420" s="559">
        <f t="shared" si="80"/>
        <v>40000</v>
      </c>
      <c r="D420" s="634">
        <f t="shared" si="80"/>
        <v>50000</v>
      </c>
      <c r="E420" s="634">
        <f t="shared" si="80"/>
        <v>50000</v>
      </c>
      <c r="F420" s="635">
        <f>D420/C420</f>
        <v>1.25</v>
      </c>
      <c r="G420" s="635">
        <f t="shared" si="81"/>
        <v>1</v>
      </c>
      <c r="H420" s="636">
        <f>E420/C420</f>
        <v>1.25</v>
      </c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01"/>
      <c r="AK420" s="101"/>
      <c r="AL420" s="101"/>
      <c r="AM420" s="101"/>
      <c r="AN420" s="101"/>
      <c r="AO420" s="101"/>
      <c r="AP420" s="101"/>
      <c r="AQ420" s="101"/>
      <c r="AR420" s="101"/>
      <c r="AS420" s="101"/>
      <c r="AT420" s="101"/>
      <c r="AU420" s="101"/>
    </row>
    <row r="421" spans="1:47" ht="12.75" customHeight="1" x14ac:dyDescent="0.2">
      <c r="A421" s="313">
        <v>381</v>
      </c>
      <c r="B421" s="464" t="s">
        <v>71</v>
      </c>
      <c r="C421" s="560">
        <v>40000</v>
      </c>
      <c r="D421" s="637">
        <v>50000</v>
      </c>
      <c r="E421" s="637">
        <v>50000</v>
      </c>
      <c r="F421" s="627"/>
      <c r="G421" s="627"/>
      <c r="H421" s="628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01"/>
      <c r="AK421" s="101"/>
      <c r="AL421" s="101"/>
      <c r="AM421" s="101"/>
      <c r="AN421" s="101"/>
      <c r="AO421" s="101"/>
      <c r="AP421" s="101"/>
      <c r="AQ421" s="101"/>
      <c r="AR421" s="101"/>
      <c r="AS421" s="101"/>
      <c r="AT421" s="101"/>
      <c r="AU421" s="101"/>
    </row>
    <row r="422" spans="1:47" ht="20.100000000000001" customHeight="1" x14ac:dyDescent="0.2">
      <c r="A422" s="375" t="s">
        <v>164</v>
      </c>
      <c r="B422" s="513"/>
      <c r="C422" s="590">
        <f>C423+C430</f>
        <v>30000</v>
      </c>
      <c r="D422" s="608">
        <f>D423+D430</f>
        <v>20000</v>
      </c>
      <c r="E422" s="608">
        <f>E423+E430</f>
        <v>20000</v>
      </c>
      <c r="F422" s="667">
        <f>D422/C422</f>
        <v>0.66666666666666663</v>
      </c>
      <c r="G422" s="667">
        <f>E422/D422</f>
        <v>1</v>
      </c>
      <c r="H422" s="668">
        <f>E422/C422</f>
        <v>0.66666666666666663</v>
      </c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01"/>
      <c r="AK422" s="101"/>
      <c r="AL422" s="101"/>
      <c r="AM422" s="101"/>
      <c r="AN422" s="101"/>
      <c r="AO422" s="101"/>
      <c r="AP422" s="101"/>
      <c r="AQ422" s="101"/>
      <c r="AR422" s="101"/>
      <c r="AS422" s="101"/>
      <c r="AT422" s="101"/>
      <c r="AU422" s="101"/>
    </row>
    <row r="423" spans="1:47" ht="15" customHeight="1" x14ac:dyDescent="0.2">
      <c r="A423" s="376" t="s">
        <v>249</v>
      </c>
      <c r="B423" s="507" t="s">
        <v>248</v>
      </c>
      <c r="C423" s="581">
        <f>C426</f>
        <v>25000</v>
      </c>
      <c r="D423" s="610">
        <f>D426</f>
        <v>20000</v>
      </c>
      <c r="E423" s="610">
        <f>E426</f>
        <v>20000</v>
      </c>
      <c r="F423" s="661">
        <f>D423/C423</f>
        <v>0.8</v>
      </c>
      <c r="G423" s="661">
        <f>E423/D423</f>
        <v>1</v>
      </c>
      <c r="H423" s="662">
        <f>E423/C423</f>
        <v>0.8</v>
      </c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101"/>
      <c r="AL423" s="101"/>
      <c r="AM423" s="101"/>
      <c r="AN423" s="101"/>
      <c r="AO423" s="101"/>
      <c r="AP423" s="101"/>
      <c r="AQ423" s="101"/>
      <c r="AR423" s="101"/>
      <c r="AS423" s="101"/>
      <c r="AT423" s="101"/>
      <c r="AU423" s="101"/>
    </row>
    <row r="424" spans="1:47" ht="15" customHeight="1" x14ac:dyDescent="0.2">
      <c r="A424" s="377"/>
      <c r="B424" s="505" t="s">
        <v>333</v>
      </c>
      <c r="C424" s="581"/>
      <c r="D424" s="609"/>
      <c r="E424" s="609"/>
      <c r="F424" s="612"/>
      <c r="G424" s="612"/>
      <c r="H424" s="613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101"/>
      <c r="AL424" s="101"/>
      <c r="AM424" s="101"/>
      <c r="AN424" s="101"/>
      <c r="AO424" s="101"/>
      <c r="AP424" s="101"/>
      <c r="AQ424" s="101"/>
      <c r="AR424" s="101"/>
      <c r="AS424" s="101"/>
      <c r="AT424" s="101"/>
      <c r="AU424" s="101"/>
    </row>
    <row r="425" spans="1:47" ht="12.75" customHeight="1" x14ac:dyDescent="0.2">
      <c r="A425" s="378" t="s">
        <v>108</v>
      </c>
      <c r="B425" s="506" t="s">
        <v>130</v>
      </c>
      <c r="C425" s="591"/>
      <c r="D425" s="626"/>
      <c r="E425" s="626"/>
      <c r="F425" s="627"/>
      <c r="G425" s="627"/>
      <c r="H425" s="628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  <c r="AK425" s="101"/>
      <c r="AL425" s="101"/>
      <c r="AM425" s="101"/>
      <c r="AN425" s="101"/>
      <c r="AO425" s="101"/>
      <c r="AP425" s="101"/>
      <c r="AQ425" s="101"/>
      <c r="AR425" s="101"/>
      <c r="AS425" s="101"/>
      <c r="AT425" s="101"/>
      <c r="AU425" s="101"/>
    </row>
    <row r="426" spans="1:47" ht="12.75" customHeight="1" x14ac:dyDescent="0.2">
      <c r="A426" s="278">
        <v>3</v>
      </c>
      <c r="B426" s="440" t="s">
        <v>69</v>
      </c>
      <c r="C426" s="575">
        <f t="shared" ref="C426:E428" si="82">C427</f>
        <v>25000</v>
      </c>
      <c r="D426" s="644">
        <f t="shared" si="82"/>
        <v>20000</v>
      </c>
      <c r="E426" s="644">
        <f t="shared" si="82"/>
        <v>20000</v>
      </c>
      <c r="F426" s="663">
        <f>D426/C426</f>
        <v>0.8</v>
      </c>
      <c r="G426" s="663">
        <f t="shared" ref="G426:G428" si="83">E426/D426</f>
        <v>1</v>
      </c>
      <c r="H426" s="664">
        <f>E426/C426</f>
        <v>0.8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  <c r="AK426" s="101"/>
      <c r="AL426" s="101"/>
      <c r="AM426" s="101"/>
      <c r="AN426" s="101"/>
      <c r="AO426" s="101"/>
      <c r="AP426" s="101"/>
      <c r="AQ426" s="101"/>
      <c r="AR426" s="101"/>
      <c r="AS426" s="101"/>
      <c r="AT426" s="101"/>
      <c r="AU426" s="101"/>
    </row>
    <row r="427" spans="1:47" ht="12.75" customHeight="1" x14ac:dyDescent="0.2">
      <c r="A427" s="279">
        <v>38</v>
      </c>
      <c r="B427" s="441" t="s">
        <v>39</v>
      </c>
      <c r="C427" s="576">
        <f t="shared" si="82"/>
        <v>25000</v>
      </c>
      <c r="D427" s="645">
        <f t="shared" si="82"/>
        <v>20000</v>
      </c>
      <c r="E427" s="645">
        <f t="shared" si="82"/>
        <v>20000</v>
      </c>
      <c r="F427" s="665">
        <f>D427/C427</f>
        <v>0.8</v>
      </c>
      <c r="G427" s="665">
        <f t="shared" si="83"/>
        <v>1</v>
      </c>
      <c r="H427" s="666">
        <f>E427/C427</f>
        <v>0.8</v>
      </c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  <c r="AK427" s="101"/>
      <c r="AL427" s="101"/>
      <c r="AM427" s="101"/>
      <c r="AN427" s="101"/>
      <c r="AO427" s="101"/>
      <c r="AP427" s="101"/>
      <c r="AQ427" s="101"/>
      <c r="AR427" s="101"/>
      <c r="AS427" s="101"/>
      <c r="AT427" s="101"/>
      <c r="AU427" s="101"/>
    </row>
    <row r="428" spans="1:47" ht="12.75" customHeight="1" x14ac:dyDescent="0.2">
      <c r="A428" s="312">
        <v>381</v>
      </c>
      <c r="B428" s="463" t="s">
        <v>71</v>
      </c>
      <c r="C428" s="559">
        <f t="shared" si="82"/>
        <v>25000</v>
      </c>
      <c r="D428" s="634">
        <f t="shared" si="82"/>
        <v>20000</v>
      </c>
      <c r="E428" s="634">
        <f t="shared" si="82"/>
        <v>20000</v>
      </c>
      <c r="F428" s="635">
        <f>D428/C428</f>
        <v>0.8</v>
      </c>
      <c r="G428" s="635">
        <f t="shared" si="83"/>
        <v>1</v>
      </c>
      <c r="H428" s="636">
        <f>E428/C428</f>
        <v>0.8</v>
      </c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  <c r="AK428" s="101"/>
      <c r="AL428" s="101"/>
      <c r="AM428" s="101"/>
      <c r="AN428" s="101"/>
      <c r="AO428" s="101"/>
      <c r="AP428" s="101"/>
      <c r="AQ428" s="101"/>
      <c r="AR428" s="101"/>
      <c r="AS428" s="101"/>
      <c r="AT428" s="101"/>
      <c r="AU428" s="101"/>
    </row>
    <row r="429" spans="1:47" ht="12.75" customHeight="1" x14ac:dyDescent="0.2">
      <c r="A429" s="313">
        <v>381</v>
      </c>
      <c r="B429" s="464" t="s">
        <v>71</v>
      </c>
      <c r="C429" s="560">
        <v>25000</v>
      </c>
      <c r="D429" s="637">
        <v>20000</v>
      </c>
      <c r="E429" s="637">
        <v>20000</v>
      </c>
      <c r="F429" s="627"/>
      <c r="G429" s="627"/>
      <c r="H429" s="628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  <c r="AK429" s="101"/>
      <c r="AL429" s="101"/>
      <c r="AM429" s="101"/>
      <c r="AN429" s="101"/>
      <c r="AO429" s="101"/>
      <c r="AP429" s="101"/>
      <c r="AQ429" s="101"/>
      <c r="AR429" s="101"/>
      <c r="AS429" s="101"/>
      <c r="AT429" s="101"/>
      <c r="AU429" s="101"/>
    </row>
    <row r="430" spans="1:47" ht="15" customHeight="1" x14ac:dyDescent="0.2">
      <c r="A430" s="376" t="s">
        <v>368</v>
      </c>
      <c r="B430" s="507" t="s">
        <v>370</v>
      </c>
      <c r="C430" s="581">
        <f>C433</f>
        <v>5000</v>
      </c>
      <c r="D430" s="614">
        <f>D433</f>
        <v>0</v>
      </c>
      <c r="E430" s="614">
        <f>E433</f>
        <v>0</v>
      </c>
      <c r="F430" s="661">
        <f>D430/C430</f>
        <v>0</v>
      </c>
      <c r="G430" s="661" t="e">
        <f>E430/D430</f>
        <v>#DIV/0!</v>
      </c>
      <c r="H430" s="662">
        <f>E430/C430</f>
        <v>0</v>
      </c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  <c r="AK430" s="101"/>
      <c r="AL430" s="101"/>
      <c r="AM430" s="101"/>
      <c r="AN430" s="101"/>
      <c r="AO430" s="101"/>
      <c r="AP430" s="101"/>
      <c r="AQ430" s="101"/>
      <c r="AR430" s="101"/>
      <c r="AS430" s="101"/>
      <c r="AT430" s="101"/>
      <c r="AU430" s="101"/>
    </row>
    <row r="431" spans="1:47" ht="15" customHeight="1" x14ac:dyDescent="0.2">
      <c r="A431" s="377"/>
      <c r="B431" s="505" t="s">
        <v>333</v>
      </c>
      <c r="C431" s="581"/>
      <c r="D431" s="609"/>
      <c r="E431" s="609"/>
      <c r="F431" s="612"/>
      <c r="G431" s="612"/>
      <c r="H431" s="613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  <c r="AK431" s="101"/>
      <c r="AL431" s="101"/>
      <c r="AM431" s="101"/>
      <c r="AN431" s="101"/>
      <c r="AO431" s="101"/>
      <c r="AP431" s="101"/>
      <c r="AQ431" s="101"/>
      <c r="AR431" s="101"/>
      <c r="AS431" s="101"/>
      <c r="AT431" s="101"/>
      <c r="AU431" s="101"/>
    </row>
    <row r="432" spans="1:47" ht="12.75" customHeight="1" x14ac:dyDescent="0.2">
      <c r="A432" s="378" t="s">
        <v>108</v>
      </c>
      <c r="B432" s="506" t="s">
        <v>130</v>
      </c>
      <c r="C432" s="591"/>
      <c r="D432" s="626"/>
      <c r="E432" s="626"/>
      <c r="F432" s="627"/>
      <c r="G432" s="627"/>
      <c r="H432" s="628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/>
      <c r="AK432" s="101"/>
      <c r="AL432" s="101"/>
      <c r="AM432" s="101"/>
      <c r="AN432" s="101"/>
      <c r="AO432" s="101"/>
      <c r="AP432" s="101"/>
      <c r="AQ432" s="101"/>
      <c r="AR432" s="101"/>
      <c r="AS432" s="101"/>
      <c r="AT432" s="101"/>
      <c r="AU432" s="101"/>
    </row>
    <row r="433" spans="1:47" ht="12.75" customHeight="1" x14ac:dyDescent="0.2">
      <c r="A433" s="278">
        <v>3</v>
      </c>
      <c r="B433" s="440" t="s">
        <v>69</v>
      </c>
      <c r="C433" s="575">
        <f t="shared" ref="C433:E435" si="84">C434</f>
        <v>5000</v>
      </c>
      <c r="D433" s="644">
        <f>D434</f>
        <v>0</v>
      </c>
      <c r="E433" s="644">
        <f t="shared" si="84"/>
        <v>0</v>
      </c>
      <c r="F433" s="663">
        <f>D433/C433</f>
        <v>0</v>
      </c>
      <c r="G433" s="663" t="e">
        <f t="shared" ref="G433:G435" si="85">E433/D433</f>
        <v>#DIV/0!</v>
      </c>
      <c r="H433" s="664">
        <f>E433/C433</f>
        <v>0</v>
      </c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/>
      <c r="AK433" s="101"/>
      <c r="AL433" s="101"/>
      <c r="AM433" s="101"/>
      <c r="AN433" s="101"/>
      <c r="AO433" s="101"/>
      <c r="AP433" s="101"/>
      <c r="AQ433" s="101"/>
      <c r="AR433" s="101"/>
      <c r="AS433" s="101"/>
      <c r="AT433" s="101"/>
      <c r="AU433" s="101"/>
    </row>
    <row r="434" spans="1:47" ht="12.75" customHeight="1" x14ac:dyDescent="0.2">
      <c r="A434" s="279">
        <v>38</v>
      </c>
      <c r="B434" s="441" t="s">
        <v>39</v>
      </c>
      <c r="C434" s="576">
        <f t="shared" si="84"/>
        <v>5000</v>
      </c>
      <c r="D434" s="645">
        <f t="shared" si="84"/>
        <v>0</v>
      </c>
      <c r="E434" s="645">
        <f t="shared" si="84"/>
        <v>0</v>
      </c>
      <c r="F434" s="665">
        <f>D434/C434</f>
        <v>0</v>
      </c>
      <c r="G434" s="665" t="e">
        <f t="shared" si="85"/>
        <v>#DIV/0!</v>
      </c>
      <c r="H434" s="666">
        <f>E434/C434</f>
        <v>0</v>
      </c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/>
      <c r="AK434" s="101"/>
      <c r="AL434" s="101"/>
      <c r="AM434" s="101"/>
      <c r="AN434" s="101"/>
      <c r="AO434" s="101"/>
      <c r="AP434" s="101"/>
      <c r="AQ434" s="101"/>
      <c r="AR434" s="101"/>
      <c r="AS434" s="101"/>
      <c r="AT434" s="101"/>
      <c r="AU434" s="101"/>
    </row>
    <row r="435" spans="1:47" ht="12.75" customHeight="1" x14ac:dyDescent="0.2">
      <c r="A435" s="312">
        <v>381</v>
      </c>
      <c r="B435" s="463" t="s">
        <v>71</v>
      </c>
      <c r="C435" s="559">
        <f t="shared" si="84"/>
        <v>5000</v>
      </c>
      <c r="D435" s="634">
        <f t="shared" si="84"/>
        <v>0</v>
      </c>
      <c r="E435" s="634">
        <f t="shared" si="84"/>
        <v>0</v>
      </c>
      <c r="F435" s="635">
        <f>D435/C435</f>
        <v>0</v>
      </c>
      <c r="G435" s="635" t="e">
        <f t="shared" si="85"/>
        <v>#DIV/0!</v>
      </c>
      <c r="H435" s="636">
        <f>E435/C435</f>
        <v>0</v>
      </c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/>
      <c r="AK435" s="101"/>
      <c r="AL435" s="101"/>
      <c r="AM435" s="101"/>
      <c r="AN435" s="101"/>
      <c r="AO435" s="101"/>
      <c r="AP435" s="101"/>
      <c r="AQ435" s="101"/>
      <c r="AR435" s="101"/>
      <c r="AS435" s="101"/>
      <c r="AT435" s="101"/>
      <c r="AU435" s="101"/>
    </row>
    <row r="436" spans="1:47" ht="12.75" customHeight="1" x14ac:dyDescent="0.2">
      <c r="A436" s="313">
        <v>381</v>
      </c>
      <c r="B436" s="464" t="s">
        <v>71</v>
      </c>
      <c r="C436" s="560">
        <v>5000</v>
      </c>
      <c r="D436" s="626"/>
      <c r="E436" s="626"/>
      <c r="F436" s="627"/>
      <c r="G436" s="627"/>
      <c r="H436" s="628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/>
      <c r="AK436" s="101"/>
      <c r="AL436" s="101"/>
      <c r="AM436" s="101"/>
      <c r="AN436" s="101"/>
      <c r="AO436" s="101"/>
      <c r="AP436" s="101"/>
      <c r="AQ436" s="101"/>
      <c r="AR436" s="101"/>
      <c r="AS436" s="101"/>
      <c r="AT436" s="101"/>
      <c r="AU436" s="101"/>
    </row>
    <row r="437" spans="1:47" ht="20.100000000000001" customHeight="1" x14ac:dyDescent="0.2">
      <c r="A437" s="379"/>
      <c r="B437" s="514" t="s">
        <v>291</v>
      </c>
      <c r="C437" s="573"/>
      <c r="D437" s="649"/>
      <c r="E437" s="649"/>
      <c r="F437" s="650"/>
      <c r="G437" s="650"/>
      <c r="H437" s="65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01"/>
      <c r="AK437" s="101"/>
      <c r="AL437" s="101"/>
      <c r="AM437" s="101"/>
      <c r="AN437" s="101"/>
      <c r="AO437" s="101"/>
      <c r="AP437" s="101"/>
      <c r="AQ437" s="101"/>
      <c r="AR437" s="101"/>
      <c r="AS437" s="101"/>
      <c r="AT437" s="101"/>
      <c r="AU437" s="101"/>
    </row>
    <row r="438" spans="1:47" ht="20.100000000000001" customHeight="1" x14ac:dyDescent="0.2">
      <c r="A438" s="360" t="s">
        <v>165</v>
      </c>
      <c r="B438" s="209"/>
      <c r="C438" s="551">
        <f>C439+C446+C453+C460+C467+C474+C481</f>
        <v>76000</v>
      </c>
      <c r="D438" s="608">
        <f>D439+D446+D453+D460+D467+D474+D481</f>
        <v>83000</v>
      </c>
      <c r="E438" s="608">
        <f>E439+E446+E453+E460+E467+E474+E481</f>
        <v>83000</v>
      </c>
      <c r="F438" s="667">
        <f>D438/C438</f>
        <v>1.0921052631578947</v>
      </c>
      <c r="G438" s="667">
        <f>E438/D438</f>
        <v>1</v>
      </c>
      <c r="H438" s="668">
        <f>E438/C438</f>
        <v>1.0921052631578947</v>
      </c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/>
      <c r="AK438" s="101"/>
      <c r="AL438" s="101"/>
      <c r="AM438" s="101"/>
      <c r="AN438" s="101"/>
      <c r="AO438" s="101"/>
      <c r="AP438" s="101"/>
      <c r="AQ438" s="101"/>
      <c r="AR438" s="101"/>
      <c r="AS438" s="101"/>
      <c r="AT438" s="101"/>
      <c r="AU438" s="101"/>
    </row>
    <row r="439" spans="1:47" ht="15" customHeight="1" x14ac:dyDescent="0.2">
      <c r="A439" s="363" t="s">
        <v>250</v>
      </c>
      <c r="B439" s="507" t="s">
        <v>251</v>
      </c>
      <c r="C439" s="581">
        <f>C442</f>
        <v>15000</v>
      </c>
      <c r="D439" s="610">
        <f>D442</f>
        <v>15000</v>
      </c>
      <c r="E439" s="610">
        <f>E442</f>
        <v>15000</v>
      </c>
      <c r="F439" s="661">
        <f>D439/C439</f>
        <v>1</v>
      </c>
      <c r="G439" s="661">
        <f>E439/D439</f>
        <v>1</v>
      </c>
      <c r="H439" s="662">
        <f>E439/C439</f>
        <v>1</v>
      </c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/>
      <c r="AK439" s="101"/>
      <c r="AL439" s="101"/>
      <c r="AM439" s="101"/>
      <c r="AN439" s="101"/>
      <c r="AO439" s="101"/>
      <c r="AP439" s="101"/>
      <c r="AQ439" s="101"/>
      <c r="AR439" s="101"/>
      <c r="AS439" s="101"/>
      <c r="AT439" s="101"/>
      <c r="AU439" s="101"/>
    </row>
    <row r="440" spans="1:47" ht="15" customHeight="1" x14ac:dyDescent="0.2">
      <c r="A440" s="364"/>
      <c r="B440" s="505" t="s">
        <v>335</v>
      </c>
      <c r="C440" s="581"/>
      <c r="D440" s="609"/>
      <c r="E440" s="609"/>
      <c r="F440" s="612"/>
      <c r="G440" s="612"/>
      <c r="H440" s="613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  <c r="AK440" s="101"/>
      <c r="AL440" s="101"/>
      <c r="AM440" s="101"/>
      <c r="AN440" s="101"/>
      <c r="AO440" s="101"/>
      <c r="AP440" s="101"/>
      <c r="AQ440" s="101"/>
      <c r="AR440" s="101"/>
      <c r="AS440" s="101"/>
      <c r="AT440" s="101"/>
      <c r="AU440" s="101"/>
    </row>
    <row r="441" spans="1:47" ht="12.75" customHeight="1" x14ac:dyDescent="0.2">
      <c r="A441" s="380" t="s">
        <v>104</v>
      </c>
      <c r="B441" s="510" t="s">
        <v>130</v>
      </c>
      <c r="C441" s="585"/>
      <c r="D441" s="626"/>
      <c r="E441" s="626"/>
      <c r="F441" s="627"/>
      <c r="G441" s="627"/>
      <c r="H441" s="628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  <c r="AK441" s="101"/>
      <c r="AL441" s="101"/>
      <c r="AM441" s="101"/>
      <c r="AN441" s="101"/>
      <c r="AO441" s="101"/>
      <c r="AP441" s="101"/>
      <c r="AQ441" s="101"/>
      <c r="AR441" s="101"/>
      <c r="AS441" s="101"/>
      <c r="AT441" s="101"/>
      <c r="AU441" s="101"/>
    </row>
    <row r="442" spans="1:47" ht="12.75" customHeight="1" x14ac:dyDescent="0.2">
      <c r="A442" s="278">
        <v>3</v>
      </c>
      <c r="B442" s="440" t="s">
        <v>69</v>
      </c>
      <c r="C442" s="575">
        <f t="shared" ref="C442:E444" si="86">C443</f>
        <v>15000</v>
      </c>
      <c r="D442" s="644">
        <f t="shared" si="86"/>
        <v>15000</v>
      </c>
      <c r="E442" s="644">
        <f t="shared" si="86"/>
        <v>15000</v>
      </c>
      <c r="F442" s="629">
        <f>D442/C442</f>
        <v>1</v>
      </c>
      <c r="G442" s="629">
        <f t="shared" ref="G442:G444" si="87">E442/D442</f>
        <v>1</v>
      </c>
      <c r="H442" s="630">
        <f>E442/C442</f>
        <v>1</v>
      </c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  <c r="AK442" s="101"/>
      <c r="AL442" s="101"/>
      <c r="AM442" s="101"/>
      <c r="AN442" s="101"/>
      <c r="AO442" s="101"/>
      <c r="AP442" s="101"/>
      <c r="AQ442" s="101"/>
      <c r="AR442" s="101"/>
      <c r="AS442" s="101"/>
      <c r="AT442" s="101"/>
      <c r="AU442" s="101"/>
    </row>
    <row r="443" spans="1:47" ht="12.75" customHeight="1" x14ac:dyDescent="0.2">
      <c r="A443" s="279">
        <v>38</v>
      </c>
      <c r="B443" s="441" t="s">
        <v>39</v>
      </c>
      <c r="C443" s="576">
        <f t="shared" si="86"/>
        <v>15000</v>
      </c>
      <c r="D443" s="645">
        <f t="shared" si="86"/>
        <v>15000</v>
      </c>
      <c r="E443" s="645">
        <f t="shared" si="86"/>
        <v>15000</v>
      </c>
      <c r="F443" s="632">
        <f>D443/C443</f>
        <v>1</v>
      </c>
      <c r="G443" s="632">
        <f t="shared" si="87"/>
        <v>1</v>
      </c>
      <c r="H443" s="633">
        <f>E443/C443</f>
        <v>1</v>
      </c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01"/>
      <c r="AK443" s="101"/>
      <c r="AL443" s="101"/>
      <c r="AM443" s="101"/>
      <c r="AN443" s="101"/>
      <c r="AO443" s="101"/>
      <c r="AP443" s="101"/>
      <c r="AQ443" s="101"/>
      <c r="AR443" s="101"/>
      <c r="AS443" s="101"/>
      <c r="AT443" s="101"/>
      <c r="AU443" s="101"/>
    </row>
    <row r="444" spans="1:47" ht="12.75" customHeight="1" x14ac:dyDescent="0.2">
      <c r="A444" s="312">
        <v>381</v>
      </c>
      <c r="B444" s="463" t="s">
        <v>71</v>
      </c>
      <c r="C444" s="559">
        <f t="shared" si="86"/>
        <v>15000</v>
      </c>
      <c r="D444" s="634">
        <f t="shared" si="86"/>
        <v>15000</v>
      </c>
      <c r="E444" s="634">
        <f t="shared" si="86"/>
        <v>15000</v>
      </c>
      <c r="F444" s="635">
        <f>D444/C444</f>
        <v>1</v>
      </c>
      <c r="G444" s="635">
        <f t="shared" si="87"/>
        <v>1</v>
      </c>
      <c r="H444" s="636">
        <f>E444/C444</f>
        <v>1</v>
      </c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01"/>
      <c r="AK444" s="101"/>
      <c r="AL444" s="101"/>
      <c r="AM444" s="101"/>
      <c r="AN444" s="101"/>
      <c r="AO444" s="101"/>
      <c r="AP444" s="101"/>
      <c r="AQ444" s="101"/>
      <c r="AR444" s="101"/>
      <c r="AS444" s="101"/>
      <c r="AT444" s="101"/>
      <c r="AU444" s="101"/>
    </row>
    <row r="445" spans="1:47" ht="12.75" customHeight="1" x14ac:dyDescent="0.2">
      <c r="A445" s="313">
        <v>381</v>
      </c>
      <c r="B445" s="464" t="s">
        <v>71</v>
      </c>
      <c r="C445" s="560">
        <v>15000</v>
      </c>
      <c r="D445" s="637">
        <v>15000</v>
      </c>
      <c r="E445" s="637">
        <v>15000</v>
      </c>
      <c r="F445" s="627"/>
      <c r="G445" s="627"/>
      <c r="H445" s="628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/>
      <c r="AK445" s="101"/>
      <c r="AL445" s="101"/>
      <c r="AM445" s="101"/>
      <c r="AN445" s="101"/>
      <c r="AO445" s="101"/>
      <c r="AP445" s="101"/>
      <c r="AQ445" s="101"/>
      <c r="AR445" s="101"/>
      <c r="AS445" s="101"/>
      <c r="AT445" s="101"/>
      <c r="AU445" s="101"/>
    </row>
    <row r="446" spans="1:47" ht="15" customHeight="1" x14ac:dyDescent="0.2">
      <c r="A446" s="381" t="s">
        <v>253</v>
      </c>
      <c r="B446" s="507" t="s">
        <v>252</v>
      </c>
      <c r="C446" s="581">
        <f>C449</f>
        <v>3000</v>
      </c>
      <c r="D446" s="614">
        <f>D449</f>
        <v>3000</v>
      </c>
      <c r="E446" s="614">
        <f>E449</f>
        <v>3000</v>
      </c>
      <c r="F446" s="661">
        <f>D446/C446</f>
        <v>1</v>
      </c>
      <c r="G446" s="661">
        <f>E446/D446</f>
        <v>1</v>
      </c>
      <c r="H446" s="662">
        <f>E446/C446</f>
        <v>1</v>
      </c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/>
      <c r="AK446" s="101"/>
      <c r="AL446" s="101"/>
      <c r="AM446" s="101"/>
      <c r="AN446" s="101"/>
      <c r="AO446" s="101"/>
      <c r="AP446" s="101"/>
      <c r="AQ446" s="101"/>
      <c r="AR446" s="101"/>
      <c r="AS446" s="101"/>
      <c r="AT446" s="101"/>
      <c r="AU446" s="101"/>
    </row>
    <row r="447" spans="1:47" ht="15" customHeight="1" x14ac:dyDescent="0.2">
      <c r="A447" s="381"/>
      <c r="B447" s="505" t="s">
        <v>336</v>
      </c>
      <c r="C447" s="581"/>
      <c r="D447" s="609"/>
      <c r="E447" s="609"/>
      <c r="F447" s="612"/>
      <c r="G447" s="612"/>
      <c r="H447" s="613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/>
      <c r="AK447" s="101"/>
      <c r="AL447" s="101"/>
      <c r="AM447" s="101"/>
      <c r="AN447" s="101"/>
      <c r="AO447" s="101"/>
      <c r="AP447" s="101"/>
      <c r="AQ447" s="101"/>
      <c r="AR447" s="101"/>
      <c r="AS447" s="101"/>
      <c r="AT447" s="101"/>
      <c r="AU447" s="101"/>
    </row>
    <row r="448" spans="1:47" ht="12.75" customHeight="1" x14ac:dyDescent="0.2">
      <c r="A448" s="380" t="s">
        <v>104</v>
      </c>
      <c r="B448" s="510" t="s">
        <v>130</v>
      </c>
      <c r="C448" s="585"/>
      <c r="D448" s="626"/>
      <c r="E448" s="626"/>
      <c r="F448" s="627"/>
      <c r="G448" s="627"/>
      <c r="H448" s="628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/>
      <c r="AK448" s="101"/>
      <c r="AL448" s="101"/>
      <c r="AM448" s="101"/>
      <c r="AN448" s="101"/>
      <c r="AO448" s="101"/>
      <c r="AP448" s="101"/>
      <c r="AQ448" s="101"/>
      <c r="AR448" s="101"/>
      <c r="AS448" s="101"/>
      <c r="AT448" s="101"/>
      <c r="AU448" s="101"/>
    </row>
    <row r="449" spans="1:47" ht="12.75" customHeight="1" x14ac:dyDescent="0.2">
      <c r="A449" s="278">
        <v>3</v>
      </c>
      <c r="B449" s="440" t="s">
        <v>69</v>
      </c>
      <c r="C449" s="575">
        <f t="shared" ref="C449:E451" si="88">C450</f>
        <v>3000</v>
      </c>
      <c r="D449" s="644">
        <f t="shared" si="88"/>
        <v>3000</v>
      </c>
      <c r="E449" s="644">
        <f t="shared" si="88"/>
        <v>3000</v>
      </c>
      <c r="F449" s="663">
        <f>D449/C449</f>
        <v>1</v>
      </c>
      <c r="G449" s="663">
        <f t="shared" ref="G449:G451" si="89">E449/D449</f>
        <v>1</v>
      </c>
      <c r="H449" s="664">
        <f>E449/C449</f>
        <v>1</v>
      </c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/>
      <c r="AK449" s="101"/>
      <c r="AL449" s="101"/>
      <c r="AM449" s="101"/>
      <c r="AN449" s="101"/>
      <c r="AO449" s="101"/>
      <c r="AP449" s="101"/>
      <c r="AQ449" s="101"/>
      <c r="AR449" s="101"/>
      <c r="AS449" s="101"/>
      <c r="AT449" s="101"/>
      <c r="AU449" s="101"/>
    </row>
    <row r="450" spans="1:47" ht="12.75" customHeight="1" x14ac:dyDescent="0.2">
      <c r="A450" s="279">
        <v>32</v>
      </c>
      <c r="B450" s="441" t="s">
        <v>31</v>
      </c>
      <c r="C450" s="576">
        <f t="shared" si="88"/>
        <v>3000</v>
      </c>
      <c r="D450" s="645">
        <f t="shared" si="88"/>
        <v>3000</v>
      </c>
      <c r="E450" s="645">
        <f t="shared" si="88"/>
        <v>3000</v>
      </c>
      <c r="F450" s="665">
        <f>D450/C450</f>
        <v>1</v>
      </c>
      <c r="G450" s="665">
        <f t="shared" si="89"/>
        <v>1</v>
      </c>
      <c r="H450" s="666">
        <f>E450/C450</f>
        <v>1</v>
      </c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/>
      <c r="AK450" s="101"/>
      <c r="AL450" s="101"/>
      <c r="AM450" s="101"/>
      <c r="AN450" s="101"/>
      <c r="AO450" s="101"/>
      <c r="AP450" s="101"/>
      <c r="AQ450" s="101"/>
      <c r="AR450" s="101"/>
      <c r="AS450" s="101"/>
      <c r="AT450" s="101"/>
      <c r="AU450" s="101"/>
    </row>
    <row r="451" spans="1:47" ht="12.75" customHeight="1" x14ac:dyDescent="0.2">
      <c r="A451" s="312">
        <v>329</v>
      </c>
      <c r="B451" s="463" t="s">
        <v>35</v>
      </c>
      <c r="C451" s="559">
        <f t="shared" si="88"/>
        <v>3000</v>
      </c>
      <c r="D451" s="634">
        <f t="shared" si="88"/>
        <v>3000</v>
      </c>
      <c r="E451" s="634">
        <f t="shared" si="88"/>
        <v>3000</v>
      </c>
      <c r="F451" s="635">
        <f>D451/C451</f>
        <v>1</v>
      </c>
      <c r="G451" s="635">
        <f t="shared" si="89"/>
        <v>1</v>
      </c>
      <c r="H451" s="636">
        <f>E451/C451</f>
        <v>1</v>
      </c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/>
      <c r="AK451" s="101"/>
      <c r="AL451" s="101"/>
      <c r="AM451" s="101"/>
      <c r="AN451" s="101"/>
      <c r="AO451" s="101"/>
      <c r="AP451" s="101"/>
      <c r="AQ451" s="101"/>
      <c r="AR451" s="101"/>
      <c r="AS451" s="101"/>
      <c r="AT451" s="101"/>
      <c r="AU451" s="101"/>
    </row>
    <row r="452" spans="1:47" ht="12.75" customHeight="1" x14ac:dyDescent="0.2">
      <c r="A452" s="313">
        <v>329</v>
      </c>
      <c r="B452" s="464" t="s">
        <v>35</v>
      </c>
      <c r="C452" s="560">
        <v>3000</v>
      </c>
      <c r="D452" s="637">
        <v>3000</v>
      </c>
      <c r="E452" s="637">
        <v>3000</v>
      </c>
      <c r="F452" s="627"/>
      <c r="G452" s="627"/>
      <c r="H452" s="628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01"/>
      <c r="AK452" s="101"/>
      <c r="AL452" s="101"/>
      <c r="AM452" s="101"/>
      <c r="AN452" s="101"/>
      <c r="AO452" s="101"/>
      <c r="AP452" s="101"/>
      <c r="AQ452" s="101"/>
      <c r="AR452" s="101"/>
      <c r="AS452" s="101"/>
      <c r="AT452" s="101"/>
      <c r="AU452" s="101"/>
    </row>
    <row r="453" spans="1:47" ht="15" customHeight="1" x14ac:dyDescent="0.2">
      <c r="A453" s="363" t="s">
        <v>255</v>
      </c>
      <c r="B453" s="507" t="s">
        <v>254</v>
      </c>
      <c r="C453" s="581">
        <f>C456</f>
        <v>25000</v>
      </c>
      <c r="D453" s="614">
        <f>D456</f>
        <v>25000</v>
      </c>
      <c r="E453" s="614">
        <f>E456</f>
        <v>25000</v>
      </c>
      <c r="F453" s="661">
        <f>D453/C453</f>
        <v>1</v>
      </c>
      <c r="G453" s="661">
        <f>E453/D453</f>
        <v>1</v>
      </c>
      <c r="H453" s="662">
        <f>E453/C453</f>
        <v>1</v>
      </c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01"/>
      <c r="AK453" s="101"/>
      <c r="AL453" s="101"/>
      <c r="AM453" s="101"/>
      <c r="AN453" s="101"/>
      <c r="AO453" s="101"/>
      <c r="AP453" s="101"/>
      <c r="AQ453" s="101"/>
      <c r="AR453" s="101"/>
      <c r="AS453" s="101"/>
      <c r="AT453" s="101"/>
      <c r="AU453" s="101"/>
    </row>
    <row r="454" spans="1:47" ht="15" customHeight="1" x14ac:dyDescent="0.2">
      <c r="A454" s="364"/>
      <c r="B454" s="505" t="s">
        <v>335</v>
      </c>
      <c r="C454" s="581"/>
      <c r="D454" s="609"/>
      <c r="E454" s="609"/>
      <c r="F454" s="612"/>
      <c r="G454" s="612"/>
      <c r="H454" s="613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01"/>
      <c r="AK454" s="101"/>
      <c r="AL454" s="101"/>
      <c r="AM454" s="101"/>
      <c r="AN454" s="101"/>
      <c r="AO454" s="101"/>
      <c r="AP454" s="101"/>
      <c r="AQ454" s="101"/>
      <c r="AR454" s="101"/>
      <c r="AS454" s="101"/>
      <c r="AT454" s="101"/>
      <c r="AU454" s="101"/>
    </row>
    <row r="455" spans="1:47" ht="12.75" customHeight="1" x14ac:dyDescent="0.2">
      <c r="A455" s="380" t="s">
        <v>107</v>
      </c>
      <c r="B455" s="510" t="s">
        <v>130</v>
      </c>
      <c r="C455" s="585"/>
      <c r="D455" s="626"/>
      <c r="E455" s="626"/>
      <c r="F455" s="627"/>
      <c r="G455" s="627"/>
      <c r="H455" s="628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01"/>
      <c r="AK455" s="101"/>
      <c r="AL455" s="101"/>
      <c r="AM455" s="101"/>
      <c r="AN455" s="101"/>
      <c r="AO455" s="101"/>
      <c r="AP455" s="101"/>
      <c r="AQ455" s="101"/>
      <c r="AR455" s="101"/>
      <c r="AS455" s="101"/>
      <c r="AT455" s="101"/>
      <c r="AU455" s="101"/>
    </row>
    <row r="456" spans="1:47" ht="12.75" customHeight="1" x14ac:dyDescent="0.2">
      <c r="A456" s="278">
        <v>3</v>
      </c>
      <c r="B456" s="440" t="s">
        <v>69</v>
      </c>
      <c r="C456" s="575">
        <f t="shared" ref="C456:E458" si="90">C457</f>
        <v>25000</v>
      </c>
      <c r="D456" s="644">
        <f t="shared" si="90"/>
        <v>25000</v>
      </c>
      <c r="E456" s="644">
        <f t="shared" si="90"/>
        <v>25000</v>
      </c>
      <c r="F456" s="663">
        <f>D456/C456</f>
        <v>1</v>
      </c>
      <c r="G456" s="663">
        <f t="shared" ref="G456:G458" si="91">E456/D456</f>
        <v>1</v>
      </c>
      <c r="H456" s="664">
        <f>E456/C456</f>
        <v>1</v>
      </c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01"/>
      <c r="AK456" s="101"/>
      <c r="AL456" s="101"/>
      <c r="AM456" s="101"/>
      <c r="AN456" s="101"/>
      <c r="AO456" s="101"/>
      <c r="AP456" s="101"/>
      <c r="AQ456" s="101"/>
      <c r="AR456" s="101"/>
      <c r="AS456" s="101"/>
      <c r="AT456" s="101"/>
      <c r="AU456" s="101"/>
    </row>
    <row r="457" spans="1:47" ht="12.75" customHeight="1" x14ac:dyDescent="0.2">
      <c r="A457" s="279">
        <v>38</v>
      </c>
      <c r="B457" s="441" t="s">
        <v>39</v>
      </c>
      <c r="C457" s="576">
        <f t="shared" si="90"/>
        <v>25000</v>
      </c>
      <c r="D457" s="645">
        <f t="shared" si="90"/>
        <v>25000</v>
      </c>
      <c r="E457" s="645">
        <f t="shared" si="90"/>
        <v>25000</v>
      </c>
      <c r="F457" s="665">
        <f>D457/C457</f>
        <v>1</v>
      </c>
      <c r="G457" s="665">
        <f t="shared" si="91"/>
        <v>1</v>
      </c>
      <c r="H457" s="666">
        <f>E457/C457</f>
        <v>1</v>
      </c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01"/>
      <c r="AK457" s="101"/>
      <c r="AL457" s="101"/>
      <c r="AM457" s="101"/>
      <c r="AN457" s="101"/>
      <c r="AO457" s="101"/>
      <c r="AP457" s="101"/>
      <c r="AQ457" s="101"/>
      <c r="AR457" s="101"/>
      <c r="AS457" s="101"/>
      <c r="AT457" s="101"/>
      <c r="AU457" s="101"/>
    </row>
    <row r="458" spans="1:47" ht="12.75" customHeight="1" x14ac:dyDescent="0.2">
      <c r="A458" s="312">
        <v>381</v>
      </c>
      <c r="B458" s="463" t="s">
        <v>71</v>
      </c>
      <c r="C458" s="559">
        <f t="shared" si="90"/>
        <v>25000</v>
      </c>
      <c r="D458" s="634">
        <f t="shared" si="90"/>
        <v>25000</v>
      </c>
      <c r="E458" s="634">
        <f t="shared" si="90"/>
        <v>25000</v>
      </c>
      <c r="F458" s="635">
        <f>D458/C458</f>
        <v>1</v>
      </c>
      <c r="G458" s="635">
        <f t="shared" si="91"/>
        <v>1</v>
      </c>
      <c r="H458" s="636">
        <f>E458/C458</f>
        <v>1</v>
      </c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  <c r="AK458" s="101"/>
      <c r="AL458" s="101"/>
      <c r="AM458" s="101"/>
      <c r="AN458" s="101"/>
      <c r="AO458" s="101"/>
      <c r="AP458" s="101"/>
      <c r="AQ458" s="101"/>
      <c r="AR458" s="101"/>
      <c r="AS458" s="101"/>
      <c r="AT458" s="101"/>
      <c r="AU458" s="101"/>
    </row>
    <row r="459" spans="1:47" ht="12.75" customHeight="1" x14ac:dyDescent="0.2">
      <c r="A459" s="313">
        <v>381</v>
      </c>
      <c r="B459" s="464" t="s">
        <v>71</v>
      </c>
      <c r="C459" s="560">
        <v>25000</v>
      </c>
      <c r="D459" s="637">
        <v>25000</v>
      </c>
      <c r="E459" s="637">
        <v>25000</v>
      </c>
      <c r="F459" s="627"/>
      <c r="G459" s="627"/>
      <c r="H459" s="628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01"/>
      <c r="AK459" s="101"/>
      <c r="AL459" s="101"/>
      <c r="AM459" s="101"/>
      <c r="AN459" s="101"/>
      <c r="AO459" s="101"/>
      <c r="AP459" s="101"/>
      <c r="AQ459" s="101"/>
      <c r="AR459" s="101"/>
      <c r="AS459" s="101"/>
      <c r="AT459" s="101"/>
      <c r="AU459" s="101"/>
    </row>
    <row r="460" spans="1:47" ht="15" customHeight="1" x14ac:dyDescent="0.2">
      <c r="A460" s="363" t="s">
        <v>257</v>
      </c>
      <c r="B460" s="507" t="s">
        <v>256</v>
      </c>
      <c r="C460" s="581">
        <f>C463</f>
        <v>2000</v>
      </c>
      <c r="D460" s="614">
        <f>D463</f>
        <v>2000</v>
      </c>
      <c r="E460" s="614">
        <f>E463</f>
        <v>2000</v>
      </c>
      <c r="F460" s="661">
        <f>D460/C460</f>
        <v>1</v>
      </c>
      <c r="G460" s="661">
        <f>E460/D460</f>
        <v>1</v>
      </c>
      <c r="H460" s="662">
        <f>E460/C460</f>
        <v>1</v>
      </c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01"/>
      <c r="AK460" s="101"/>
      <c r="AL460" s="101"/>
      <c r="AM460" s="101"/>
      <c r="AN460" s="101"/>
      <c r="AO460" s="101"/>
      <c r="AP460" s="101"/>
      <c r="AQ460" s="101"/>
      <c r="AR460" s="101"/>
      <c r="AS460" s="101"/>
      <c r="AT460" s="101"/>
      <c r="AU460" s="101"/>
    </row>
    <row r="461" spans="1:47" ht="15" customHeight="1" x14ac:dyDescent="0.2">
      <c r="A461" s="364"/>
      <c r="B461" s="505" t="s">
        <v>335</v>
      </c>
      <c r="C461" s="581"/>
      <c r="D461" s="609"/>
      <c r="E461" s="609"/>
      <c r="F461" s="612"/>
      <c r="G461" s="612"/>
      <c r="H461" s="613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01"/>
      <c r="AK461" s="101"/>
      <c r="AL461" s="101"/>
      <c r="AM461" s="101"/>
      <c r="AN461" s="101"/>
      <c r="AO461" s="101"/>
      <c r="AP461" s="101"/>
      <c r="AQ461" s="101"/>
      <c r="AR461" s="101"/>
      <c r="AS461" s="101"/>
      <c r="AT461" s="101"/>
      <c r="AU461" s="101"/>
    </row>
    <row r="462" spans="1:47" ht="12.75" customHeight="1" x14ac:dyDescent="0.2">
      <c r="A462" s="380" t="s">
        <v>107</v>
      </c>
      <c r="B462" s="510" t="s">
        <v>130</v>
      </c>
      <c r="C462" s="585"/>
      <c r="D462" s="626"/>
      <c r="E462" s="626"/>
      <c r="F462" s="627"/>
      <c r="G462" s="627"/>
      <c r="H462" s="628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01"/>
      <c r="AK462" s="101"/>
      <c r="AL462" s="101"/>
      <c r="AM462" s="101"/>
      <c r="AN462" s="101"/>
      <c r="AO462" s="101"/>
      <c r="AP462" s="101"/>
      <c r="AQ462" s="101"/>
      <c r="AR462" s="101"/>
      <c r="AS462" s="101"/>
      <c r="AT462" s="101"/>
      <c r="AU462" s="101"/>
    </row>
    <row r="463" spans="1:47" ht="12.75" customHeight="1" x14ac:dyDescent="0.2">
      <c r="A463" s="278">
        <v>3</v>
      </c>
      <c r="B463" s="440" t="s">
        <v>69</v>
      </c>
      <c r="C463" s="575">
        <f t="shared" ref="C463:E465" si="92">C464</f>
        <v>2000</v>
      </c>
      <c r="D463" s="644">
        <f t="shared" si="92"/>
        <v>2000</v>
      </c>
      <c r="E463" s="644">
        <f t="shared" si="92"/>
        <v>2000</v>
      </c>
      <c r="F463" s="663">
        <f>D463/C463</f>
        <v>1</v>
      </c>
      <c r="G463" s="663">
        <f t="shared" ref="G463:G465" si="93">E463/D463</f>
        <v>1</v>
      </c>
      <c r="H463" s="664">
        <f>E463/C463</f>
        <v>1</v>
      </c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01"/>
      <c r="AK463" s="101"/>
      <c r="AL463" s="101"/>
      <c r="AM463" s="101"/>
      <c r="AN463" s="101"/>
      <c r="AO463" s="101"/>
      <c r="AP463" s="101"/>
      <c r="AQ463" s="101"/>
      <c r="AR463" s="101"/>
      <c r="AS463" s="101"/>
      <c r="AT463" s="101"/>
      <c r="AU463" s="101"/>
    </row>
    <row r="464" spans="1:47" ht="12.75" customHeight="1" x14ac:dyDescent="0.2">
      <c r="A464" s="279">
        <v>38</v>
      </c>
      <c r="B464" s="441" t="s">
        <v>39</v>
      </c>
      <c r="C464" s="576">
        <f t="shared" si="92"/>
        <v>2000</v>
      </c>
      <c r="D464" s="645">
        <f t="shared" si="92"/>
        <v>2000</v>
      </c>
      <c r="E464" s="645">
        <f t="shared" si="92"/>
        <v>2000</v>
      </c>
      <c r="F464" s="665">
        <f>D464/C464</f>
        <v>1</v>
      </c>
      <c r="G464" s="665">
        <f t="shared" si="93"/>
        <v>1</v>
      </c>
      <c r="H464" s="666">
        <f>E464/C464</f>
        <v>1</v>
      </c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01"/>
      <c r="AK464" s="101"/>
      <c r="AL464" s="101"/>
      <c r="AM464" s="101"/>
      <c r="AN464" s="101"/>
      <c r="AO464" s="101"/>
      <c r="AP464" s="101"/>
      <c r="AQ464" s="101"/>
      <c r="AR464" s="101"/>
      <c r="AS464" s="101"/>
      <c r="AT464" s="101"/>
      <c r="AU464" s="101"/>
    </row>
    <row r="465" spans="1:47" ht="12.75" customHeight="1" x14ac:dyDescent="0.2">
      <c r="A465" s="312">
        <v>381</v>
      </c>
      <c r="B465" s="463" t="s">
        <v>71</v>
      </c>
      <c r="C465" s="559">
        <f t="shared" si="92"/>
        <v>2000</v>
      </c>
      <c r="D465" s="634">
        <f t="shared" si="92"/>
        <v>2000</v>
      </c>
      <c r="E465" s="634">
        <f t="shared" si="92"/>
        <v>2000</v>
      </c>
      <c r="F465" s="635">
        <f>D465/C465</f>
        <v>1</v>
      </c>
      <c r="G465" s="635">
        <f t="shared" si="93"/>
        <v>1</v>
      </c>
      <c r="H465" s="636">
        <f>E465/C465</f>
        <v>1</v>
      </c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01"/>
      <c r="AK465" s="101"/>
      <c r="AL465" s="101"/>
      <c r="AM465" s="101"/>
      <c r="AN465" s="101"/>
      <c r="AO465" s="101"/>
      <c r="AP465" s="101"/>
      <c r="AQ465" s="101"/>
      <c r="AR465" s="101"/>
      <c r="AS465" s="101"/>
      <c r="AT465" s="101"/>
      <c r="AU465" s="101"/>
    </row>
    <row r="466" spans="1:47" ht="12.75" customHeight="1" x14ac:dyDescent="0.2">
      <c r="A466" s="313">
        <v>381</v>
      </c>
      <c r="B466" s="464" t="s">
        <v>71</v>
      </c>
      <c r="C466" s="560">
        <v>2000</v>
      </c>
      <c r="D466" s="637">
        <v>2000</v>
      </c>
      <c r="E466" s="637">
        <v>2000</v>
      </c>
      <c r="F466" s="627"/>
      <c r="G466" s="627"/>
      <c r="H466" s="628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01"/>
      <c r="AK466" s="101"/>
      <c r="AL466" s="101"/>
      <c r="AM466" s="101"/>
      <c r="AN466" s="101"/>
      <c r="AO466" s="101"/>
      <c r="AP466" s="101"/>
      <c r="AQ466" s="101"/>
      <c r="AR466" s="101"/>
      <c r="AS466" s="101"/>
      <c r="AT466" s="101"/>
      <c r="AU466" s="101"/>
    </row>
    <row r="467" spans="1:47" ht="15" customHeight="1" x14ac:dyDescent="0.2">
      <c r="A467" s="363" t="s">
        <v>259</v>
      </c>
      <c r="B467" s="507" t="s">
        <v>258</v>
      </c>
      <c r="C467" s="581">
        <f>C470</f>
        <v>3000</v>
      </c>
      <c r="D467" s="614">
        <f>D470</f>
        <v>3000</v>
      </c>
      <c r="E467" s="614">
        <f>E470</f>
        <v>3000</v>
      </c>
      <c r="F467" s="661">
        <f>D467/C467</f>
        <v>1</v>
      </c>
      <c r="G467" s="661">
        <f>E467/D467</f>
        <v>1</v>
      </c>
      <c r="H467" s="662">
        <f>E467/C467</f>
        <v>1</v>
      </c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01"/>
      <c r="AK467" s="101"/>
      <c r="AL467" s="101"/>
      <c r="AM467" s="101"/>
      <c r="AN467" s="101"/>
      <c r="AO467" s="101"/>
      <c r="AP467" s="101"/>
      <c r="AQ467" s="101"/>
      <c r="AR467" s="101"/>
      <c r="AS467" s="101"/>
      <c r="AT467" s="101"/>
      <c r="AU467" s="101"/>
    </row>
    <row r="468" spans="1:47" ht="15" customHeight="1" x14ac:dyDescent="0.2">
      <c r="A468" s="364"/>
      <c r="B468" s="505" t="s">
        <v>335</v>
      </c>
      <c r="C468" s="581"/>
      <c r="D468" s="609"/>
      <c r="E468" s="609"/>
      <c r="F468" s="612"/>
      <c r="G468" s="612"/>
      <c r="H468" s="613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01"/>
      <c r="AK468" s="101"/>
      <c r="AL468" s="101"/>
      <c r="AM468" s="101"/>
      <c r="AN468" s="101"/>
      <c r="AO468" s="101"/>
      <c r="AP468" s="101"/>
      <c r="AQ468" s="101"/>
      <c r="AR468" s="101"/>
      <c r="AS468" s="101"/>
      <c r="AT468" s="101"/>
      <c r="AU468" s="101"/>
    </row>
    <row r="469" spans="1:47" ht="12.75" customHeight="1" x14ac:dyDescent="0.2">
      <c r="A469" s="380" t="s">
        <v>107</v>
      </c>
      <c r="B469" s="510" t="s">
        <v>130</v>
      </c>
      <c r="C469" s="585"/>
      <c r="D469" s="626"/>
      <c r="E469" s="626"/>
      <c r="F469" s="627"/>
      <c r="G469" s="627"/>
      <c r="H469" s="628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01"/>
      <c r="AK469" s="101"/>
      <c r="AL469" s="101"/>
      <c r="AM469" s="101"/>
      <c r="AN469" s="101"/>
      <c r="AO469" s="101"/>
      <c r="AP469" s="101"/>
      <c r="AQ469" s="101"/>
      <c r="AR469" s="101"/>
      <c r="AS469" s="101"/>
      <c r="AT469" s="101"/>
      <c r="AU469" s="101"/>
    </row>
    <row r="470" spans="1:47" ht="12.75" customHeight="1" x14ac:dyDescent="0.2">
      <c r="A470" s="278">
        <v>3</v>
      </c>
      <c r="B470" s="440" t="s">
        <v>69</v>
      </c>
      <c r="C470" s="575">
        <f t="shared" ref="C470:E472" si="94">C471</f>
        <v>3000</v>
      </c>
      <c r="D470" s="644">
        <f t="shared" si="94"/>
        <v>3000</v>
      </c>
      <c r="E470" s="644">
        <f t="shared" si="94"/>
        <v>3000</v>
      </c>
      <c r="F470" s="663">
        <f>D470/C470</f>
        <v>1</v>
      </c>
      <c r="G470" s="663">
        <f t="shared" ref="G470:G472" si="95">E470/D470</f>
        <v>1</v>
      </c>
      <c r="H470" s="664">
        <f>E470/C470</f>
        <v>1</v>
      </c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01"/>
      <c r="AK470" s="101"/>
      <c r="AL470" s="101"/>
      <c r="AM470" s="101"/>
      <c r="AN470" s="101"/>
      <c r="AO470" s="101"/>
      <c r="AP470" s="101"/>
      <c r="AQ470" s="101"/>
      <c r="AR470" s="101"/>
      <c r="AS470" s="101"/>
      <c r="AT470" s="101"/>
      <c r="AU470" s="101"/>
    </row>
    <row r="471" spans="1:47" ht="12.75" customHeight="1" x14ac:dyDescent="0.2">
      <c r="A471" s="279">
        <v>38</v>
      </c>
      <c r="B471" s="441" t="s">
        <v>39</v>
      </c>
      <c r="C471" s="576">
        <f t="shared" si="94"/>
        <v>3000</v>
      </c>
      <c r="D471" s="645">
        <f t="shared" si="94"/>
        <v>3000</v>
      </c>
      <c r="E471" s="645">
        <f t="shared" si="94"/>
        <v>3000</v>
      </c>
      <c r="F471" s="665">
        <f>D471/C471</f>
        <v>1</v>
      </c>
      <c r="G471" s="665">
        <f t="shared" si="95"/>
        <v>1</v>
      </c>
      <c r="H471" s="666">
        <f>E471/C471</f>
        <v>1</v>
      </c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01"/>
      <c r="AK471" s="101"/>
      <c r="AL471" s="101"/>
      <c r="AM471" s="101"/>
      <c r="AN471" s="101"/>
      <c r="AO471" s="101"/>
      <c r="AP471" s="101"/>
      <c r="AQ471" s="101"/>
      <c r="AR471" s="101"/>
      <c r="AS471" s="101"/>
      <c r="AT471" s="101"/>
      <c r="AU471" s="101"/>
    </row>
    <row r="472" spans="1:47" ht="12.75" customHeight="1" x14ac:dyDescent="0.2">
      <c r="A472" s="312">
        <v>381</v>
      </c>
      <c r="B472" s="463" t="s">
        <v>71</v>
      </c>
      <c r="C472" s="559">
        <f t="shared" si="94"/>
        <v>3000</v>
      </c>
      <c r="D472" s="634">
        <f t="shared" si="94"/>
        <v>3000</v>
      </c>
      <c r="E472" s="634">
        <f t="shared" si="94"/>
        <v>3000</v>
      </c>
      <c r="F472" s="635">
        <f>D472/C472</f>
        <v>1</v>
      </c>
      <c r="G472" s="635">
        <f t="shared" si="95"/>
        <v>1</v>
      </c>
      <c r="H472" s="636">
        <f>E472/C472</f>
        <v>1</v>
      </c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01"/>
      <c r="AK472" s="101"/>
      <c r="AL472" s="101"/>
      <c r="AM472" s="101"/>
      <c r="AN472" s="101"/>
      <c r="AO472" s="101"/>
      <c r="AP472" s="101"/>
      <c r="AQ472" s="101"/>
      <c r="AR472" s="101"/>
      <c r="AS472" s="101"/>
      <c r="AT472" s="101"/>
      <c r="AU472" s="101"/>
    </row>
    <row r="473" spans="1:47" ht="12.75" customHeight="1" x14ac:dyDescent="0.2">
      <c r="A473" s="313">
        <v>381</v>
      </c>
      <c r="B473" s="464" t="s">
        <v>71</v>
      </c>
      <c r="C473" s="560">
        <v>3000</v>
      </c>
      <c r="D473" s="637">
        <v>3000</v>
      </c>
      <c r="E473" s="637">
        <v>3000</v>
      </c>
      <c r="F473" s="627"/>
      <c r="G473" s="627"/>
      <c r="H473" s="628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01"/>
      <c r="AK473" s="101"/>
      <c r="AL473" s="101"/>
      <c r="AM473" s="101"/>
      <c r="AN473" s="101"/>
      <c r="AO473" s="101"/>
      <c r="AP473" s="101"/>
      <c r="AQ473" s="101"/>
      <c r="AR473" s="101"/>
      <c r="AS473" s="101"/>
      <c r="AT473" s="101"/>
      <c r="AU473" s="101"/>
    </row>
    <row r="474" spans="1:47" ht="15" customHeight="1" x14ac:dyDescent="0.2">
      <c r="A474" s="363" t="s">
        <v>275</v>
      </c>
      <c r="B474" s="507" t="s">
        <v>274</v>
      </c>
      <c r="C474" s="581">
        <f>C477</f>
        <v>18000</v>
      </c>
      <c r="D474" s="614">
        <f>D477</f>
        <v>20000</v>
      </c>
      <c r="E474" s="614">
        <f>E477</f>
        <v>20000</v>
      </c>
      <c r="F474" s="661">
        <f>D474/C474</f>
        <v>1.1111111111111112</v>
      </c>
      <c r="G474" s="661">
        <f>E474/D474</f>
        <v>1</v>
      </c>
      <c r="H474" s="662">
        <f>E474/C474</f>
        <v>1.1111111111111112</v>
      </c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01"/>
      <c r="AK474" s="101"/>
      <c r="AL474" s="101"/>
      <c r="AM474" s="101"/>
      <c r="AN474" s="101"/>
      <c r="AO474" s="101"/>
      <c r="AP474" s="101"/>
      <c r="AQ474" s="101"/>
      <c r="AR474" s="101"/>
      <c r="AS474" s="101"/>
      <c r="AT474" s="101"/>
      <c r="AU474" s="101"/>
    </row>
    <row r="475" spans="1:47" ht="15" customHeight="1" x14ac:dyDescent="0.2">
      <c r="A475" s="364"/>
      <c r="B475" s="505" t="s">
        <v>335</v>
      </c>
      <c r="C475" s="581"/>
      <c r="D475" s="609"/>
      <c r="E475" s="609"/>
      <c r="F475" s="612"/>
      <c r="G475" s="612"/>
      <c r="H475" s="613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01"/>
      <c r="AK475" s="101"/>
      <c r="AL475" s="101"/>
      <c r="AM475" s="101"/>
      <c r="AN475" s="101"/>
      <c r="AO475" s="101"/>
      <c r="AP475" s="101"/>
      <c r="AQ475" s="101"/>
      <c r="AR475" s="101"/>
      <c r="AS475" s="101"/>
      <c r="AT475" s="101"/>
      <c r="AU475" s="101"/>
    </row>
    <row r="476" spans="1:47" ht="12.75" customHeight="1" x14ac:dyDescent="0.2">
      <c r="A476" s="380" t="s">
        <v>107</v>
      </c>
      <c r="B476" s="510" t="s">
        <v>130</v>
      </c>
      <c r="C476" s="585"/>
      <c r="D476" s="626"/>
      <c r="E476" s="626"/>
      <c r="F476" s="627"/>
      <c r="G476" s="627"/>
      <c r="H476" s="628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01"/>
      <c r="AK476" s="101"/>
      <c r="AL476" s="101"/>
      <c r="AM476" s="101"/>
      <c r="AN476" s="101"/>
      <c r="AO476" s="101"/>
      <c r="AP476" s="101"/>
      <c r="AQ476" s="101"/>
      <c r="AR476" s="101"/>
      <c r="AS476" s="101"/>
      <c r="AT476" s="101"/>
      <c r="AU476" s="101"/>
    </row>
    <row r="477" spans="1:47" ht="12.75" customHeight="1" x14ac:dyDescent="0.2">
      <c r="A477" s="278">
        <v>3</v>
      </c>
      <c r="B477" s="440" t="s">
        <v>69</v>
      </c>
      <c r="C477" s="575">
        <f t="shared" ref="C477:E479" si="96">C478</f>
        <v>18000</v>
      </c>
      <c r="D477" s="644">
        <f t="shared" si="96"/>
        <v>20000</v>
      </c>
      <c r="E477" s="644">
        <f t="shared" si="96"/>
        <v>20000</v>
      </c>
      <c r="F477" s="663">
        <f>D477/C477</f>
        <v>1.1111111111111112</v>
      </c>
      <c r="G477" s="663">
        <f t="shared" ref="G477:G479" si="97">E477/D477</f>
        <v>1</v>
      </c>
      <c r="H477" s="664">
        <f>E477/C477</f>
        <v>1.1111111111111112</v>
      </c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01"/>
      <c r="AK477" s="101"/>
      <c r="AL477" s="101"/>
      <c r="AM477" s="101"/>
      <c r="AN477" s="101"/>
      <c r="AO477" s="101"/>
      <c r="AP477" s="101"/>
      <c r="AQ477" s="101"/>
      <c r="AR477" s="101"/>
      <c r="AS477" s="101"/>
      <c r="AT477" s="101"/>
      <c r="AU477" s="101"/>
    </row>
    <row r="478" spans="1:47" ht="12.75" customHeight="1" x14ac:dyDescent="0.2">
      <c r="A478" s="279">
        <v>38</v>
      </c>
      <c r="B478" s="441" t="s">
        <v>39</v>
      </c>
      <c r="C478" s="576">
        <f t="shared" si="96"/>
        <v>18000</v>
      </c>
      <c r="D478" s="645">
        <f t="shared" si="96"/>
        <v>20000</v>
      </c>
      <c r="E478" s="645">
        <f t="shared" si="96"/>
        <v>20000</v>
      </c>
      <c r="F478" s="665">
        <f>D478/C478</f>
        <v>1.1111111111111112</v>
      </c>
      <c r="G478" s="665">
        <f t="shared" si="97"/>
        <v>1</v>
      </c>
      <c r="H478" s="666">
        <f>E478/C478</f>
        <v>1.1111111111111112</v>
      </c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01"/>
      <c r="AK478" s="101"/>
      <c r="AL478" s="101"/>
      <c r="AM478" s="101"/>
      <c r="AN478" s="101"/>
      <c r="AO478" s="101"/>
      <c r="AP478" s="101"/>
      <c r="AQ478" s="101"/>
      <c r="AR478" s="101"/>
      <c r="AS478" s="101"/>
      <c r="AT478" s="101"/>
      <c r="AU478" s="101"/>
    </row>
    <row r="479" spans="1:47" ht="12.75" customHeight="1" x14ac:dyDescent="0.2">
      <c r="A479" s="312">
        <v>381</v>
      </c>
      <c r="B479" s="463" t="s">
        <v>71</v>
      </c>
      <c r="C479" s="559">
        <f t="shared" si="96"/>
        <v>18000</v>
      </c>
      <c r="D479" s="634">
        <f t="shared" si="96"/>
        <v>20000</v>
      </c>
      <c r="E479" s="634">
        <f t="shared" si="96"/>
        <v>20000</v>
      </c>
      <c r="F479" s="635">
        <f>D479/C479</f>
        <v>1.1111111111111112</v>
      </c>
      <c r="G479" s="635">
        <f t="shared" si="97"/>
        <v>1</v>
      </c>
      <c r="H479" s="636">
        <f>E479/C479</f>
        <v>1.1111111111111112</v>
      </c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01"/>
      <c r="AK479" s="101"/>
      <c r="AL479" s="101"/>
      <c r="AM479" s="101"/>
      <c r="AN479" s="101"/>
      <c r="AO479" s="101"/>
      <c r="AP479" s="101"/>
      <c r="AQ479" s="101"/>
      <c r="AR479" s="101"/>
      <c r="AS479" s="101"/>
      <c r="AT479" s="101"/>
      <c r="AU479" s="101"/>
    </row>
    <row r="480" spans="1:47" ht="12.75" customHeight="1" x14ac:dyDescent="0.2">
      <c r="A480" s="313">
        <v>381</v>
      </c>
      <c r="B480" s="464" t="s">
        <v>71</v>
      </c>
      <c r="C480" s="560">
        <v>18000</v>
      </c>
      <c r="D480" s="637">
        <v>20000</v>
      </c>
      <c r="E480" s="637">
        <v>20000</v>
      </c>
      <c r="F480" s="627"/>
      <c r="G480" s="627"/>
      <c r="H480" s="628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/>
      <c r="AI480" s="101"/>
      <c r="AJ480" s="101"/>
      <c r="AK480" s="101"/>
      <c r="AL480" s="101"/>
      <c r="AM480" s="101"/>
      <c r="AN480" s="101"/>
      <c r="AO480" s="101"/>
      <c r="AP480" s="101"/>
      <c r="AQ480" s="101"/>
      <c r="AR480" s="101"/>
      <c r="AS480" s="101"/>
      <c r="AT480" s="101"/>
      <c r="AU480" s="101"/>
    </row>
    <row r="481" spans="1:47" ht="15" customHeight="1" x14ac:dyDescent="0.2">
      <c r="A481" s="363" t="s">
        <v>276</v>
      </c>
      <c r="B481" s="507" t="s">
        <v>277</v>
      </c>
      <c r="C481" s="581">
        <f>C484</f>
        <v>10000</v>
      </c>
      <c r="D481" s="614">
        <f>D484</f>
        <v>15000</v>
      </c>
      <c r="E481" s="614">
        <f>E484</f>
        <v>15000</v>
      </c>
      <c r="F481" s="661">
        <f>D481/C481</f>
        <v>1.5</v>
      </c>
      <c r="G481" s="661">
        <f>E481/D481</f>
        <v>1</v>
      </c>
      <c r="H481" s="662">
        <f>E481/C481</f>
        <v>1.5</v>
      </c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/>
      <c r="AI481" s="101"/>
      <c r="AJ481" s="101"/>
      <c r="AK481" s="101"/>
      <c r="AL481" s="101"/>
      <c r="AM481" s="101"/>
      <c r="AN481" s="101"/>
      <c r="AO481" s="101"/>
      <c r="AP481" s="101"/>
      <c r="AQ481" s="101"/>
      <c r="AR481" s="101"/>
      <c r="AS481" s="101"/>
      <c r="AT481" s="101"/>
      <c r="AU481" s="101"/>
    </row>
    <row r="482" spans="1:47" ht="15" customHeight="1" x14ac:dyDescent="0.2">
      <c r="A482" s="364"/>
      <c r="B482" s="505" t="s">
        <v>335</v>
      </c>
      <c r="C482" s="581"/>
      <c r="D482" s="609"/>
      <c r="E482" s="609"/>
      <c r="F482" s="612"/>
      <c r="G482" s="612"/>
      <c r="H482" s="613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/>
      <c r="AI482" s="101"/>
      <c r="AJ482" s="101"/>
      <c r="AK482" s="101"/>
      <c r="AL482" s="101"/>
      <c r="AM482" s="101"/>
      <c r="AN482" s="101"/>
      <c r="AO482" s="101"/>
      <c r="AP482" s="101"/>
      <c r="AQ482" s="101"/>
      <c r="AR482" s="101"/>
      <c r="AS482" s="101"/>
      <c r="AT482" s="101"/>
      <c r="AU482" s="101"/>
    </row>
    <row r="483" spans="1:47" ht="12.75" customHeight="1" x14ac:dyDescent="0.2">
      <c r="A483" s="380" t="s">
        <v>107</v>
      </c>
      <c r="B483" s="515" t="s">
        <v>130</v>
      </c>
      <c r="C483" s="592"/>
      <c r="D483" s="626"/>
      <c r="E483" s="626"/>
      <c r="F483" s="627"/>
      <c r="G483" s="627"/>
      <c r="H483" s="628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/>
      <c r="AI483" s="101"/>
      <c r="AJ483" s="101"/>
      <c r="AK483" s="101"/>
      <c r="AL483" s="101"/>
      <c r="AM483" s="101"/>
      <c r="AN483" s="101"/>
      <c r="AO483" s="101"/>
      <c r="AP483" s="101"/>
      <c r="AQ483" s="101"/>
      <c r="AR483" s="101"/>
      <c r="AS483" s="101"/>
      <c r="AT483" s="101"/>
      <c r="AU483" s="101"/>
    </row>
    <row r="484" spans="1:47" ht="12.75" customHeight="1" x14ac:dyDescent="0.2">
      <c r="A484" s="278">
        <v>3</v>
      </c>
      <c r="B484" s="440" t="s">
        <v>69</v>
      </c>
      <c r="C484" s="575">
        <f t="shared" ref="C484:E486" si="98">C485</f>
        <v>10000</v>
      </c>
      <c r="D484" s="644">
        <f t="shared" si="98"/>
        <v>15000</v>
      </c>
      <c r="E484" s="644">
        <f t="shared" si="98"/>
        <v>15000</v>
      </c>
      <c r="F484" s="663">
        <f>D484/C484</f>
        <v>1.5</v>
      </c>
      <c r="G484" s="663">
        <f t="shared" ref="G484:G486" si="99">E484/D484</f>
        <v>1</v>
      </c>
      <c r="H484" s="664">
        <f>E484/C484</f>
        <v>1.5</v>
      </c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  <c r="AI484" s="101"/>
      <c r="AJ484" s="101"/>
      <c r="AK484" s="101"/>
      <c r="AL484" s="101"/>
      <c r="AM484" s="101"/>
      <c r="AN484" s="101"/>
      <c r="AO484" s="101"/>
      <c r="AP484" s="101"/>
      <c r="AQ484" s="101"/>
      <c r="AR484" s="101"/>
      <c r="AS484" s="101"/>
      <c r="AT484" s="101"/>
      <c r="AU484" s="101"/>
    </row>
    <row r="485" spans="1:47" ht="12.75" customHeight="1" x14ac:dyDescent="0.2">
      <c r="A485" s="279">
        <v>38</v>
      </c>
      <c r="B485" s="441" t="s">
        <v>39</v>
      </c>
      <c r="C485" s="576">
        <f t="shared" si="98"/>
        <v>10000</v>
      </c>
      <c r="D485" s="645">
        <f t="shared" si="98"/>
        <v>15000</v>
      </c>
      <c r="E485" s="645">
        <f t="shared" si="98"/>
        <v>15000</v>
      </c>
      <c r="F485" s="665">
        <f>D485/C485</f>
        <v>1.5</v>
      </c>
      <c r="G485" s="665">
        <f t="shared" si="99"/>
        <v>1</v>
      </c>
      <c r="H485" s="666">
        <f>E485/C485</f>
        <v>1.5</v>
      </c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  <c r="AI485" s="101"/>
      <c r="AJ485" s="101"/>
      <c r="AK485" s="101"/>
      <c r="AL485" s="101"/>
      <c r="AM485" s="101"/>
      <c r="AN485" s="101"/>
      <c r="AO485" s="101"/>
      <c r="AP485" s="101"/>
      <c r="AQ485" s="101"/>
      <c r="AR485" s="101"/>
      <c r="AS485" s="101"/>
      <c r="AT485" s="101"/>
      <c r="AU485" s="101"/>
    </row>
    <row r="486" spans="1:47" ht="12.75" customHeight="1" x14ac:dyDescent="0.2">
      <c r="A486" s="312">
        <v>381</v>
      </c>
      <c r="B486" s="463" t="s">
        <v>71</v>
      </c>
      <c r="C486" s="559">
        <f t="shared" si="98"/>
        <v>10000</v>
      </c>
      <c r="D486" s="634">
        <f t="shared" si="98"/>
        <v>15000</v>
      </c>
      <c r="E486" s="634">
        <f t="shared" si="98"/>
        <v>15000</v>
      </c>
      <c r="F486" s="635">
        <f>D486/C486</f>
        <v>1.5</v>
      </c>
      <c r="G486" s="635">
        <f t="shared" si="99"/>
        <v>1</v>
      </c>
      <c r="H486" s="636">
        <f>E486/C486</f>
        <v>1.5</v>
      </c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  <c r="AI486" s="101"/>
      <c r="AJ486" s="101"/>
      <c r="AK486" s="101"/>
      <c r="AL486" s="101"/>
      <c r="AM486" s="101"/>
      <c r="AN486" s="101"/>
      <c r="AO486" s="101"/>
      <c r="AP486" s="101"/>
      <c r="AQ486" s="101"/>
      <c r="AR486" s="101"/>
      <c r="AS486" s="101"/>
      <c r="AT486" s="101"/>
      <c r="AU486" s="101"/>
    </row>
    <row r="487" spans="1:47" ht="12.75" customHeight="1" x14ac:dyDescent="0.2">
      <c r="A487" s="313">
        <v>381</v>
      </c>
      <c r="B487" s="464" t="s">
        <v>71</v>
      </c>
      <c r="C487" s="560">
        <v>10000</v>
      </c>
      <c r="D487" s="637">
        <v>15000</v>
      </c>
      <c r="E487" s="637">
        <v>15000</v>
      </c>
      <c r="F487" s="627"/>
      <c r="G487" s="627"/>
      <c r="H487" s="628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  <c r="AI487" s="101"/>
      <c r="AJ487" s="101"/>
      <c r="AK487" s="101"/>
      <c r="AL487" s="101"/>
      <c r="AM487" s="101"/>
      <c r="AN487" s="101"/>
      <c r="AO487" s="101"/>
      <c r="AP487" s="101"/>
      <c r="AQ487" s="101"/>
      <c r="AR487" s="101"/>
      <c r="AS487" s="101"/>
      <c r="AT487" s="101"/>
      <c r="AU487" s="101"/>
    </row>
    <row r="488" spans="1:47" ht="24.95" customHeight="1" x14ac:dyDescent="0.2">
      <c r="A488" s="382" t="s">
        <v>418</v>
      </c>
      <c r="B488" s="516" t="s">
        <v>113</v>
      </c>
      <c r="C488" s="593">
        <f>C489</f>
        <v>931000</v>
      </c>
      <c r="D488" s="616">
        <f>D489</f>
        <v>780000</v>
      </c>
      <c r="E488" s="616">
        <f>E489</f>
        <v>800000</v>
      </c>
      <c r="F488" s="669">
        <f>D488/C488</f>
        <v>0.83780880773361976</v>
      </c>
      <c r="G488" s="669">
        <f>E488/D488</f>
        <v>1.0256410256410255</v>
      </c>
      <c r="H488" s="670">
        <f>E488/C488</f>
        <v>0.85929108485499461</v>
      </c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/>
      <c r="AI488" s="101"/>
      <c r="AJ488" s="101"/>
      <c r="AK488" s="101"/>
      <c r="AL488" s="101"/>
      <c r="AM488" s="101"/>
      <c r="AN488" s="101"/>
      <c r="AO488" s="101"/>
      <c r="AP488" s="101"/>
      <c r="AQ488" s="101"/>
      <c r="AR488" s="101"/>
      <c r="AS488" s="101"/>
      <c r="AT488" s="101"/>
      <c r="AU488" s="101"/>
    </row>
    <row r="489" spans="1:47" ht="20.100000000000001" customHeight="1" x14ac:dyDescent="0.2">
      <c r="A489" s="401" t="s">
        <v>414</v>
      </c>
      <c r="B489" s="517"/>
      <c r="C489" s="525">
        <f>C491</f>
        <v>931000</v>
      </c>
      <c r="D489" s="608">
        <f>D491</f>
        <v>780000</v>
      </c>
      <c r="E489" s="608">
        <f>E491</f>
        <v>800000</v>
      </c>
      <c r="F489" s="667">
        <f>D489/C489</f>
        <v>0.83780880773361976</v>
      </c>
      <c r="G489" s="667">
        <f>E489/D489</f>
        <v>1.0256410256410255</v>
      </c>
      <c r="H489" s="668">
        <f>E489/C489</f>
        <v>0.85929108485499461</v>
      </c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/>
      <c r="AI489" s="101"/>
      <c r="AJ489" s="101"/>
      <c r="AK489" s="101"/>
      <c r="AL489" s="101"/>
      <c r="AM489" s="101"/>
      <c r="AN489" s="101"/>
      <c r="AO489" s="101"/>
      <c r="AP489" s="101"/>
      <c r="AQ489" s="101"/>
      <c r="AR489" s="101"/>
      <c r="AS489" s="101"/>
      <c r="AT489" s="101"/>
      <c r="AU489" s="101"/>
    </row>
    <row r="490" spans="1:47" ht="15" customHeight="1" x14ac:dyDescent="0.2">
      <c r="A490" s="383" t="s">
        <v>415</v>
      </c>
      <c r="B490" s="242" t="s">
        <v>227</v>
      </c>
      <c r="C490" s="556"/>
      <c r="D490" s="610"/>
      <c r="E490" s="610"/>
      <c r="F490" s="661"/>
      <c r="G490" s="661"/>
      <c r="H490" s="662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01"/>
      <c r="AK490" s="101"/>
      <c r="AL490" s="101"/>
      <c r="AM490" s="101"/>
      <c r="AN490" s="101"/>
      <c r="AO490" s="101"/>
      <c r="AP490" s="101"/>
      <c r="AQ490" s="101"/>
      <c r="AR490" s="101"/>
      <c r="AS490" s="101"/>
      <c r="AT490" s="101"/>
      <c r="AU490" s="101"/>
    </row>
    <row r="491" spans="1:47" ht="15" customHeight="1" x14ac:dyDescent="0.2">
      <c r="A491" s="384"/>
      <c r="B491" s="244" t="s">
        <v>114</v>
      </c>
      <c r="C491" s="556">
        <f>C495+C499</f>
        <v>931000</v>
      </c>
      <c r="D491" s="610">
        <v>780000</v>
      </c>
      <c r="E491" s="610">
        <v>800000</v>
      </c>
      <c r="F491" s="661">
        <f>D491/C491</f>
        <v>0.83780880773361976</v>
      </c>
      <c r="G491" s="661">
        <f>E491/D491</f>
        <v>1.0256410256410255</v>
      </c>
      <c r="H491" s="662">
        <f>E491/C491</f>
        <v>0.85929108485499461</v>
      </c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/>
      <c r="AI491" s="101"/>
      <c r="AJ491" s="101"/>
      <c r="AK491" s="101"/>
      <c r="AL491" s="101"/>
      <c r="AM491" s="101"/>
      <c r="AN491" s="101"/>
      <c r="AO491" s="101"/>
      <c r="AP491" s="101"/>
      <c r="AQ491" s="101"/>
      <c r="AR491" s="101"/>
      <c r="AS491" s="101"/>
      <c r="AT491" s="101"/>
      <c r="AU491" s="101"/>
    </row>
    <row r="492" spans="1:47" ht="15" customHeight="1" x14ac:dyDescent="0.2">
      <c r="A492" s="385"/>
      <c r="B492" s="518" t="s">
        <v>334</v>
      </c>
      <c r="C492" s="556"/>
      <c r="D492" s="609"/>
      <c r="E492" s="609"/>
      <c r="F492" s="612"/>
      <c r="G492" s="612"/>
      <c r="H492" s="613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/>
      <c r="AI492" s="101"/>
      <c r="AJ492" s="101"/>
      <c r="AK492" s="101"/>
      <c r="AL492" s="101"/>
      <c r="AM492" s="101"/>
      <c r="AN492" s="101"/>
      <c r="AO492" s="101"/>
      <c r="AP492" s="101"/>
      <c r="AQ492" s="101"/>
      <c r="AR492" s="101"/>
      <c r="AS492" s="101"/>
      <c r="AT492" s="101"/>
      <c r="AU492" s="101"/>
    </row>
    <row r="493" spans="1:47" ht="12.75" customHeight="1" x14ac:dyDescent="0.2">
      <c r="A493" s="386" t="s">
        <v>109</v>
      </c>
      <c r="B493" s="519" t="s">
        <v>131</v>
      </c>
      <c r="C493" s="566"/>
      <c r="D493" s="626"/>
      <c r="E493" s="626"/>
      <c r="F493" s="627"/>
      <c r="G493" s="627"/>
      <c r="H493" s="628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/>
      <c r="AI493" s="101"/>
      <c r="AJ493" s="101"/>
      <c r="AK493" s="101"/>
      <c r="AL493" s="101"/>
      <c r="AM493" s="101"/>
      <c r="AN493" s="101"/>
      <c r="AO493" s="101"/>
      <c r="AP493" s="101"/>
      <c r="AQ493" s="101"/>
      <c r="AR493" s="101"/>
      <c r="AS493" s="101"/>
      <c r="AT493" s="101"/>
      <c r="AU493" s="101"/>
    </row>
    <row r="494" spans="1:47" ht="12.75" customHeight="1" x14ac:dyDescent="0.2">
      <c r="A494" s="387">
        <v>3</v>
      </c>
      <c r="B494" s="459" t="s">
        <v>69</v>
      </c>
      <c r="C494" s="544">
        <f>C495+C499</f>
        <v>931000</v>
      </c>
      <c r="D494" s="644">
        <f>D495+D499</f>
        <v>0</v>
      </c>
      <c r="E494" s="644">
        <f>E495+E499</f>
        <v>0</v>
      </c>
      <c r="F494" s="663">
        <f>D494/C494</f>
        <v>0</v>
      </c>
      <c r="G494" s="663" t="e">
        <f>E494/D494</f>
        <v>#DIV/0!</v>
      </c>
      <c r="H494" s="664">
        <f>E494/C494</f>
        <v>0</v>
      </c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/>
      <c r="AH494" s="101"/>
      <c r="AI494" s="101"/>
      <c r="AJ494" s="101"/>
      <c r="AK494" s="101"/>
      <c r="AL494" s="101"/>
      <c r="AM494" s="101"/>
      <c r="AN494" s="101"/>
      <c r="AO494" s="101"/>
      <c r="AP494" s="101"/>
      <c r="AQ494" s="101"/>
      <c r="AR494" s="101"/>
      <c r="AS494" s="101"/>
      <c r="AT494" s="101"/>
      <c r="AU494" s="101"/>
    </row>
    <row r="495" spans="1:47" ht="12.75" customHeight="1" x14ac:dyDescent="0.2">
      <c r="A495" s="279">
        <v>36</v>
      </c>
      <c r="B495" s="441" t="s">
        <v>27</v>
      </c>
      <c r="C495" s="529">
        <f>C496+C497+C498</f>
        <v>671000</v>
      </c>
      <c r="D495" s="645">
        <f>D496+D497+D498</f>
        <v>0</v>
      </c>
      <c r="E495" s="645">
        <f>E496+E497+E498</f>
        <v>0</v>
      </c>
      <c r="F495" s="665">
        <f>D495/C495</f>
        <v>0</v>
      </c>
      <c r="G495" s="665" t="e">
        <f>E495/D495</f>
        <v>#DIV/0!</v>
      </c>
      <c r="H495" s="666">
        <f>E495/C495</f>
        <v>0</v>
      </c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01"/>
      <c r="AK495" s="101"/>
      <c r="AL495" s="101"/>
      <c r="AM495" s="101"/>
      <c r="AN495" s="101"/>
      <c r="AO495" s="101"/>
      <c r="AP495" s="101"/>
      <c r="AQ495" s="101"/>
      <c r="AR495" s="101"/>
      <c r="AS495" s="101"/>
      <c r="AT495" s="101"/>
      <c r="AU495" s="101"/>
    </row>
    <row r="496" spans="1:47" ht="12.75" customHeight="1" x14ac:dyDescent="0.2">
      <c r="A496" s="281">
        <v>367</v>
      </c>
      <c r="B496" s="443" t="s">
        <v>59</v>
      </c>
      <c r="C496" s="531">
        <v>550000</v>
      </c>
      <c r="D496" s="626"/>
      <c r="E496" s="626"/>
      <c r="F496" s="627"/>
      <c r="G496" s="627"/>
      <c r="H496" s="628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/>
      <c r="AH496" s="101"/>
      <c r="AI496" s="101"/>
      <c r="AJ496" s="101"/>
      <c r="AK496" s="101"/>
      <c r="AL496" s="101"/>
      <c r="AM496" s="101"/>
      <c r="AN496" s="101"/>
      <c r="AO496" s="101"/>
      <c r="AP496" s="101"/>
      <c r="AQ496" s="101"/>
      <c r="AR496" s="101"/>
      <c r="AS496" s="101"/>
      <c r="AT496" s="101"/>
      <c r="AU496" s="101"/>
    </row>
    <row r="497" spans="1:47" ht="12.75" customHeight="1" x14ac:dyDescent="0.2">
      <c r="A497" s="281">
        <v>367</v>
      </c>
      <c r="B497" s="443" t="s">
        <v>29</v>
      </c>
      <c r="C497" s="531">
        <v>26000</v>
      </c>
      <c r="D497" s="626"/>
      <c r="E497" s="626"/>
      <c r="F497" s="627"/>
      <c r="G497" s="627"/>
      <c r="H497" s="628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/>
      <c r="AH497" s="101"/>
      <c r="AI497" s="101"/>
      <c r="AJ497" s="101"/>
      <c r="AK497" s="101"/>
      <c r="AL497" s="101"/>
      <c r="AM497" s="101"/>
      <c r="AN497" s="101"/>
      <c r="AO497" s="101"/>
      <c r="AP497" s="101"/>
      <c r="AQ497" s="101"/>
      <c r="AR497" s="101"/>
      <c r="AS497" s="101"/>
      <c r="AT497" s="101"/>
      <c r="AU497" s="101"/>
    </row>
    <row r="498" spans="1:47" ht="12.75" customHeight="1" x14ac:dyDescent="0.2">
      <c r="A498" s="281">
        <v>367</v>
      </c>
      <c r="B498" s="443" t="s">
        <v>123</v>
      </c>
      <c r="C498" s="531">
        <v>95000</v>
      </c>
      <c r="D498" s="626"/>
      <c r="E498" s="626"/>
      <c r="F498" s="627"/>
      <c r="G498" s="627"/>
      <c r="H498" s="628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  <c r="AD498" s="101"/>
      <c r="AE498" s="101"/>
      <c r="AF498" s="101"/>
      <c r="AG498" s="101"/>
      <c r="AH498" s="101"/>
      <c r="AI498" s="101"/>
      <c r="AJ498" s="101"/>
      <c r="AK498" s="101"/>
      <c r="AL498" s="101"/>
      <c r="AM498" s="101"/>
      <c r="AN498" s="101"/>
      <c r="AO498" s="101"/>
      <c r="AP498" s="101"/>
      <c r="AQ498" s="101"/>
      <c r="AR498" s="101"/>
      <c r="AS498" s="101"/>
      <c r="AT498" s="101"/>
      <c r="AU498" s="101"/>
    </row>
    <row r="499" spans="1:47" ht="12.75" customHeight="1" x14ac:dyDescent="0.2">
      <c r="A499" s="279">
        <v>36</v>
      </c>
      <c r="B499" s="441" t="s">
        <v>31</v>
      </c>
      <c r="C499" s="529">
        <f>C500+C501+C502+C503+C504</f>
        <v>260000</v>
      </c>
      <c r="D499" s="645">
        <f>D500+D501+D502+D503+D504</f>
        <v>0</v>
      </c>
      <c r="E499" s="645">
        <f>E500+E501+E502+E503+E504</f>
        <v>0</v>
      </c>
      <c r="F499" s="665">
        <f>D499/C499</f>
        <v>0</v>
      </c>
      <c r="G499" s="665" t="e">
        <f>E499/D499</f>
        <v>#DIV/0!</v>
      </c>
      <c r="H499" s="666">
        <f>E499/C499</f>
        <v>0</v>
      </c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/>
      <c r="AH499" s="101"/>
      <c r="AI499" s="101"/>
      <c r="AJ499" s="101"/>
      <c r="AK499" s="101"/>
      <c r="AL499" s="101"/>
      <c r="AM499" s="101"/>
      <c r="AN499" s="101"/>
      <c r="AO499" s="101"/>
      <c r="AP499" s="101"/>
      <c r="AQ499" s="101"/>
      <c r="AR499" s="101"/>
      <c r="AS499" s="101"/>
      <c r="AT499" s="101"/>
      <c r="AU499" s="101"/>
    </row>
    <row r="500" spans="1:47" ht="12.75" customHeight="1" x14ac:dyDescent="0.2">
      <c r="A500" s="317">
        <v>367</v>
      </c>
      <c r="B500" s="439" t="s">
        <v>32</v>
      </c>
      <c r="C500" s="546">
        <v>25000</v>
      </c>
      <c r="D500" s="626"/>
      <c r="E500" s="626"/>
      <c r="F500" s="627"/>
      <c r="G500" s="627"/>
      <c r="H500" s="628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01"/>
      <c r="AK500" s="101"/>
      <c r="AL500" s="101"/>
      <c r="AM500" s="101"/>
      <c r="AN500" s="101"/>
      <c r="AO500" s="101"/>
      <c r="AP500" s="101"/>
      <c r="AQ500" s="101"/>
      <c r="AR500" s="101"/>
      <c r="AS500" s="101"/>
      <c r="AT500" s="101"/>
      <c r="AU500" s="101"/>
    </row>
    <row r="501" spans="1:47" ht="12.75" customHeight="1" x14ac:dyDescent="0.2">
      <c r="A501" s="317">
        <v>367</v>
      </c>
      <c r="B501" s="439" t="s">
        <v>33</v>
      </c>
      <c r="C501" s="546">
        <v>30000</v>
      </c>
      <c r="D501" s="626"/>
      <c r="E501" s="626"/>
      <c r="F501" s="627"/>
      <c r="G501" s="627"/>
      <c r="H501" s="628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  <c r="AI501" s="101"/>
      <c r="AJ501" s="101"/>
      <c r="AK501" s="101"/>
      <c r="AL501" s="101"/>
      <c r="AM501" s="101"/>
      <c r="AN501" s="101"/>
      <c r="AO501" s="101"/>
      <c r="AP501" s="101"/>
      <c r="AQ501" s="101"/>
      <c r="AR501" s="101"/>
      <c r="AS501" s="101"/>
      <c r="AT501" s="101"/>
      <c r="AU501" s="101"/>
    </row>
    <row r="502" spans="1:47" ht="12.75" customHeight="1" x14ac:dyDescent="0.2">
      <c r="A502" s="281">
        <v>367</v>
      </c>
      <c r="B502" s="443" t="s">
        <v>34</v>
      </c>
      <c r="C502" s="531">
        <v>30000</v>
      </c>
      <c r="D502" s="626"/>
      <c r="E502" s="626"/>
      <c r="F502" s="627"/>
      <c r="G502" s="627"/>
      <c r="H502" s="628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/>
      <c r="AH502" s="101"/>
      <c r="AI502" s="101"/>
      <c r="AJ502" s="101"/>
      <c r="AK502" s="101"/>
      <c r="AL502" s="101"/>
      <c r="AM502" s="101"/>
      <c r="AN502" s="101"/>
      <c r="AO502" s="101"/>
      <c r="AP502" s="101"/>
      <c r="AQ502" s="101"/>
      <c r="AR502" s="101"/>
      <c r="AS502" s="101"/>
      <c r="AT502" s="101"/>
      <c r="AU502" s="101"/>
    </row>
    <row r="503" spans="1:47" ht="12.75" customHeight="1" x14ac:dyDescent="0.2">
      <c r="A503" s="281">
        <v>367</v>
      </c>
      <c r="B503" s="443" t="s">
        <v>35</v>
      </c>
      <c r="C503" s="531">
        <v>65000</v>
      </c>
      <c r="D503" s="626"/>
      <c r="E503" s="626"/>
      <c r="F503" s="627"/>
      <c r="G503" s="627"/>
      <c r="H503" s="628"/>
      <c r="I503" s="101"/>
      <c r="J503" s="101"/>
      <c r="K503" s="101"/>
      <c r="L503" s="101"/>
      <c r="M503" s="101"/>
      <c r="N503" s="101"/>
      <c r="O503" s="101"/>
      <c r="P503" s="46"/>
    </row>
    <row r="504" spans="1:47" ht="12.75" customHeight="1" x14ac:dyDescent="0.2">
      <c r="A504" s="281">
        <v>367</v>
      </c>
      <c r="B504" s="443" t="s">
        <v>353</v>
      </c>
      <c r="C504" s="531">
        <v>110000</v>
      </c>
      <c r="D504" s="626"/>
      <c r="E504" s="626"/>
      <c r="F504" s="627"/>
      <c r="G504" s="627"/>
      <c r="H504" s="628"/>
      <c r="I504" s="101"/>
      <c r="J504" s="101"/>
      <c r="K504" s="101"/>
      <c r="L504" s="101"/>
      <c r="M504" s="101"/>
      <c r="N504" s="101"/>
      <c r="O504" s="101"/>
      <c r="P504" s="46"/>
    </row>
    <row r="505" spans="1:47" ht="24.95" customHeight="1" x14ac:dyDescent="0.2">
      <c r="A505" s="388" t="s">
        <v>419</v>
      </c>
      <c r="B505" s="520" t="s">
        <v>116</v>
      </c>
      <c r="C505" s="594">
        <f>C506</f>
        <v>195500</v>
      </c>
      <c r="D505" s="616">
        <f>D506</f>
        <v>180000</v>
      </c>
      <c r="E505" s="616">
        <f>E506</f>
        <v>180000</v>
      </c>
      <c r="F505" s="669">
        <f>D505/C505</f>
        <v>0.92071611253196928</v>
      </c>
      <c r="G505" s="669">
        <f>E505/D505</f>
        <v>1</v>
      </c>
      <c r="H505" s="670">
        <f>E505/C505</f>
        <v>0.92071611253196928</v>
      </c>
      <c r="I505" s="101"/>
      <c r="J505" s="101"/>
      <c r="K505" s="101"/>
      <c r="L505" s="101"/>
      <c r="M505" s="101"/>
      <c r="N505" s="101"/>
      <c r="O505" s="101"/>
      <c r="P505" s="46"/>
    </row>
    <row r="506" spans="1:47" ht="20.100000000000001" customHeight="1" x14ac:dyDescent="0.2">
      <c r="A506" s="362" t="s">
        <v>416</v>
      </c>
      <c r="B506" s="521"/>
      <c r="C506" s="580">
        <f>C508</f>
        <v>195500</v>
      </c>
      <c r="D506" s="608">
        <f>D508</f>
        <v>180000</v>
      </c>
      <c r="E506" s="608">
        <f>E508</f>
        <v>180000</v>
      </c>
      <c r="F506" s="667">
        <f>D506/C506</f>
        <v>0.92071611253196928</v>
      </c>
      <c r="G506" s="667">
        <f>E506/D506</f>
        <v>1</v>
      </c>
      <c r="H506" s="668">
        <f>E506/C506</f>
        <v>0.92071611253196928</v>
      </c>
      <c r="I506" s="101"/>
      <c r="J506" s="101"/>
      <c r="K506" s="101"/>
      <c r="L506" s="101"/>
      <c r="M506" s="101"/>
      <c r="N506" s="101"/>
      <c r="O506" s="101"/>
      <c r="P506" s="46"/>
    </row>
    <row r="507" spans="1:47" ht="15" customHeight="1" x14ac:dyDescent="0.2">
      <c r="A507" s="343" t="s">
        <v>417</v>
      </c>
      <c r="B507" s="242" t="s">
        <v>236</v>
      </c>
      <c r="C507" s="565"/>
      <c r="D507" s="617"/>
      <c r="E507" s="610"/>
      <c r="F507" s="661"/>
      <c r="G507" s="661"/>
      <c r="H507" s="662"/>
      <c r="I507" s="101"/>
      <c r="J507" s="101"/>
      <c r="K507" s="101"/>
      <c r="L507" s="101"/>
      <c r="M507" s="101"/>
      <c r="N507" s="101"/>
      <c r="O507" s="101"/>
      <c r="P507" s="46"/>
    </row>
    <row r="508" spans="1:47" ht="15" customHeight="1" x14ac:dyDescent="0.2">
      <c r="A508" s="389"/>
      <c r="B508" s="522" t="s">
        <v>237</v>
      </c>
      <c r="C508" s="556">
        <f>C511</f>
        <v>195500</v>
      </c>
      <c r="D508" s="610">
        <v>180000</v>
      </c>
      <c r="E508" s="610">
        <v>180000</v>
      </c>
      <c r="F508" s="661">
        <f>D508/C508</f>
        <v>0.92071611253196928</v>
      </c>
      <c r="G508" s="661">
        <f>E508/D508</f>
        <v>1</v>
      </c>
      <c r="H508" s="662">
        <f>E508/C508</f>
        <v>0.92071611253196928</v>
      </c>
      <c r="I508" s="101"/>
      <c r="J508" s="101"/>
      <c r="K508" s="101"/>
      <c r="L508" s="101"/>
      <c r="M508" s="101"/>
      <c r="N508" s="101"/>
      <c r="O508" s="101"/>
      <c r="P508" s="46"/>
    </row>
    <row r="509" spans="1:47" ht="15" customHeight="1" x14ac:dyDescent="0.2">
      <c r="A509" s="390"/>
      <c r="B509" s="523" t="s">
        <v>333</v>
      </c>
      <c r="C509" s="595"/>
      <c r="D509" s="609"/>
      <c r="E509" s="609"/>
      <c r="F509" s="612"/>
      <c r="G509" s="612"/>
      <c r="H509" s="613"/>
      <c r="I509" s="101"/>
      <c r="J509" s="101"/>
      <c r="K509" s="101"/>
      <c r="L509" s="101"/>
      <c r="M509" s="101"/>
      <c r="N509" s="101"/>
      <c r="O509" s="101"/>
      <c r="P509" s="46"/>
    </row>
    <row r="510" spans="1:47" ht="12.75" customHeight="1" x14ac:dyDescent="0.2">
      <c r="A510" s="391" t="s">
        <v>109</v>
      </c>
      <c r="B510" s="519" t="s">
        <v>131</v>
      </c>
      <c r="C510" s="574"/>
      <c r="D510" s="626"/>
      <c r="E510" s="626"/>
      <c r="F510" s="627"/>
      <c r="G510" s="627"/>
      <c r="H510" s="628"/>
      <c r="I510" s="101"/>
      <c r="J510" s="101"/>
      <c r="K510" s="101"/>
      <c r="L510" s="101"/>
      <c r="M510" s="101"/>
      <c r="N510" s="101"/>
      <c r="O510" s="101"/>
      <c r="P510" s="46"/>
    </row>
    <row r="511" spans="1:47" ht="12.75" customHeight="1" x14ac:dyDescent="0.2">
      <c r="A511" s="392">
        <v>3</v>
      </c>
      <c r="B511" s="440" t="s">
        <v>69</v>
      </c>
      <c r="C511" s="575">
        <f>C512+C516+C521+C523+C525</f>
        <v>195500</v>
      </c>
      <c r="D511" s="644">
        <f>D512+D516+D521+D523+D525</f>
        <v>0</v>
      </c>
      <c r="E511" s="644">
        <f>E512+E516+E521+E523+E525</f>
        <v>0</v>
      </c>
      <c r="F511" s="663">
        <f>D511/C511</f>
        <v>0</v>
      </c>
      <c r="G511" s="663" t="e">
        <f>E511/D511</f>
        <v>#DIV/0!</v>
      </c>
      <c r="H511" s="664">
        <f>E511/C511</f>
        <v>0</v>
      </c>
      <c r="I511" s="101"/>
      <c r="J511" s="101"/>
      <c r="K511" s="101"/>
      <c r="L511" s="101"/>
      <c r="M511" s="101"/>
      <c r="N511" s="101"/>
      <c r="O511" s="101"/>
      <c r="P511" s="46"/>
    </row>
    <row r="512" spans="1:47" ht="12.75" customHeight="1" x14ac:dyDescent="0.2">
      <c r="A512" s="315">
        <v>36</v>
      </c>
      <c r="B512" s="490" t="s">
        <v>27</v>
      </c>
      <c r="C512" s="558">
        <f>C513+C514+C515</f>
        <v>96500</v>
      </c>
      <c r="D512" s="645">
        <f>D513+D514+D515</f>
        <v>0</v>
      </c>
      <c r="E512" s="645">
        <f>E513+E514+E515</f>
        <v>0</v>
      </c>
      <c r="F512" s="665">
        <f>D512/C512</f>
        <v>0</v>
      </c>
      <c r="G512" s="665" t="e">
        <f>E512/D512</f>
        <v>#DIV/0!</v>
      </c>
      <c r="H512" s="666">
        <f>E512/C512</f>
        <v>0</v>
      </c>
      <c r="I512" s="101"/>
      <c r="J512" s="101"/>
      <c r="K512" s="101"/>
      <c r="L512" s="101"/>
      <c r="M512" s="101"/>
      <c r="N512" s="101"/>
      <c r="O512" s="101"/>
      <c r="P512" s="46"/>
    </row>
    <row r="513" spans="1:16" ht="12.75" customHeight="1" x14ac:dyDescent="0.2">
      <c r="A513" s="313">
        <v>367</v>
      </c>
      <c r="B513" s="502" t="s">
        <v>74</v>
      </c>
      <c r="C513" s="531">
        <v>78000</v>
      </c>
      <c r="D513" s="626"/>
      <c r="E513" s="626"/>
      <c r="F513" s="671"/>
      <c r="G513" s="671"/>
      <c r="H513" s="672"/>
      <c r="I513" s="101"/>
      <c r="J513" s="101"/>
      <c r="K513" s="101"/>
      <c r="L513" s="101"/>
      <c r="M513" s="101"/>
      <c r="N513" s="101"/>
      <c r="O513" s="101"/>
      <c r="P513" s="46"/>
    </row>
    <row r="514" spans="1:16" ht="12.75" customHeight="1" x14ac:dyDescent="0.2">
      <c r="A514" s="313">
        <v>367</v>
      </c>
      <c r="B514" s="464" t="s">
        <v>29</v>
      </c>
      <c r="C514" s="531">
        <v>3500</v>
      </c>
      <c r="D514" s="626"/>
      <c r="E514" s="626"/>
      <c r="F514" s="671"/>
      <c r="G514" s="671"/>
      <c r="H514" s="672"/>
      <c r="I514" s="101"/>
      <c r="J514" s="101"/>
      <c r="K514" s="101"/>
      <c r="L514" s="101"/>
      <c r="M514" s="101"/>
      <c r="N514" s="101"/>
      <c r="O514" s="101"/>
      <c r="P514" s="46"/>
    </row>
    <row r="515" spans="1:16" ht="12.75" customHeight="1" x14ac:dyDescent="0.2">
      <c r="A515" s="313">
        <v>367</v>
      </c>
      <c r="B515" s="464" t="s">
        <v>123</v>
      </c>
      <c r="C515" s="531">
        <v>15000</v>
      </c>
      <c r="D515" s="626"/>
      <c r="E515" s="626"/>
      <c r="F515" s="671"/>
      <c r="G515" s="671"/>
      <c r="H515" s="672"/>
      <c r="I515" s="101"/>
      <c r="J515" s="101"/>
      <c r="K515" s="101"/>
      <c r="L515" s="101"/>
      <c r="M515" s="101"/>
      <c r="N515" s="101"/>
      <c r="O515" s="101"/>
      <c r="P515" s="46"/>
    </row>
    <row r="516" spans="1:16" ht="12.75" customHeight="1" x14ac:dyDescent="0.2">
      <c r="A516" s="315">
        <v>36</v>
      </c>
      <c r="B516" s="460" t="s">
        <v>31</v>
      </c>
      <c r="C516" s="558">
        <f>C517+C518+C519+C520</f>
        <v>77000</v>
      </c>
      <c r="D516" s="645">
        <f>D517+D518+D519+D520</f>
        <v>0</v>
      </c>
      <c r="E516" s="645">
        <f>E517+E518+E519+E520</f>
        <v>0</v>
      </c>
      <c r="F516" s="665">
        <f>D516/C516</f>
        <v>0</v>
      </c>
      <c r="G516" s="665" t="e">
        <f>E516/D516</f>
        <v>#DIV/0!</v>
      </c>
      <c r="H516" s="666">
        <f>E516/C516</f>
        <v>0</v>
      </c>
      <c r="I516" s="101"/>
      <c r="J516" s="101"/>
      <c r="K516" s="101"/>
      <c r="L516" s="101"/>
      <c r="M516" s="101"/>
      <c r="N516" s="101"/>
      <c r="O516" s="101"/>
      <c r="P516" s="46"/>
    </row>
    <row r="517" spans="1:16" ht="12.75" customHeight="1" x14ac:dyDescent="0.2">
      <c r="A517" s="313">
        <v>367</v>
      </c>
      <c r="B517" s="464" t="s">
        <v>32</v>
      </c>
      <c r="C517" s="560">
        <v>2000</v>
      </c>
      <c r="D517" s="626"/>
      <c r="E517" s="626"/>
      <c r="F517" s="671"/>
      <c r="G517" s="671"/>
      <c r="H517" s="672"/>
      <c r="I517" s="101"/>
      <c r="J517" s="101"/>
      <c r="K517" s="101"/>
      <c r="L517" s="101"/>
      <c r="M517" s="101"/>
      <c r="N517" s="101"/>
      <c r="O517" s="101"/>
      <c r="P517" s="46"/>
    </row>
    <row r="518" spans="1:16" ht="12.75" customHeight="1" x14ac:dyDescent="0.2">
      <c r="A518" s="313">
        <v>367</v>
      </c>
      <c r="B518" s="464" t="s">
        <v>33</v>
      </c>
      <c r="C518" s="560">
        <v>30000</v>
      </c>
      <c r="D518" s="626"/>
      <c r="E518" s="626"/>
      <c r="F518" s="671"/>
      <c r="G518" s="671"/>
      <c r="H518" s="672"/>
      <c r="I518" s="101"/>
      <c r="J518" s="101"/>
      <c r="K518" s="101"/>
      <c r="L518" s="101"/>
      <c r="M518" s="101"/>
      <c r="N518" s="101"/>
      <c r="O518" s="101"/>
      <c r="P518" s="46"/>
    </row>
    <row r="519" spans="1:16" ht="12.75" customHeight="1" x14ac:dyDescent="0.2">
      <c r="A519" s="313">
        <v>367</v>
      </c>
      <c r="B519" s="464" t="s">
        <v>34</v>
      </c>
      <c r="C519" s="560">
        <v>15000</v>
      </c>
      <c r="D519" s="626"/>
      <c r="E519" s="626"/>
      <c r="F519" s="671"/>
      <c r="G519" s="671"/>
      <c r="H519" s="672"/>
      <c r="I519" s="101"/>
      <c r="J519" s="101"/>
      <c r="K519" s="101"/>
      <c r="L519" s="101"/>
      <c r="M519" s="101"/>
      <c r="N519" s="101"/>
      <c r="O519" s="101"/>
      <c r="P519" s="46"/>
    </row>
    <row r="520" spans="1:16" ht="12.75" customHeight="1" x14ac:dyDescent="0.2">
      <c r="A520" s="313">
        <v>367</v>
      </c>
      <c r="B520" s="464" t="s">
        <v>35</v>
      </c>
      <c r="C520" s="560">
        <v>30000</v>
      </c>
      <c r="D520" s="626"/>
      <c r="E520" s="626"/>
      <c r="F520" s="671"/>
      <c r="G520" s="671"/>
      <c r="H520" s="672"/>
      <c r="I520" s="101"/>
      <c r="J520" s="101"/>
      <c r="K520" s="101"/>
      <c r="L520" s="101"/>
      <c r="M520" s="101"/>
      <c r="N520" s="101"/>
      <c r="O520" s="101"/>
      <c r="P520" s="46"/>
    </row>
    <row r="521" spans="1:16" ht="12.75" customHeight="1" x14ac:dyDescent="0.2">
      <c r="A521" s="315">
        <v>36</v>
      </c>
      <c r="B521" s="460" t="s">
        <v>36</v>
      </c>
      <c r="C521" s="558">
        <f>C522</f>
        <v>2000</v>
      </c>
      <c r="D521" s="645">
        <f>D522</f>
        <v>0</v>
      </c>
      <c r="E521" s="645">
        <f>E522</f>
        <v>0</v>
      </c>
      <c r="F521" s="665">
        <f>D521/C521</f>
        <v>0</v>
      </c>
      <c r="G521" s="665" t="e">
        <f>E521/D521</f>
        <v>#DIV/0!</v>
      </c>
      <c r="H521" s="666">
        <f>E521/C521</f>
        <v>0</v>
      </c>
      <c r="I521" s="101"/>
      <c r="J521" s="101"/>
      <c r="K521" s="101"/>
      <c r="L521" s="101"/>
      <c r="M521" s="101"/>
      <c r="N521" s="101"/>
      <c r="O521" s="101"/>
      <c r="P521" s="46"/>
    </row>
    <row r="522" spans="1:16" ht="12.75" customHeight="1" x14ac:dyDescent="0.2">
      <c r="A522" s="313">
        <v>367</v>
      </c>
      <c r="B522" s="464" t="s">
        <v>37</v>
      </c>
      <c r="C522" s="560">
        <v>2000</v>
      </c>
      <c r="D522" s="653"/>
      <c r="E522" s="653"/>
      <c r="F522" s="671"/>
      <c r="G522" s="671"/>
      <c r="H522" s="672"/>
      <c r="I522" s="101"/>
      <c r="J522" s="101"/>
      <c r="K522" s="101"/>
      <c r="L522" s="101"/>
      <c r="M522" s="101"/>
      <c r="N522" s="101"/>
      <c r="O522" s="101"/>
      <c r="P522" s="46"/>
    </row>
    <row r="523" spans="1:16" ht="12.75" customHeight="1" x14ac:dyDescent="0.2">
      <c r="A523" s="315">
        <v>36</v>
      </c>
      <c r="B523" s="460" t="s">
        <v>375</v>
      </c>
      <c r="C523" s="558">
        <f>C524</f>
        <v>5000</v>
      </c>
      <c r="D523" s="645">
        <f>D524</f>
        <v>0</v>
      </c>
      <c r="E523" s="645">
        <f>E524</f>
        <v>0</v>
      </c>
      <c r="F523" s="665">
        <f>D523/C523</f>
        <v>0</v>
      </c>
      <c r="G523" s="665" t="e">
        <f>E523/D523</f>
        <v>#DIV/0!</v>
      </c>
      <c r="H523" s="666">
        <f>E523/C523</f>
        <v>0</v>
      </c>
      <c r="I523" s="101"/>
      <c r="J523" s="101"/>
      <c r="K523" s="101"/>
      <c r="L523" s="101"/>
      <c r="M523" s="101"/>
      <c r="N523" s="101"/>
      <c r="O523" s="101"/>
      <c r="P523" s="46"/>
    </row>
    <row r="524" spans="1:16" ht="12.75" customHeight="1" x14ac:dyDescent="0.2">
      <c r="A524" s="313">
        <v>367</v>
      </c>
      <c r="B524" s="464" t="s">
        <v>376</v>
      </c>
      <c r="C524" s="560">
        <v>5000</v>
      </c>
      <c r="D524" s="653"/>
      <c r="E524" s="653"/>
      <c r="F524" s="671"/>
      <c r="G524" s="671"/>
      <c r="H524" s="672"/>
      <c r="I524" s="101"/>
      <c r="J524" s="101"/>
      <c r="K524" s="101"/>
      <c r="L524" s="101"/>
      <c r="M524" s="101"/>
      <c r="N524" s="101"/>
      <c r="O524" s="101"/>
      <c r="P524" s="46"/>
    </row>
    <row r="525" spans="1:16" ht="12.75" customHeight="1" x14ac:dyDescent="0.2">
      <c r="A525" s="315">
        <v>36</v>
      </c>
      <c r="B525" s="460" t="s">
        <v>88</v>
      </c>
      <c r="C525" s="558">
        <f>C526</f>
        <v>15000</v>
      </c>
      <c r="D525" s="645">
        <f>D526</f>
        <v>0</v>
      </c>
      <c r="E525" s="645">
        <f>E526</f>
        <v>0</v>
      </c>
      <c r="F525" s="665">
        <f>D525/C525</f>
        <v>0</v>
      </c>
      <c r="G525" s="665" t="e">
        <f>E525/D525</f>
        <v>#DIV/0!</v>
      </c>
      <c r="H525" s="666">
        <f>E525/C525</f>
        <v>0</v>
      </c>
      <c r="I525" s="101"/>
      <c r="J525" s="101"/>
      <c r="K525" s="101"/>
      <c r="L525" s="101"/>
      <c r="M525" s="101"/>
      <c r="N525" s="101"/>
      <c r="O525" s="101"/>
      <c r="P525" s="46"/>
    </row>
    <row r="526" spans="1:16" ht="12.75" customHeight="1" thickBot="1" x14ac:dyDescent="0.25">
      <c r="A526" s="393">
        <v>367</v>
      </c>
      <c r="B526" s="524" t="s">
        <v>75</v>
      </c>
      <c r="C526" s="603">
        <v>15000</v>
      </c>
      <c r="D526" s="654"/>
      <c r="E526" s="654"/>
      <c r="F526" s="673"/>
      <c r="G526" s="673"/>
      <c r="H526" s="674"/>
      <c r="I526" s="101"/>
      <c r="J526" s="101"/>
      <c r="K526" s="101"/>
      <c r="L526" s="101"/>
      <c r="M526" s="101"/>
      <c r="N526" s="101"/>
      <c r="O526" s="101"/>
      <c r="P526" s="46"/>
    </row>
    <row r="527" spans="1:16" x14ac:dyDescent="0.2">
      <c r="D527" s="98"/>
      <c r="E527" s="98"/>
      <c r="F527" s="98"/>
      <c r="G527" s="98"/>
      <c r="H527" s="98"/>
      <c r="I527" s="101"/>
      <c r="J527" s="101"/>
      <c r="K527" s="101"/>
      <c r="L527" s="101"/>
      <c r="M527" s="101"/>
      <c r="N527" s="101"/>
      <c r="O527" s="101"/>
      <c r="P527" s="46"/>
    </row>
    <row r="528" spans="1:16" x14ac:dyDescent="0.2">
      <c r="B528" s="27"/>
      <c r="C528" s="27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46"/>
    </row>
    <row r="529" spans="2:16" x14ac:dyDescent="0.2">
      <c r="B529" s="27"/>
      <c r="C529" s="27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46"/>
    </row>
    <row r="530" spans="2:16" x14ac:dyDescent="0.2">
      <c r="B530" s="27"/>
      <c r="C530" s="27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46"/>
    </row>
    <row r="531" spans="2:16" x14ac:dyDescent="0.2">
      <c r="B531" s="27"/>
      <c r="C531" s="27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46"/>
    </row>
    <row r="532" spans="2:16" x14ac:dyDescent="0.2">
      <c r="B532" s="27"/>
      <c r="C532" s="27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46"/>
    </row>
    <row r="533" spans="2:16" x14ac:dyDescent="0.2">
      <c r="B533" s="27"/>
      <c r="C533" s="27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46"/>
    </row>
    <row r="534" spans="2:16" x14ac:dyDescent="0.2">
      <c r="B534" s="27"/>
      <c r="C534" s="27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46"/>
    </row>
    <row r="535" spans="2:16" x14ac:dyDescent="0.2">
      <c r="B535" s="27"/>
      <c r="C535" s="27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46"/>
    </row>
    <row r="536" spans="2:16" x14ac:dyDescent="0.2">
      <c r="B536" s="27"/>
      <c r="C536" s="27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46"/>
    </row>
    <row r="537" spans="2:16" x14ac:dyDescent="0.2">
      <c r="B537" s="27"/>
      <c r="C537" s="27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46"/>
    </row>
    <row r="538" spans="2:16" x14ac:dyDescent="0.2">
      <c r="B538" s="27"/>
      <c r="C538" s="27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46"/>
    </row>
    <row r="539" spans="2:16" x14ac:dyDescent="0.2">
      <c r="B539" s="27"/>
      <c r="C539" s="27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46"/>
    </row>
    <row r="540" spans="2:16" x14ac:dyDescent="0.2">
      <c r="B540" s="27"/>
      <c r="C540" s="27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46"/>
    </row>
    <row r="541" spans="2:16" x14ac:dyDescent="0.2">
      <c r="B541" s="27"/>
      <c r="C541" s="27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46"/>
    </row>
    <row r="542" spans="2:16" x14ac:dyDescent="0.2">
      <c r="B542" s="27"/>
      <c r="C542" s="27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46"/>
    </row>
    <row r="543" spans="2:16" x14ac:dyDescent="0.2">
      <c r="B543" s="27"/>
      <c r="C543" s="27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46"/>
    </row>
    <row r="544" spans="2:16" x14ac:dyDescent="0.2">
      <c r="B544" s="27"/>
      <c r="C544" s="27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46"/>
    </row>
    <row r="545" spans="2:16" x14ac:dyDescent="0.2">
      <c r="B545" s="27"/>
      <c r="C545" s="27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46"/>
    </row>
    <row r="546" spans="2:16" x14ac:dyDescent="0.2">
      <c r="B546" s="27"/>
      <c r="C546" s="27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46"/>
    </row>
    <row r="547" spans="2:16" x14ac:dyDescent="0.2">
      <c r="B547" s="27"/>
      <c r="C547" s="27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46"/>
    </row>
    <row r="548" spans="2:16" x14ac:dyDescent="0.2">
      <c r="B548" s="27"/>
      <c r="C548" s="27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46"/>
    </row>
    <row r="549" spans="2:16" x14ac:dyDescent="0.2">
      <c r="B549" s="27"/>
      <c r="C549" s="27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46"/>
    </row>
    <row r="550" spans="2:16" x14ac:dyDescent="0.2">
      <c r="B550" s="27"/>
      <c r="C550" s="27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46"/>
    </row>
    <row r="551" spans="2:16" x14ac:dyDescent="0.2">
      <c r="B551" s="27"/>
      <c r="C551" s="27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46"/>
    </row>
    <row r="552" spans="2:16" x14ac:dyDescent="0.2">
      <c r="B552" s="27"/>
      <c r="C552" s="27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46"/>
    </row>
    <row r="553" spans="2:16" x14ac:dyDescent="0.2">
      <c r="B553" s="27"/>
      <c r="C553" s="27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46"/>
    </row>
    <row r="554" spans="2:16" x14ac:dyDescent="0.2">
      <c r="B554" s="27"/>
      <c r="C554" s="27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46"/>
    </row>
    <row r="555" spans="2:16" x14ac:dyDescent="0.2">
      <c r="B555" s="27"/>
      <c r="C555" s="27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46"/>
    </row>
    <row r="556" spans="2:16" x14ac:dyDescent="0.2">
      <c r="B556" s="27"/>
      <c r="C556" s="27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46"/>
    </row>
    <row r="557" spans="2:16" x14ac:dyDescent="0.2">
      <c r="B557" s="27"/>
      <c r="C557" s="27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46"/>
    </row>
    <row r="558" spans="2:16" x14ac:dyDescent="0.2">
      <c r="B558" s="27"/>
      <c r="C558" s="27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46"/>
    </row>
    <row r="559" spans="2:16" x14ac:dyDescent="0.2">
      <c r="B559" s="27"/>
      <c r="C559" s="27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46"/>
    </row>
    <row r="560" spans="2:16" x14ac:dyDescent="0.2">
      <c r="B560" s="27"/>
      <c r="C560" s="27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46"/>
    </row>
    <row r="561" spans="2:16" x14ac:dyDescent="0.2">
      <c r="B561" s="27"/>
      <c r="C561" s="27"/>
      <c r="D561" s="46"/>
      <c r="E561" s="46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46"/>
    </row>
    <row r="562" spans="2:16" x14ac:dyDescent="0.2">
      <c r="B562" s="27"/>
      <c r="C562" s="27"/>
      <c r="D562" s="46"/>
      <c r="E562" s="46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46"/>
    </row>
    <row r="563" spans="2:16" x14ac:dyDescent="0.2">
      <c r="B563" s="27"/>
      <c r="C563" s="27"/>
      <c r="D563" s="46"/>
      <c r="E563" s="46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46"/>
    </row>
    <row r="564" spans="2:16" x14ac:dyDescent="0.2">
      <c r="B564" s="27"/>
      <c r="C564" s="27"/>
      <c r="D564" s="46"/>
      <c r="E564" s="46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46"/>
    </row>
    <row r="565" spans="2:16" x14ac:dyDescent="0.2">
      <c r="B565" s="27"/>
      <c r="C565" s="27"/>
      <c r="D565" s="46"/>
      <c r="E565" s="46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46"/>
    </row>
    <row r="566" spans="2:16" x14ac:dyDescent="0.2">
      <c r="B566" s="27"/>
      <c r="C566" s="27"/>
      <c r="D566" s="46"/>
      <c r="E566" s="46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46"/>
    </row>
    <row r="567" spans="2:16" x14ac:dyDescent="0.2">
      <c r="B567" s="27"/>
      <c r="C567" s="27"/>
      <c r="D567" s="46"/>
      <c r="E567" s="46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46"/>
    </row>
    <row r="568" spans="2:16" x14ac:dyDescent="0.2">
      <c r="B568" s="27"/>
      <c r="C568" s="27"/>
      <c r="D568" s="46"/>
      <c r="E568" s="46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46"/>
    </row>
    <row r="569" spans="2:16" x14ac:dyDescent="0.2">
      <c r="B569" s="27"/>
      <c r="C569" s="27"/>
      <c r="D569" s="46"/>
      <c r="E569" s="46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46"/>
    </row>
    <row r="570" spans="2:16" x14ac:dyDescent="0.2">
      <c r="B570" s="27"/>
      <c r="C570" s="27"/>
      <c r="D570" s="46"/>
      <c r="E570" s="46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46"/>
    </row>
    <row r="571" spans="2:16" x14ac:dyDescent="0.2">
      <c r="B571" s="27"/>
      <c r="C571" s="27"/>
      <c r="D571" s="46"/>
      <c r="E571" s="46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46"/>
    </row>
    <row r="572" spans="2:16" x14ac:dyDescent="0.2">
      <c r="B572" s="27"/>
      <c r="C572" s="27"/>
      <c r="D572" s="46"/>
      <c r="E572" s="46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46"/>
    </row>
    <row r="573" spans="2:16" x14ac:dyDescent="0.2">
      <c r="B573" s="27"/>
      <c r="C573" s="27"/>
      <c r="D573" s="46"/>
      <c r="E573" s="46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46"/>
    </row>
    <row r="574" spans="2:16" x14ac:dyDescent="0.2">
      <c r="B574" s="27"/>
      <c r="C574" s="27"/>
      <c r="D574" s="46"/>
      <c r="E574" s="46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46"/>
    </row>
    <row r="575" spans="2:16" x14ac:dyDescent="0.2">
      <c r="B575" s="27"/>
      <c r="C575" s="27"/>
      <c r="D575" s="46"/>
      <c r="E575" s="46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46"/>
    </row>
    <row r="576" spans="2:16" x14ac:dyDescent="0.2">
      <c r="B576" s="27"/>
      <c r="C576" s="27"/>
      <c r="D576" s="46"/>
      <c r="E576" s="46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46"/>
    </row>
    <row r="577" spans="2:16" x14ac:dyDescent="0.2">
      <c r="B577" s="27"/>
      <c r="C577" s="27"/>
      <c r="D577" s="46"/>
      <c r="E577" s="46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46"/>
    </row>
    <row r="578" spans="2:16" x14ac:dyDescent="0.2">
      <c r="B578" s="27"/>
      <c r="C578" s="27"/>
      <c r="D578" s="46"/>
      <c r="E578" s="46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46"/>
    </row>
    <row r="579" spans="2:16" x14ac:dyDescent="0.2">
      <c r="B579" s="27"/>
      <c r="C579" s="27"/>
      <c r="D579" s="46"/>
      <c r="E579" s="46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46"/>
    </row>
    <row r="580" spans="2:16" x14ac:dyDescent="0.2">
      <c r="B580" s="27"/>
      <c r="C580" s="27"/>
      <c r="D580" s="46"/>
      <c r="E580" s="46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46"/>
    </row>
    <row r="581" spans="2:16" x14ac:dyDescent="0.2">
      <c r="B581" s="27"/>
      <c r="C581" s="27"/>
      <c r="D581" s="46"/>
      <c r="E581" s="46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46"/>
    </row>
    <row r="582" spans="2:16" x14ac:dyDescent="0.2">
      <c r="B582" s="27"/>
      <c r="C582" s="27"/>
      <c r="D582" s="46"/>
      <c r="E582" s="46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46"/>
    </row>
    <row r="583" spans="2:16" x14ac:dyDescent="0.2">
      <c r="B583" s="27"/>
      <c r="C583" s="27"/>
      <c r="D583" s="46"/>
      <c r="E583" s="46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46"/>
    </row>
    <row r="584" spans="2:16" x14ac:dyDescent="0.2">
      <c r="B584" s="27"/>
      <c r="C584" s="27"/>
      <c r="D584" s="46"/>
      <c r="E584" s="46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46"/>
    </row>
    <row r="585" spans="2:16" x14ac:dyDescent="0.2">
      <c r="B585" s="27"/>
      <c r="C585" s="27"/>
      <c r="D585" s="46"/>
      <c r="E585" s="46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46"/>
    </row>
    <row r="586" spans="2:16" x14ac:dyDescent="0.2">
      <c r="B586" s="27"/>
      <c r="C586" s="27"/>
      <c r="D586" s="46"/>
      <c r="E586" s="46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46"/>
    </row>
    <row r="587" spans="2:16" x14ac:dyDescent="0.2">
      <c r="B587" s="27"/>
      <c r="C587" s="27"/>
      <c r="D587" s="46"/>
      <c r="E587" s="46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46"/>
    </row>
    <row r="588" spans="2:16" x14ac:dyDescent="0.2">
      <c r="B588" s="27"/>
      <c r="C588" s="27"/>
      <c r="D588" s="46"/>
      <c r="E588" s="46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46"/>
    </row>
    <row r="589" spans="2:16" x14ac:dyDescent="0.2">
      <c r="B589" s="27"/>
      <c r="C589" s="27"/>
      <c r="D589" s="46"/>
      <c r="E589" s="46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46"/>
    </row>
    <row r="590" spans="2:16" x14ac:dyDescent="0.2">
      <c r="B590" s="27"/>
      <c r="C590" s="27"/>
      <c r="D590" s="46"/>
      <c r="E590" s="46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46"/>
    </row>
    <row r="591" spans="2:16" x14ac:dyDescent="0.2">
      <c r="B591" s="27"/>
      <c r="C591" s="27"/>
      <c r="D591" s="46"/>
      <c r="E591" s="46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46"/>
    </row>
    <row r="592" spans="2:16" x14ac:dyDescent="0.2">
      <c r="B592" s="27"/>
      <c r="C592" s="27"/>
      <c r="D592" s="46"/>
      <c r="E592" s="46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46"/>
    </row>
    <row r="593" spans="2:16" x14ac:dyDescent="0.2">
      <c r="B593" s="27"/>
      <c r="C593" s="27"/>
      <c r="D593" s="46"/>
      <c r="E593" s="46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46"/>
    </row>
    <row r="594" spans="2:16" x14ac:dyDescent="0.2">
      <c r="B594" s="27"/>
      <c r="C594" s="27"/>
      <c r="D594" s="46"/>
      <c r="E594" s="46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46"/>
    </row>
    <row r="595" spans="2:16" x14ac:dyDescent="0.2">
      <c r="B595" s="27"/>
      <c r="C595" s="27"/>
      <c r="D595" s="46"/>
      <c r="E595" s="46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46"/>
    </row>
    <row r="596" spans="2:16" x14ac:dyDescent="0.2">
      <c r="B596" s="27"/>
      <c r="C596" s="27"/>
      <c r="D596" s="46"/>
      <c r="E596" s="46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46"/>
    </row>
    <row r="597" spans="2:16" x14ac:dyDescent="0.2">
      <c r="B597" s="27"/>
      <c r="C597" s="27"/>
      <c r="D597" s="46"/>
      <c r="E597" s="46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46"/>
    </row>
    <row r="598" spans="2:16" x14ac:dyDescent="0.2">
      <c r="B598" s="27"/>
      <c r="C598" s="27"/>
      <c r="D598" s="46"/>
      <c r="E598" s="46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46"/>
    </row>
    <row r="599" spans="2:16" x14ac:dyDescent="0.2">
      <c r="B599" s="27"/>
      <c r="C599" s="27"/>
      <c r="D599" s="46"/>
      <c r="E599" s="46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46"/>
    </row>
    <row r="600" spans="2:16" x14ac:dyDescent="0.2">
      <c r="B600" s="27"/>
      <c r="C600" s="27"/>
      <c r="D600" s="46"/>
      <c r="E600" s="46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46"/>
    </row>
    <row r="601" spans="2:16" x14ac:dyDescent="0.2">
      <c r="B601" s="27"/>
      <c r="C601" s="27"/>
      <c r="D601" s="46"/>
      <c r="E601" s="46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46"/>
    </row>
    <row r="602" spans="2:16" x14ac:dyDescent="0.2">
      <c r="B602" s="27"/>
      <c r="C602" s="27"/>
      <c r="D602" s="46"/>
      <c r="E602" s="46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46"/>
    </row>
    <row r="603" spans="2:16" x14ac:dyDescent="0.2">
      <c r="B603" s="27"/>
      <c r="C603" s="27"/>
      <c r="D603" s="46"/>
      <c r="E603" s="46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46"/>
    </row>
    <row r="604" spans="2:16" x14ac:dyDescent="0.2">
      <c r="B604" s="27"/>
      <c r="C604" s="27"/>
      <c r="D604" s="46"/>
      <c r="E604" s="46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46"/>
    </row>
    <row r="605" spans="2:16" x14ac:dyDescent="0.2">
      <c r="B605" s="27"/>
      <c r="C605" s="27"/>
      <c r="D605" s="46"/>
      <c r="E605" s="46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46"/>
    </row>
    <row r="606" spans="2:16" x14ac:dyDescent="0.2">
      <c r="B606" s="27"/>
      <c r="C606" s="27"/>
      <c r="D606" s="46"/>
      <c r="E606" s="46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46"/>
    </row>
    <row r="607" spans="2:16" x14ac:dyDescent="0.2">
      <c r="B607" s="27"/>
      <c r="C607" s="27"/>
      <c r="D607" s="46"/>
      <c r="E607" s="46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46"/>
    </row>
    <row r="608" spans="2:16" x14ac:dyDescent="0.2">
      <c r="B608" s="27"/>
      <c r="C608" s="27"/>
      <c r="D608" s="46"/>
      <c r="E608" s="46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46"/>
    </row>
    <row r="609" spans="2:16" x14ac:dyDescent="0.2">
      <c r="B609" s="27"/>
      <c r="C609" s="27"/>
      <c r="D609" s="46"/>
      <c r="E609" s="46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46"/>
    </row>
    <row r="610" spans="2:16" x14ac:dyDescent="0.2">
      <c r="B610" s="27"/>
      <c r="C610" s="27"/>
      <c r="D610" s="46"/>
      <c r="E610" s="46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46"/>
    </row>
    <row r="611" spans="2:16" x14ac:dyDescent="0.2">
      <c r="B611" s="27"/>
      <c r="C611" s="27"/>
      <c r="D611" s="46"/>
      <c r="E611" s="46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46"/>
    </row>
    <row r="612" spans="2:16" x14ac:dyDescent="0.2">
      <c r="B612" s="27"/>
      <c r="C612" s="27"/>
      <c r="D612" s="46"/>
      <c r="E612" s="46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46"/>
    </row>
    <row r="613" spans="2:16" x14ac:dyDescent="0.2">
      <c r="B613" s="27"/>
      <c r="C613" s="27"/>
      <c r="D613" s="46"/>
      <c r="E613" s="46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46"/>
    </row>
    <row r="614" spans="2:16" x14ac:dyDescent="0.2">
      <c r="B614" s="27"/>
      <c r="C614" s="27"/>
      <c r="D614" s="46"/>
      <c r="E614" s="46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46"/>
    </row>
    <row r="615" spans="2:16" x14ac:dyDescent="0.2">
      <c r="B615" s="27"/>
      <c r="C615" s="27"/>
      <c r="D615" s="46"/>
      <c r="E615" s="46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46"/>
    </row>
    <row r="616" spans="2:16" x14ac:dyDescent="0.2">
      <c r="B616" s="27"/>
      <c r="C616" s="27"/>
      <c r="D616" s="46"/>
      <c r="E616" s="46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46"/>
    </row>
    <row r="617" spans="2:16" x14ac:dyDescent="0.2">
      <c r="B617" s="27"/>
      <c r="C617" s="27"/>
      <c r="D617" s="46"/>
      <c r="E617" s="46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46"/>
    </row>
    <row r="618" spans="2:16" x14ac:dyDescent="0.2">
      <c r="B618" s="27"/>
      <c r="C618" s="27"/>
      <c r="D618" s="46"/>
      <c r="E618" s="46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46"/>
    </row>
    <row r="619" spans="2:16" x14ac:dyDescent="0.2">
      <c r="B619" s="27"/>
      <c r="C619" s="27"/>
      <c r="D619" s="46"/>
      <c r="E619" s="46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46"/>
    </row>
    <row r="620" spans="2:16" x14ac:dyDescent="0.2">
      <c r="B620" s="27"/>
      <c r="C620" s="27"/>
      <c r="D620" s="46"/>
      <c r="E620" s="46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46"/>
    </row>
    <row r="621" spans="2:16" x14ac:dyDescent="0.2">
      <c r="B621" s="27"/>
      <c r="C621" s="27"/>
      <c r="D621" s="46"/>
      <c r="E621" s="46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46"/>
    </row>
    <row r="622" spans="2:16" x14ac:dyDescent="0.2">
      <c r="B622" s="27"/>
      <c r="C622" s="27"/>
      <c r="D622" s="46"/>
      <c r="E622" s="46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46"/>
    </row>
    <row r="623" spans="2:16" x14ac:dyDescent="0.2">
      <c r="B623" s="27"/>
      <c r="C623" s="27"/>
      <c r="D623" s="46"/>
      <c r="E623" s="46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46"/>
    </row>
    <row r="624" spans="2:16" x14ac:dyDescent="0.2">
      <c r="B624" s="27"/>
      <c r="C624" s="27"/>
      <c r="D624" s="46"/>
      <c r="E624" s="46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46"/>
    </row>
    <row r="625" spans="2:16" x14ac:dyDescent="0.2">
      <c r="B625" s="27"/>
      <c r="C625" s="27"/>
      <c r="D625" s="46"/>
      <c r="E625" s="46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46"/>
    </row>
    <row r="626" spans="2:16" x14ac:dyDescent="0.2">
      <c r="B626" s="27"/>
      <c r="C626" s="27"/>
      <c r="D626" s="46"/>
      <c r="E626" s="46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46"/>
    </row>
    <row r="627" spans="2:16" x14ac:dyDescent="0.2">
      <c r="B627" s="27"/>
      <c r="C627" s="27"/>
      <c r="D627" s="46"/>
      <c r="E627" s="46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46"/>
    </row>
    <row r="628" spans="2:16" x14ac:dyDescent="0.2">
      <c r="B628" s="27"/>
      <c r="C628" s="27"/>
      <c r="D628" s="46"/>
      <c r="E628" s="46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46"/>
    </row>
    <row r="629" spans="2:16" x14ac:dyDescent="0.2">
      <c r="B629" s="27"/>
      <c r="C629" s="27"/>
      <c r="D629" s="46"/>
      <c r="E629" s="46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46"/>
    </row>
    <row r="630" spans="2:16" x14ac:dyDescent="0.2">
      <c r="B630" s="27"/>
      <c r="C630" s="27"/>
      <c r="D630" s="46"/>
      <c r="E630" s="46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46"/>
    </row>
    <row r="631" spans="2:16" x14ac:dyDescent="0.2">
      <c r="B631" s="27"/>
      <c r="C631" s="27"/>
      <c r="D631" s="46"/>
      <c r="E631" s="46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46"/>
    </row>
    <row r="632" spans="2:16" x14ac:dyDescent="0.2">
      <c r="B632" s="27"/>
      <c r="C632" s="27"/>
      <c r="D632" s="46"/>
      <c r="E632" s="46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46"/>
    </row>
    <row r="633" spans="2:16" x14ac:dyDescent="0.2">
      <c r="B633" s="27"/>
      <c r="C633" s="27"/>
      <c r="D633" s="46"/>
      <c r="E633" s="46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46"/>
    </row>
    <row r="634" spans="2:16" x14ac:dyDescent="0.2">
      <c r="B634" s="27"/>
      <c r="C634" s="27"/>
      <c r="D634" s="46"/>
      <c r="E634" s="46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46"/>
    </row>
    <row r="635" spans="2:16" x14ac:dyDescent="0.2">
      <c r="B635" s="27"/>
      <c r="C635" s="27"/>
      <c r="D635" s="46"/>
      <c r="E635" s="46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46"/>
    </row>
    <row r="636" spans="2:16" x14ac:dyDescent="0.2">
      <c r="B636" s="27"/>
      <c r="C636" s="27"/>
      <c r="D636" s="46"/>
      <c r="E636" s="46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46"/>
    </row>
    <row r="637" spans="2:16" x14ac:dyDescent="0.2">
      <c r="B637" s="27"/>
      <c r="C637" s="27"/>
      <c r="D637" s="46"/>
      <c r="E637" s="46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46"/>
    </row>
    <row r="638" spans="2:16" x14ac:dyDescent="0.2">
      <c r="B638" s="27"/>
      <c r="C638" s="27"/>
      <c r="D638" s="46"/>
      <c r="E638" s="46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46"/>
    </row>
    <row r="639" spans="2:16" x14ac:dyDescent="0.2">
      <c r="B639" s="27"/>
      <c r="C639" s="27"/>
      <c r="D639" s="46"/>
      <c r="E639" s="46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46"/>
    </row>
    <row r="640" spans="2:16" x14ac:dyDescent="0.2">
      <c r="B640" s="27"/>
      <c r="C640" s="27"/>
      <c r="D640" s="46"/>
      <c r="E640" s="46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46"/>
    </row>
    <row r="641" spans="2:16" x14ac:dyDescent="0.2">
      <c r="B641" s="27"/>
      <c r="C641" s="27"/>
      <c r="D641" s="46"/>
      <c r="E641" s="46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46"/>
    </row>
    <row r="642" spans="2:16" x14ac:dyDescent="0.2">
      <c r="B642" s="27"/>
      <c r="C642" s="27"/>
      <c r="D642" s="46"/>
      <c r="E642" s="46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46"/>
    </row>
    <row r="643" spans="2:16" x14ac:dyDescent="0.2">
      <c r="B643" s="27"/>
      <c r="C643" s="27"/>
      <c r="D643" s="46"/>
      <c r="E643" s="46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46"/>
    </row>
    <row r="644" spans="2:16" x14ac:dyDescent="0.2">
      <c r="B644" s="27"/>
      <c r="C644" s="27"/>
      <c r="D644" s="46"/>
      <c r="E644" s="46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46"/>
    </row>
    <row r="645" spans="2:16" x14ac:dyDescent="0.2">
      <c r="B645" s="27"/>
      <c r="C645" s="27"/>
      <c r="D645" s="46"/>
      <c r="E645" s="46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46"/>
    </row>
    <row r="646" spans="2:16" x14ac:dyDescent="0.2">
      <c r="B646" s="27"/>
      <c r="C646" s="27"/>
      <c r="D646" s="46"/>
      <c r="E646" s="46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46"/>
    </row>
    <row r="647" spans="2:16" x14ac:dyDescent="0.2">
      <c r="B647" s="27"/>
      <c r="C647" s="27"/>
      <c r="D647" s="46"/>
      <c r="E647" s="46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46"/>
    </row>
    <row r="648" spans="2:16" x14ac:dyDescent="0.2">
      <c r="B648" s="27"/>
      <c r="C648" s="27"/>
      <c r="D648" s="46"/>
      <c r="E648" s="46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46"/>
    </row>
    <row r="649" spans="2:16" x14ac:dyDescent="0.2">
      <c r="B649" s="27"/>
      <c r="C649" s="27"/>
      <c r="D649" s="46"/>
      <c r="E649" s="46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46"/>
    </row>
    <row r="650" spans="2:16" x14ac:dyDescent="0.2">
      <c r="B650" s="27"/>
      <c r="C650" s="27"/>
      <c r="D650" s="46"/>
      <c r="E650" s="46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46"/>
    </row>
    <row r="651" spans="2:16" x14ac:dyDescent="0.2">
      <c r="B651" s="27"/>
      <c r="C651" s="27"/>
      <c r="D651" s="46"/>
      <c r="E651" s="46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46"/>
    </row>
    <row r="652" spans="2:16" x14ac:dyDescent="0.2">
      <c r="B652" s="27"/>
      <c r="C652" s="27"/>
      <c r="D652" s="46"/>
      <c r="E652" s="46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46"/>
    </row>
    <row r="653" spans="2:16" x14ac:dyDescent="0.2">
      <c r="B653" s="27"/>
      <c r="C653" s="27"/>
      <c r="D653" s="46"/>
      <c r="E653" s="46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46"/>
    </row>
    <row r="654" spans="2:16" x14ac:dyDescent="0.2">
      <c r="B654" s="27"/>
      <c r="C654" s="27"/>
      <c r="D654" s="46"/>
      <c r="E654" s="46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46"/>
    </row>
    <row r="655" spans="2:16" x14ac:dyDescent="0.2">
      <c r="B655" s="27"/>
      <c r="C655" s="27"/>
      <c r="D655" s="46"/>
      <c r="E655" s="46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46"/>
    </row>
    <row r="656" spans="2:16" x14ac:dyDescent="0.2">
      <c r="B656" s="27"/>
      <c r="C656" s="27"/>
      <c r="D656" s="46"/>
      <c r="E656" s="46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46"/>
    </row>
    <row r="657" spans="2:16" x14ac:dyDescent="0.2">
      <c r="B657" s="27"/>
      <c r="C657" s="27"/>
      <c r="D657" s="46"/>
      <c r="E657" s="46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46"/>
    </row>
    <row r="658" spans="2:16" x14ac:dyDescent="0.2">
      <c r="B658" s="27"/>
      <c r="C658" s="27"/>
      <c r="D658" s="46"/>
      <c r="E658" s="46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46"/>
    </row>
    <row r="659" spans="2:16" x14ac:dyDescent="0.2">
      <c r="B659" s="27"/>
      <c r="C659" s="27"/>
      <c r="D659" s="46"/>
      <c r="E659" s="46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46"/>
    </row>
    <row r="660" spans="2:16" x14ac:dyDescent="0.2">
      <c r="B660" s="27"/>
      <c r="C660" s="27"/>
      <c r="D660" s="46"/>
      <c r="E660" s="46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46"/>
    </row>
    <row r="661" spans="2:16" x14ac:dyDescent="0.2">
      <c r="B661" s="27"/>
      <c r="C661" s="27"/>
      <c r="D661" s="46"/>
      <c r="E661" s="46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46"/>
    </row>
    <row r="662" spans="2:16" x14ac:dyDescent="0.2">
      <c r="B662" s="27"/>
      <c r="C662" s="27"/>
      <c r="D662" s="46"/>
      <c r="E662" s="46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46"/>
    </row>
    <row r="663" spans="2:16" x14ac:dyDescent="0.2">
      <c r="B663" s="27"/>
      <c r="C663" s="27"/>
      <c r="D663" s="46"/>
      <c r="E663" s="46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46"/>
    </row>
    <row r="664" spans="2:16" x14ac:dyDescent="0.2">
      <c r="B664" s="27"/>
      <c r="C664" s="27"/>
      <c r="D664" s="46"/>
      <c r="E664" s="46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46"/>
    </row>
    <row r="665" spans="2:16" x14ac:dyDescent="0.2">
      <c r="B665" s="27"/>
      <c r="C665" s="27"/>
      <c r="D665" s="46"/>
      <c r="E665" s="46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46"/>
    </row>
    <row r="666" spans="2:16" x14ac:dyDescent="0.2">
      <c r="B666" s="27"/>
      <c r="C666" s="27"/>
      <c r="D666" s="46"/>
      <c r="E666" s="46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46"/>
    </row>
    <row r="667" spans="2:16" x14ac:dyDescent="0.2">
      <c r="B667" s="27"/>
      <c r="C667" s="27"/>
      <c r="D667" s="46"/>
      <c r="E667" s="46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46"/>
    </row>
    <row r="668" spans="2:16" x14ac:dyDescent="0.2">
      <c r="B668" s="27"/>
      <c r="C668" s="27"/>
      <c r="D668" s="46"/>
      <c r="E668" s="46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46"/>
    </row>
    <row r="669" spans="2:16" x14ac:dyDescent="0.2">
      <c r="B669" s="27"/>
      <c r="C669" s="27"/>
      <c r="D669" s="46"/>
      <c r="E669" s="46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46"/>
    </row>
    <row r="670" spans="2:16" x14ac:dyDescent="0.2">
      <c r="B670" s="27"/>
      <c r="C670" s="27"/>
      <c r="D670" s="46"/>
      <c r="E670" s="46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46"/>
    </row>
    <row r="671" spans="2:16" x14ac:dyDescent="0.2">
      <c r="B671" s="27"/>
      <c r="C671" s="27"/>
      <c r="D671" s="46"/>
      <c r="E671" s="46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46"/>
    </row>
    <row r="672" spans="2:16" x14ac:dyDescent="0.2">
      <c r="B672" s="27"/>
      <c r="C672" s="27"/>
      <c r="D672" s="46"/>
      <c r="E672" s="46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46"/>
    </row>
    <row r="673" spans="2:16" x14ac:dyDescent="0.2">
      <c r="B673" s="27"/>
      <c r="C673" s="27"/>
      <c r="D673" s="46"/>
      <c r="E673" s="46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46"/>
    </row>
    <row r="674" spans="2:16" x14ac:dyDescent="0.2">
      <c r="B674" s="27"/>
      <c r="C674" s="27"/>
      <c r="D674" s="46"/>
      <c r="E674" s="46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46"/>
    </row>
    <row r="675" spans="2:16" x14ac:dyDescent="0.2">
      <c r="B675" s="27"/>
      <c r="C675" s="27"/>
      <c r="D675" s="46"/>
      <c r="E675" s="46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46"/>
    </row>
    <row r="676" spans="2:16" x14ac:dyDescent="0.2">
      <c r="B676" s="27"/>
      <c r="C676" s="27"/>
      <c r="D676" s="46"/>
      <c r="E676" s="46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46"/>
    </row>
    <row r="677" spans="2:16" x14ac:dyDescent="0.2">
      <c r="B677" s="27"/>
      <c r="C677" s="27"/>
      <c r="D677" s="46"/>
      <c r="E677" s="46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46"/>
    </row>
    <row r="678" spans="2:16" x14ac:dyDescent="0.2">
      <c r="B678" s="27"/>
      <c r="C678" s="27"/>
      <c r="D678" s="46"/>
      <c r="E678" s="46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46"/>
    </row>
    <row r="679" spans="2:16" x14ac:dyDescent="0.2">
      <c r="B679" s="27"/>
      <c r="C679" s="27"/>
      <c r="D679" s="46"/>
      <c r="E679" s="46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46"/>
    </row>
    <row r="680" spans="2:16" x14ac:dyDescent="0.2">
      <c r="B680" s="27"/>
      <c r="C680" s="27"/>
      <c r="D680" s="46"/>
      <c r="E680" s="46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46"/>
    </row>
    <row r="681" spans="2:16" x14ac:dyDescent="0.2">
      <c r="B681" s="27"/>
      <c r="C681" s="27"/>
      <c r="D681" s="46"/>
      <c r="E681" s="46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46"/>
    </row>
    <row r="682" spans="2:16" x14ac:dyDescent="0.2">
      <c r="B682" s="27"/>
      <c r="C682" s="27"/>
      <c r="D682" s="46"/>
      <c r="E682" s="46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46"/>
    </row>
    <row r="683" spans="2:16" x14ac:dyDescent="0.2">
      <c r="B683" s="27"/>
      <c r="C683" s="27"/>
      <c r="D683" s="46"/>
      <c r="E683" s="46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46"/>
    </row>
    <row r="684" spans="2:16" x14ac:dyDescent="0.2">
      <c r="B684" s="27"/>
      <c r="C684" s="27"/>
      <c r="D684" s="46"/>
      <c r="E684" s="46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46"/>
    </row>
    <row r="685" spans="2:16" x14ac:dyDescent="0.2">
      <c r="B685" s="27"/>
      <c r="C685" s="27"/>
      <c r="D685" s="46"/>
      <c r="E685" s="46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46"/>
    </row>
    <row r="686" spans="2:16" x14ac:dyDescent="0.2">
      <c r="B686" s="27"/>
      <c r="C686" s="27"/>
      <c r="D686" s="46"/>
      <c r="E686" s="46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46"/>
    </row>
    <row r="687" spans="2:16" x14ac:dyDescent="0.2">
      <c r="B687" s="27"/>
      <c r="C687" s="27"/>
      <c r="D687" s="46"/>
      <c r="E687" s="46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46"/>
    </row>
    <row r="688" spans="2:16" x14ac:dyDescent="0.2">
      <c r="B688" s="27"/>
      <c r="C688" s="27"/>
      <c r="D688" s="46"/>
      <c r="E688" s="46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46"/>
    </row>
    <row r="689" spans="2:16" x14ac:dyDescent="0.2">
      <c r="B689" s="27"/>
      <c r="C689" s="27"/>
      <c r="D689" s="46"/>
      <c r="E689" s="46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46"/>
    </row>
    <row r="690" spans="2:16" x14ac:dyDescent="0.2">
      <c r="B690" s="27"/>
      <c r="C690" s="27"/>
      <c r="D690" s="46"/>
      <c r="E690" s="46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46"/>
    </row>
    <row r="691" spans="2:16" x14ac:dyDescent="0.2">
      <c r="B691" s="27"/>
      <c r="C691" s="27"/>
      <c r="D691" s="46"/>
      <c r="E691" s="46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46"/>
    </row>
    <row r="692" spans="2:16" x14ac:dyDescent="0.2">
      <c r="B692" s="27"/>
      <c r="C692" s="27"/>
      <c r="D692" s="46"/>
      <c r="E692" s="46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46"/>
    </row>
    <row r="693" spans="2:16" x14ac:dyDescent="0.2">
      <c r="B693" s="27"/>
      <c r="C693" s="27"/>
      <c r="D693" s="46"/>
      <c r="E693" s="46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46"/>
    </row>
    <row r="694" spans="2:16" x14ac:dyDescent="0.2">
      <c r="B694" s="27"/>
      <c r="C694" s="27"/>
      <c r="D694" s="46"/>
      <c r="E694" s="46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46"/>
    </row>
    <row r="695" spans="2:16" x14ac:dyDescent="0.2">
      <c r="B695" s="27"/>
      <c r="C695" s="27"/>
      <c r="D695" s="46"/>
      <c r="E695" s="46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46"/>
    </row>
    <row r="696" spans="2:16" x14ac:dyDescent="0.2">
      <c r="B696" s="27"/>
      <c r="C696" s="27"/>
      <c r="D696" s="46"/>
      <c r="E696" s="46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46"/>
    </row>
    <row r="697" spans="2:16" x14ac:dyDescent="0.2">
      <c r="B697" s="27"/>
      <c r="C697" s="27"/>
      <c r="D697" s="46"/>
      <c r="E697" s="46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46"/>
    </row>
    <row r="698" spans="2:16" x14ac:dyDescent="0.2">
      <c r="B698" s="27"/>
      <c r="C698" s="27"/>
      <c r="D698" s="46"/>
      <c r="E698" s="46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46"/>
    </row>
    <row r="699" spans="2:16" x14ac:dyDescent="0.2">
      <c r="B699" s="27"/>
      <c r="C699" s="27"/>
      <c r="D699" s="46"/>
      <c r="E699" s="46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46"/>
    </row>
    <row r="700" spans="2:16" x14ac:dyDescent="0.2">
      <c r="B700" s="27"/>
      <c r="C700" s="27"/>
      <c r="D700" s="46"/>
      <c r="E700" s="46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46"/>
    </row>
    <row r="701" spans="2:16" x14ac:dyDescent="0.2">
      <c r="B701" s="27"/>
      <c r="C701" s="27"/>
      <c r="D701" s="46"/>
      <c r="E701" s="46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46"/>
    </row>
    <row r="702" spans="2:16" x14ac:dyDescent="0.2">
      <c r="B702" s="27"/>
      <c r="C702" s="27"/>
      <c r="D702" s="46"/>
      <c r="E702" s="46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46"/>
    </row>
    <row r="703" spans="2:16" x14ac:dyDescent="0.2">
      <c r="B703" s="27"/>
      <c r="C703" s="27"/>
      <c r="D703" s="46"/>
      <c r="E703" s="46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46"/>
    </row>
    <row r="704" spans="2:16" x14ac:dyDescent="0.2">
      <c r="B704" s="27"/>
      <c r="C704" s="27"/>
      <c r="D704" s="46"/>
      <c r="E704" s="46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46"/>
    </row>
    <row r="705" spans="2:16" x14ac:dyDescent="0.2">
      <c r="B705" s="27"/>
      <c r="C705" s="27"/>
      <c r="D705" s="46"/>
      <c r="E705" s="46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46"/>
    </row>
    <row r="706" spans="2:16" x14ac:dyDescent="0.2">
      <c r="B706" s="27"/>
      <c r="C706" s="27"/>
      <c r="D706" s="46"/>
      <c r="E706" s="46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46"/>
    </row>
    <row r="707" spans="2:16" x14ac:dyDescent="0.2">
      <c r="B707" s="27"/>
      <c r="C707" s="27"/>
      <c r="D707" s="46"/>
      <c r="E707" s="46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46"/>
    </row>
    <row r="708" spans="2:16" x14ac:dyDescent="0.2">
      <c r="B708" s="27"/>
      <c r="C708" s="27"/>
      <c r="D708" s="46"/>
      <c r="E708" s="46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46"/>
    </row>
    <row r="709" spans="2:16" x14ac:dyDescent="0.2">
      <c r="B709" s="27"/>
      <c r="C709" s="27"/>
      <c r="D709" s="46"/>
      <c r="E709" s="46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46"/>
    </row>
    <row r="710" spans="2:16" x14ac:dyDescent="0.2">
      <c r="B710" s="27"/>
      <c r="C710" s="27"/>
      <c r="D710" s="46"/>
      <c r="E710" s="46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46"/>
    </row>
    <row r="711" spans="2:16" x14ac:dyDescent="0.2">
      <c r="B711" s="27"/>
      <c r="C711" s="27"/>
      <c r="D711" s="46"/>
      <c r="E711" s="46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46"/>
    </row>
    <row r="712" spans="2:16" x14ac:dyDescent="0.2">
      <c r="B712" s="27"/>
      <c r="C712" s="27"/>
      <c r="D712" s="46"/>
      <c r="E712" s="46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46"/>
    </row>
    <row r="713" spans="2:16" x14ac:dyDescent="0.2">
      <c r="B713" s="27"/>
      <c r="C713" s="27"/>
      <c r="D713" s="46"/>
      <c r="E713" s="46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46"/>
    </row>
    <row r="714" spans="2:16" x14ac:dyDescent="0.2">
      <c r="B714" s="27"/>
      <c r="C714" s="27"/>
      <c r="D714" s="46"/>
      <c r="E714" s="46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46"/>
    </row>
    <row r="715" spans="2:16" x14ac:dyDescent="0.2">
      <c r="B715" s="27"/>
      <c r="C715" s="27"/>
      <c r="D715" s="46"/>
      <c r="E715" s="46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46"/>
    </row>
    <row r="716" spans="2:16" x14ac:dyDescent="0.2">
      <c r="B716" s="27"/>
      <c r="C716" s="27"/>
      <c r="D716" s="46"/>
      <c r="E716" s="46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46"/>
    </row>
    <row r="717" spans="2:16" x14ac:dyDescent="0.2">
      <c r="B717" s="27"/>
      <c r="C717" s="27"/>
      <c r="D717" s="46"/>
      <c r="E717" s="46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46"/>
    </row>
    <row r="718" spans="2:16" x14ac:dyDescent="0.2">
      <c r="B718" s="27"/>
      <c r="C718" s="27"/>
      <c r="D718" s="46"/>
      <c r="E718" s="46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46"/>
    </row>
    <row r="719" spans="2:16" x14ac:dyDescent="0.2">
      <c r="B719" s="27"/>
      <c r="C719" s="27"/>
      <c r="D719" s="46"/>
      <c r="E719" s="46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46"/>
    </row>
    <row r="720" spans="2:16" x14ac:dyDescent="0.2">
      <c r="B720" s="27"/>
      <c r="C720" s="27"/>
      <c r="D720" s="46"/>
      <c r="E720" s="46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46"/>
    </row>
    <row r="721" spans="2:16" x14ac:dyDescent="0.2">
      <c r="B721" s="27"/>
      <c r="C721" s="27"/>
      <c r="D721" s="46"/>
      <c r="E721" s="46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46"/>
    </row>
    <row r="722" spans="2:16" x14ac:dyDescent="0.2">
      <c r="B722" s="27"/>
      <c r="C722" s="27"/>
      <c r="D722" s="46"/>
      <c r="E722" s="46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46"/>
    </row>
    <row r="723" spans="2:16" x14ac:dyDescent="0.2">
      <c r="B723" s="27"/>
      <c r="C723" s="27"/>
      <c r="D723" s="46"/>
      <c r="E723" s="46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46"/>
    </row>
    <row r="724" spans="2:16" x14ac:dyDescent="0.2">
      <c r="B724" s="27"/>
      <c r="C724" s="27"/>
      <c r="D724" s="46"/>
      <c r="E724" s="46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46"/>
    </row>
    <row r="725" spans="2:16" x14ac:dyDescent="0.2">
      <c r="B725" s="27"/>
      <c r="C725" s="27"/>
      <c r="D725" s="46"/>
      <c r="E725" s="46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46"/>
    </row>
    <row r="726" spans="2:16" x14ac:dyDescent="0.2">
      <c r="B726" s="27"/>
      <c r="C726" s="27"/>
      <c r="D726" s="46"/>
      <c r="E726" s="46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46"/>
    </row>
    <row r="727" spans="2:16" x14ac:dyDescent="0.2">
      <c r="B727" s="27"/>
      <c r="C727" s="27"/>
      <c r="D727" s="46"/>
      <c r="E727" s="46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46"/>
    </row>
    <row r="728" spans="2:16" x14ac:dyDescent="0.2">
      <c r="B728" s="27"/>
      <c r="C728" s="27"/>
      <c r="D728" s="46"/>
      <c r="E728" s="46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46"/>
    </row>
    <row r="729" spans="2:16" x14ac:dyDescent="0.2">
      <c r="B729" s="27"/>
      <c r="C729" s="27"/>
      <c r="D729" s="46"/>
      <c r="E729" s="46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46"/>
    </row>
    <row r="730" spans="2:16" x14ac:dyDescent="0.2">
      <c r="B730" s="27"/>
      <c r="C730" s="27"/>
      <c r="D730" s="46"/>
      <c r="E730" s="46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46"/>
    </row>
    <row r="731" spans="2:16" x14ac:dyDescent="0.2">
      <c r="B731" s="27"/>
      <c r="C731" s="27"/>
      <c r="D731" s="46"/>
      <c r="E731" s="46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46"/>
    </row>
    <row r="732" spans="2:16" x14ac:dyDescent="0.2">
      <c r="B732" s="27"/>
      <c r="C732" s="27"/>
      <c r="D732" s="46"/>
      <c r="E732" s="46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46"/>
    </row>
    <row r="733" spans="2:16" x14ac:dyDescent="0.2">
      <c r="B733" s="27"/>
      <c r="C733" s="27"/>
      <c r="D733" s="46"/>
      <c r="E733" s="46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46"/>
    </row>
    <row r="734" spans="2:16" x14ac:dyDescent="0.2">
      <c r="B734" s="27"/>
      <c r="C734" s="27"/>
      <c r="D734" s="46"/>
      <c r="E734" s="46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46"/>
    </row>
    <row r="735" spans="2:16" x14ac:dyDescent="0.2">
      <c r="B735" s="27"/>
      <c r="C735" s="27"/>
      <c r="D735" s="46"/>
      <c r="E735" s="46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46"/>
    </row>
    <row r="736" spans="2:16" x14ac:dyDescent="0.2">
      <c r="B736" s="27"/>
      <c r="C736" s="27"/>
      <c r="D736" s="46"/>
      <c r="E736" s="46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46"/>
    </row>
    <row r="737" spans="2:16" x14ac:dyDescent="0.2">
      <c r="B737" s="27"/>
      <c r="C737" s="27"/>
      <c r="D737" s="46"/>
      <c r="E737" s="46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46"/>
    </row>
    <row r="738" spans="2:16" x14ac:dyDescent="0.2">
      <c r="B738" s="27"/>
      <c r="C738" s="27"/>
      <c r="D738" s="46"/>
      <c r="E738" s="46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46"/>
    </row>
    <row r="739" spans="2:16" x14ac:dyDescent="0.2">
      <c r="B739" s="27"/>
      <c r="C739" s="27"/>
      <c r="D739" s="46"/>
      <c r="E739" s="46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46"/>
    </row>
    <row r="740" spans="2:16" x14ac:dyDescent="0.2">
      <c r="B740" s="27"/>
      <c r="C740" s="27"/>
      <c r="D740" s="46"/>
      <c r="E740" s="46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46"/>
    </row>
    <row r="741" spans="2:16" x14ac:dyDescent="0.2">
      <c r="B741" s="27"/>
      <c r="C741" s="27"/>
      <c r="D741" s="46"/>
      <c r="E741" s="46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46"/>
    </row>
    <row r="742" spans="2:16" x14ac:dyDescent="0.2">
      <c r="B742" s="27"/>
      <c r="C742" s="27"/>
      <c r="D742" s="46"/>
      <c r="E742" s="46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46"/>
    </row>
    <row r="743" spans="2:16" x14ac:dyDescent="0.2">
      <c r="B743" s="27"/>
      <c r="C743" s="27"/>
      <c r="D743" s="46"/>
      <c r="E743" s="46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46"/>
    </row>
    <row r="744" spans="2:16" x14ac:dyDescent="0.2">
      <c r="B744" s="27"/>
      <c r="C744" s="27"/>
      <c r="D744" s="46"/>
      <c r="E744" s="46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46"/>
    </row>
    <row r="745" spans="2:16" x14ac:dyDescent="0.2">
      <c r="B745" s="27"/>
      <c r="C745" s="27"/>
      <c r="D745" s="46"/>
      <c r="E745" s="46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46"/>
    </row>
    <row r="746" spans="2:16" x14ac:dyDescent="0.2">
      <c r="B746" s="27"/>
      <c r="C746" s="27"/>
      <c r="D746" s="46"/>
      <c r="E746" s="46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46"/>
    </row>
    <row r="747" spans="2:16" x14ac:dyDescent="0.2">
      <c r="B747" s="27"/>
      <c r="C747" s="27"/>
      <c r="D747" s="46"/>
      <c r="E747" s="46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46"/>
    </row>
    <row r="748" spans="2:16" x14ac:dyDescent="0.2">
      <c r="B748" s="27"/>
      <c r="C748" s="27"/>
      <c r="D748" s="46"/>
      <c r="E748" s="46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46"/>
    </row>
    <row r="749" spans="2:16" x14ac:dyDescent="0.2">
      <c r="B749" s="27"/>
      <c r="C749" s="27"/>
      <c r="D749" s="46"/>
      <c r="E749" s="46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46"/>
    </row>
    <row r="750" spans="2:16" x14ac:dyDescent="0.2">
      <c r="B750" s="27"/>
      <c r="C750" s="27"/>
      <c r="D750" s="46"/>
      <c r="E750" s="46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46"/>
    </row>
    <row r="751" spans="2:16" x14ac:dyDescent="0.2">
      <c r="B751" s="27"/>
      <c r="C751" s="27"/>
      <c r="D751" s="46"/>
      <c r="E751" s="46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46"/>
    </row>
    <row r="752" spans="2:16" x14ac:dyDescent="0.2">
      <c r="B752" s="27"/>
      <c r="C752" s="27"/>
      <c r="D752" s="46"/>
      <c r="E752" s="46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46"/>
    </row>
    <row r="753" spans="2:16" x14ac:dyDescent="0.2">
      <c r="B753" s="27"/>
      <c r="C753" s="27"/>
      <c r="D753" s="46"/>
      <c r="E753" s="46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46"/>
    </row>
    <row r="754" spans="2:16" x14ac:dyDescent="0.2">
      <c r="B754" s="27"/>
      <c r="C754" s="27"/>
      <c r="D754" s="46"/>
      <c r="E754" s="46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46"/>
    </row>
    <row r="755" spans="2:16" x14ac:dyDescent="0.2">
      <c r="B755" s="27"/>
      <c r="C755" s="27"/>
      <c r="D755" s="46"/>
      <c r="E755" s="46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46"/>
    </row>
    <row r="756" spans="2:16" x14ac:dyDescent="0.2">
      <c r="B756" s="27"/>
      <c r="C756" s="27"/>
      <c r="D756" s="46"/>
      <c r="E756" s="46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46"/>
    </row>
    <row r="757" spans="2:16" x14ac:dyDescent="0.2">
      <c r="B757" s="27"/>
      <c r="C757" s="27"/>
      <c r="D757" s="46"/>
      <c r="E757" s="46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46"/>
    </row>
    <row r="758" spans="2:16" x14ac:dyDescent="0.2">
      <c r="B758" s="27"/>
      <c r="C758" s="27"/>
      <c r="D758" s="46"/>
      <c r="E758" s="46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46"/>
    </row>
    <row r="759" spans="2:16" x14ac:dyDescent="0.2">
      <c r="B759" s="27"/>
      <c r="C759" s="27"/>
      <c r="D759" s="46"/>
      <c r="E759" s="46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46"/>
    </row>
    <row r="760" spans="2:16" x14ac:dyDescent="0.2">
      <c r="B760" s="27"/>
      <c r="C760" s="27"/>
      <c r="D760" s="46"/>
      <c r="E760" s="46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46"/>
    </row>
    <row r="761" spans="2:16" x14ac:dyDescent="0.2">
      <c r="B761" s="27"/>
      <c r="C761" s="27"/>
      <c r="D761" s="46"/>
      <c r="E761" s="46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46"/>
    </row>
    <row r="762" spans="2:16" x14ac:dyDescent="0.2">
      <c r="B762" s="27"/>
      <c r="C762" s="27"/>
      <c r="D762" s="46"/>
      <c r="E762" s="46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46"/>
    </row>
    <row r="763" spans="2:16" x14ac:dyDescent="0.2">
      <c r="B763" s="27"/>
      <c r="C763" s="27"/>
      <c r="D763" s="46"/>
      <c r="E763" s="46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46"/>
    </row>
    <row r="764" spans="2:16" x14ac:dyDescent="0.2">
      <c r="B764" s="27"/>
      <c r="C764" s="27"/>
      <c r="D764" s="46"/>
      <c r="E764" s="46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46"/>
    </row>
    <row r="765" spans="2:16" x14ac:dyDescent="0.2">
      <c r="B765" s="27"/>
      <c r="C765" s="27"/>
      <c r="D765" s="46"/>
      <c r="E765" s="46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46"/>
    </row>
    <row r="766" spans="2:16" x14ac:dyDescent="0.2">
      <c r="B766" s="27"/>
      <c r="C766" s="27"/>
      <c r="D766" s="46"/>
      <c r="E766" s="46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46"/>
    </row>
    <row r="767" spans="2:16" x14ac:dyDescent="0.2">
      <c r="B767" s="27"/>
      <c r="C767" s="27"/>
      <c r="D767" s="46"/>
      <c r="E767" s="46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46"/>
    </row>
    <row r="768" spans="2:16" x14ac:dyDescent="0.2">
      <c r="B768" s="27"/>
      <c r="C768" s="27"/>
      <c r="D768" s="46"/>
      <c r="E768" s="46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46"/>
    </row>
    <row r="769" spans="2:16" x14ac:dyDescent="0.2">
      <c r="B769" s="27"/>
      <c r="C769" s="27"/>
      <c r="D769" s="46"/>
      <c r="E769" s="46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46"/>
    </row>
    <row r="770" spans="2:16" x14ac:dyDescent="0.2">
      <c r="B770" s="27"/>
      <c r="C770" s="27"/>
      <c r="D770" s="46"/>
      <c r="E770" s="46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46"/>
    </row>
    <row r="771" spans="2:16" x14ac:dyDescent="0.2">
      <c r="B771" s="27"/>
      <c r="C771" s="27"/>
      <c r="D771" s="46"/>
      <c r="E771" s="46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46"/>
    </row>
    <row r="772" spans="2:16" x14ac:dyDescent="0.2">
      <c r="B772" s="27"/>
      <c r="C772" s="27"/>
      <c r="D772" s="46"/>
      <c r="E772" s="46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46"/>
    </row>
    <row r="773" spans="2:16" x14ac:dyDescent="0.2">
      <c r="B773" s="27"/>
      <c r="C773" s="27"/>
      <c r="D773" s="46"/>
      <c r="E773" s="46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46"/>
    </row>
    <row r="774" spans="2:16" x14ac:dyDescent="0.2">
      <c r="B774" s="27"/>
      <c r="C774" s="27"/>
      <c r="D774" s="46"/>
      <c r="E774" s="46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46"/>
    </row>
    <row r="775" spans="2:16" x14ac:dyDescent="0.2">
      <c r="B775" s="27"/>
      <c r="C775" s="27"/>
      <c r="D775" s="46"/>
      <c r="E775" s="46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46"/>
    </row>
    <row r="776" spans="2:16" x14ac:dyDescent="0.2">
      <c r="B776" s="27"/>
      <c r="C776" s="27"/>
      <c r="D776" s="46"/>
      <c r="E776" s="46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46"/>
    </row>
    <row r="777" spans="2:16" x14ac:dyDescent="0.2">
      <c r="B777" s="27"/>
      <c r="C777" s="27"/>
      <c r="D777" s="46"/>
      <c r="E777" s="46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46"/>
    </row>
    <row r="778" spans="2:16" x14ac:dyDescent="0.2">
      <c r="B778" s="27"/>
      <c r="C778" s="27"/>
      <c r="D778" s="46"/>
      <c r="E778" s="46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46"/>
    </row>
    <row r="779" spans="2:16" x14ac:dyDescent="0.2">
      <c r="B779" s="27"/>
      <c r="C779" s="27"/>
      <c r="D779" s="46"/>
      <c r="E779" s="46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46"/>
    </row>
    <row r="780" spans="2:16" x14ac:dyDescent="0.2">
      <c r="B780" s="27"/>
      <c r="C780" s="27"/>
      <c r="D780" s="46"/>
      <c r="E780" s="46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46"/>
    </row>
    <row r="781" spans="2:16" x14ac:dyDescent="0.2">
      <c r="B781" s="27"/>
      <c r="C781" s="27"/>
      <c r="D781" s="46"/>
      <c r="E781" s="46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46"/>
    </row>
    <row r="782" spans="2:16" x14ac:dyDescent="0.2">
      <c r="B782" s="27"/>
      <c r="C782" s="27"/>
      <c r="D782" s="46"/>
      <c r="E782" s="46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46"/>
    </row>
    <row r="783" spans="2:16" x14ac:dyDescent="0.2">
      <c r="B783" s="27"/>
      <c r="C783" s="27"/>
      <c r="D783" s="46"/>
      <c r="E783" s="46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46"/>
    </row>
    <row r="784" spans="2:16" x14ac:dyDescent="0.2">
      <c r="B784" s="27"/>
      <c r="C784" s="27"/>
      <c r="D784" s="46"/>
      <c r="E784" s="46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46"/>
    </row>
    <row r="785" spans="2:16" x14ac:dyDescent="0.2">
      <c r="B785" s="27"/>
      <c r="C785" s="27"/>
      <c r="D785" s="46"/>
      <c r="E785" s="46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46"/>
    </row>
    <row r="786" spans="2:16" x14ac:dyDescent="0.2">
      <c r="B786" s="27"/>
      <c r="C786" s="27"/>
      <c r="D786" s="46"/>
      <c r="E786" s="46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46"/>
    </row>
    <row r="787" spans="2:16" x14ac:dyDescent="0.2">
      <c r="B787" s="27"/>
      <c r="C787" s="27"/>
      <c r="D787" s="46"/>
      <c r="E787" s="46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46"/>
    </row>
    <row r="788" spans="2:16" x14ac:dyDescent="0.2">
      <c r="B788" s="27"/>
      <c r="C788" s="27"/>
      <c r="D788" s="46"/>
      <c r="E788" s="46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46"/>
    </row>
    <row r="789" spans="2:16" x14ac:dyDescent="0.2">
      <c r="B789" s="27"/>
      <c r="C789" s="27"/>
      <c r="D789" s="46"/>
      <c r="E789" s="46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46"/>
    </row>
    <row r="790" spans="2:16" x14ac:dyDescent="0.2">
      <c r="B790" s="27"/>
      <c r="C790" s="27"/>
      <c r="D790" s="46"/>
      <c r="E790" s="46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46"/>
    </row>
    <row r="791" spans="2:16" x14ac:dyDescent="0.2">
      <c r="B791" s="27"/>
      <c r="C791" s="27"/>
      <c r="D791" s="46"/>
      <c r="E791" s="46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46"/>
    </row>
    <row r="792" spans="2:16" x14ac:dyDescent="0.2">
      <c r="B792" s="27"/>
      <c r="C792" s="27"/>
      <c r="D792" s="46"/>
      <c r="E792" s="46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46"/>
    </row>
    <row r="793" spans="2:16" x14ac:dyDescent="0.2">
      <c r="B793" s="27"/>
      <c r="C793" s="27"/>
      <c r="D793" s="46"/>
      <c r="E793" s="46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46"/>
    </row>
    <row r="794" spans="2:16" x14ac:dyDescent="0.2">
      <c r="B794" s="27"/>
      <c r="C794" s="27"/>
      <c r="D794" s="46"/>
      <c r="E794" s="46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46"/>
    </row>
    <row r="795" spans="2:16" x14ac:dyDescent="0.2">
      <c r="B795" s="27"/>
      <c r="C795" s="27"/>
      <c r="D795" s="46"/>
      <c r="E795" s="46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46"/>
    </row>
    <row r="796" spans="2:16" x14ac:dyDescent="0.2">
      <c r="B796" s="27"/>
      <c r="C796" s="27"/>
      <c r="D796" s="46"/>
      <c r="E796" s="46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46"/>
    </row>
    <row r="797" spans="2:16" x14ac:dyDescent="0.2">
      <c r="B797" s="27"/>
      <c r="C797" s="27"/>
      <c r="D797" s="46"/>
      <c r="E797" s="46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46"/>
    </row>
    <row r="798" spans="2:16" x14ac:dyDescent="0.2">
      <c r="B798" s="27"/>
      <c r="C798" s="27"/>
      <c r="D798" s="46"/>
      <c r="E798" s="46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46"/>
    </row>
    <row r="799" spans="2:16" x14ac:dyDescent="0.2">
      <c r="B799" s="27"/>
      <c r="C799" s="27"/>
      <c r="D799" s="46"/>
      <c r="E799" s="46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46"/>
    </row>
    <row r="800" spans="2:16" x14ac:dyDescent="0.2">
      <c r="B800" s="27"/>
      <c r="C800" s="27"/>
      <c r="D800" s="46"/>
      <c r="E800" s="46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46"/>
    </row>
    <row r="801" spans="2:16" x14ac:dyDescent="0.2">
      <c r="B801" s="27"/>
      <c r="C801" s="27"/>
      <c r="D801" s="46"/>
      <c r="E801" s="46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46"/>
    </row>
    <row r="802" spans="2:16" x14ac:dyDescent="0.2">
      <c r="B802" s="27"/>
      <c r="C802" s="27"/>
      <c r="D802" s="46"/>
      <c r="E802" s="46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46"/>
    </row>
    <row r="803" spans="2:16" x14ac:dyDescent="0.2">
      <c r="B803" s="27"/>
      <c r="C803" s="27"/>
      <c r="D803" s="46"/>
      <c r="E803" s="46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46"/>
    </row>
    <row r="804" spans="2:16" x14ac:dyDescent="0.2">
      <c r="B804" s="27"/>
      <c r="C804" s="27"/>
      <c r="D804" s="46"/>
      <c r="E804" s="46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46"/>
    </row>
    <row r="805" spans="2:16" x14ac:dyDescent="0.2">
      <c r="B805" s="27"/>
      <c r="C805" s="27"/>
      <c r="D805" s="46"/>
      <c r="E805" s="46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46"/>
    </row>
    <row r="806" spans="2:16" x14ac:dyDescent="0.2">
      <c r="B806" s="27"/>
      <c r="C806" s="27"/>
      <c r="D806" s="46"/>
      <c r="E806" s="46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46"/>
    </row>
    <row r="807" spans="2:16" x14ac:dyDescent="0.2">
      <c r="B807" s="27"/>
      <c r="C807" s="27"/>
      <c r="D807" s="46"/>
      <c r="E807" s="46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46"/>
    </row>
    <row r="808" spans="2:16" x14ac:dyDescent="0.2">
      <c r="B808" s="27"/>
      <c r="C808" s="27"/>
      <c r="D808" s="46"/>
      <c r="E808" s="46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46"/>
    </row>
    <row r="809" spans="2:16" x14ac:dyDescent="0.2">
      <c r="B809" s="27"/>
      <c r="C809" s="27"/>
      <c r="D809" s="46"/>
      <c r="E809" s="46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46"/>
    </row>
    <row r="810" spans="2:16" x14ac:dyDescent="0.2">
      <c r="B810" s="27"/>
      <c r="C810" s="27"/>
      <c r="D810" s="46"/>
      <c r="E810" s="46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46"/>
    </row>
    <row r="811" spans="2:16" x14ac:dyDescent="0.2">
      <c r="B811" s="27"/>
      <c r="C811" s="27"/>
      <c r="D811" s="46"/>
      <c r="E811" s="46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46"/>
    </row>
    <row r="812" spans="2:16" x14ac:dyDescent="0.2">
      <c r="B812" s="27"/>
      <c r="C812" s="27"/>
      <c r="D812" s="46"/>
      <c r="E812" s="46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46"/>
    </row>
    <row r="813" spans="2:16" x14ac:dyDescent="0.2">
      <c r="B813" s="27"/>
      <c r="C813" s="27"/>
      <c r="D813" s="46"/>
      <c r="E813" s="46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46"/>
    </row>
    <row r="814" spans="2:16" x14ac:dyDescent="0.2">
      <c r="B814" s="27"/>
      <c r="C814" s="27"/>
      <c r="D814" s="46"/>
      <c r="E814" s="46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46"/>
    </row>
    <row r="815" spans="2:16" x14ac:dyDescent="0.2">
      <c r="B815" s="27"/>
      <c r="C815" s="27"/>
      <c r="D815" s="46"/>
      <c r="E815" s="46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46"/>
    </row>
    <row r="816" spans="2:16" x14ac:dyDescent="0.2">
      <c r="B816" s="27"/>
      <c r="C816" s="27"/>
      <c r="D816" s="46"/>
      <c r="E816" s="46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46"/>
    </row>
    <row r="817" spans="2:16" x14ac:dyDescent="0.2">
      <c r="B817" s="27"/>
      <c r="C817" s="27"/>
      <c r="D817" s="46"/>
      <c r="E817" s="46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46"/>
    </row>
    <row r="818" spans="2:16" x14ac:dyDescent="0.2">
      <c r="B818" s="27"/>
      <c r="C818" s="27"/>
      <c r="D818" s="46"/>
      <c r="E818" s="46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46"/>
    </row>
    <row r="819" spans="2:16" x14ac:dyDescent="0.2">
      <c r="B819" s="27"/>
      <c r="C819" s="27"/>
      <c r="D819" s="46"/>
      <c r="E819" s="46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46"/>
    </row>
    <row r="820" spans="2:16" x14ac:dyDescent="0.2">
      <c r="B820" s="27"/>
      <c r="C820" s="27"/>
      <c r="D820" s="46"/>
      <c r="E820" s="46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46"/>
    </row>
    <row r="821" spans="2:16" x14ac:dyDescent="0.2">
      <c r="B821" s="27"/>
      <c r="C821" s="27"/>
      <c r="D821" s="46"/>
      <c r="E821" s="46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46"/>
    </row>
    <row r="822" spans="2:16" x14ac:dyDescent="0.2">
      <c r="B822" s="27"/>
      <c r="C822" s="27"/>
      <c r="D822" s="46"/>
      <c r="E822" s="46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46"/>
    </row>
    <row r="823" spans="2:16" x14ac:dyDescent="0.2">
      <c r="B823" s="27"/>
      <c r="C823" s="27"/>
      <c r="D823" s="46"/>
      <c r="E823" s="46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46"/>
    </row>
    <row r="824" spans="2:16" x14ac:dyDescent="0.2">
      <c r="B824" s="27"/>
      <c r="C824" s="27"/>
      <c r="D824" s="46"/>
      <c r="E824" s="46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46"/>
    </row>
    <row r="825" spans="2:16" x14ac:dyDescent="0.2">
      <c r="B825" s="27"/>
      <c r="C825" s="27"/>
      <c r="D825" s="46"/>
      <c r="E825" s="46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46"/>
    </row>
    <row r="826" spans="2:16" x14ac:dyDescent="0.2">
      <c r="B826" s="27"/>
      <c r="C826" s="27"/>
      <c r="D826" s="46"/>
      <c r="E826" s="46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46"/>
    </row>
    <row r="827" spans="2:16" x14ac:dyDescent="0.2">
      <c r="B827" s="27"/>
      <c r="C827" s="27"/>
      <c r="D827" s="46"/>
      <c r="E827" s="46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46"/>
    </row>
    <row r="828" spans="2:16" x14ac:dyDescent="0.2">
      <c r="B828" s="27"/>
      <c r="C828" s="27"/>
      <c r="D828" s="46"/>
      <c r="E828" s="46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46"/>
    </row>
    <row r="829" spans="2:16" x14ac:dyDescent="0.2">
      <c r="B829" s="27"/>
      <c r="C829" s="27"/>
      <c r="D829" s="46"/>
      <c r="E829" s="46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46"/>
    </row>
    <row r="830" spans="2:16" x14ac:dyDescent="0.2">
      <c r="B830" s="27"/>
      <c r="C830" s="27"/>
      <c r="D830" s="46"/>
      <c r="E830" s="46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46"/>
    </row>
    <row r="831" spans="2:16" x14ac:dyDescent="0.2">
      <c r="B831" s="27"/>
      <c r="C831" s="27"/>
      <c r="D831" s="46"/>
      <c r="E831" s="46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46"/>
    </row>
    <row r="832" spans="2:16" x14ac:dyDescent="0.2">
      <c r="B832" s="27"/>
      <c r="C832" s="27"/>
      <c r="D832" s="46"/>
      <c r="E832" s="46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46"/>
    </row>
    <row r="833" spans="2:16" x14ac:dyDescent="0.2">
      <c r="B833" s="27"/>
      <c r="C833" s="27"/>
      <c r="D833" s="46"/>
      <c r="E833" s="46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46"/>
    </row>
    <row r="834" spans="2:16" x14ac:dyDescent="0.2">
      <c r="B834" s="27"/>
      <c r="C834" s="27"/>
      <c r="D834" s="46"/>
      <c r="E834" s="46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46"/>
    </row>
    <row r="835" spans="2:16" x14ac:dyDescent="0.2">
      <c r="B835" s="27"/>
      <c r="C835" s="27"/>
      <c r="D835" s="46"/>
      <c r="E835" s="46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46"/>
    </row>
    <row r="836" spans="2:16" x14ac:dyDescent="0.2">
      <c r="B836" s="27"/>
      <c r="C836" s="27"/>
      <c r="D836" s="46"/>
      <c r="E836" s="46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46"/>
    </row>
    <row r="837" spans="2:16" x14ac:dyDescent="0.2">
      <c r="B837" s="27"/>
      <c r="C837" s="27"/>
      <c r="D837" s="46"/>
      <c r="E837" s="46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46"/>
    </row>
    <row r="838" spans="2:16" x14ac:dyDescent="0.2">
      <c r="B838" s="27"/>
      <c r="C838" s="27"/>
      <c r="D838" s="46"/>
      <c r="E838" s="46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46"/>
    </row>
    <row r="839" spans="2:16" x14ac:dyDescent="0.2">
      <c r="B839" s="27"/>
      <c r="C839" s="27"/>
      <c r="D839" s="46"/>
      <c r="E839" s="46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46"/>
    </row>
    <row r="840" spans="2:16" x14ac:dyDescent="0.2">
      <c r="B840" s="27"/>
      <c r="C840" s="27"/>
      <c r="D840" s="46"/>
      <c r="E840" s="46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46"/>
    </row>
    <row r="841" spans="2:16" x14ac:dyDescent="0.2">
      <c r="B841" s="27"/>
      <c r="C841" s="27"/>
      <c r="D841" s="46"/>
      <c r="E841" s="46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46"/>
    </row>
    <row r="842" spans="2:16" x14ac:dyDescent="0.2">
      <c r="B842" s="27"/>
      <c r="C842" s="27"/>
      <c r="D842" s="46"/>
      <c r="E842" s="46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46"/>
    </row>
    <row r="843" spans="2:16" x14ac:dyDescent="0.2">
      <c r="B843" s="27"/>
      <c r="C843" s="27"/>
      <c r="D843" s="46"/>
      <c r="E843" s="46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46"/>
    </row>
    <row r="844" spans="2:16" x14ac:dyDescent="0.2">
      <c r="B844" s="27"/>
      <c r="C844" s="27"/>
      <c r="D844" s="46"/>
      <c r="E844" s="46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46"/>
    </row>
    <row r="845" spans="2:16" x14ac:dyDescent="0.2">
      <c r="B845" s="27"/>
      <c r="C845" s="27"/>
      <c r="D845" s="46"/>
      <c r="E845" s="46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46"/>
    </row>
    <row r="846" spans="2:16" x14ac:dyDescent="0.2">
      <c r="B846" s="27"/>
      <c r="C846" s="27"/>
      <c r="D846" s="46"/>
      <c r="E846" s="46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46"/>
    </row>
    <row r="847" spans="2:16" x14ac:dyDescent="0.2">
      <c r="B847" s="27"/>
      <c r="C847" s="27"/>
      <c r="D847" s="46"/>
      <c r="E847" s="46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46"/>
    </row>
    <row r="848" spans="2:16" x14ac:dyDescent="0.2">
      <c r="B848" s="27"/>
      <c r="C848" s="27"/>
      <c r="D848" s="46"/>
      <c r="E848" s="46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46"/>
    </row>
    <row r="849" spans="2:16" x14ac:dyDescent="0.2">
      <c r="B849" s="27"/>
      <c r="C849" s="27"/>
      <c r="D849" s="46"/>
      <c r="E849" s="46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46"/>
    </row>
    <row r="850" spans="2:16" x14ac:dyDescent="0.2">
      <c r="B850" s="27"/>
      <c r="C850" s="27"/>
      <c r="D850" s="46"/>
      <c r="E850" s="46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46"/>
    </row>
    <row r="851" spans="2:16" x14ac:dyDescent="0.2">
      <c r="B851" s="27"/>
      <c r="C851" s="27"/>
      <c r="D851" s="46"/>
      <c r="E851" s="46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46"/>
    </row>
    <row r="852" spans="2:16" x14ac:dyDescent="0.2">
      <c r="B852" s="27"/>
      <c r="C852" s="27"/>
      <c r="D852" s="46"/>
      <c r="E852" s="46"/>
      <c r="F852" s="101"/>
      <c r="G852" s="101"/>
      <c r="H852" s="101"/>
      <c r="I852" s="101"/>
      <c r="J852" s="101"/>
      <c r="K852" s="101"/>
      <c r="L852" s="46"/>
      <c r="M852" s="46"/>
      <c r="N852" s="46"/>
      <c r="O852" s="46"/>
    </row>
    <row r="853" spans="2:16" x14ac:dyDescent="0.2">
      <c r="B853" s="27"/>
      <c r="C853" s="27"/>
      <c r="D853" s="46"/>
      <c r="E853" s="46"/>
      <c r="F853" s="101"/>
      <c r="G853" s="101"/>
      <c r="H853" s="101"/>
      <c r="I853" s="101"/>
      <c r="J853" s="101"/>
      <c r="K853" s="101"/>
      <c r="L853" s="46"/>
      <c r="M853" s="46"/>
      <c r="N853" s="46"/>
      <c r="O853" s="46"/>
    </row>
    <row r="854" spans="2:16" x14ac:dyDescent="0.2">
      <c r="B854" s="27"/>
      <c r="C854" s="27"/>
      <c r="D854" s="46"/>
      <c r="E854" s="46"/>
      <c r="F854" s="101"/>
      <c r="G854" s="101"/>
      <c r="H854" s="101"/>
      <c r="I854" s="101"/>
      <c r="J854" s="101"/>
      <c r="K854" s="101"/>
    </row>
    <row r="855" spans="2:16" x14ac:dyDescent="0.2">
      <c r="B855" s="27"/>
      <c r="C855" s="27"/>
      <c r="D855" s="46"/>
      <c r="E855" s="46"/>
      <c r="F855" s="101"/>
      <c r="G855" s="101"/>
      <c r="H855" s="101"/>
      <c r="I855" s="101"/>
      <c r="J855" s="101"/>
      <c r="K855" s="101"/>
    </row>
    <row r="856" spans="2:16" x14ac:dyDescent="0.2">
      <c r="B856" s="27"/>
      <c r="C856" s="27"/>
      <c r="D856" s="46"/>
      <c r="E856" s="46"/>
      <c r="F856" s="101"/>
      <c r="G856" s="101"/>
      <c r="H856" s="101"/>
      <c r="I856" s="46"/>
      <c r="J856" s="101"/>
      <c r="K856" s="101"/>
    </row>
    <row r="857" spans="2:16" x14ac:dyDescent="0.2">
      <c r="B857" s="27"/>
      <c r="C857" s="27"/>
      <c r="D857" s="46"/>
      <c r="E857" s="46"/>
      <c r="F857" s="101"/>
      <c r="G857" s="101"/>
      <c r="H857" s="101"/>
      <c r="I857" s="46"/>
      <c r="J857" s="101"/>
      <c r="K857" s="101"/>
    </row>
    <row r="858" spans="2:16" x14ac:dyDescent="0.2">
      <c r="B858" s="27"/>
      <c r="C858" s="27"/>
      <c r="D858" s="46"/>
      <c r="E858" s="46"/>
      <c r="F858" s="101"/>
      <c r="G858" s="101"/>
      <c r="H858" s="101"/>
      <c r="J858" s="101"/>
      <c r="K858" s="101"/>
    </row>
    <row r="859" spans="2:16" x14ac:dyDescent="0.2">
      <c r="B859" s="27"/>
      <c r="C859" s="27"/>
      <c r="D859" s="46"/>
      <c r="E859" s="46"/>
      <c r="F859" s="101"/>
      <c r="G859" s="101"/>
      <c r="H859" s="101"/>
      <c r="J859" s="101"/>
      <c r="K859" s="101"/>
    </row>
    <row r="860" spans="2:16" x14ac:dyDescent="0.2">
      <c r="B860" s="27"/>
      <c r="C860" s="27"/>
      <c r="D860" s="46"/>
      <c r="E860" s="46"/>
      <c r="F860" s="101"/>
      <c r="G860" s="101"/>
      <c r="H860" s="101"/>
      <c r="J860" s="101"/>
      <c r="K860" s="101"/>
    </row>
    <row r="861" spans="2:16" x14ac:dyDescent="0.2">
      <c r="B861" s="27"/>
      <c r="C861" s="27"/>
      <c r="D861" s="46"/>
      <c r="E861" s="46"/>
      <c r="F861" s="101"/>
      <c r="G861" s="101"/>
      <c r="H861" s="101"/>
      <c r="J861" s="101"/>
      <c r="K861" s="101"/>
    </row>
    <row r="862" spans="2:16" x14ac:dyDescent="0.2">
      <c r="D862" s="46"/>
      <c r="E862" s="46"/>
      <c r="F862" s="101"/>
      <c r="G862" s="101"/>
      <c r="H862" s="101"/>
      <c r="J862" s="46"/>
      <c r="K862" s="46"/>
    </row>
    <row r="863" spans="2:16" x14ac:dyDescent="0.2">
      <c r="D863" s="46"/>
      <c r="E863" s="46"/>
      <c r="F863" s="101"/>
      <c r="G863" s="101"/>
      <c r="H863" s="101"/>
      <c r="J863" s="46"/>
      <c r="K863" s="46"/>
    </row>
    <row r="864" spans="2:16" x14ac:dyDescent="0.2">
      <c r="D864" s="46"/>
      <c r="E864" s="46"/>
      <c r="F864" s="101"/>
      <c r="G864" s="101"/>
      <c r="H864" s="101"/>
    </row>
    <row r="865" spans="4:8" x14ac:dyDescent="0.2">
      <c r="D865" s="46"/>
      <c r="E865" s="46"/>
      <c r="F865" s="101"/>
      <c r="G865" s="101"/>
      <c r="H865" s="101"/>
    </row>
    <row r="866" spans="4:8" x14ac:dyDescent="0.2">
      <c r="D866" s="46"/>
      <c r="E866" s="46"/>
      <c r="F866" s="101"/>
      <c r="G866" s="101"/>
      <c r="H866" s="101"/>
    </row>
    <row r="867" spans="4:8" x14ac:dyDescent="0.2">
      <c r="D867" s="46"/>
      <c r="E867" s="46"/>
      <c r="F867" s="101"/>
      <c r="G867" s="101"/>
      <c r="H867" s="101"/>
    </row>
    <row r="868" spans="4:8" x14ac:dyDescent="0.2">
      <c r="D868" s="46"/>
      <c r="E868" s="46"/>
      <c r="F868" s="101"/>
      <c r="G868" s="101"/>
      <c r="H868" s="101"/>
    </row>
    <row r="869" spans="4:8" x14ac:dyDescent="0.2">
      <c r="D869" s="46"/>
      <c r="E869" s="46"/>
      <c r="F869" s="101"/>
      <c r="G869" s="101"/>
      <c r="H869" s="101"/>
    </row>
    <row r="870" spans="4:8" x14ac:dyDescent="0.2">
      <c r="D870" s="46"/>
      <c r="E870" s="46"/>
      <c r="F870" s="101"/>
      <c r="G870" s="101"/>
      <c r="H870" s="101"/>
    </row>
    <row r="871" spans="4:8" x14ac:dyDescent="0.2">
      <c r="D871" s="46"/>
      <c r="E871" s="46"/>
      <c r="F871" s="101"/>
      <c r="G871" s="101"/>
      <c r="H871" s="101"/>
    </row>
    <row r="872" spans="4:8" x14ac:dyDescent="0.2">
      <c r="D872" s="46"/>
      <c r="E872" s="46"/>
      <c r="F872" s="46"/>
      <c r="G872" s="46"/>
      <c r="H872" s="46"/>
    </row>
    <row r="873" spans="4:8" x14ac:dyDescent="0.2">
      <c r="D873" s="46"/>
      <c r="E873" s="46"/>
      <c r="F873" s="46"/>
      <c r="G873" s="46"/>
      <c r="H873" s="46"/>
    </row>
  </sheetData>
  <mergeCells count="12">
    <mergeCell ref="A414:B414"/>
    <mergeCell ref="A302:B302"/>
    <mergeCell ref="A324:B324"/>
    <mergeCell ref="A5:B5"/>
    <mergeCell ref="A237:B237"/>
    <mergeCell ref="A255:B255"/>
    <mergeCell ref="A376:B376"/>
    <mergeCell ref="A346:B346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G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23" sqref="C23"/>
    </sheetView>
  </sheetViews>
  <sheetFormatPr defaultRowHeight="12.75" x14ac:dyDescent="0.2"/>
  <cols>
    <col min="3" max="3" width="60.5703125" customWidth="1"/>
  </cols>
  <sheetData>
    <row r="1" spans="2:4" x14ac:dyDescent="0.2">
      <c r="B1" s="35"/>
      <c r="C1" s="35"/>
      <c r="D1" s="35"/>
    </row>
    <row r="2" spans="2:4" x14ac:dyDescent="0.2">
      <c r="B2" s="35"/>
      <c r="C2" s="35"/>
      <c r="D2" s="35"/>
    </row>
    <row r="3" spans="2:4" x14ac:dyDescent="0.2">
      <c r="B3" s="35"/>
      <c r="C3" s="35"/>
      <c r="D3" s="35"/>
    </row>
    <row r="4" spans="2:4" x14ac:dyDescent="0.2">
      <c r="B4" s="21" t="s">
        <v>60</v>
      </c>
      <c r="C4" s="36" t="s">
        <v>61</v>
      </c>
      <c r="D4" s="37"/>
    </row>
    <row r="5" spans="2:4" x14ac:dyDescent="0.2">
      <c r="B5" s="38"/>
      <c r="C5" s="36"/>
      <c r="D5" s="37"/>
    </row>
    <row r="6" spans="2:4" x14ac:dyDescent="0.2">
      <c r="B6" s="735" t="s">
        <v>24</v>
      </c>
      <c r="C6" s="713"/>
      <c r="D6" s="713"/>
    </row>
    <row r="7" spans="2:4" x14ac:dyDescent="0.2">
      <c r="B7" s="35"/>
      <c r="C7" s="36"/>
      <c r="D7" s="35"/>
    </row>
    <row r="8" spans="2:4" x14ac:dyDescent="0.2">
      <c r="B8" s="736" t="s">
        <v>424</v>
      </c>
      <c r="C8" s="717"/>
      <c r="D8" s="717"/>
    </row>
    <row r="9" spans="2:4" x14ac:dyDescent="0.2">
      <c r="B9" s="736" t="s">
        <v>425</v>
      </c>
      <c r="C9" s="717"/>
      <c r="D9" s="717"/>
    </row>
    <row r="10" spans="2:4" x14ac:dyDescent="0.2">
      <c r="B10" s="35"/>
      <c r="C10" s="36"/>
      <c r="D10" s="35"/>
    </row>
    <row r="11" spans="2:4" x14ac:dyDescent="0.2">
      <c r="B11" s="35"/>
      <c r="C11" s="36"/>
      <c r="D11" s="35"/>
    </row>
    <row r="12" spans="2:4" x14ac:dyDescent="0.2">
      <c r="B12" s="35"/>
      <c r="C12" s="36"/>
      <c r="D12" s="35"/>
    </row>
    <row r="13" spans="2:4" x14ac:dyDescent="0.2">
      <c r="B13" s="35"/>
      <c r="C13" s="39" t="s">
        <v>62</v>
      </c>
      <c r="D13" s="35"/>
    </row>
    <row r="14" spans="2:4" x14ac:dyDescent="0.2">
      <c r="B14" s="35"/>
      <c r="C14" s="39"/>
      <c r="D14" s="35"/>
    </row>
    <row r="15" spans="2:4" x14ac:dyDescent="0.2">
      <c r="B15" s="35"/>
      <c r="C15" s="39"/>
      <c r="D15" s="35"/>
    </row>
    <row r="16" spans="2:4" x14ac:dyDescent="0.2">
      <c r="B16" s="35"/>
      <c r="C16" s="36"/>
      <c r="D16" s="35"/>
    </row>
    <row r="17" spans="1:6" x14ac:dyDescent="0.2">
      <c r="B17" s="211" t="s">
        <v>64</v>
      </c>
      <c r="C17" s="708" t="s">
        <v>429</v>
      </c>
      <c r="D17" s="35"/>
    </row>
    <row r="18" spans="1:6" x14ac:dyDescent="0.2">
      <c r="B18" s="211" t="s">
        <v>63</v>
      </c>
      <c r="C18" s="708" t="s">
        <v>430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65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81</v>
      </c>
      <c r="D22" s="35"/>
    </row>
    <row r="23" spans="1:6" x14ac:dyDescent="0.2">
      <c r="B23" s="35"/>
      <c r="C23" s="40" t="s">
        <v>431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709" t="s">
        <v>427</v>
      </c>
      <c r="B26" s="717" t="s">
        <v>428</v>
      </c>
      <c r="C26" s="717"/>
      <c r="D26" s="35"/>
      <c r="F26" s="210"/>
    </row>
    <row r="27" spans="1:6" x14ac:dyDescent="0.2">
      <c r="C27" s="7"/>
      <c r="F27" s="210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2017-11-30T11:54:01Z</cp:lastPrinted>
  <dcterms:created xsi:type="dcterms:W3CDTF">2004-02-16T15:22:46Z</dcterms:created>
  <dcterms:modified xsi:type="dcterms:W3CDTF">2017-12-08T10:31:51Z</dcterms:modified>
</cp:coreProperties>
</file>