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II.izmjene i dopune proračuna 2020 nakon AMANDMANA\"/>
    </mc:Choice>
  </mc:AlternateContent>
  <bookViews>
    <workbookView xWindow="0" yWindow="0" windowWidth="25200" windowHeight="11985"/>
  </bookViews>
  <sheets>
    <sheet name="List1" sheetId="2" r:id="rId1"/>
    <sheet name="Sheet1" sheetId="1" r:id="rId2"/>
  </sheets>
  <definedNames>
    <definedName name="_xlnm.Print_Titles" localSheetId="1">Sheet1!$1:$1</definedName>
  </definedNames>
  <calcPr calcId="152511"/>
</workbook>
</file>

<file path=xl/calcChain.xml><?xml version="1.0" encoding="utf-8"?>
<calcChain xmlns="http://schemas.openxmlformats.org/spreadsheetml/2006/main">
  <c r="E35" i="1" l="1"/>
  <c r="F97" i="1" l="1"/>
  <c r="F2" i="1" l="1"/>
  <c r="E97" i="1" l="1"/>
  <c r="G79" i="1"/>
  <c r="F79" i="1"/>
  <c r="E79" i="1"/>
  <c r="E57" i="1"/>
  <c r="G32" i="1"/>
  <c r="F32" i="1"/>
  <c r="E32" i="1"/>
  <c r="E23" i="1"/>
  <c r="E14" i="1"/>
  <c r="E2" i="1"/>
  <c r="G89" i="1" l="1"/>
  <c r="G85" i="1"/>
  <c r="G67" i="1"/>
  <c r="G62" i="1"/>
  <c r="G49" i="1"/>
  <c r="G41" i="1"/>
  <c r="G2" i="1"/>
  <c r="G74" i="1"/>
  <c r="F74" i="1" l="1"/>
  <c r="F85" i="1" l="1"/>
  <c r="E85" i="1"/>
  <c r="F67" i="1"/>
  <c r="E67" i="1"/>
  <c r="F62" i="1"/>
  <c r="E62" i="1"/>
  <c r="F49" i="1" l="1"/>
  <c r="E49" i="1"/>
  <c r="F41" i="1"/>
  <c r="E41" i="1"/>
  <c r="G76" i="1" l="1"/>
  <c r="F76" i="1"/>
  <c r="F89" i="1"/>
  <c r="F72" i="1"/>
  <c r="F47" i="1"/>
  <c r="F39" i="1"/>
  <c r="F19" i="1"/>
  <c r="E72" i="1" l="1"/>
  <c r="G97" i="1" l="1"/>
  <c r="E89" i="1" l="1"/>
  <c r="E76" i="1"/>
  <c r="E19" i="1"/>
  <c r="G72" i="1" l="1"/>
  <c r="G60" i="1"/>
  <c r="F60" i="1"/>
  <c r="E60" i="1"/>
  <c r="G57" i="1"/>
  <c r="F57" i="1"/>
  <c r="G47" i="1"/>
  <c r="G39" i="1"/>
  <c r="G19" i="1"/>
  <c r="E47" i="1"/>
  <c r="E74" i="1"/>
  <c r="G101" i="1" l="1"/>
  <c r="F101" i="1"/>
  <c r="E101" i="1"/>
</calcChain>
</file>

<file path=xl/sharedStrings.xml><?xml version="1.0" encoding="utf-8"?>
<sst xmlns="http://schemas.openxmlformats.org/spreadsheetml/2006/main" count="344" uniqueCount="264">
  <si>
    <t>NAZIV CILJA</t>
  </si>
  <si>
    <t>NAZIV MJERE</t>
  </si>
  <si>
    <t>NAZIV PROGRAMA/AKTIVNOSTI</t>
  </si>
  <si>
    <t>POKAZATELJ REZULTATA</t>
  </si>
  <si>
    <t>ODGOVORNOST ZA PROVEDBU MJERE (organizacijska klasifikacija)</t>
  </si>
  <si>
    <t>CILJ1. RAZVOJ KONKURENTNOG I ODRŽIVOG GOSPODARSTVA</t>
  </si>
  <si>
    <t>Mjera 2.2: Poticanje rasta broja stanovnika</t>
  </si>
  <si>
    <t>Mjera 2.1: Unapređenje postojećeg obrazovnog sustava i usklađenje s tržišnim potrebama Grada</t>
  </si>
  <si>
    <t>Mjera 1.2.: Razvoj malog i srednjeg poduzetništva te poljoprivrede</t>
  </si>
  <si>
    <t>Mjera 1.1.:Jačanje komunalne infrastrukture</t>
  </si>
  <si>
    <t>PROGRAM/AKTIVNOST</t>
  </si>
  <si>
    <t>P 1004</t>
  </si>
  <si>
    <t>Održavanje objekata i uređenje komunalne infrastrukture</t>
  </si>
  <si>
    <t>A 100401</t>
  </si>
  <si>
    <t>Održavanje cesta u zimskim uvjetima</t>
  </si>
  <si>
    <t>Održavanje javnih i zelenih površina</t>
  </si>
  <si>
    <t>Održavanje javne rasvjete</t>
  </si>
  <si>
    <t>P 1005</t>
  </si>
  <si>
    <t>P 1007</t>
  </si>
  <si>
    <t>A 100701</t>
  </si>
  <si>
    <t>A 100702</t>
  </si>
  <si>
    <t>Civilna zaštita</t>
  </si>
  <si>
    <t>P 1006</t>
  </si>
  <si>
    <t>Poticanje razvoja gospodarstva</t>
  </si>
  <si>
    <t>P 1001</t>
  </si>
  <si>
    <t>Donošenje akata i mjera iz djelovanja predstavničkog, izvršnog tijela i mjesne samouprave</t>
  </si>
  <si>
    <t>A 100101</t>
  </si>
  <si>
    <t>Predstavnička i izvršna tijela</t>
  </si>
  <si>
    <t>P 1003</t>
  </si>
  <si>
    <t>A 100301</t>
  </si>
  <si>
    <t>A 100302</t>
  </si>
  <si>
    <t>A 100303</t>
  </si>
  <si>
    <t>Naknada šteta</t>
  </si>
  <si>
    <t>P 1009</t>
  </si>
  <si>
    <t>A 100901</t>
  </si>
  <si>
    <t>Sufinanciranje troškova školske kuhinje</t>
  </si>
  <si>
    <t>CILJ 3: UNAPREĐENJE KVALITETE ŽIVOTA</t>
  </si>
  <si>
    <t>CILJ 4: STVARANJE PARTNERSKIH ODNOSA NA LOKALNOJ I GLOBALNOJ RAZINI</t>
  </si>
  <si>
    <t>SVEUKUPNO</t>
  </si>
  <si>
    <t>Mjera 3.1.: Poticanje zdravijeg načina života i unapređenje zdravstvene zaštite</t>
  </si>
  <si>
    <t>Mjera 3.2.: Očuvanje, obnova i zaštita prirodne i kulturne baštine</t>
  </si>
  <si>
    <t>Mjera 3.3: Poboljšanje kvalitete života ciljnih/ugroženih skupina-mladih,žena,djece,branitelja,stradalnika rata,osoba s invaliditetom,stradalih i nemoćnih</t>
  </si>
  <si>
    <t>P 1008</t>
  </si>
  <si>
    <t>A 100801</t>
  </si>
  <si>
    <t>A 100802</t>
  </si>
  <si>
    <t>P 1011</t>
  </si>
  <si>
    <t>A 101101</t>
  </si>
  <si>
    <t>Knjižnica i čitaonica Velika Ludina</t>
  </si>
  <si>
    <t>P 1012</t>
  </si>
  <si>
    <t>Obnova sakralnih objekata</t>
  </si>
  <si>
    <t>A 101201</t>
  </si>
  <si>
    <t>A 101301</t>
  </si>
  <si>
    <t>KUD "Mijo Stuparić"</t>
  </si>
  <si>
    <t>Socijalna skrb</t>
  </si>
  <si>
    <t>A 101601</t>
  </si>
  <si>
    <t>P 1002</t>
  </si>
  <si>
    <t>A 100201</t>
  </si>
  <si>
    <t>JUO</t>
  </si>
  <si>
    <t>broj kućanstava</t>
  </si>
  <si>
    <t>002</t>
  </si>
  <si>
    <t>DJ. VRTIĆ</t>
  </si>
  <si>
    <t>003</t>
  </si>
  <si>
    <t>004</t>
  </si>
  <si>
    <t>KNJIŽNICA I ČIT.</t>
  </si>
  <si>
    <t>Održavanje nerazvrstanih cesta-makadamski putevi, bankine i td..</t>
  </si>
  <si>
    <t>A 100803</t>
  </si>
  <si>
    <t>A 100804</t>
  </si>
  <si>
    <t>A 100805</t>
  </si>
  <si>
    <t>Razvoj i sigurnost prometa</t>
  </si>
  <si>
    <t>K 100501</t>
  </si>
  <si>
    <t>Organiziranje i provođenje zaštite i spašavanja</t>
  </si>
  <si>
    <t>Osnovna djelatnost zaštite od požara-VZO Općine</t>
  </si>
  <si>
    <t>Gorska služba spašavanja</t>
  </si>
  <si>
    <t>A 100902</t>
  </si>
  <si>
    <t>Sufinanciranje osjemenjivanja krava plotkinja</t>
  </si>
  <si>
    <t>Jedinstveni upravni odjel</t>
  </si>
  <si>
    <t>Rashodi za zaposlene</t>
  </si>
  <si>
    <t>Materijalni rashodi</t>
  </si>
  <si>
    <t xml:space="preserve">Financijski rashodi </t>
  </si>
  <si>
    <t>A 101102</t>
  </si>
  <si>
    <t>Ostale tekuće donacije-škola plivanja</t>
  </si>
  <si>
    <t>A 101103</t>
  </si>
  <si>
    <t>Stipendije i školarine</t>
  </si>
  <si>
    <t>A 101104</t>
  </si>
  <si>
    <t>Sufinanciranje učeničkih domova</t>
  </si>
  <si>
    <t>P 1018</t>
  </si>
  <si>
    <t>Program predškolskog odgoja</t>
  </si>
  <si>
    <t>A 101801</t>
  </si>
  <si>
    <t>Odgojno i administrativno tehničko osoblje</t>
  </si>
  <si>
    <t>A 101202</t>
  </si>
  <si>
    <t>Jednokratne novčane pomoći roditeljima-novorođenčad</t>
  </si>
  <si>
    <t>Zaštita, očuvanje i unapređenje zdravlja</t>
  </si>
  <si>
    <t>A 101302</t>
  </si>
  <si>
    <t>A 101303</t>
  </si>
  <si>
    <t>Troškovi prijevoza laboratorijskih uzoraka</t>
  </si>
  <si>
    <t>Razvoj sporta i rekreacije</t>
  </si>
  <si>
    <t>NK Sokol</t>
  </si>
  <si>
    <t>A 101402</t>
  </si>
  <si>
    <t>RK Laurus</t>
  </si>
  <si>
    <t>A 101403</t>
  </si>
  <si>
    <t>"Šaran"-športsko-ribolovna udruga</t>
  </si>
  <si>
    <t>A 101404</t>
  </si>
  <si>
    <t>Ostala sportska društva</t>
  </si>
  <si>
    <t>P 1019</t>
  </si>
  <si>
    <t xml:space="preserve">Program javnih potreba u kulturi </t>
  </si>
  <si>
    <t>A 101901</t>
  </si>
  <si>
    <t>P 1016</t>
  </si>
  <si>
    <t>Crkva SV. Mihaela u Velikoj Ludini</t>
  </si>
  <si>
    <t>P 1017</t>
  </si>
  <si>
    <t>A 101701</t>
  </si>
  <si>
    <t>Program očuvanja kulturne baštine</t>
  </si>
  <si>
    <t>Pomoć za stanovanje, jednokratne pomoći</t>
  </si>
  <si>
    <t>A 101203</t>
  </si>
  <si>
    <t>Podmirenje troškova za ogrijev</t>
  </si>
  <si>
    <t xml:space="preserve">Zaštita okoliša </t>
  </si>
  <si>
    <t>Odvoz i zbrinjavanje otpada, sanacija komunalne deponije</t>
  </si>
  <si>
    <t>A 101502</t>
  </si>
  <si>
    <t>Dimnjačarske i ekološke usluge</t>
  </si>
  <si>
    <t>Čišćenje smetlišta</t>
  </si>
  <si>
    <t>Program političkih stranaka</t>
  </si>
  <si>
    <t>A 100202</t>
  </si>
  <si>
    <t>Dan Općine</t>
  </si>
  <si>
    <t>Upravljanje imovinom</t>
  </si>
  <si>
    <t>Održavanje zgrada za redovito korištenje</t>
  </si>
  <si>
    <t>K 100401</t>
  </si>
  <si>
    <t>Opremanje uredskog prostora</t>
  </si>
  <si>
    <t>K 100601</t>
  </si>
  <si>
    <t>Rashodi za nabavu dugotrajne proizvodne imovine</t>
  </si>
  <si>
    <t>Razvoj civilnog društva</t>
  </si>
  <si>
    <t>UHVIBDR Velika Ludina</t>
  </si>
  <si>
    <t>A 101802</t>
  </si>
  <si>
    <t>LAG Moslavina</t>
  </si>
  <si>
    <t>A 101803</t>
  </si>
  <si>
    <t>Humanitarna djelatnost Crvenog križa</t>
  </si>
  <si>
    <t>A 101804</t>
  </si>
  <si>
    <t>Udruženje slijepih</t>
  </si>
  <si>
    <t>A 101805</t>
  </si>
  <si>
    <t>OSI Udruga osoba s invaliditetom</t>
  </si>
  <si>
    <t>A 101806</t>
  </si>
  <si>
    <t>Udruga stočara, voćara, vinogradara..</t>
  </si>
  <si>
    <t>A 101807</t>
  </si>
  <si>
    <t>Ostale udruge</t>
  </si>
  <si>
    <t>K 100301</t>
  </si>
  <si>
    <t>održavanje nerazvrstanih cesta i makadamski puteva, te dr. u km</t>
  </si>
  <si>
    <t>čišćenje nerazvrstanih cesta u zimskim uvjetima</t>
  </si>
  <si>
    <r>
      <t>Održavanje i košnja zelenih površina u m</t>
    </r>
    <r>
      <rPr>
        <sz val="9"/>
        <color theme="1"/>
        <rFont val="Calibri"/>
        <family val="2"/>
        <charset val="238"/>
      </rPr>
      <t>²</t>
    </r>
  </si>
  <si>
    <t>Broj intervencija</t>
  </si>
  <si>
    <t>Broj Vijećnika Opčinskom vijeću</t>
  </si>
  <si>
    <t>Broj zaposlenih u JLS</t>
  </si>
  <si>
    <t>Naabavljen uredski namještaj i oprema</t>
  </si>
  <si>
    <t>Broj socijalno ugroženih učenika</t>
  </si>
  <si>
    <t>Broj učenika 3 razreda</t>
  </si>
  <si>
    <t>Broj dodijeljenih stipendija i školarina</t>
  </si>
  <si>
    <t>Broj sufinanciranja smještaja u uč. Dom</t>
  </si>
  <si>
    <t>Rad Djećjeg vrtića</t>
  </si>
  <si>
    <t>Broj novorođene djece na području općine</t>
  </si>
  <si>
    <t>broj zbrinutih pasa</t>
  </si>
  <si>
    <t>broj mjeseci u godini</t>
  </si>
  <si>
    <t>Broj amatera uključen u sportske aktivnosti</t>
  </si>
  <si>
    <t>Broj sakralnih građevina</t>
  </si>
  <si>
    <t>Redovna djelatnost Knjižnice</t>
  </si>
  <si>
    <t>Broj amatera uključen u očuvanje kulturne baštine</t>
  </si>
  <si>
    <t>broj krava plotkinja na području općine</t>
  </si>
  <si>
    <r>
      <t>šteta prouzrokovana prema m</t>
    </r>
    <r>
      <rPr>
        <sz val="9"/>
        <color theme="1"/>
        <rFont val="Calibri"/>
        <family val="2"/>
        <charset val="238"/>
      </rPr>
      <t>² zasijane ili zasađene površine</t>
    </r>
  </si>
  <si>
    <t>broj komunalnih deponija</t>
  </si>
  <si>
    <t>Očišćeni dimnjaci u građevinama u vlasništvu općine</t>
  </si>
  <si>
    <t>broj divljih deponija</t>
  </si>
  <si>
    <t>broj kontejnera za ambalažni otpad</t>
  </si>
  <si>
    <t>Broj korisnika socijalne pomoći</t>
  </si>
  <si>
    <t>Sufinanciranje rada udruga</t>
  </si>
  <si>
    <t>Broj aktivnih sudionika pri donošenju akata općinskog vijeća-vijećnici</t>
  </si>
  <si>
    <t xml:space="preserve">Javne potrebe iznad standarda u školstvu </t>
  </si>
  <si>
    <t>A 100703</t>
  </si>
  <si>
    <t>Mjera 1.3.: Razvoj institucionalnih kapaciteta u JLS</t>
  </si>
  <si>
    <t>CILJ 2. RAZVOJ LJUDSKIH POTENCIJALA</t>
  </si>
  <si>
    <t>A101001</t>
  </si>
  <si>
    <t>Subvencije trgovačkim društvima u javnom sektoru</t>
  </si>
  <si>
    <t>A 101105</t>
  </si>
  <si>
    <t>A 101702</t>
  </si>
  <si>
    <t>Promocija knjiga i očuvanje kulturne baštine</t>
  </si>
  <si>
    <t>A 101503</t>
  </si>
  <si>
    <t>A 101504</t>
  </si>
  <si>
    <t>K 101501</t>
  </si>
  <si>
    <t>Uređenje groblja</t>
  </si>
  <si>
    <t>Proširenje i uređenje groblja</t>
  </si>
  <si>
    <t>Uređenje pučkih domova-G.Vlahinička</t>
  </si>
  <si>
    <t>Potpore u poljoprivredi</t>
  </si>
  <si>
    <t>P 1010</t>
  </si>
  <si>
    <t>P 1013</t>
  </si>
  <si>
    <t>A 100806</t>
  </si>
  <si>
    <t>P 1020</t>
  </si>
  <si>
    <t>A 102001</t>
  </si>
  <si>
    <t>A 101106</t>
  </si>
  <si>
    <t>Broj djece upisane u Osnovnu školu Ludina</t>
  </si>
  <si>
    <t>CILJANA VRIJEDNOST 2021.</t>
  </si>
  <si>
    <t>Popravak autobusnih kućica</t>
  </si>
  <si>
    <t>Broj promjenjenih sijalica</t>
  </si>
  <si>
    <t>Broj popravljenih autobusnih kućica</t>
  </si>
  <si>
    <t>A 100807</t>
  </si>
  <si>
    <t>Nabava prometnih znakova</t>
  </si>
  <si>
    <t>Broj novo nabavljenih prometnih znakova</t>
  </si>
  <si>
    <t>K 100801</t>
  </si>
  <si>
    <t>Uređenje groblja (ograda, ceste, staze)</t>
  </si>
  <si>
    <t>K 100602</t>
  </si>
  <si>
    <t>K 100603</t>
  </si>
  <si>
    <t>Zagrebačka ulica Velika Ludina (ulaz u Reciklažno dvorište)</t>
  </si>
  <si>
    <t>K 100402</t>
  </si>
  <si>
    <t>K 100403</t>
  </si>
  <si>
    <t>K 100404</t>
  </si>
  <si>
    <t>Uređenje zgrade mrtvačnice na groblju Mala Ludina</t>
  </si>
  <si>
    <t>K 100405</t>
  </si>
  <si>
    <t>K 100302</t>
  </si>
  <si>
    <t>A 101107</t>
  </si>
  <si>
    <t>A 101304</t>
  </si>
  <si>
    <t>Sterilizacija i kastracija životinja (sufinanciranje 50%)</t>
  </si>
  <si>
    <t>Nabava kontejnera i spremnika za smeće</t>
  </si>
  <si>
    <t>Broj nabavljenih kontejnera i spremnika</t>
  </si>
  <si>
    <t>A 101204</t>
  </si>
  <si>
    <t>Podmirenje troškova logopeda</t>
  </si>
  <si>
    <r>
      <t xml:space="preserve">PROJEKCIJA </t>
    </r>
    <r>
      <rPr>
        <sz val="14"/>
        <color theme="1"/>
        <rFont val="Aharoni"/>
        <charset val="177"/>
      </rPr>
      <t>2021</t>
    </r>
  </si>
  <si>
    <t>A 100808</t>
  </si>
  <si>
    <t>Izgradnja autobusne kućice</t>
  </si>
  <si>
    <t>K 100802</t>
  </si>
  <si>
    <t xml:space="preserve">Kanalizacija Cvjetna ulica </t>
  </si>
  <si>
    <t>K 100803</t>
  </si>
  <si>
    <t xml:space="preserve">Vodovod Ludinica </t>
  </si>
  <si>
    <t>Ulica Bukovec</t>
  </si>
  <si>
    <t xml:space="preserve">Obrtnička ulica </t>
  </si>
  <si>
    <t>K 100604</t>
  </si>
  <si>
    <t xml:space="preserve">Cvjetna ulica </t>
  </si>
  <si>
    <t>Uređenje pučkih domova-Velika Ludina</t>
  </si>
  <si>
    <t xml:space="preserve">Uređenje pučkih domova- Kompator </t>
  </si>
  <si>
    <t xml:space="preserve">Dječje igralište Okoli </t>
  </si>
  <si>
    <t>K 100406</t>
  </si>
  <si>
    <t>Rekonstukcija i modernizacija javne rasvjete</t>
  </si>
  <si>
    <t>K 100407</t>
  </si>
  <si>
    <t xml:space="preserve">Uređenje reciklažnog dvorišta </t>
  </si>
  <si>
    <t>Kupnja automobila</t>
  </si>
  <si>
    <t>Sufinaciranje presfaltiranja školskog igrališta</t>
  </si>
  <si>
    <t xml:space="preserve">Sufinaciranje produžene nastave </t>
  </si>
  <si>
    <t>Sufinanciranje školskih udžbenika, tableta i ostalog</t>
  </si>
  <si>
    <t>K 101901</t>
  </si>
  <si>
    <t>Izgradnja i rekonstukcija Dječjeg Vrtića</t>
  </si>
  <si>
    <t>P 1015</t>
  </si>
  <si>
    <t>A 101501</t>
  </si>
  <si>
    <t>Deratizacija i dezinsekcija</t>
  </si>
  <si>
    <t>P  1014</t>
  </si>
  <si>
    <t>A  101401</t>
  </si>
  <si>
    <t xml:space="preserve">Program zaštite divljači </t>
  </si>
  <si>
    <t>A 100203</t>
  </si>
  <si>
    <t>Održavanje izbora</t>
  </si>
  <si>
    <t>Izgradnja vodovoda u Ludinici</t>
  </si>
  <si>
    <t>Izgradnja kanalizacije u Cvjetnoj ulici</t>
  </si>
  <si>
    <t>Izgradanja ograda, staza grobova</t>
  </si>
  <si>
    <t xml:space="preserve">Izgradnja autobusne kućice </t>
  </si>
  <si>
    <t>Sanitarno-higijeničarski poslovi</t>
  </si>
  <si>
    <t>A101002</t>
  </si>
  <si>
    <t>Subvencije trgovačkim društvima izvan javnog sektora</t>
  </si>
  <si>
    <r>
      <rPr>
        <sz val="10"/>
        <color theme="1"/>
        <rFont val="Aharoni"/>
        <charset val="177"/>
      </rPr>
      <t xml:space="preserve">PLAN II. </t>
    </r>
    <r>
      <rPr>
        <sz val="16"/>
        <color theme="1"/>
        <rFont val="Aharoni"/>
        <charset val="177"/>
      </rPr>
      <t>2020</t>
    </r>
  </si>
  <si>
    <t>POLAZNE VRIJEDNOSTI 2020.</t>
  </si>
  <si>
    <t>CILJANA VRIJEDNOST 2022.</t>
  </si>
  <si>
    <t>CILJANA VRIJEDNOST 2023.</t>
  </si>
  <si>
    <t>A101003</t>
  </si>
  <si>
    <t>Kapitalne pomoći kreditnim i ostalim financijskim institucijama te trgovačkim društvima u javnom sektoru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</si>
</sst>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2"/>
      <color theme="1"/>
      <name val="Aharoni"/>
      <charset val="177"/>
    </font>
    <font>
      <sz val="12"/>
      <color theme="1"/>
      <name val="Aharoni"/>
      <charset val="177"/>
    </font>
    <font>
      <sz val="9"/>
      <color theme="1"/>
      <name val="Aharoni"/>
      <charset val="177"/>
    </font>
    <font>
      <sz val="10"/>
      <color theme="1"/>
      <name val="Aharoni"/>
      <charset val="177"/>
    </font>
    <font>
      <sz val="14"/>
      <color theme="1"/>
      <name val="Aharoni"/>
      <charset val="177"/>
    </font>
    <font>
      <sz val="16"/>
      <color theme="1"/>
      <name val="Aharoni"/>
      <charset val="177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Protection="0"/>
  </cellStyleXfs>
  <cellXfs count="259">
    <xf numFmtId="0" fontId="0" fillId="0" borderId="0" xfId="0"/>
    <xf numFmtId="0" fontId="2" fillId="0" borderId="8" xfId="0" applyFont="1" applyBorder="1" applyAlignment="1" applyProtection="1">
      <alignment vertical="center" wrapText="1"/>
      <protection locked="0"/>
    </xf>
    <xf numFmtId="3" fontId="2" fillId="0" borderId="8" xfId="0" applyNumberFormat="1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vertical="center" wrapText="1"/>
    </xf>
    <xf numFmtId="3" fontId="2" fillId="0" borderId="8" xfId="0" applyNumberFormat="1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  <xf numFmtId="3" fontId="2" fillId="0" borderId="8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0" fontId="2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/>
    <xf numFmtId="0" fontId="2" fillId="0" borderId="11" xfId="0" applyFont="1" applyBorder="1"/>
    <xf numFmtId="3" fontId="2" fillId="0" borderId="8" xfId="0" applyNumberFormat="1" applyFont="1" applyBorder="1"/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0" fillId="0" borderId="8" xfId="0" applyFont="1" applyBorder="1" applyAlignment="1" applyProtection="1">
      <protection locked="0"/>
    </xf>
    <xf numFmtId="0" fontId="0" fillId="0" borderId="11" xfId="0" applyFont="1" applyBorder="1" applyAlignment="1" applyProtection="1">
      <protection locked="0"/>
    </xf>
    <xf numFmtId="0" fontId="7" fillId="0" borderId="8" xfId="0" applyFont="1" applyBorder="1" applyAlignment="1" applyProtection="1">
      <alignment horizontal="right" vertical="center"/>
      <protection locked="0"/>
    </xf>
    <xf numFmtId="0" fontId="0" fillId="0" borderId="8" xfId="0" applyFont="1" applyBorder="1" applyAlignment="1" applyProtection="1">
      <alignment horizontal="right" vertical="center"/>
      <protection locked="0"/>
    </xf>
    <xf numFmtId="0" fontId="0" fillId="0" borderId="9" xfId="0" applyFont="1" applyBorder="1" applyAlignment="1" applyProtection="1">
      <alignment horizontal="center" vertical="center"/>
      <protection locked="0"/>
    </xf>
    <xf numFmtId="0" fontId="0" fillId="0" borderId="11" xfId="0" applyFont="1" applyBorder="1" applyAlignment="1" applyProtection="1">
      <alignment horizontal="right" vertical="center"/>
      <protection locked="0"/>
    </xf>
    <xf numFmtId="0" fontId="2" fillId="0" borderId="8" xfId="0" applyFont="1" applyBorder="1" applyProtection="1">
      <protection locked="0"/>
    </xf>
    <xf numFmtId="0" fontId="2" fillId="0" borderId="8" xfId="0" applyFont="1" applyBorder="1" applyAlignment="1" applyProtection="1">
      <alignment horizontal="right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right"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3" fontId="2" fillId="0" borderId="8" xfId="0" applyNumberFormat="1" applyFont="1" applyBorder="1" applyProtection="1">
      <protection locked="0"/>
    </xf>
    <xf numFmtId="0" fontId="2" fillId="0" borderId="9" xfId="0" applyFont="1" applyBorder="1" applyAlignment="1" applyProtection="1">
      <alignment horizontal="right" vertical="center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3" fontId="7" fillId="0" borderId="3" xfId="0" applyNumberFormat="1" applyFont="1" applyBorder="1" applyAlignment="1" applyProtection="1">
      <alignment horizontal="right" vertical="center"/>
      <protection locked="0"/>
    </xf>
    <xf numFmtId="0" fontId="7" fillId="0" borderId="3" xfId="0" applyFont="1" applyBorder="1" applyAlignment="1" applyProtection="1">
      <alignment vertical="center"/>
      <protection locked="0"/>
    </xf>
    <xf numFmtId="0" fontId="7" fillId="0" borderId="3" xfId="0" applyFont="1" applyBorder="1" applyAlignment="1" applyProtection="1">
      <alignment horizontal="right" vertical="center"/>
      <protection locked="0"/>
    </xf>
    <xf numFmtId="0" fontId="7" fillId="0" borderId="19" xfId="0" applyFont="1" applyBorder="1" applyAlignment="1" applyProtection="1">
      <alignment horizontal="right" vertical="center"/>
      <protection locked="0"/>
    </xf>
    <xf numFmtId="49" fontId="7" fillId="0" borderId="20" xfId="0" applyNumberFormat="1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3" fontId="7" fillId="0" borderId="1" xfId="0" applyNumberFormat="1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right" vertical="center"/>
      <protection locked="0"/>
    </xf>
    <xf numFmtId="0" fontId="7" fillId="0" borderId="4" xfId="0" applyFont="1" applyBorder="1" applyAlignment="1" applyProtection="1">
      <alignment horizontal="right" vertical="center"/>
      <protection locked="0"/>
    </xf>
    <xf numFmtId="49" fontId="7" fillId="0" borderId="12" xfId="0" applyNumberFormat="1" applyFont="1" applyBorder="1" applyAlignment="1" applyProtection="1">
      <alignment horizontal="center"/>
      <protection locked="0"/>
    </xf>
    <xf numFmtId="3" fontId="7" fillId="0" borderId="1" xfId="0" applyNumberFormat="1" applyFont="1" applyBorder="1" applyAlignment="1" applyProtection="1">
      <alignment horizontal="right" vertical="center"/>
      <protection locked="0"/>
    </xf>
    <xf numFmtId="3" fontId="7" fillId="0" borderId="4" xfId="0" applyNumberFormat="1" applyFont="1" applyBorder="1" applyAlignment="1" applyProtection="1">
      <alignment horizontal="right" vertical="center"/>
      <protection locked="0"/>
    </xf>
    <xf numFmtId="0" fontId="7" fillId="0" borderId="16" xfId="0" applyFont="1" applyBorder="1" applyAlignment="1" applyProtection="1">
      <alignment vertical="center"/>
      <protection locked="0"/>
    </xf>
    <xf numFmtId="3" fontId="7" fillId="0" borderId="16" xfId="0" applyNumberFormat="1" applyFont="1" applyBorder="1" applyAlignment="1" applyProtection="1">
      <alignment vertical="center"/>
      <protection locked="0"/>
    </xf>
    <xf numFmtId="0" fontId="7" fillId="0" borderId="16" xfId="0" applyFont="1" applyBorder="1" applyAlignment="1" applyProtection="1">
      <alignment horizontal="right" vertical="center"/>
      <protection locked="0"/>
    </xf>
    <xf numFmtId="0" fontId="7" fillId="0" borderId="17" xfId="0" applyFont="1" applyBorder="1" applyAlignment="1" applyProtection="1">
      <alignment horizontal="right" vertical="center"/>
      <protection locked="0"/>
    </xf>
    <xf numFmtId="3" fontId="7" fillId="0" borderId="3" xfId="0" applyNumberFormat="1" applyFont="1" applyBorder="1" applyAlignment="1" applyProtection="1">
      <alignment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3" fontId="7" fillId="0" borderId="3" xfId="0" applyNumberFormat="1" applyFont="1" applyBorder="1" applyProtection="1">
      <protection locked="0"/>
    </xf>
    <xf numFmtId="3" fontId="7" fillId="0" borderId="1" xfId="0" applyNumberFormat="1" applyFont="1" applyBorder="1" applyProtection="1">
      <protection locked="0"/>
    </xf>
    <xf numFmtId="3" fontId="7" fillId="0" borderId="16" xfId="0" applyNumberFormat="1" applyFont="1" applyBorder="1" applyProtection="1">
      <protection locked="0"/>
    </xf>
    <xf numFmtId="0" fontId="7" fillId="0" borderId="18" xfId="0" applyFont="1" applyBorder="1" applyAlignment="1" applyProtection="1">
      <alignment horizontal="right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3" fontId="7" fillId="0" borderId="1" xfId="0" applyNumberFormat="1" applyFont="1" applyBorder="1" applyAlignment="1" applyProtection="1">
      <alignment horizontal="right"/>
      <protection locked="0"/>
    </xf>
    <xf numFmtId="3" fontId="7" fillId="0" borderId="16" xfId="0" applyNumberFormat="1" applyFont="1" applyBorder="1" applyAlignment="1" applyProtection="1">
      <alignment horizontal="right"/>
      <protection locked="0"/>
    </xf>
    <xf numFmtId="0" fontId="7" fillId="0" borderId="16" xfId="0" applyFont="1" applyBorder="1" applyAlignment="1" applyProtection="1">
      <alignment vertical="center" wrapText="1"/>
      <protection locked="0"/>
    </xf>
    <xf numFmtId="0" fontId="7" fillId="0" borderId="13" xfId="0" applyFont="1" applyBorder="1" applyAlignment="1" applyProtection="1">
      <alignment vertical="center"/>
      <protection locked="0"/>
    </xf>
    <xf numFmtId="3" fontId="7" fillId="0" borderId="13" xfId="0" applyNumberFormat="1" applyFont="1" applyBorder="1" applyProtection="1">
      <protection locked="0"/>
    </xf>
    <xf numFmtId="0" fontId="7" fillId="0" borderId="13" xfId="0" applyFont="1" applyBorder="1" applyAlignment="1" applyProtection="1">
      <alignment horizontal="right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3" fontId="6" fillId="0" borderId="3" xfId="0" applyNumberFormat="1" applyFont="1" applyBorder="1" applyProtection="1">
      <protection locked="0"/>
    </xf>
    <xf numFmtId="3" fontId="6" fillId="0" borderId="1" xfId="0" applyNumberFormat="1" applyFont="1" applyBorder="1" applyProtection="1">
      <protection locked="0"/>
    </xf>
    <xf numFmtId="3" fontId="6" fillId="0" borderId="16" xfId="0" applyNumberFormat="1" applyFont="1" applyBorder="1" applyAlignment="1" applyProtection="1">
      <alignment vertical="center"/>
      <protection locked="0"/>
    </xf>
    <xf numFmtId="0" fontId="7" fillId="0" borderId="3" xfId="0" applyFont="1" applyBorder="1"/>
    <xf numFmtId="3" fontId="7" fillId="0" borderId="3" xfId="0" applyNumberFormat="1" applyFont="1" applyBorder="1"/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right" vertical="center"/>
    </xf>
    <xf numFmtId="0" fontId="7" fillId="0" borderId="19" xfId="0" applyFont="1" applyBorder="1" applyAlignment="1">
      <alignment horizontal="center" vertical="center"/>
    </xf>
    <xf numFmtId="0" fontId="7" fillId="0" borderId="1" xfId="0" applyFont="1" applyBorder="1"/>
    <xf numFmtId="3" fontId="7" fillId="0" borderId="1" xfId="0" applyNumberFormat="1" applyFont="1" applyBorder="1"/>
    <xf numFmtId="0" fontId="7" fillId="0" borderId="1" xfId="0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0" fontId="7" fillId="0" borderId="16" xfId="0" applyFont="1" applyBorder="1"/>
    <xf numFmtId="3" fontId="7" fillId="0" borderId="16" xfId="0" applyNumberFormat="1" applyFont="1" applyBorder="1"/>
    <xf numFmtId="0" fontId="7" fillId="0" borderId="16" xfId="0" applyFont="1" applyBorder="1" applyAlignment="1">
      <alignment horizontal="right" vertical="center"/>
    </xf>
    <xf numFmtId="0" fontId="7" fillId="0" borderId="12" xfId="0" applyFont="1" applyBorder="1"/>
    <xf numFmtId="0" fontId="7" fillId="0" borderId="16" xfId="0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wrapText="1"/>
    </xf>
    <xf numFmtId="0" fontId="7" fillId="0" borderId="3" xfId="0" applyFont="1" applyBorder="1" applyAlignment="1">
      <alignment horizontal="center" vertical="center"/>
    </xf>
    <xf numFmtId="0" fontId="7" fillId="0" borderId="13" xfId="0" applyFont="1" applyBorder="1"/>
    <xf numFmtId="3" fontId="7" fillId="0" borderId="13" xfId="0" applyNumberFormat="1" applyFont="1" applyBorder="1"/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 applyProtection="1">
      <alignment vertical="center" wrapText="1"/>
      <protection locked="0"/>
    </xf>
    <xf numFmtId="49" fontId="2" fillId="0" borderId="11" xfId="0" applyNumberFormat="1" applyFont="1" applyBorder="1" applyAlignment="1" applyProtection="1">
      <alignment horizontal="right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49" fontId="7" fillId="0" borderId="20" xfId="0" applyNumberFormat="1" applyFont="1" applyBorder="1" applyAlignment="1" applyProtection="1">
      <alignment horizontal="right" vertical="center"/>
      <protection locked="0"/>
    </xf>
    <xf numFmtId="49" fontId="7" fillId="0" borderId="12" xfId="0" applyNumberFormat="1" applyFont="1" applyBorder="1" applyAlignment="1" applyProtection="1">
      <alignment horizontal="right" vertical="center"/>
      <protection locked="0"/>
    </xf>
    <xf numFmtId="49" fontId="7" fillId="0" borderId="18" xfId="0" applyNumberFormat="1" applyFont="1" applyBorder="1" applyAlignment="1" applyProtection="1">
      <alignment horizontal="right" vertic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0" fillId="0" borderId="8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49" fontId="7" fillId="0" borderId="18" xfId="0" applyNumberFormat="1" applyFont="1" applyBorder="1"/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24" xfId="0" applyFont="1" applyBorder="1" applyAlignment="1" applyProtection="1">
      <alignment horizontal="right"/>
      <protection locked="0"/>
    </xf>
    <xf numFmtId="49" fontId="7" fillId="0" borderId="20" xfId="0" applyNumberFormat="1" applyFont="1" applyBorder="1" applyAlignment="1" applyProtection="1">
      <alignment horizontal="right"/>
      <protection locked="0"/>
    </xf>
    <xf numFmtId="0" fontId="7" fillId="0" borderId="2" xfId="0" applyFont="1" applyBorder="1" applyAlignment="1" applyProtection="1">
      <alignment horizontal="right"/>
      <protection locked="0"/>
    </xf>
    <xf numFmtId="49" fontId="7" fillId="0" borderId="12" xfId="0" applyNumberFormat="1" applyFont="1" applyBorder="1" applyAlignment="1" applyProtection="1">
      <alignment horizontal="right" wrapText="1"/>
      <protection locked="0"/>
    </xf>
    <xf numFmtId="49" fontId="7" fillId="0" borderId="12" xfId="0" applyNumberFormat="1" applyFont="1" applyBorder="1" applyAlignment="1" applyProtection="1">
      <alignment horizontal="right"/>
      <protection locked="0"/>
    </xf>
    <xf numFmtId="0" fontId="7" fillId="0" borderId="22" xfId="0" applyFont="1" applyBorder="1" applyAlignment="1" applyProtection="1">
      <alignment horizontal="right"/>
      <protection locked="0"/>
    </xf>
    <xf numFmtId="49" fontId="7" fillId="0" borderId="18" xfId="0" applyNumberFormat="1" applyFont="1" applyBorder="1" applyAlignment="1" applyProtection="1">
      <alignment horizontal="right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16" xfId="0" applyFont="1" applyBorder="1" applyAlignment="1" applyProtection="1">
      <alignment horizontal="center" wrapText="1"/>
      <protection locked="0"/>
    </xf>
    <xf numFmtId="0" fontId="7" fillId="0" borderId="15" xfId="0" applyFont="1" applyBorder="1" applyAlignment="1" applyProtection="1">
      <alignment vertical="center"/>
      <protection locked="0"/>
    </xf>
    <xf numFmtId="49" fontId="7" fillId="0" borderId="15" xfId="0" applyNumberFormat="1" applyFont="1" applyBorder="1" applyAlignment="1" applyProtection="1">
      <protection locked="0"/>
    </xf>
    <xf numFmtId="0" fontId="7" fillId="0" borderId="14" xfId="0" applyFont="1" applyBorder="1" applyAlignment="1" applyProtection="1">
      <alignment horizontal="right" vertical="center"/>
      <protection locked="0"/>
    </xf>
    <xf numFmtId="49" fontId="7" fillId="0" borderId="15" xfId="0" applyNumberFormat="1" applyFont="1" applyBorder="1" applyAlignment="1" applyProtection="1">
      <alignment horizontal="right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49" fontId="7" fillId="0" borderId="11" xfId="0" applyNumberFormat="1" applyFont="1" applyBorder="1" applyAlignment="1" applyProtection="1">
      <alignment horizontal="right"/>
      <protection locked="0"/>
    </xf>
    <xf numFmtId="49" fontId="2" fillId="0" borderId="11" xfId="0" applyNumberFormat="1" applyFont="1" applyBorder="1" applyAlignment="1" applyProtection="1">
      <alignment horizontal="right"/>
      <protection locked="0"/>
    </xf>
    <xf numFmtId="0" fontId="2" fillId="0" borderId="8" xfId="0" applyFont="1" applyBorder="1" applyAlignment="1" applyProtection="1">
      <alignment horizontal="right"/>
      <protection locked="0"/>
    </xf>
    <xf numFmtId="0" fontId="2" fillId="0" borderId="9" xfId="0" applyFont="1" applyBorder="1" applyAlignment="1" applyProtection="1">
      <alignment horizontal="right"/>
      <protection locked="0"/>
    </xf>
    <xf numFmtId="0" fontId="7" fillId="0" borderId="16" xfId="0" applyFont="1" applyBorder="1" applyAlignment="1">
      <alignment horizontal="center"/>
    </xf>
    <xf numFmtId="0" fontId="7" fillId="0" borderId="19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right"/>
    </xf>
    <xf numFmtId="49" fontId="2" fillId="0" borderId="11" xfId="0" applyNumberFormat="1" applyFont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right"/>
    </xf>
    <xf numFmtId="0" fontId="2" fillId="0" borderId="8" xfId="0" applyFont="1" applyBorder="1" applyAlignment="1">
      <alignment horizontal="right" wrapText="1"/>
    </xf>
    <xf numFmtId="0" fontId="2" fillId="0" borderId="9" xfId="0" applyFont="1" applyBorder="1" applyAlignment="1">
      <alignment horizontal="center" wrapText="1"/>
    </xf>
    <xf numFmtId="0" fontId="2" fillId="0" borderId="9" xfId="0" applyFont="1" applyBorder="1" applyAlignment="1">
      <alignment horizontal="right" wrapText="1"/>
    </xf>
    <xf numFmtId="49" fontId="2" fillId="0" borderId="11" xfId="0" applyNumberFormat="1" applyFont="1" applyBorder="1" applyAlignment="1">
      <alignment horizontal="right" wrapText="1"/>
    </xf>
    <xf numFmtId="0" fontId="7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3" xfId="0" applyFont="1" applyBorder="1" applyAlignment="1">
      <alignment horizontal="center" vertical="center" wrapText="1"/>
    </xf>
    <xf numFmtId="49" fontId="7" fillId="0" borderId="20" xfId="0" applyNumberFormat="1" applyFont="1" applyBorder="1" applyAlignment="1">
      <alignment horizontal="right"/>
    </xf>
    <xf numFmtId="49" fontId="7" fillId="0" borderId="15" xfId="0" applyNumberFormat="1" applyFont="1" applyBorder="1" applyAlignment="1">
      <alignment horizontal="right"/>
    </xf>
    <xf numFmtId="49" fontId="7" fillId="0" borderId="12" xfId="0" applyNumberFormat="1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7" fillId="0" borderId="20" xfId="0" applyFont="1" applyBorder="1" applyAlignment="1">
      <alignment horizontal="right"/>
    </xf>
    <xf numFmtId="0" fontId="7" fillId="0" borderId="12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7" fillId="0" borderId="13" xfId="0" applyFont="1" applyBorder="1" applyAlignment="1">
      <alignment horizontal="right"/>
    </xf>
    <xf numFmtId="0" fontId="7" fillId="0" borderId="14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7" fillId="0" borderId="19" xfId="0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0" fontId="7" fillId="0" borderId="13" xfId="0" applyFont="1" applyBorder="1" applyAlignment="1">
      <alignment vertical="center"/>
    </xf>
    <xf numFmtId="0" fontId="7" fillId="0" borderId="13" xfId="0" applyFont="1" applyBorder="1" applyAlignment="1">
      <alignment horizontal="right" vertical="center"/>
    </xf>
    <xf numFmtId="0" fontId="7" fillId="0" borderId="14" xfId="0" applyFont="1" applyBorder="1" applyAlignment="1">
      <alignment horizontal="center" vertical="center"/>
    </xf>
    <xf numFmtId="49" fontId="7" fillId="0" borderId="15" xfId="0" applyNumberFormat="1" applyFont="1" applyBorder="1" applyAlignment="1" applyProtection="1">
      <alignment horizontal="center"/>
      <protection locked="0"/>
    </xf>
    <xf numFmtId="0" fontId="0" fillId="0" borderId="0" xfId="0" applyBorder="1"/>
    <xf numFmtId="0" fontId="7" fillId="0" borderId="26" xfId="0" applyFont="1" applyBorder="1" applyAlignment="1" applyProtection="1">
      <alignment horizontal="center" vertical="center"/>
      <protection locked="0"/>
    </xf>
    <xf numFmtId="0" fontId="12" fillId="2" borderId="5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 shrinkToFit="1"/>
    </xf>
    <xf numFmtId="0" fontId="12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0" fontId="1" fillId="0" borderId="0" xfId="1" applyBorder="1"/>
    <xf numFmtId="0" fontId="3" fillId="0" borderId="0" xfId="0" applyFont="1" applyBorder="1"/>
    <xf numFmtId="0" fontId="9" fillId="0" borderId="25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3" fontId="10" fillId="0" borderId="8" xfId="0" applyNumberFormat="1" applyFont="1" applyBorder="1" applyAlignment="1">
      <alignment vertical="center"/>
    </xf>
    <xf numFmtId="3" fontId="11" fillId="0" borderId="8" xfId="0" applyNumberFormat="1" applyFont="1" applyBorder="1" applyAlignment="1">
      <alignment vertical="center"/>
    </xf>
    <xf numFmtId="0" fontId="9" fillId="0" borderId="8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9" fillId="0" borderId="11" xfId="0" applyFont="1" applyBorder="1" applyAlignment="1">
      <alignment horizontal="right" vertical="center"/>
    </xf>
    <xf numFmtId="0" fontId="7" fillId="0" borderId="27" xfId="0" applyFont="1" applyBorder="1"/>
    <xf numFmtId="3" fontId="7" fillId="0" borderId="27" xfId="0" applyNumberFormat="1" applyFont="1" applyBorder="1"/>
    <xf numFmtId="0" fontId="7" fillId="0" borderId="27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right"/>
    </xf>
    <xf numFmtId="49" fontId="7" fillId="0" borderId="28" xfId="0" applyNumberFormat="1" applyFont="1" applyBorder="1" applyAlignment="1" applyProtection="1">
      <alignment horizontal="right"/>
      <protection locked="0"/>
    </xf>
    <xf numFmtId="0" fontId="0" fillId="0" borderId="0" xfId="0" applyBorder="1" applyAlignment="1">
      <alignment horizontal="center"/>
    </xf>
    <xf numFmtId="3" fontId="7" fillId="0" borderId="13" xfId="0" applyNumberFormat="1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right"/>
      <protection locked="0"/>
    </xf>
    <xf numFmtId="49" fontId="7" fillId="0" borderId="1" xfId="0" applyNumberFormat="1" applyFont="1" applyBorder="1" applyAlignment="1" applyProtection="1">
      <alignment horizontal="right"/>
      <protection locked="0"/>
    </xf>
    <xf numFmtId="0" fontId="7" fillId="0" borderId="13" xfId="0" applyFont="1" applyBorder="1" applyAlignment="1" applyProtection="1">
      <alignment vertical="center" wrapText="1"/>
      <protection locked="0"/>
    </xf>
    <xf numFmtId="49" fontId="7" fillId="0" borderId="15" xfId="0" applyNumberFormat="1" applyFont="1" applyBorder="1" applyAlignment="1" applyProtection="1">
      <alignment horizontal="right" vertical="center"/>
      <protection locked="0"/>
    </xf>
    <xf numFmtId="3" fontId="7" fillId="0" borderId="13" xfId="0" applyNumberFormat="1" applyFont="1" applyBorder="1" applyAlignment="1" applyProtection="1">
      <alignment horizontal="right"/>
      <protection locked="0"/>
    </xf>
    <xf numFmtId="0" fontId="7" fillId="0" borderId="13" xfId="0" applyFont="1" applyBorder="1" applyAlignment="1" applyProtection="1">
      <alignment horizontal="center" wrapText="1"/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49" fontId="7" fillId="0" borderId="1" xfId="0" applyNumberFormat="1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right" vertical="center"/>
    </xf>
    <xf numFmtId="0" fontId="7" fillId="0" borderId="13" xfId="0" applyFont="1" applyBorder="1" applyAlignment="1">
      <alignment wrapText="1"/>
    </xf>
    <xf numFmtId="49" fontId="7" fillId="0" borderId="1" xfId="0" applyNumberFormat="1" applyFont="1" applyBorder="1" applyAlignment="1">
      <alignment horizontal="right"/>
    </xf>
    <xf numFmtId="0" fontId="7" fillId="0" borderId="15" xfId="0" applyFont="1" applyBorder="1" applyAlignment="1">
      <alignment horizontal="right"/>
    </xf>
    <xf numFmtId="49" fontId="7" fillId="0" borderId="1" xfId="0" applyNumberFormat="1" applyFont="1" applyBorder="1" applyAlignment="1" applyProtection="1">
      <alignment horizontal="right" vertical="center"/>
      <protection locked="0"/>
    </xf>
    <xf numFmtId="0" fontId="5" fillId="0" borderId="0" xfId="0" applyFont="1" applyBorder="1" applyAlignment="1">
      <alignment horizontal="center" vertical="center" textRotation="90" wrapText="1"/>
    </xf>
    <xf numFmtId="0" fontId="2" fillId="0" borderId="31" xfId="0" applyFont="1" applyBorder="1" applyAlignment="1" applyProtection="1">
      <alignment vertical="center" wrapText="1"/>
      <protection locked="0"/>
    </xf>
    <xf numFmtId="3" fontId="2" fillId="0" borderId="31" xfId="0" applyNumberFormat="1" applyFont="1" applyBorder="1" applyAlignment="1" applyProtection="1">
      <alignment vertical="center"/>
      <protection locked="0"/>
    </xf>
    <xf numFmtId="0" fontId="0" fillId="0" borderId="31" xfId="0" applyFont="1" applyBorder="1" applyProtection="1">
      <protection locked="0"/>
    </xf>
    <xf numFmtId="0" fontId="0" fillId="0" borderId="32" xfId="0" applyFont="1" applyBorder="1" applyProtection="1">
      <protection locked="0"/>
    </xf>
    <xf numFmtId="0" fontId="0" fillId="0" borderId="33" xfId="0" applyFont="1" applyBorder="1" applyProtection="1"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right" vertical="center"/>
      <protection locked="0"/>
    </xf>
    <xf numFmtId="0" fontId="2" fillId="0" borderId="32" xfId="0" applyFont="1" applyBorder="1" applyAlignment="1" applyProtection="1">
      <alignment horizontal="right" vertical="center"/>
      <protection locked="0"/>
    </xf>
    <xf numFmtId="49" fontId="2" fillId="0" borderId="33" xfId="0" applyNumberFormat="1" applyFont="1" applyBorder="1" applyAlignment="1" applyProtection="1">
      <alignment horizontal="right" vertical="center"/>
      <protection locked="0"/>
    </xf>
    <xf numFmtId="0" fontId="7" fillId="0" borderId="34" xfId="0" applyFont="1" applyBorder="1" applyAlignment="1" applyProtection="1">
      <alignment horizontal="left" vertical="center"/>
      <protection locked="0"/>
    </xf>
    <xf numFmtId="0" fontId="7" fillId="0" borderId="35" xfId="0" applyFont="1" applyBorder="1" applyAlignment="1" applyProtection="1">
      <alignment horizontal="left" vertical="center"/>
      <protection locked="0"/>
    </xf>
    <xf numFmtId="0" fontId="2" fillId="0" borderId="31" xfId="0" applyFont="1" applyBorder="1" applyProtection="1">
      <protection locked="0"/>
    </xf>
    <xf numFmtId="0" fontId="2" fillId="0" borderId="33" xfId="0" applyFont="1" applyBorder="1" applyAlignment="1" applyProtection="1">
      <alignment horizontal="right" vertical="center"/>
      <protection locked="0"/>
    </xf>
    <xf numFmtId="0" fontId="7" fillId="0" borderId="30" xfId="0" applyFont="1" applyBorder="1"/>
    <xf numFmtId="3" fontId="7" fillId="0" borderId="31" xfId="0" applyNumberFormat="1" applyFont="1" applyBorder="1"/>
    <xf numFmtId="0" fontId="7" fillId="0" borderId="31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right"/>
    </xf>
    <xf numFmtId="0" fontId="7" fillId="0" borderId="32" xfId="0" applyFont="1" applyBorder="1" applyAlignment="1">
      <alignment horizontal="right"/>
    </xf>
    <xf numFmtId="49" fontId="7" fillId="0" borderId="33" xfId="0" applyNumberFormat="1" applyFont="1" applyBorder="1" applyAlignment="1" applyProtection="1">
      <alignment horizontal="right"/>
      <protection locked="0"/>
    </xf>
    <xf numFmtId="0" fontId="6" fillId="0" borderId="0" xfId="0" applyFont="1" applyBorder="1" applyAlignment="1">
      <alignment horizontal="center" wrapText="1"/>
    </xf>
    <xf numFmtId="0" fontId="16" fillId="0" borderId="37" xfId="0" applyFont="1" applyBorder="1"/>
    <xf numFmtId="0" fontId="7" fillId="0" borderId="38" xfId="0" applyFont="1" applyBorder="1" applyAlignment="1" applyProtection="1">
      <alignment vertical="center"/>
      <protection locked="0"/>
    </xf>
    <xf numFmtId="0" fontId="2" fillId="0" borderId="25" xfId="0" applyFont="1" applyBorder="1" applyAlignment="1" applyProtection="1">
      <alignment horizontal="left" vertical="center"/>
      <protection locked="0"/>
    </xf>
    <xf numFmtId="0" fontId="7" fillId="0" borderId="35" xfId="0" applyFont="1" applyBorder="1" applyAlignment="1" applyProtection="1">
      <alignment vertical="center"/>
      <protection locked="0"/>
    </xf>
    <xf numFmtId="0" fontId="7" fillId="0" borderId="34" xfId="0" applyFont="1" applyBorder="1" applyAlignment="1" applyProtection="1">
      <alignment vertical="center"/>
      <protection locked="0"/>
    </xf>
    <xf numFmtId="0" fontId="2" fillId="0" borderId="40" xfId="0" applyFont="1" applyBorder="1" applyAlignment="1" applyProtection="1">
      <alignment horizontal="left" vertical="center" wrapText="1"/>
      <protection locked="0"/>
    </xf>
    <xf numFmtId="0" fontId="7" fillId="0" borderId="38" xfId="0" applyFont="1" applyBorder="1" applyAlignment="1" applyProtection="1">
      <alignment horizontal="left" vertical="center"/>
      <protection locked="0"/>
    </xf>
    <xf numFmtId="0" fontId="2" fillId="0" borderId="40" xfId="0" applyFont="1" applyBorder="1" applyAlignment="1" applyProtection="1">
      <alignment vertical="center" wrapText="1"/>
      <protection locked="0"/>
    </xf>
    <xf numFmtId="0" fontId="2" fillId="0" borderId="25" xfId="0" applyFont="1" applyBorder="1" applyAlignment="1" applyProtection="1">
      <alignment vertical="center" wrapText="1"/>
      <protection locked="0"/>
    </xf>
    <xf numFmtId="0" fontId="7" fillId="0" borderId="34" xfId="0" applyFont="1" applyBorder="1" applyAlignment="1" applyProtection="1">
      <alignment vertical="center" wrapText="1"/>
      <protection locked="0"/>
    </xf>
    <xf numFmtId="0" fontId="7" fillId="0" borderId="41" xfId="0" applyFont="1" applyBorder="1" applyAlignment="1" applyProtection="1">
      <alignment vertical="center"/>
      <protection locked="0"/>
    </xf>
    <xf numFmtId="0" fontId="7" fillId="0" borderId="41" xfId="0" applyFont="1" applyBorder="1" applyAlignment="1" applyProtection="1">
      <alignment horizontal="left"/>
      <protection locked="0"/>
    </xf>
    <xf numFmtId="0" fontId="2" fillId="0" borderId="25" xfId="0" applyFont="1" applyBorder="1" applyAlignment="1" applyProtection="1">
      <alignment vertical="center"/>
      <protection locked="0"/>
    </xf>
    <xf numFmtId="0" fontId="7" fillId="0" borderId="35" xfId="0" applyFont="1" applyBorder="1" applyAlignment="1" applyProtection="1">
      <alignment vertical="top"/>
      <protection locked="0"/>
    </xf>
    <xf numFmtId="0" fontId="2" fillId="0" borderId="25" xfId="0" applyFont="1" applyBorder="1" applyAlignment="1">
      <alignment horizontal="left" vertical="center" wrapText="1"/>
    </xf>
    <xf numFmtId="0" fontId="7" fillId="0" borderId="35" xfId="0" applyFont="1" applyBorder="1"/>
    <xf numFmtId="0" fontId="7" fillId="0" borderId="38" xfId="0" applyFont="1" applyBorder="1"/>
    <xf numFmtId="0" fontId="7" fillId="0" borderId="41" xfId="0" applyFont="1" applyBorder="1"/>
    <xf numFmtId="0" fontId="2" fillId="0" borderId="25" xfId="0" applyFont="1" applyBorder="1" applyAlignment="1">
      <alignment horizontal="left" vertical="center"/>
    </xf>
    <xf numFmtId="0" fontId="2" fillId="0" borderId="25" xfId="0" applyFont="1" applyBorder="1"/>
    <xf numFmtId="0" fontId="7" fillId="0" borderId="34" xfId="0" applyFont="1" applyBorder="1"/>
    <xf numFmtId="0" fontId="2" fillId="0" borderId="25" xfId="0" applyFont="1" applyBorder="1" applyAlignment="1">
      <alignment vertical="center" wrapText="1"/>
    </xf>
    <xf numFmtId="0" fontId="2" fillId="0" borderId="25" xfId="0" applyFont="1" applyBorder="1" applyAlignment="1">
      <alignment vertical="center"/>
    </xf>
    <xf numFmtId="0" fontId="7" fillId="0" borderId="42" xfId="0" applyFont="1" applyBorder="1"/>
    <xf numFmtId="0" fontId="4" fillId="0" borderId="0" xfId="0" applyFont="1" applyBorder="1" applyAlignment="1">
      <alignment horizontal="center" vertical="center" textRotation="90"/>
    </xf>
    <xf numFmtId="0" fontId="5" fillId="0" borderId="37" xfId="0" applyFont="1" applyBorder="1" applyAlignment="1">
      <alignment horizontal="center" vertical="center" textRotation="90" wrapText="1"/>
    </xf>
    <xf numFmtId="0" fontId="12" fillId="2" borderId="9" xfId="0" applyFont="1" applyFill="1" applyBorder="1" applyAlignment="1">
      <alignment horizontal="center" wrapText="1"/>
    </xf>
    <xf numFmtId="0" fontId="12" fillId="2" borderId="10" xfId="0" applyFont="1" applyFill="1" applyBorder="1" applyAlignment="1">
      <alignment horizontal="center" wrapText="1"/>
    </xf>
    <xf numFmtId="0" fontId="4" fillId="0" borderId="5" xfId="0" applyFont="1" applyBorder="1" applyAlignment="1">
      <alignment horizontal="center" vertical="center" textRotation="90"/>
    </xf>
    <xf numFmtId="0" fontId="4" fillId="0" borderId="6" xfId="0" applyFont="1" applyBorder="1" applyAlignment="1">
      <alignment horizontal="center" vertical="center" textRotation="90"/>
    </xf>
    <xf numFmtId="0" fontId="2" fillId="0" borderId="6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textRotation="90" wrapText="1"/>
    </xf>
    <xf numFmtId="0" fontId="5" fillId="0" borderId="39" xfId="0" applyFont="1" applyBorder="1" applyAlignment="1">
      <alignment horizontal="center" vertical="center" textRotation="90" wrapText="1"/>
    </xf>
    <xf numFmtId="0" fontId="5" fillId="0" borderId="0" xfId="0" applyFont="1" applyBorder="1" applyAlignment="1">
      <alignment horizontal="center" vertical="center" textRotation="90" wrapText="1"/>
    </xf>
    <xf numFmtId="0" fontId="5" fillId="0" borderId="36" xfId="0" applyFont="1" applyBorder="1" applyAlignment="1">
      <alignment horizontal="center" vertical="center" textRotation="90" wrapText="1"/>
    </xf>
    <xf numFmtId="0" fontId="10" fillId="0" borderId="21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wrapText="1"/>
    </xf>
    <xf numFmtId="0" fontId="6" fillId="0" borderId="39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5" fillId="0" borderId="39" xfId="0" applyFont="1" applyBorder="1" applyAlignment="1">
      <alignment horizontal="center" vertical="top" textRotation="90" wrapText="1"/>
    </xf>
    <xf numFmtId="0" fontId="5" fillId="0" borderId="0" xfId="0" applyFont="1" applyBorder="1" applyAlignment="1">
      <alignment horizontal="center" vertical="top" textRotation="90" wrapText="1"/>
    </xf>
    <xf numFmtId="0" fontId="5" fillId="0" borderId="36" xfId="0" applyFont="1" applyBorder="1" applyAlignment="1">
      <alignment horizontal="center" vertical="top" textRotation="90" wrapText="1"/>
    </xf>
  </cellXfs>
  <cellStyles count="2">
    <cellStyle name="Normalno" xfId="0" builtinId="0"/>
    <cellStyle name="Style 1" xfId="1"/>
  </cellStyles>
  <dxfs count="0"/>
  <tableStyles count="4" defaultTableStyle="Table Style 1" defaultPivotStyle="PivotStyleLight16">
    <tableStyle name="PivotTable Style 1" table="0" count="0"/>
    <tableStyle name="PivotTable Style 2" table="0" count="0"/>
    <tableStyle name="Table Style 1" pivot="0" count="0"/>
    <tableStyle name="Table Style 2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1</xdr:row>
      <xdr:rowOff>76200</xdr:rowOff>
    </xdr:from>
    <xdr:to>
      <xdr:col>9</xdr:col>
      <xdr:colOff>161925</xdr:colOff>
      <xdr:row>48</xdr:row>
      <xdr:rowOff>171450</xdr:rowOff>
    </xdr:to>
    <xdr:sp macro="" textlink="">
      <xdr:nvSpPr>
        <xdr:cNvPr id="8" name="TekstniOkvir 1"/>
        <xdr:cNvSpPr txBox="1"/>
      </xdr:nvSpPr>
      <xdr:spPr>
        <a:xfrm>
          <a:off x="266700" y="266700"/>
          <a:ext cx="5381625" cy="9048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/>
          </a:r>
          <a:b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</a:b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REPUBLIKA HRVATSKA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SISAČKO-MOSLAVAČKA ŽUPANIJA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OPĆINA VELIKA LUDINA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OPĆINSKO</a:t>
          </a:r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VIJEĆE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KLASA:   400-06/20-01/05                                                                 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URBROJ: 2176/19-20-02-7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Velika Ludina, 22.07.2020.                                                                  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Na temelju članaka 33. i 34. Zakona o Proračunu („Narodne novine“ broj: 87/08, 136/12 i 15/15) i članka 34. i 35. Statuta Općine Velika Ludina ("Službene novine Općine Velika Ludina“ broj: 6/09, 7/11, 2/13,</a:t>
          </a:r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6/14, 3/18 i 5/18-pročišćeni tekst),  Općinsko vijeće Općine Velika Ludina na svojoj 34. sjednici održanoj 22.07.2020. godine, donijelo je    </a:t>
          </a:r>
        </a:p>
        <a:p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II. IZMJENE I DOPUNE </a:t>
          </a: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PLANA RAZVOJNIH PROGRAMA 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ZA 2020. GODINU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Članak 1.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II. izmjenama</a:t>
          </a:r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i dopunama P</a:t>
          </a:r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lana razvojnih programa definiraju se ciljevi i prioriteti razvoja Općine Velika Ludina povezani s programskom i organizacijskom klasifikacijom proračuna u skladu sa strateškim ciljevima i prioritetima za 2020. godinu.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Članak 2.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Privitak ovih</a:t>
          </a:r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II. Izmjena i dopuna </a:t>
          </a:r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Plana je tablica sa popisom razvojnih programa, projekata i aktivnosti, koji su povezani s programskom i organizacijskom klasifikacijom proračuna, sa visinom planiranih sredstava po izvorima, raspoređenih po godinama.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Članak 3.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Ove</a:t>
          </a:r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II. Izmjene i dopune P</a:t>
          </a:r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lana razvojnih programa stupaju na snagu osmog dana od dana objave u  „Službenim novinama Općine Velika Ludina“.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                                 OPĆINSKO VIJEĆE OPĆINE VELIKA LUDINA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						                                                                                 		     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                                                                                                                       Predsjednik: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                                                                                                               Vjekoslav Kamenščak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								 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endParaRPr lang="hr-HR" sz="1100"/>
        </a:p>
      </xdr:txBody>
    </xdr:sp>
    <xdr:clientData/>
  </xdr:twoCellAnchor>
  <xdr:twoCellAnchor editAs="oneCell">
    <xdr:from>
      <xdr:col>0</xdr:col>
      <xdr:colOff>561975</xdr:colOff>
      <xdr:row>1</xdr:row>
      <xdr:rowOff>133350</xdr:rowOff>
    </xdr:from>
    <xdr:to>
      <xdr:col>1</xdr:col>
      <xdr:colOff>466725</xdr:colOff>
      <xdr:row>5</xdr:row>
      <xdr:rowOff>19050</xdr:rowOff>
    </xdr:to>
    <xdr:pic>
      <xdr:nvPicPr>
        <xdr:cNvPr id="9" name="Picture 2" descr="GRBM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61975" y="323850"/>
          <a:ext cx="514350" cy="6477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pulent">
      <a:dk1>
        <a:sysClr val="windowText" lastClr="000000"/>
      </a:dk1>
      <a:lt1>
        <a:sysClr val="window" lastClr="FFFFFF"/>
      </a:lt1>
      <a:dk2>
        <a:srgbClr val="B13F9A"/>
      </a:dk2>
      <a:lt2>
        <a:srgbClr val="F4E7ED"/>
      </a:lt2>
      <a:accent1>
        <a:srgbClr val="B83D68"/>
      </a:accent1>
      <a:accent2>
        <a:srgbClr val="AC66BB"/>
      </a:accent2>
      <a:accent3>
        <a:srgbClr val="DE6C36"/>
      </a:accent3>
      <a:accent4>
        <a:srgbClr val="F9B639"/>
      </a:accent4>
      <a:accent5>
        <a:srgbClr val="CF6DA4"/>
      </a:accent5>
      <a:accent6>
        <a:srgbClr val="FA8D3D"/>
      </a:accent6>
      <a:hlink>
        <a:srgbClr val="FFDE66"/>
      </a:hlink>
      <a:folHlink>
        <a:srgbClr val="D490C5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topLeftCell="A13" workbookViewId="0">
      <selection activeCell="N29" sqref="N29"/>
    </sheetView>
  </sheetViews>
  <sheetFormatPr defaultRowHeight="1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AL157"/>
  <sheetViews>
    <sheetView workbookViewId="0">
      <pane ySplit="1" topLeftCell="A2" activePane="bottomLeft" state="frozen"/>
      <selection pane="bottomLeft" activeCell="D13" sqref="D13"/>
    </sheetView>
  </sheetViews>
  <sheetFormatPr defaultRowHeight="15"/>
  <cols>
    <col min="1" max="2" width="9.42578125" customWidth="1"/>
    <col min="3" max="3" width="11.7109375" customWidth="1"/>
    <col min="4" max="4" width="36.42578125" customWidth="1"/>
    <col min="5" max="5" width="13.140625" customWidth="1"/>
    <col min="6" max="7" width="12.7109375" customWidth="1"/>
    <col min="8" max="8" width="36.42578125" customWidth="1"/>
    <col min="9" max="14" width="12.7109375" customWidth="1"/>
  </cols>
  <sheetData>
    <row r="1" spans="1:38" ht="37.5" thickBot="1">
      <c r="A1" s="156" t="s">
        <v>0</v>
      </c>
      <c r="B1" s="156" t="s">
        <v>1</v>
      </c>
      <c r="C1" s="157" t="s">
        <v>10</v>
      </c>
      <c r="D1" s="158" t="s">
        <v>2</v>
      </c>
      <c r="E1" s="159" t="s">
        <v>258</v>
      </c>
      <c r="F1" s="159" t="s">
        <v>219</v>
      </c>
      <c r="G1" s="159" t="s">
        <v>219</v>
      </c>
      <c r="H1" s="158" t="s">
        <v>3</v>
      </c>
      <c r="I1" s="159" t="s">
        <v>259</v>
      </c>
      <c r="J1" s="159" t="s">
        <v>194</v>
      </c>
      <c r="K1" s="159" t="s">
        <v>260</v>
      </c>
      <c r="L1" s="159" t="s">
        <v>261</v>
      </c>
      <c r="M1" s="239" t="s">
        <v>4</v>
      </c>
      <c r="N1" s="240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</row>
    <row r="2" spans="1:38" ht="33" customHeight="1" thickBot="1">
      <c r="A2" s="241" t="s">
        <v>5</v>
      </c>
      <c r="B2" s="248" t="s">
        <v>9</v>
      </c>
      <c r="C2" s="215" t="s">
        <v>42</v>
      </c>
      <c r="D2" s="1" t="s">
        <v>12</v>
      </c>
      <c r="E2" s="2">
        <f>E3+E4+E5+E6+E7+E8+E9+E11+E10+E12+E13</f>
        <v>1700000</v>
      </c>
      <c r="F2" s="2">
        <f>F3+F4+F5+F6+F7+F8+F9</f>
        <v>790000</v>
      </c>
      <c r="G2" s="2">
        <f>G3+G4+G5+G6+G7+G8+G9+G11</f>
        <v>790000</v>
      </c>
      <c r="H2" s="22"/>
      <c r="I2" s="22"/>
      <c r="J2" s="22"/>
      <c r="K2" s="22"/>
      <c r="L2" s="22"/>
      <c r="M2" s="22"/>
      <c r="N2" s="23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</row>
    <row r="3" spans="1:38" ht="24">
      <c r="A3" s="242"/>
      <c r="B3" s="249"/>
      <c r="C3" s="216" t="s">
        <v>43</v>
      </c>
      <c r="D3" s="35" t="s">
        <v>64</v>
      </c>
      <c r="E3" s="36">
        <v>400000</v>
      </c>
      <c r="F3" s="36">
        <v>250000</v>
      </c>
      <c r="G3" s="36">
        <v>250000</v>
      </c>
      <c r="H3" s="103" t="s">
        <v>143</v>
      </c>
      <c r="I3" s="38"/>
      <c r="J3" s="38"/>
      <c r="K3" s="39"/>
      <c r="L3" s="38"/>
      <c r="M3" s="105" t="s">
        <v>57</v>
      </c>
      <c r="N3" s="106" t="s">
        <v>59</v>
      </c>
      <c r="O3" s="161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</row>
    <row r="4" spans="1:38" ht="24">
      <c r="A4" s="242"/>
      <c r="B4" s="249"/>
      <c r="C4" s="214" t="s">
        <v>44</v>
      </c>
      <c r="D4" s="41" t="s">
        <v>14</v>
      </c>
      <c r="E4" s="42">
        <v>70000</v>
      </c>
      <c r="F4" s="42">
        <v>200000</v>
      </c>
      <c r="G4" s="42">
        <v>200000</v>
      </c>
      <c r="H4" s="104" t="s">
        <v>144</v>
      </c>
      <c r="I4" s="43"/>
      <c r="J4" s="43"/>
      <c r="K4" s="44"/>
      <c r="L4" s="43"/>
      <c r="M4" s="107" t="s">
        <v>57</v>
      </c>
      <c r="N4" s="108" t="s">
        <v>59</v>
      </c>
      <c r="O4" s="161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  <c r="AG4" s="154"/>
      <c r="AH4" s="154"/>
      <c r="AI4" s="154"/>
      <c r="AJ4" s="154"/>
      <c r="AK4" s="154"/>
    </row>
    <row r="5" spans="1:38" ht="15" customHeight="1">
      <c r="A5" s="242"/>
      <c r="B5" s="249"/>
      <c r="C5" s="214" t="s">
        <v>65</v>
      </c>
      <c r="D5" s="41" t="s">
        <v>15</v>
      </c>
      <c r="E5" s="42">
        <v>300000</v>
      </c>
      <c r="F5" s="42">
        <v>250000</v>
      </c>
      <c r="G5" s="42">
        <v>250000</v>
      </c>
      <c r="H5" s="60" t="s">
        <v>145</v>
      </c>
      <c r="I5" s="46"/>
      <c r="J5" s="46"/>
      <c r="K5" s="47"/>
      <c r="L5" s="46"/>
      <c r="M5" s="107" t="s">
        <v>57</v>
      </c>
      <c r="N5" s="109" t="s">
        <v>59</v>
      </c>
      <c r="O5" s="161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</row>
    <row r="6" spans="1:38" ht="15" customHeight="1">
      <c r="A6" s="242"/>
      <c r="B6" s="249"/>
      <c r="C6" s="214" t="s">
        <v>66</v>
      </c>
      <c r="D6" s="41" t="s">
        <v>183</v>
      </c>
      <c r="E6" s="42">
        <v>20000</v>
      </c>
      <c r="F6" s="42">
        <v>20000</v>
      </c>
      <c r="G6" s="42">
        <v>20000</v>
      </c>
      <c r="H6" s="60" t="s">
        <v>184</v>
      </c>
      <c r="I6" s="46"/>
      <c r="J6" s="46"/>
      <c r="K6" s="47"/>
      <c r="L6" s="46"/>
      <c r="M6" s="107" t="s">
        <v>57</v>
      </c>
      <c r="N6" s="109" t="s">
        <v>59</v>
      </c>
      <c r="O6" s="161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</row>
    <row r="7" spans="1:38" ht="15" customHeight="1">
      <c r="A7" s="242"/>
      <c r="B7" s="249"/>
      <c r="C7" s="214" t="s">
        <v>67</v>
      </c>
      <c r="D7" s="48" t="s">
        <v>16</v>
      </c>
      <c r="E7" s="42">
        <v>50000</v>
      </c>
      <c r="F7" s="42">
        <v>50000</v>
      </c>
      <c r="G7" s="42">
        <v>50000</v>
      </c>
      <c r="H7" s="61" t="s">
        <v>196</v>
      </c>
      <c r="I7" s="43"/>
      <c r="J7" s="43"/>
      <c r="K7" s="44"/>
      <c r="L7" s="43"/>
      <c r="M7" s="107" t="s">
        <v>57</v>
      </c>
      <c r="N7" s="109" t="s">
        <v>59</v>
      </c>
      <c r="O7" s="161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</row>
    <row r="8" spans="1:38" ht="15" customHeight="1">
      <c r="A8" s="242"/>
      <c r="B8" s="249"/>
      <c r="C8" s="217" t="s">
        <v>189</v>
      </c>
      <c r="D8" s="48" t="s">
        <v>195</v>
      </c>
      <c r="E8" s="49">
        <v>15000</v>
      </c>
      <c r="F8" s="49">
        <v>10000</v>
      </c>
      <c r="G8" s="49">
        <v>10000</v>
      </c>
      <c r="H8" s="61" t="s">
        <v>197</v>
      </c>
      <c r="I8" s="50"/>
      <c r="J8" s="50"/>
      <c r="K8" s="51"/>
      <c r="L8" s="50"/>
      <c r="M8" s="110" t="s">
        <v>57</v>
      </c>
      <c r="N8" s="111" t="s">
        <v>59</v>
      </c>
      <c r="O8" s="161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</row>
    <row r="9" spans="1:38" ht="15" customHeight="1">
      <c r="A9" s="242"/>
      <c r="B9" s="249"/>
      <c r="C9" s="214" t="s">
        <v>198</v>
      </c>
      <c r="D9" s="41" t="s">
        <v>199</v>
      </c>
      <c r="E9" s="42">
        <v>15000</v>
      </c>
      <c r="F9" s="42">
        <v>10000</v>
      </c>
      <c r="G9" s="42">
        <v>10000</v>
      </c>
      <c r="H9" s="60" t="s">
        <v>200</v>
      </c>
      <c r="I9" s="43"/>
      <c r="J9" s="43"/>
      <c r="K9" s="43"/>
      <c r="L9" s="43"/>
      <c r="M9" s="176"/>
      <c r="N9" s="177"/>
      <c r="O9" s="161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</row>
    <row r="10" spans="1:38" ht="15" customHeight="1">
      <c r="A10" s="242"/>
      <c r="B10" s="249"/>
      <c r="C10" s="214" t="s">
        <v>220</v>
      </c>
      <c r="D10" s="41" t="s">
        <v>221</v>
      </c>
      <c r="E10" s="42">
        <v>30000</v>
      </c>
      <c r="F10" s="42">
        <v>0</v>
      </c>
      <c r="G10" s="42">
        <v>0</v>
      </c>
      <c r="H10" s="60" t="s">
        <v>254</v>
      </c>
      <c r="I10" s="43"/>
      <c r="J10" s="43"/>
      <c r="K10" s="43"/>
      <c r="L10" s="43"/>
      <c r="M10" s="176"/>
      <c r="N10" s="177"/>
      <c r="O10" s="161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4"/>
    </row>
    <row r="11" spans="1:38">
      <c r="A11" s="242"/>
      <c r="B11" s="249"/>
      <c r="C11" s="214" t="s">
        <v>201</v>
      </c>
      <c r="D11" s="41" t="s">
        <v>202</v>
      </c>
      <c r="E11" s="42">
        <v>700000</v>
      </c>
      <c r="F11" s="42">
        <v>0</v>
      </c>
      <c r="G11" s="42">
        <v>0</v>
      </c>
      <c r="H11" s="60" t="s">
        <v>253</v>
      </c>
      <c r="I11" s="43"/>
      <c r="J11" s="43"/>
      <c r="K11" s="43"/>
      <c r="L11" s="43"/>
      <c r="M11" s="176"/>
      <c r="N11" s="177"/>
      <c r="O11" s="161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</row>
    <row r="12" spans="1:38">
      <c r="A12" s="242"/>
      <c r="B12" s="249"/>
      <c r="C12" s="214" t="s">
        <v>222</v>
      </c>
      <c r="D12" s="41" t="s">
        <v>223</v>
      </c>
      <c r="E12" s="42">
        <v>100000</v>
      </c>
      <c r="F12" s="42">
        <v>0</v>
      </c>
      <c r="G12" s="42">
        <v>0</v>
      </c>
      <c r="H12" s="60" t="s">
        <v>252</v>
      </c>
      <c r="I12" s="43"/>
      <c r="J12" s="43"/>
      <c r="K12" s="43"/>
      <c r="L12" s="43"/>
      <c r="M12" s="176"/>
      <c r="N12" s="177"/>
      <c r="O12" s="161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</row>
    <row r="13" spans="1:38">
      <c r="A13" s="242"/>
      <c r="B13" s="249"/>
      <c r="C13" s="214" t="s">
        <v>224</v>
      </c>
      <c r="D13" s="41" t="s">
        <v>225</v>
      </c>
      <c r="E13" s="42">
        <v>0</v>
      </c>
      <c r="F13" s="42">
        <v>0</v>
      </c>
      <c r="G13" s="42">
        <v>0</v>
      </c>
      <c r="H13" s="60" t="s">
        <v>251</v>
      </c>
      <c r="I13" s="43"/>
      <c r="J13" s="43"/>
      <c r="K13" s="43"/>
      <c r="L13" s="43"/>
      <c r="M13" s="176"/>
      <c r="N13" s="177"/>
      <c r="O13" s="161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</row>
    <row r="14" spans="1:38" ht="15" customHeight="1" thickBot="1">
      <c r="A14" s="242"/>
      <c r="B14" s="249"/>
      <c r="C14" s="218" t="s">
        <v>22</v>
      </c>
      <c r="D14" s="193" t="s">
        <v>68</v>
      </c>
      <c r="E14" s="194">
        <f>E15++E16+E17+E18</f>
        <v>700000</v>
      </c>
      <c r="F14" s="194">
        <v>500000</v>
      </c>
      <c r="G14" s="194">
        <v>250000</v>
      </c>
      <c r="H14" s="195"/>
      <c r="I14" s="195"/>
      <c r="J14" s="195"/>
      <c r="K14" s="195"/>
      <c r="L14" s="195"/>
      <c r="M14" s="196"/>
      <c r="N14" s="197"/>
      <c r="O14" s="161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</row>
    <row r="15" spans="1:38">
      <c r="A15" s="242"/>
      <c r="B15" s="249"/>
      <c r="C15" s="203" t="s">
        <v>126</v>
      </c>
      <c r="D15" s="37" t="s">
        <v>226</v>
      </c>
      <c r="E15" s="52">
        <v>400000</v>
      </c>
      <c r="F15" s="52"/>
      <c r="G15" s="52"/>
      <c r="H15" s="99"/>
      <c r="I15" s="38"/>
      <c r="J15" s="38"/>
      <c r="K15" s="38"/>
      <c r="L15" s="38"/>
      <c r="M15" s="39" t="s">
        <v>57</v>
      </c>
      <c r="N15" s="106" t="s">
        <v>59</v>
      </c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  <c r="AG15" s="154"/>
      <c r="AH15" s="154"/>
      <c r="AI15" s="154"/>
      <c r="AJ15" s="154"/>
      <c r="AK15" s="154"/>
    </row>
    <row r="16" spans="1:38">
      <c r="A16" s="242"/>
      <c r="B16" s="249"/>
      <c r="C16" s="219" t="s">
        <v>203</v>
      </c>
      <c r="D16" s="41" t="s">
        <v>227</v>
      </c>
      <c r="E16" s="42">
        <v>100000</v>
      </c>
      <c r="F16" s="42"/>
      <c r="G16" s="42"/>
      <c r="H16" s="112"/>
      <c r="I16" s="43"/>
      <c r="J16" s="43"/>
      <c r="K16" s="43"/>
      <c r="L16" s="43"/>
      <c r="M16" s="43" t="s">
        <v>57</v>
      </c>
      <c r="N16" s="177" t="s">
        <v>59</v>
      </c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54"/>
      <c r="AK16" s="154"/>
    </row>
    <row r="17" spans="1:37" ht="24">
      <c r="A17" s="242"/>
      <c r="B17" s="249"/>
      <c r="C17" s="219" t="s">
        <v>204</v>
      </c>
      <c r="D17" s="183" t="s">
        <v>205</v>
      </c>
      <c r="E17" s="42">
        <v>0</v>
      </c>
      <c r="F17" s="42"/>
      <c r="G17" s="42"/>
      <c r="H17" s="112"/>
      <c r="I17" s="43"/>
      <c r="J17" s="43"/>
      <c r="K17" s="43"/>
      <c r="L17" s="43"/>
      <c r="M17" s="43" t="s">
        <v>57</v>
      </c>
      <c r="N17" s="177" t="s">
        <v>59</v>
      </c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54"/>
      <c r="AJ17" s="154"/>
      <c r="AK17" s="154"/>
    </row>
    <row r="18" spans="1:37">
      <c r="A18" s="242"/>
      <c r="B18" s="249"/>
      <c r="C18" s="219" t="s">
        <v>228</v>
      </c>
      <c r="D18" s="183" t="s">
        <v>229</v>
      </c>
      <c r="E18" s="42">
        <v>200000</v>
      </c>
      <c r="F18" s="42"/>
      <c r="G18" s="42"/>
      <c r="H18" s="112"/>
      <c r="I18" s="43"/>
      <c r="J18" s="43"/>
      <c r="K18" s="43"/>
      <c r="L18" s="43"/>
      <c r="M18" s="43"/>
      <c r="N18" s="177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  <c r="AI18" s="154"/>
      <c r="AJ18" s="154"/>
      <c r="AK18" s="154"/>
    </row>
    <row r="19" spans="1:37" ht="30.75" thickBot="1">
      <c r="A19" s="242"/>
      <c r="B19" s="249"/>
      <c r="C19" s="218" t="s">
        <v>18</v>
      </c>
      <c r="D19" s="193" t="s">
        <v>70</v>
      </c>
      <c r="E19" s="194">
        <f>E20+E21+E22</f>
        <v>285000</v>
      </c>
      <c r="F19" s="194">
        <f>F20+F21+F22</f>
        <v>260000</v>
      </c>
      <c r="G19" s="194">
        <f>G20+G21+G22</f>
        <v>250000</v>
      </c>
      <c r="H19" s="198"/>
      <c r="I19" s="199"/>
      <c r="J19" s="199"/>
      <c r="K19" s="199"/>
      <c r="L19" s="199"/>
      <c r="M19" s="200"/>
      <c r="N19" s="201"/>
      <c r="O19" s="154"/>
      <c r="P19" s="154"/>
      <c r="Q19" s="154"/>
      <c r="R19" s="154"/>
      <c r="S19" s="160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D19" s="154"/>
      <c r="AE19" s="154"/>
      <c r="AF19" s="154"/>
      <c r="AG19" s="154"/>
      <c r="AH19" s="154"/>
      <c r="AI19" s="154"/>
      <c r="AJ19" s="154"/>
      <c r="AK19" s="154"/>
    </row>
    <row r="20" spans="1:37" ht="33" customHeight="1">
      <c r="A20" s="242"/>
      <c r="B20" s="249"/>
      <c r="C20" s="216" t="s">
        <v>19</v>
      </c>
      <c r="D20" s="93" t="s">
        <v>71</v>
      </c>
      <c r="E20" s="55">
        <v>275000</v>
      </c>
      <c r="F20" s="55">
        <v>250000</v>
      </c>
      <c r="G20" s="55">
        <v>240000</v>
      </c>
      <c r="H20" s="155" t="s">
        <v>146</v>
      </c>
      <c r="I20" s="38"/>
      <c r="J20" s="38"/>
      <c r="K20" s="38"/>
      <c r="L20" s="38"/>
      <c r="M20" s="39" t="s">
        <v>57</v>
      </c>
      <c r="N20" s="40" t="s">
        <v>59</v>
      </c>
      <c r="O20" s="154"/>
      <c r="P20" s="154"/>
      <c r="Q20" s="154"/>
      <c r="R20" s="154"/>
      <c r="S20" s="154"/>
      <c r="T20" s="154"/>
      <c r="U20" s="154"/>
      <c r="V20" s="154"/>
      <c r="W20" s="154"/>
      <c r="X20" s="154"/>
      <c r="Y20" s="154"/>
      <c r="Z20" s="154"/>
      <c r="AA20" s="154"/>
      <c r="AB20" s="154"/>
      <c r="AC20" s="154"/>
      <c r="AD20" s="154"/>
      <c r="AE20" s="154"/>
      <c r="AF20" s="154"/>
      <c r="AG20" s="154"/>
      <c r="AH20" s="154"/>
      <c r="AI20" s="154"/>
      <c r="AJ20" s="154"/>
      <c r="AK20" s="154"/>
    </row>
    <row r="21" spans="1:37" ht="15" customHeight="1">
      <c r="A21" s="242"/>
      <c r="B21" s="249"/>
      <c r="C21" s="214" t="s">
        <v>20</v>
      </c>
      <c r="D21" s="41" t="s">
        <v>21</v>
      </c>
      <c r="E21" s="56">
        <v>5000</v>
      </c>
      <c r="F21" s="56">
        <v>5000</v>
      </c>
      <c r="G21" s="56">
        <v>5000</v>
      </c>
      <c r="H21" s="41"/>
      <c r="I21" s="43"/>
      <c r="J21" s="43"/>
      <c r="K21" s="43"/>
      <c r="L21" s="43"/>
      <c r="M21" s="44" t="s">
        <v>57</v>
      </c>
      <c r="N21" s="45" t="s">
        <v>59</v>
      </c>
      <c r="O21" s="154"/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4"/>
      <c r="AA21" s="154"/>
      <c r="AB21" s="154"/>
      <c r="AC21" s="154"/>
      <c r="AD21" s="154"/>
      <c r="AE21" s="154"/>
      <c r="AF21" s="154"/>
      <c r="AG21" s="154"/>
      <c r="AH21" s="154"/>
      <c r="AI21" s="154"/>
      <c r="AJ21" s="154"/>
      <c r="AK21" s="154"/>
    </row>
    <row r="22" spans="1:37" ht="15" customHeight="1" thickBot="1">
      <c r="A22" s="242"/>
      <c r="B22" s="249"/>
      <c r="C22" s="202" t="s">
        <v>172</v>
      </c>
      <c r="D22" s="48" t="s">
        <v>72</v>
      </c>
      <c r="E22" s="57">
        <v>5000</v>
      </c>
      <c r="F22" s="57">
        <v>5000</v>
      </c>
      <c r="G22" s="57">
        <v>5000</v>
      </c>
      <c r="H22" s="48"/>
      <c r="I22" s="50"/>
      <c r="J22" s="50"/>
      <c r="K22" s="50"/>
      <c r="L22" s="50"/>
      <c r="M22" s="54"/>
      <c r="N22" s="58"/>
      <c r="O22" s="154"/>
      <c r="P22" s="154"/>
      <c r="Q22" s="154"/>
      <c r="R22" s="154"/>
      <c r="S22" s="154"/>
      <c r="T22" s="154"/>
      <c r="U22" s="154"/>
      <c r="V22" s="154"/>
      <c r="W22" s="154"/>
      <c r="X22" s="154"/>
      <c r="Y22" s="154"/>
      <c r="Z22" s="154"/>
      <c r="AA22" s="154"/>
      <c r="AB22" s="154"/>
      <c r="AC22" s="154"/>
      <c r="AD22" s="154"/>
      <c r="AE22" s="154"/>
      <c r="AF22" s="154"/>
      <c r="AG22" s="154"/>
      <c r="AH22" s="154"/>
      <c r="AI22" s="154"/>
      <c r="AJ22" s="154"/>
      <c r="AK22" s="154"/>
    </row>
    <row r="23" spans="1:37" ht="15" customHeight="1" thickBot="1">
      <c r="A23" s="242"/>
      <c r="B23" s="249"/>
      <c r="C23" s="215" t="s">
        <v>11</v>
      </c>
      <c r="D23" s="32" t="s">
        <v>122</v>
      </c>
      <c r="E23" s="33">
        <f>E24+E25+E26+E27+E28+E29+E30+E31</f>
        <v>2360000</v>
      </c>
      <c r="F23" s="33">
        <v>200000</v>
      </c>
      <c r="G23" s="33">
        <v>150000</v>
      </c>
      <c r="H23" s="32"/>
      <c r="I23" s="29"/>
      <c r="J23" s="29"/>
      <c r="K23" s="29"/>
      <c r="L23" s="29"/>
      <c r="M23" s="30"/>
      <c r="N23" s="31"/>
      <c r="O23" s="154"/>
      <c r="P23" s="154"/>
      <c r="Q23" s="154"/>
      <c r="R23" s="154"/>
      <c r="S23" s="154"/>
      <c r="T23" s="154"/>
      <c r="U23" s="154"/>
      <c r="V23" s="154"/>
      <c r="W23" s="154"/>
      <c r="X23" s="154"/>
      <c r="Y23" s="154"/>
      <c r="Z23" s="154"/>
      <c r="AA23" s="154"/>
      <c r="AB23" s="154"/>
      <c r="AC23" s="154"/>
      <c r="AD23" s="154"/>
      <c r="AE23" s="154"/>
      <c r="AF23" s="154"/>
      <c r="AG23" s="154"/>
      <c r="AH23" s="154"/>
      <c r="AI23" s="154"/>
      <c r="AJ23" s="154"/>
      <c r="AK23" s="154"/>
    </row>
    <row r="24" spans="1:37">
      <c r="A24" s="242"/>
      <c r="B24" s="249"/>
      <c r="C24" s="203" t="s">
        <v>13</v>
      </c>
      <c r="D24" s="37" t="s">
        <v>123</v>
      </c>
      <c r="E24" s="55">
        <v>30000</v>
      </c>
      <c r="F24" s="55"/>
      <c r="G24" s="55"/>
      <c r="H24" s="37"/>
      <c r="I24" s="38"/>
      <c r="J24" s="38"/>
      <c r="K24" s="38"/>
      <c r="L24" s="38"/>
      <c r="M24" s="38" t="s">
        <v>57</v>
      </c>
      <c r="N24" s="96" t="s">
        <v>59</v>
      </c>
      <c r="O24" s="154"/>
      <c r="P24" s="154"/>
      <c r="Q24" s="154"/>
      <c r="R24" s="154"/>
      <c r="S24" s="154"/>
      <c r="T24" s="154"/>
      <c r="U24" s="154"/>
      <c r="V24" s="154"/>
      <c r="W24" s="154"/>
      <c r="X24" s="154"/>
      <c r="Y24" s="154"/>
      <c r="Z24" s="154"/>
      <c r="AA24" s="154"/>
      <c r="AB24" s="154"/>
      <c r="AC24" s="154"/>
      <c r="AD24" s="154"/>
      <c r="AE24" s="154"/>
      <c r="AF24" s="154"/>
      <c r="AG24" s="154"/>
      <c r="AH24" s="154"/>
      <c r="AI24" s="154"/>
      <c r="AJ24" s="154"/>
      <c r="AK24" s="154"/>
    </row>
    <row r="25" spans="1:37" ht="15" customHeight="1">
      <c r="A25" s="242"/>
      <c r="B25" s="249"/>
      <c r="C25" s="202" t="s">
        <v>124</v>
      </c>
      <c r="D25" s="48" t="s">
        <v>185</v>
      </c>
      <c r="E25" s="57">
        <v>210000</v>
      </c>
      <c r="F25" s="57"/>
      <c r="G25" s="57"/>
      <c r="H25" s="48"/>
      <c r="I25" s="50"/>
      <c r="J25" s="50"/>
      <c r="K25" s="50"/>
      <c r="L25" s="50"/>
      <c r="M25" s="50" t="s">
        <v>57</v>
      </c>
      <c r="N25" s="98" t="s">
        <v>59</v>
      </c>
      <c r="O25" s="154"/>
      <c r="P25" s="154"/>
      <c r="Q25" s="154"/>
      <c r="R25" s="154"/>
      <c r="S25" s="154"/>
      <c r="T25" s="154"/>
      <c r="U25" s="154"/>
      <c r="V25" s="154"/>
      <c r="W25" s="154"/>
      <c r="X25" s="154"/>
      <c r="Y25" s="154"/>
      <c r="Z25" s="154"/>
      <c r="AA25" s="154"/>
      <c r="AB25" s="154"/>
      <c r="AC25" s="154"/>
      <c r="AD25" s="154"/>
      <c r="AE25" s="154"/>
      <c r="AF25" s="154"/>
      <c r="AG25" s="154"/>
      <c r="AH25" s="154"/>
      <c r="AI25" s="154"/>
      <c r="AJ25" s="154"/>
      <c r="AK25" s="154"/>
    </row>
    <row r="26" spans="1:37" ht="15" customHeight="1">
      <c r="A26" s="242"/>
      <c r="B26" s="249"/>
      <c r="C26" s="202" t="s">
        <v>206</v>
      </c>
      <c r="D26" s="48" t="s">
        <v>230</v>
      </c>
      <c r="E26" s="57">
        <v>100000</v>
      </c>
      <c r="F26" s="57"/>
      <c r="G26" s="57"/>
      <c r="H26" s="48"/>
      <c r="I26" s="50"/>
      <c r="J26" s="50"/>
      <c r="K26" s="50"/>
      <c r="L26" s="50"/>
      <c r="M26" s="50"/>
      <c r="N26" s="98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  <c r="AA26" s="154"/>
      <c r="AB26" s="154"/>
      <c r="AC26" s="154"/>
      <c r="AD26" s="154"/>
      <c r="AE26" s="154"/>
      <c r="AF26" s="154"/>
      <c r="AG26" s="154"/>
      <c r="AH26" s="154"/>
      <c r="AI26" s="154"/>
      <c r="AJ26" s="154"/>
      <c r="AK26" s="154"/>
    </row>
    <row r="27" spans="1:37">
      <c r="A27" s="242"/>
      <c r="B27" s="249"/>
      <c r="C27" s="202" t="s">
        <v>207</v>
      </c>
      <c r="D27" s="64" t="s">
        <v>231</v>
      </c>
      <c r="E27" s="57">
        <v>30000</v>
      </c>
      <c r="F27" s="57"/>
      <c r="G27" s="57"/>
      <c r="H27" s="48"/>
      <c r="I27" s="50"/>
      <c r="J27" s="50"/>
      <c r="K27" s="50"/>
      <c r="L27" s="50"/>
      <c r="M27" s="50"/>
      <c r="N27" s="98"/>
      <c r="O27" s="154"/>
      <c r="P27" s="154"/>
      <c r="Q27" s="154"/>
      <c r="R27" s="154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  <c r="AF27" s="154"/>
      <c r="AG27" s="154"/>
      <c r="AH27" s="154"/>
      <c r="AI27" s="154"/>
      <c r="AJ27" s="154"/>
      <c r="AK27" s="154"/>
    </row>
    <row r="28" spans="1:37" ht="24">
      <c r="A28" s="242"/>
      <c r="B28" s="249"/>
      <c r="C28" s="202" t="s">
        <v>208</v>
      </c>
      <c r="D28" s="64" t="s">
        <v>209</v>
      </c>
      <c r="E28" s="57">
        <v>70000</v>
      </c>
      <c r="F28" s="57"/>
      <c r="G28" s="57"/>
      <c r="H28" s="48"/>
      <c r="I28" s="50"/>
      <c r="J28" s="50"/>
      <c r="K28" s="50"/>
      <c r="L28" s="50"/>
      <c r="M28" s="50"/>
      <c r="N28" s="98"/>
      <c r="O28" s="154"/>
      <c r="P28" s="154"/>
      <c r="Q28" s="154"/>
      <c r="R28" s="154"/>
      <c r="S28" s="154"/>
      <c r="T28" s="154"/>
      <c r="U28" s="154"/>
      <c r="V28" s="154"/>
      <c r="W28" s="154"/>
      <c r="X28" s="154"/>
      <c r="Y28" s="154"/>
      <c r="Z28" s="154"/>
      <c r="AA28" s="154"/>
      <c r="AB28" s="154"/>
      <c r="AC28" s="154"/>
      <c r="AD28" s="154"/>
      <c r="AE28" s="154"/>
      <c r="AF28" s="154"/>
      <c r="AG28" s="154"/>
      <c r="AH28" s="154"/>
      <c r="AI28" s="154"/>
      <c r="AJ28" s="154"/>
      <c r="AK28" s="154"/>
    </row>
    <row r="29" spans="1:37" ht="15" customHeight="1">
      <c r="A29" s="242"/>
      <c r="B29" s="249"/>
      <c r="C29" s="202" t="s">
        <v>210</v>
      </c>
      <c r="D29" s="48" t="s">
        <v>232</v>
      </c>
      <c r="E29" s="57">
        <v>250000</v>
      </c>
      <c r="F29" s="57"/>
      <c r="G29" s="57"/>
      <c r="H29" s="48"/>
      <c r="I29" s="50"/>
      <c r="J29" s="50"/>
      <c r="K29" s="50"/>
      <c r="L29" s="50"/>
      <c r="M29" s="50"/>
      <c r="N29" s="98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  <c r="AF29" s="154"/>
      <c r="AG29" s="154"/>
      <c r="AH29" s="154"/>
      <c r="AI29" s="154"/>
      <c r="AJ29" s="154"/>
      <c r="AK29" s="154"/>
    </row>
    <row r="30" spans="1:37" ht="15" customHeight="1" thickBot="1">
      <c r="A30" s="242"/>
      <c r="B30" s="250"/>
      <c r="C30" s="219" t="s">
        <v>233</v>
      </c>
      <c r="D30" s="41" t="s">
        <v>234</v>
      </c>
      <c r="E30" s="56">
        <v>1500000</v>
      </c>
      <c r="F30" s="56"/>
      <c r="G30" s="56"/>
      <c r="H30" s="41"/>
      <c r="I30" s="43"/>
      <c r="J30" s="43"/>
      <c r="K30" s="43"/>
      <c r="L30" s="43"/>
      <c r="M30" s="43"/>
      <c r="N30" s="191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154"/>
      <c r="AI30" s="154"/>
      <c r="AJ30" s="154"/>
      <c r="AK30" s="154"/>
    </row>
    <row r="31" spans="1:37" ht="15" customHeight="1" thickBot="1">
      <c r="A31" s="242"/>
      <c r="B31" s="192"/>
      <c r="C31" s="219" t="s">
        <v>235</v>
      </c>
      <c r="D31" s="41" t="s">
        <v>236</v>
      </c>
      <c r="E31" s="56">
        <v>170000</v>
      </c>
      <c r="F31" s="56"/>
      <c r="G31" s="56"/>
      <c r="H31" s="41"/>
      <c r="I31" s="43"/>
      <c r="J31" s="43"/>
      <c r="K31" s="43"/>
      <c r="L31" s="43"/>
      <c r="M31" s="43"/>
      <c r="N31" s="191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  <c r="AA31" s="154"/>
      <c r="AB31" s="154"/>
      <c r="AC31" s="154"/>
      <c r="AD31" s="154"/>
      <c r="AE31" s="154"/>
      <c r="AF31" s="154"/>
      <c r="AG31" s="154"/>
      <c r="AH31" s="154"/>
      <c r="AI31" s="154"/>
      <c r="AJ31" s="154"/>
      <c r="AK31" s="154"/>
    </row>
    <row r="32" spans="1:37" ht="15" customHeight="1" thickBot="1">
      <c r="A32" s="242"/>
      <c r="B32" s="248" t="s">
        <v>8</v>
      </c>
      <c r="C32" s="220" t="s">
        <v>33</v>
      </c>
      <c r="D32" s="193" t="s">
        <v>186</v>
      </c>
      <c r="E32" s="194">
        <f>E33+E34</f>
        <v>235000</v>
      </c>
      <c r="F32" s="194">
        <f>F33+F34</f>
        <v>235000</v>
      </c>
      <c r="G32" s="194">
        <f>G33+G34</f>
        <v>235000</v>
      </c>
      <c r="H32" s="204"/>
      <c r="I32" s="199"/>
      <c r="J32" s="199"/>
      <c r="K32" s="199"/>
      <c r="L32" s="199"/>
      <c r="M32" s="200"/>
      <c r="N32" s="205"/>
      <c r="O32" s="154"/>
      <c r="P32" s="154"/>
      <c r="Q32" s="154"/>
      <c r="R32" s="154"/>
      <c r="S32" s="154"/>
      <c r="T32" s="154"/>
      <c r="U32" s="154"/>
      <c r="V32" s="154"/>
      <c r="W32" s="154"/>
      <c r="X32" s="154"/>
      <c r="Y32" s="154"/>
      <c r="Z32" s="154"/>
      <c r="AA32" s="154"/>
      <c r="AB32" s="154"/>
      <c r="AC32" s="154"/>
      <c r="AD32" s="154"/>
      <c r="AE32" s="154"/>
      <c r="AF32" s="154"/>
      <c r="AG32" s="154"/>
      <c r="AH32" s="154"/>
      <c r="AI32" s="154"/>
      <c r="AJ32" s="154"/>
      <c r="AK32" s="154"/>
    </row>
    <row r="33" spans="1:37" ht="15" customHeight="1">
      <c r="A33" s="242"/>
      <c r="B33" s="249"/>
      <c r="C33" s="214" t="s">
        <v>34</v>
      </c>
      <c r="D33" s="41" t="s">
        <v>74</v>
      </c>
      <c r="E33" s="62">
        <v>35000</v>
      </c>
      <c r="F33" s="56">
        <v>35000</v>
      </c>
      <c r="G33" s="56">
        <v>35000</v>
      </c>
      <c r="H33" s="112" t="s">
        <v>162</v>
      </c>
      <c r="I33" s="43"/>
      <c r="J33" s="43"/>
      <c r="K33" s="43"/>
      <c r="L33" s="43"/>
      <c r="M33" s="44" t="s">
        <v>57</v>
      </c>
      <c r="N33" s="97" t="s">
        <v>59</v>
      </c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  <c r="AI33" s="154"/>
      <c r="AJ33" s="154"/>
      <c r="AK33" s="154"/>
    </row>
    <row r="34" spans="1:37" ht="15" customHeight="1" thickBot="1">
      <c r="A34" s="242"/>
      <c r="B34" s="249"/>
      <c r="C34" s="217" t="s">
        <v>73</v>
      </c>
      <c r="D34" s="48" t="s">
        <v>32</v>
      </c>
      <c r="E34" s="63">
        <v>200000</v>
      </c>
      <c r="F34" s="57">
        <v>200000</v>
      </c>
      <c r="G34" s="57">
        <v>200000</v>
      </c>
      <c r="H34" s="113" t="s">
        <v>163</v>
      </c>
      <c r="I34" s="50"/>
      <c r="J34" s="50"/>
      <c r="K34" s="50"/>
      <c r="L34" s="50"/>
      <c r="M34" s="51" t="s">
        <v>57</v>
      </c>
      <c r="N34" s="98" t="s">
        <v>59</v>
      </c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  <c r="AC34" s="154"/>
      <c r="AD34" s="154"/>
      <c r="AE34" s="154"/>
      <c r="AF34" s="154"/>
      <c r="AG34" s="154"/>
      <c r="AH34" s="154"/>
      <c r="AI34" s="154"/>
      <c r="AJ34" s="154"/>
      <c r="AK34" s="154"/>
    </row>
    <row r="35" spans="1:37" ht="15" customHeight="1" thickBot="1">
      <c r="A35" s="242"/>
      <c r="B35" s="249"/>
      <c r="C35" s="221" t="s">
        <v>187</v>
      </c>
      <c r="D35" s="1" t="s">
        <v>23</v>
      </c>
      <c r="E35" s="2">
        <f>E36+E37+E38</f>
        <v>2047674</v>
      </c>
      <c r="F35" s="2">
        <v>20000</v>
      </c>
      <c r="G35" s="2">
        <v>20000</v>
      </c>
      <c r="H35" s="28"/>
      <c r="I35" s="29"/>
      <c r="J35" s="29"/>
      <c r="K35" s="29"/>
      <c r="L35" s="29"/>
      <c r="M35" s="34"/>
      <c r="N35" s="31"/>
      <c r="O35" s="154"/>
      <c r="P35" s="154"/>
      <c r="Q35" s="154"/>
      <c r="R35" s="154"/>
      <c r="S35" s="154"/>
      <c r="T35" s="154"/>
      <c r="U35" s="154"/>
      <c r="V35" s="154"/>
      <c r="W35" s="154"/>
      <c r="X35" s="154"/>
      <c r="Y35" s="154"/>
      <c r="Z35" s="154"/>
      <c r="AA35" s="154"/>
      <c r="AB35" s="154"/>
      <c r="AC35" s="154"/>
      <c r="AD35" s="154"/>
      <c r="AE35" s="154"/>
      <c r="AF35" s="154"/>
      <c r="AG35" s="154"/>
      <c r="AH35" s="154"/>
      <c r="AI35" s="154"/>
      <c r="AJ35" s="154"/>
      <c r="AK35" s="154"/>
    </row>
    <row r="36" spans="1:37" ht="24">
      <c r="A36" s="242"/>
      <c r="B36" s="249"/>
      <c r="C36" s="222" t="s">
        <v>175</v>
      </c>
      <c r="D36" s="64" t="s">
        <v>176</v>
      </c>
      <c r="E36" s="63">
        <v>90000</v>
      </c>
      <c r="F36" s="57"/>
      <c r="G36" s="57"/>
      <c r="H36" s="113"/>
      <c r="I36" s="50"/>
      <c r="J36" s="50"/>
      <c r="K36" s="50"/>
      <c r="L36" s="50"/>
      <c r="M36" s="51"/>
      <c r="N36" s="98"/>
      <c r="O36" s="154"/>
      <c r="P36" s="154"/>
      <c r="Q36" s="154"/>
      <c r="R36" s="154"/>
      <c r="S36" s="154"/>
      <c r="T36" s="154"/>
      <c r="U36" s="154"/>
      <c r="V36" s="154"/>
      <c r="W36" s="154"/>
      <c r="X36" s="154"/>
      <c r="Y36" s="154"/>
      <c r="Z36" s="154"/>
      <c r="AA36" s="154"/>
      <c r="AB36" s="154"/>
      <c r="AC36" s="154"/>
      <c r="AD36" s="154"/>
      <c r="AE36" s="154"/>
      <c r="AF36" s="154"/>
      <c r="AG36" s="154"/>
      <c r="AH36" s="154"/>
      <c r="AI36" s="154"/>
      <c r="AJ36" s="154"/>
      <c r="AK36" s="154"/>
    </row>
    <row r="37" spans="1:37" ht="32.25" customHeight="1" thickBot="1">
      <c r="A37" s="242"/>
      <c r="B37" s="250"/>
      <c r="C37" s="223" t="s">
        <v>256</v>
      </c>
      <c r="D37" s="178" t="s">
        <v>257</v>
      </c>
      <c r="E37" s="180">
        <v>42000</v>
      </c>
      <c r="F37" s="66"/>
      <c r="G37" s="66"/>
      <c r="H37" s="181"/>
      <c r="I37" s="67"/>
      <c r="J37" s="67"/>
      <c r="K37" s="67"/>
      <c r="L37" s="67"/>
      <c r="M37" s="116"/>
      <c r="N37" s="179"/>
      <c r="O37" s="154"/>
      <c r="P37" s="154"/>
      <c r="Q37" s="154"/>
      <c r="R37" s="154"/>
      <c r="S37" s="154"/>
      <c r="T37" s="154"/>
      <c r="U37" s="154"/>
      <c r="V37" s="154"/>
      <c r="W37" s="154"/>
      <c r="X37" s="154"/>
      <c r="Y37" s="154"/>
      <c r="Z37" s="154"/>
      <c r="AA37" s="154"/>
      <c r="AB37" s="154"/>
      <c r="AC37" s="154"/>
      <c r="AD37" s="154"/>
      <c r="AE37" s="154"/>
      <c r="AF37" s="154"/>
      <c r="AG37" s="154"/>
      <c r="AH37" s="154"/>
      <c r="AI37" s="154"/>
      <c r="AJ37" s="154"/>
      <c r="AK37" s="154"/>
    </row>
    <row r="38" spans="1:37" ht="42.75" customHeight="1" thickBot="1">
      <c r="A38" s="237"/>
      <c r="B38" s="238"/>
      <c r="C38" s="223" t="s">
        <v>262</v>
      </c>
      <c r="D38" s="178" t="s">
        <v>263</v>
      </c>
      <c r="E38" s="180">
        <v>1915674</v>
      </c>
      <c r="F38" s="66"/>
      <c r="G38" s="66"/>
      <c r="H38" s="181"/>
      <c r="I38" s="67"/>
      <c r="J38" s="67"/>
      <c r="K38" s="67"/>
      <c r="L38" s="67"/>
      <c r="M38" s="116"/>
      <c r="N38" s="179"/>
      <c r="O38" s="154"/>
      <c r="P38" s="154"/>
      <c r="Q38" s="154"/>
      <c r="R38" s="154"/>
      <c r="S38" s="154"/>
      <c r="T38" s="154"/>
      <c r="U38" s="154"/>
      <c r="V38" s="154"/>
      <c r="W38" s="154"/>
      <c r="X38" s="154"/>
      <c r="Y38" s="154"/>
      <c r="Z38" s="154"/>
      <c r="AA38" s="154"/>
      <c r="AB38" s="154"/>
      <c r="AC38" s="154"/>
      <c r="AD38" s="154"/>
      <c r="AE38" s="154"/>
      <c r="AF38" s="154"/>
      <c r="AG38" s="154"/>
      <c r="AH38" s="154"/>
      <c r="AI38" s="154"/>
      <c r="AJ38" s="154"/>
      <c r="AK38" s="154"/>
    </row>
    <row r="39" spans="1:37" ht="45.75" customHeight="1" thickBot="1">
      <c r="A39" s="243" t="s">
        <v>174</v>
      </c>
      <c r="B39" s="248" t="s">
        <v>173</v>
      </c>
      <c r="C39" s="215" t="s">
        <v>24</v>
      </c>
      <c r="D39" s="1" t="s">
        <v>25</v>
      </c>
      <c r="E39" s="2">
        <v>230000</v>
      </c>
      <c r="F39" s="2">
        <f>F40</f>
        <v>200000</v>
      </c>
      <c r="G39" s="2">
        <f>G40</f>
        <v>180000</v>
      </c>
      <c r="H39" s="95" t="s">
        <v>147</v>
      </c>
      <c r="I39" s="29">
        <v>13</v>
      </c>
      <c r="J39" s="29">
        <v>13</v>
      </c>
      <c r="K39" s="29">
        <v>13</v>
      </c>
      <c r="L39" s="29">
        <v>13</v>
      </c>
      <c r="M39" s="34" t="s">
        <v>57</v>
      </c>
      <c r="N39" s="94" t="s">
        <v>59</v>
      </c>
      <c r="O39" s="154"/>
      <c r="P39" s="154"/>
      <c r="Q39" s="154"/>
      <c r="R39" s="154"/>
      <c r="S39" s="154"/>
      <c r="T39" s="154"/>
      <c r="U39" s="154"/>
      <c r="V39" s="154"/>
      <c r="W39" s="154"/>
      <c r="X39" s="154"/>
      <c r="Y39" s="154"/>
      <c r="Z39" s="154"/>
      <c r="AA39" s="154"/>
      <c r="AB39" s="154"/>
      <c r="AC39" s="154"/>
      <c r="AD39" s="154"/>
      <c r="AE39" s="154"/>
      <c r="AF39" s="154"/>
      <c r="AG39" s="154"/>
      <c r="AH39" s="154"/>
      <c r="AI39" s="154"/>
      <c r="AJ39" s="154"/>
      <c r="AK39" s="154"/>
    </row>
    <row r="40" spans="1:37" ht="15" customHeight="1" thickBot="1">
      <c r="A40" s="243"/>
      <c r="B40" s="249"/>
      <c r="C40" s="224" t="s">
        <v>26</v>
      </c>
      <c r="D40" s="65" t="s">
        <v>27</v>
      </c>
      <c r="E40" s="66">
        <v>190000</v>
      </c>
      <c r="F40" s="66">
        <v>200000</v>
      </c>
      <c r="G40" s="66">
        <v>180000</v>
      </c>
      <c r="H40" s="65"/>
      <c r="I40" s="65"/>
      <c r="J40" s="65"/>
      <c r="K40" s="65"/>
      <c r="L40" s="65"/>
      <c r="M40" s="114"/>
      <c r="N40" s="115"/>
      <c r="O40" s="154"/>
      <c r="P40" s="154"/>
      <c r="Q40" s="154"/>
      <c r="R40" s="154"/>
      <c r="S40" s="154"/>
      <c r="T40" s="154"/>
      <c r="U40" s="154"/>
      <c r="V40" s="154"/>
      <c r="W40" s="154"/>
      <c r="X40" s="154"/>
      <c r="Y40" s="154"/>
      <c r="Z40" s="154"/>
      <c r="AA40" s="154"/>
      <c r="AB40" s="154"/>
      <c r="AC40" s="154"/>
      <c r="AD40" s="154"/>
      <c r="AE40" s="154"/>
      <c r="AF40" s="154"/>
      <c r="AG40" s="154"/>
      <c r="AH40" s="154"/>
      <c r="AI40" s="154"/>
      <c r="AJ40" s="154"/>
      <c r="AK40" s="154"/>
    </row>
    <row r="41" spans="1:37" ht="15" customHeight="1" thickBot="1">
      <c r="A41" s="243"/>
      <c r="B41" s="249"/>
      <c r="C41" s="215" t="s">
        <v>28</v>
      </c>
      <c r="D41" s="16" t="s">
        <v>75</v>
      </c>
      <c r="E41" s="2">
        <f>E42+E43+E44+E45+E46</f>
        <v>3694000</v>
      </c>
      <c r="F41" s="2">
        <f>F42+F43+F44+F45+F46</f>
        <v>2702000</v>
      </c>
      <c r="G41" s="2">
        <f>G42+G43+G44+G45+G46</f>
        <v>2815000</v>
      </c>
      <c r="H41" s="95" t="s">
        <v>148</v>
      </c>
      <c r="I41" s="29">
        <v>9</v>
      </c>
      <c r="J41" s="29">
        <v>9</v>
      </c>
      <c r="K41" s="29">
        <v>9</v>
      </c>
      <c r="L41" s="29">
        <v>9</v>
      </c>
      <c r="M41" s="31" t="s">
        <v>57</v>
      </c>
      <c r="N41" s="94" t="s">
        <v>59</v>
      </c>
      <c r="O41" s="154"/>
      <c r="P41" s="154"/>
      <c r="Q41" s="154"/>
      <c r="R41" s="154"/>
      <c r="S41" s="154"/>
      <c r="T41" s="154"/>
      <c r="U41" s="154"/>
      <c r="V41" s="154"/>
      <c r="W41" s="154"/>
      <c r="X41" s="154"/>
      <c r="Y41" s="154"/>
      <c r="Z41" s="154"/>
      <c r="AA41" s="154"/>
      <c r="AB41" s="154"/>
      <c r="AC41" s="154"/>
      <c r="AD41" s="154"/>
      <c r="AE41" s="154"/>
      <c r="AF41" s="154"/>
      <c r="AG41" s="154"/>
      <c r="AH41" s="154"/>
      <c r="AI41" s="154"/>
      <c r="AJ41" s="154"/>
      <c r="AK41" s="154"/>
    </row>
    <row r="42" spans="1:37" ht="15" customHeight="1">
      <c r="A42" s="243"/>
      <c r="B42" s="249"/>
      <c r="C42" s="203" t="s">
        <v>29</v>
      </c>
      <c r="D42" s="37" t="s">
        <v>76</v>
      </c>
      <c r="E42" s="55">
        <v>1277000</v>
      </c>
      <c r="F42" s="55">
        <v>1402000</v>
      </c>
      <c r="G42" s="55">
        <v>1415000</v>
      </c>
      <c r="H42" s="37"/>
      <c r="I42" s="38"/>
      <c r="J42" s="38"/>
      <c r="K42" s="38"/>
      <c r="L42" s="38"/>
      <c r="M42" s="68"/>
      <c r="N42" s="96"/>
      <c r="O42" s="154"/>
      <c r="P42" s="154"/>
      <c r="Q42" s="154"/>
      <c r="R42" s="154"/>
      <c r="S42" s="154"/>
      <c r="T42" s="154"/>
      <c r="U42" s="154"/>
      <c r="V42" s="154"/>
      <c r="W42" s="154"/>
      <c r="X42" s="154"/>
      <c r="Y42" s="154"/>
      <c r="Z42" s="154"/>
      <c r="AA42" s="154"/>
      <c r="AB42" s="154"/>
      <c r="AC42" s="154"/>
      <c r="AD42" s="154"/>
      <c r="AE42" s="154"/>
      <c r="AF42" s="154"/>
      <c r="AG42" s="154"/>
      <c r="AH42" s="154"/>
      <c r="AI42" s="154"/>
      <c r="AJ42" s="154"/>
      <c r="AK42" s="154"/>
    </row>
    <row r="43" spans="1:37" ht="15" customHeight="1">
      <c r="A43" s="243"/>
      <c r="B43" s="249"/>
      <c r="C43" s="219" t="s">
        <v>30</v>
      </c>
      <c r="D43" s="41" t="s">
        <v>77</v>
      </c>
      <c r="E43" s="56">
        <v>1746000</v>
      </c>
      <c r="F43" s="56">
        <v>1100000</v>
      </c>
      <c r="G43" s="56">
        <v>1200000</v>
      </c>
      <c r="H43" s="41"/>
      <c r="I43" s="43"/>
      <c r="J43" s="43"/>
      <c r="K43" s="43"/>
      <c r="L43" s="43"/>
      <c r="M43" s="69"/>
      <c r="N43" s="97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4"/>
      <c r="Z43" s="154"/>
      <c r="AA43" s="154"/>
      <c r="AB43" s="154"/>
      <c r="AC43" s="154"/>
      <c r="AD43" s="154"/>
      <c r="AE43" s="154"/>
      <c r="AF43" s="154"/>
      <c r="AG43" s="154"/>
      <c r="AH43" s="154"/>
      <c r="AI43" s="154"/>
      <c r="AJ43" s="154"/>
      <c r="AK43" s="154"/>
    </row>
    <row r="44" spans="1:37" ht="15" customHeight="1">
      <c r="A44" s="243"/>
      <c r="B44" s="249"/>
      <c r="C44" s="202" t="s">
        <v>31</v>
      </c>
      <c r="D44" s="48" t="s">
        <v>78</v>
      </c>
      <c r="E44" s="57">
        <v>271000</v>
      </c>
      <c r="F44" s="57">
        <v>100000</v>
      </c>
      <c r="G44" s="57">
        <v>100000</v>
      </c>
      <c r="H44" s="48"/>
      <c r="I44" s="50"/>
      <c r="J44" s="50"/>
      <c r="K44" s="50"/>
      <c r="L44" s="50"/>
      <c r="M44" s="54"/>
      <c r="N44" s="98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154"/>
      <c r="Z44" s="154"/>
      <c r="AA44" s="154"/>
      <c r="AB44" s="154"/>
      <c r="AC44" s="154"/>
      <c r="AD44" s="154"/>
      <c r="AE44" s="154"/>
      <c r="AF44" s="154"/>
      <c r="AG44" s="154"/>
      <c r="AH44" s="154"/>
      <c r="AI44" s="154"/>
      <c r="AJ44" s="154"/>
      <c r="AK44" s="154"/>
    </row>
    <row r="45" spans="1:37" ht="24">
      <c r="A45" s="243"/>
      <c r="B45" s="249"/>
      <c r="C45" s="214" t="s">
        <v>142</v>
      </c>
      <c r="D45" s="183" t="s">
        <v>127</v>
      </c>
      <c r="E45" s="42">
        <v>400000</v>
      </c>
      <c r="F45" s="42">
        <v>100000</v>
      </c>
      <c r="G45" s="42">
        <v>100000</v>
      </c>
      <c r="H45" s="41"/>
      <c r="I45" s="43"/>
      <c r="J45" s="43"/>
      <c r="K45" s="43"/>
      <c r="L45" s="43"/>
      <c r="M45" s="112"/>
      <c r="N45" s="18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154"/>
      <c r="AB45" s="154"/>
      <c r="AC45" s="154"/>
      <c r="AD45" s="154"/>
      <c r="AE45" s="154"/>
      <c r="AF45" s="154"/>
      <c r="AG45" s="154"/>
      <c r="AH45" s="154"/>
      <c r="AI45" s="154"/>
      <c r="AJ45" s="154"/>
      <c r="AK45" s="154"/>
    </row>
    <row r="46" spans="1:37" ht="15" customHeight="1" thickBot="1">
      <c r="A46" s="243"/>
      <c r="B46" s="249"/>
      <c r="C46" s="223" t="s">
        <v>211</v>
      </c>
      <c r="D46" s="178" t="s">
        <v>237</v>
      </c>
      <c r="E46" s="175">
        <v>0</v>
      </c>
      <c r="F46" s="175">
        <v>0</v>
      </c>
      <c r="G46" s="175">
        <v>0</v>
      </c>
      <c r="H46" s="65"/>
      <c r="I46" s="67"/>
      <c r="J46" s="67"/>
      <c r="K46" s="116"/>
      <c r="L46" s="67"/>
      <c r="M46" s="182"/>
      <c r="N46" s="153"/>
      <c r="O46" s="154"/>
      <c r="P46" s="154"/>
      <c r="Q46" s="154"/>
      <c r="R46" s="154"/>
      <c r="S46" s="154"/>
      <c r="T46" s="154"/>
      <c r="U46" s="154"/>
      <c r="V46" s="154"/>
      <c r="W46" s="154"/>
      <c r="X46" s="154"/>
      <c r="Y46" s="154"/>
      <c r="Z46" s="154"/>
      <c r="AA46" s="154"/>
      <c r="AB46" s="154"/>
      <c r="AC46" s="154"/>
      <c r="AD46" s="154"/>
      <c r="AE46" s="154"/>
      <c r="AF46" s="154"/>
      <c r="AG46" s="154"/>
      <c r="AH46" s="154"/>
      <c r="AI46" s="154"/>
      <c r="AJ46" s="154"/>
      <c r="AK46" s="154"/>
    </row>
    <row r="47" spans="1:37" ht="15" customHeight="1" thickBot="1">
      <c r="A47" s="243"/>
      <c r="B47" s="249"/>
      <c r="C47" s="215" t="s">
        <v>17</v>
      </c>
      <c r="D47" s="32" t="s">
        <v>125</v>
      </c>
      <c r="E47" s="33">
        <f>E48</f>
        <v>112500</v>
      </c>
      <c r="F47" s="33">
        <f>F48</f>
        <v>30000</v>
      </c>
      <c r="G47" s="33">
        <f>G48</f>
        <v>30000</v>
      </c>
      <c r="H47" s="32"/>
      <c r="I47" s="29"/>
      <c r="J47" s="29"/>
      <c r="K47" s="29"/>
      <c r="L47" s="29"/>
      <c r="M47" s="30"/>
      <c r="N47" s="31"/>
      <c r="O47" s="154"/>
      <c r="P47" s="154"/>
      <c r="Q47" s="154"/>
      <c r="R47" s="154"/>
      <c r="S47" s="154"/>
      <c r="T47" s="154"/>
      <c r="U47" s="154"/>
      <c r="V47" s="154"/>
      <c r="W47" s="154"/>
      <c r="X47" s="154"/>
      <c r="Y47" s="154"/>
      <c r="Z47" s="154"/>
      <c r="AA47" s="154"/>
      <c r="AB47" s="154"/>
      <c r="AC47" s="154"/>
      <c r="AD47" s="154"/>
      <c r="AE47" s="154"/>
      <c r="AF47" s="154"/>
      <c r="AG47" s="154"/>
      <c r="AH47" s="154"/>
      <c r="AI47" s="154"/>
      <c r="AJ47" s="154"/>
      <c r="AK47" s="154"/>
    </row>
    <row r="48" spans="1:37" ht="24.75" customHeight="1" thickBot="1">
      <c r="A48" s="243"/>
      <c r="B48" s="250"/>
      <c r="C48" s="203" t="s">
        <v>69</v>
      </c>
      <c r="D48" s="93" t="s">
        <v>127</v>
      </c>
      <c r="E48" s="55">
        <v>112500</v>
      </c>
      <c r="F48" s="55">
        <v>30000</v>
      </c>
      <c r="G48" s="55">
        <v>30000</v>
      </c>
      <c r="H48" s="59" t="s">
        <v>149</v>
      </c>
      <c r="I48" s="38"/>
      <c r="J48" s="38"/>
      <c r="K48" s="38"/>
      <c r="L48" s="38"/>
      <c r="M48" s="39" t="s">
        <v>57</v>
      </c>
      <c r="N48" s="96" t="s">
        <v>59</v>
      </c>
      <c r="O48" s="154"/>
      <c r="P48" s="154"/>
      <c r="Q48" s="154"/>
      <c r="R48" s="154"/>
      <c r="S48" s="154"/>
      <c r="T48" s="154"/>
      <c r="U48" s="154"/>
      <c r="V48" s="154"/>
      <c r="W48" s="154"/>
      <c r="X48" s="154"/>
      <c r="Y48" s="154"/>
      <c r="Z48" s="154"/>
      <c r="AA48" s="154"/>
      <c r="AB48" s="154"/>
      <c r="AC48" s="154"/>
      <c r="AD48" s="154"/>
      <c r="AE48" s="154"/>
      <c r="AF48" s="154"/>
      <c r="AG48" s="154"/>
      <c r="AH48" s="154"/>
      <c r="AI48" s="154"/>
      <c r="AJ48" s="154"/>
      <c r="AK48" s="154"/>
    </row>
    <row r="49" spans="1:37" ht="33" customHeight="1" thickBot="1">
      <c r="A49" s="243"/>
      <c r="B49" s="248" t="s">
        <v>7</v>
      </c>
      <c r="C49" s="225" t="s">
        <v>45</v>
      </c>
      <c r="D49" s="3" t="s">
        <v>171</v>
      </c>
      <c r="E49" s="2">
        <f>E50+E51+E52+E53+E54+E55+E56</f>
        <v>317500</v>
      </c>
      <c r="F49" s="2">
        <f>F50+F51+F52+F53+F54+F55+F56</f>
        <v>275000</v>
      </c>
      <c r="G49" s="2">
        <f>G50+G51+G52+G53+G54+G55+G56</f>
        <v>275000</v>
      </c>
      <c r="H49" s="100"/>
      <c r="I49" s="25"/>
      <c r="J49" s="25"/>
      <c r="K49" s="25"/>
      <c r="L49" s="25"/>
      <c r="M49" s="26"/>
      <c r="N49" s="27"/>
      <c r="O49" s="154"/>
      <c r="P49" s="154"/>
      <c r="Q49" s="154"/>
      <c r="R49" s="154"/>
      <c r="S49" s="154"/>
      <c r="T49" s="154"/>
      <c r="U49" s="154"/>
      <c r="V49" s="154"/>
      <c r="W49" s="154"/>
      <c r="X49" s="154"/>
      <c r="Y49" s="154"/>
      <c r="Z49" s="154"/>
      <c r="AA49" s="154"/>
      <c r="AB49" s="154"/>
      <c r="AC49" s="154"/>
      <c r="AD49" s="154"/>
      <c r="AE49" s="154"/>
      <c r="AF49" s="154"/>
      <c r="AG49" s="154"/>
      <c r="AH49" s="154"/>
      <c r="AI49" s="154"/>
      <c r="AJ49" s="154"/>
      <c r="AK49" s="154"/>
    </row>
    <row r="50" spans="1:37" ht="15" customHeight="1">
      <c r="A50" s="243"/>
      <c r="B50" s="249"/>
      <c r="C50" s="216" t="s">
        <v>46</v>
      </c>
      <c r="D50" s="37" t="s">
        <v>35</v>
      </c>
      <c r="E50" s="70">
        <v>60000</v>
      </c>
      <c r="F50" s="70">
        <v>80000</v>
      </c>
      <c r="G50" s="70">
        <v>80000</v>
      </c>
      <c r="H50" s="59" t="s">
        <v>150</v>
      </c>
      <c r="I50" s="38"/>
      <c r="J50" s="38"/>
      <c r="K50" s="38"/>
      <c r="L50" s="38"/>
      <c r="M50" s="39" t="s">
        <v>57</v>
      </c>
      <c r="N50" s="106" t="s">
        <v>59</v>
      </c>
      <c r="O50" s="154"/>
      <c r="P50" s="154"/>
      <c r="Q50" s="154"/>
      <c r="R50" s="154"/>
      <c r="S50" s="160"/>
      <c r="T50" s="154"/>
      <c r="U50" s="154"/>
      <c r="V50" s="154"/>
      <c r="W50" s="154"/>
      <c r="X50" s="154"/>
      <c r="Y50" s="154"/>
      <c r="Z50" s="154"/>
      <c r="AA50" s="154"/>
      <c r="AB50" s="154"/>
      <c r="AC50" s="154"/>
      <c r="AD50" s="154"/>
      <c r="AE50" s="154"/>
      <c r="AF50" s="154"/>
      <c r="AG50" s="154"/>
      <c r="AH50" s="154"/>
      <c r="AI50" s="154"/>
      <c r="AJ50" s="154"/>
      <c r="AK50" s="154"/>
    </row>
    <row r="51" spans="1:37" ht="15" customHeight="1">
      <c r="A51" s="243"/>
      <c r="B51" s="249"/>
      <c r="C51" s="216" t="s">
        <v>79</v>
      </c>
      <c r="D51" s="37" t="s">
        <v>238</v>
      </c>
      <c r="E51" s="70">
        <v>0</v>
      </c>
      <c r="F51" s="70">
        <v>0</v>
      </c>
      <c r="G51" s="70">
        <v>0</v>
      </c>
      <c r="H51" s="59"/>
      <c r="I51" s="38"/>
      <c r="J51" s="38"/>
      <c r="K51" s="38"/>
      <c r="L51" s="38"/>
      <c r="M51" s="39"/>
      <c r="N51" s="106"/>
      <c r="O51" s="154"/>
      <c r="P51" s="154"/>
      <c r="Q51" s="154"/>
      <c r="R51" s="154"/>
      <c r="S51" s="154"/>
      <c r="T51" s="154"/>
      <c r="U51" s="154"/>
      <c r="V51" s="154"/>
      <c r="W51" s="154"/>
      <c r="X51" s="154"/>
      <c r="Y51" s="154"/>
      <c r="Z51" s="154"/>
      <c r="AA51" s="154"/>
      <c r="AB51" s="154"/>
      <c r="AC51" s="154"/>
      <c r="AD51" s="154"/>
      <c r="AE51" s="154"/>
      <c r="AF51" s="154"/>
      <c r="AG51" s="154"/>
      <c r="AH51" s="154"/>
      <c r="AI51" s="154"/>
      <c r="AJ51" s="154"/>
      <c r="AK51" s="154"/>
    </row>
    <row r="52" spans="1:37" ht="15" customHeight="1">
      <c r="A52" s="243"/>
      <c r="B52" s="249"/>
      <c r="C52" s="216" t="s">
        <v>81</v>
      </c>
      <c r="D52" s="37" t="s">
        <v>239</v>
      </c>
      <c r="E52" s="70">
        <v>30000</v>
      </c>
      <c r="F52" s="70">
        <v>0</v>
      </c>
      <c r="G52" s="70">
        <v>0</v>
      </c>
      <c r="H52" s="59"/>
      <c r="I52" s="38"/>
      <c r="J52" s="38"/>
      <c r="K52" s="38"/>
      <c r="L52" s="38"/>
      <c r="M52" s="39"/>
      <c r="N52" s="106"/>
      <c r="O52" s="154"/>
      <c r="P52" s="154"/>
      <c r="Q52" s="154"/>
      <c r="R52" s="154"/>
      <c r="S52" s="154"/>
      <c r="T52" s="154"/>
      <c r="U52" s="154"/>
      <c r="V52" s="154"/>
      <c r="W52" s="154"/>
      <c r="X52" s="154"/>
      <c r="Y52" s="154"/>
      <c r="Z52" s="154"/>
      <c r="AA52" s="154"/>
      <c r="AB52" s="154"/>
      <c r="AC52" s="154"/>
      <c r="AD52" s="154"/>
      <c r="AE52" s="154"/>
      <c r="AF52" s="154"/>
      <c r="AG52" s="154"/>
      <c r="AH52" s="154"/>
      <c r="AI52" s="154"/>
      <c r="AJ52" s="154"/>
      <c r="AK52" s="154"/>
    </row>
    <row r="53" spans="1:37" ht="15" customHeight="1">
      <c r="A53" s="243"/>
      <c r="B53" s="249"/>
      <c r="C53" s="216" t="s">
        <v>83</v>
      </c>
      <c r="D53" s="37" t="s">
        <v>80</v>
      </c>
      <c r="E53" s="70">
        <v>10000</v>
      </c>
      <c r="F53" s="70">
        <v>10000</v>
      </c>
      <c r="G53" s="70">
        <v>10000</v>
      </c>
      <c r="H53" s="59" t="s">
        <v>151</v>
      </c>
      <c r="I53" s="38"/>
      <c r="J53" s="38"/>
      <c r="K53" s="38"/>
      <c r="L53" s="38"/>
      <c r="M53" s="39" t="s">
        <v>57</v>
      </c>
      <c r="N53" s="106" t="s">
        <v>59</v>
      </c>
      <c r="O53" s="154"/>
      <c r="P53" s="154"/>
      <c r="Q53" s="154"/>
      <c r="R53" s="154"/>
      <c r="S53" s="154"/>
      <c r="T53" s="154"/>
      <c r="U53" s="154"/>
      <c r="V53" s="154"/>
      <c r="W53" s="154"/>
      <c r="X53" s="154"/>
      <c r="Y53" s="154"/>
      <c r="Z53" s="154"/>
      <c r="AA53" s="154"/>
      <c r="AB53" s="154"/>
      <c r="AC53" s="154"/>
      <c r="AD53" s="154"/>
      <c r="AE53" s="154"/>
      <c r="AF53" s="154"/>
      <c r="AG53" s="154"/>
      <c r="AH53" s="154"/>
      <c r="AI53" s="154"/>
      <c r="AJ53" s="154"/>
      <c r="AK53" s="154"/>
    </row>
    <row r="54" spans="1:37" ht="15" customHeight="1">
      <c r="A54" s="243"/>
      <c r="B54" s="249"/>
      <c r="C54" s="214" t="s">
        <v>177</v>
      </c>
      <c r="D54" s="41" t="s">
        <v>82</v>
      </c>
      <c r="E54" s="71">
        <v>100000</v>
      </c>
      <c r="F54" s="71">
        <v>100000</v>
      </c>
      <c r="G54" s="71">
        <v>100000</v>
      </c>
      <c r="H54" s="60" t="s">
        <v>152</v>
      </c>
      <c r="I54" s="43"/>
      <c r="J54" s="43"/>
      <c r="K54" s="43"/>
      <c r="L54" s="43"/>
      <c r="M54" s="44" t="s">
        <v>57</v>
      </c>
      <c r="N54" s="97" t="s">
        <v>59</v>
      </c>
      <c r="O54" s="154"/>
      <c r="P54" s="154"/>
      <c r="Q54" s="154"/>
      <c r="R54" s="154"/>
      <c r="S54" s="154"/>
      <c r="T54" s="154"/>
      <c r="U54" s="154"/>
      <c r="V54" s="154"/>
      <c r="W54" s="154"/>
      <c r="X54" s="154"/>
      <c r="Y54" s="154"/>
      <c r="Z54" s="154"/>
      <c r="AA54" s="154"/>
      <c r="AB54" s="154"/>
      <c r="AC54" s="154"/>
      <c r="AD54" s="154"/>
      <c r="AE54" s="154"/>
      <c r="AF54" s="154"/>
      <c r="AG54" s="154"/>
      <c r="AH54" s="154"/>
      <c r="AI54" s="154"/>
      <c r="AJ54" s="154"/>
      <c r="AK54" s="154"/>
    </row>
    <row r="55" spans="1:37" ht="15" customHeight="1">
      <c r="A55" s="243"/>
      <c r="B55" s="249"/>
      <c r="C55" s="217" t="s">
        <v>192</v>
      </c>
      <c r="D55" s="64" t="s">
        <v>84</v>
      </c>
      <c r="E55" s="72">
        <v>45000</v>
      </c>
      <c r="F55" s="72">
        <v>45000</v>
      </c>
      <c r="G55" s="72">
        <v>45000</v>
      </c>
      <c r="H55" s="61" t="s">
        <v>153</v>
      </c>
      <c r="I55" s="50"/>
      <c r="J55" s="50"/>
      <c r="K55" s="50"/>
      <c r="L55" s="50"/>
      <c r="M55" s="51" t="s">
        <v>57</v>
      </c>
      <c r="N55" s="98" t="s">
        <v>59</v>
      </c>
      <c r="O55" s="154"/>
      <c r="P55" s="154"/>
      <c r="Q55" s="154"/>
      <c r="R55" s="154"/>
      <c r="S55" s="154"/>
      <c r="T55" s="154"/>
      <c r="U55" s="154"/>
      <c r="V55" s="154"/>
      <c r="W55" s="154"/>
      <c r="X55" s="154"/>
      <c r="Y55" s="154"/>
      <c r="Z55" s="154"/>
      <c r="AA55" s="154"/>
      <c r="AB55" s="154"/>
      <c r="AC55" s="154"/>
      <c r="AD55" s="154"/>
      <c r="AE55" s="154"/>
      <c r="AF55" s="154"/>
      <c r="AG55" s="154"/>
      <c r="AH55" s="154"/>
      <c r="AI55" s="154"/>
      <c r="AJ55" s="154"/>
      <c r="AK55" s="154"/>
    </row>
    <row r="56" spans="1:37" ht="28.5" customHeight="1" thickBot="1">
      <c r="A56" s="243"/>
      <c r="B56" s="249"/>
      <c r="C56" s="217" t="s">
        <v>212</v>
      </c>
      <c r="D56" s="64" t="s">
        <v>240</v>
      </c>
      <c r="E56" s="72">
        <v>72500</v>
      </c>
      <c r="F56" s="72">
        <v>40000</v>
      </c>
      <c r="G56" s="72">
        <v>40000</v>
      </c>
      <c r="H56" s="61" t="s">
        <v>193</v>
      </c>
      <c r="I56" s="50"/>
      <c r="J56" s="50"/>
      <c r="K56" s="50"/>
      <c r="L56" s="50"/>
      <c r="M56" s="51" t="s">
        <v>57</v>
      </c>
      <c r="N56" s="98" t="s">
        <v>59</v>
      </c>
      <c r="O56" s="154"/>
      <c r="P56" s="154"/>
      <c r="Q56" s="154"/>
      <c r="R56" s="154"/>
      <c r="S56" s="154"/>
      <c r="T56" s="154"/>
      <c r="U56" s="154"/>
      <c r="V56" s="154"/>
      <c r="W56" s="154"/>
      <c r="X56" s="154"/>
      <c r="Y56" s="154"/>
      <c r="Z56" s="154"/>
      <c r="AA56" s="154"/>
      <c r="AB56" s="154"/>
      <c r="AC56" s="154"/>
      <c r="AD56" s="154"/>
      <c r="AE56" s="154"/>
      <c r="AF56" s="154"/>
      <c r="AG56" s="154"/>
      <c r="AH56" s="154"/>
      <c r="AI56" s="154"/>
      <c r="AJ56" s="154"/>
      <c r="AK56" s="154"/>
    </row>
    <row r="57" spans="1:37" ht="15" customHeight="1" thickBot="1">
      <c r="A57" s="243"/>
      <c r="B57" s="249"/>
      <c r="C57" s="225" t="s">
        <v>103</v>
      </c>
      <c r="D57" s="32" t="s">
        <v>86</v>
      </c>
      <c r="E57" s="33">
        <f>E58+E59</f>
        <v>10613000</v>
      </c>
      <c r="F57" s="33">
        <f>F58</f>
        <v>1358000</v>
      </c>
      <c r="G57" s="33">
        <f>G58</f>
        <v>1378000</v>
      </c>
      <c r="H57" s="118" t="s">
        <v>154</v>
      </c>
      <c r="I57" s="29"/>
      <c r="J57" s="29"/>
      <c r="K57" s="29"/>
      <c r="L57" s="29"/>
      <c r="M57" s="24" t="s">
        <v>60</v>
      </c>
      <c r="N57" s="119" t="s">
        <v>61</v>
      </c>
      <c r="O57" s="154"/>
      <c r="P57" s="154"/>
      <c r="Q57" s="154"/>
      <c r="R57" s="154"/>
      <c r="S57" s="154"/>
      <c r="T57" s="154"/>
      <c r="U57" s="154"/>
      <c r="V57" s="154"/>
      <c r="W57" s="154"/>
      <c r="X57" s="154"/>
      <c r="Y57" s="154"/>
      <c r="Z57" s="154"/>
      <c r="AA57" s="154"/>
      <c r="AB57" s="154"/>
      <c r="AC57" s="154"/>
      <c r="AD57" s="154"/>
      <c r="AE57" s="154"/>
      <c r="AF57" s="154"/>
      <c r="AG57" s="154"/>
      <c r="AH57" s="154"/>
      <c r="AI57" s="154"/>
      <c r="AJ57" s="154"/>
      <c r="AK57" s="154"/>
    </row>
    <row r="58" spans="1:37" ht="15" customHeight="1" thickBot="1">
      <c r="A58" s="243"/>
      <c r="B58" s="250"/>
      <c r="C58" s="223" t="s">
        <v>105</v>
      </c>
      <c r="D58" s="65" t="s">
        <v>88</v>
      </c>
      <c r="E58" s="66">
        <v>6613000</v>
      </c>
      <c r="F58" s="66">
        <v>1358000</v>
      </c>
      <c r="G58" s="66">
        <v>1378000</v>
      </c>
      <c r="H58" s="101"/>
      <c r="I58" s="67"/>
      <c r="J58" s="67"/>
      <c r="K58" s="67"/>
      <c r="L58" s="67"/>
      <c r="M58" s="116"/>
      <c r="N58" s="117"/>
      <c r="O58" s="154"/>
      <c r="P58" s="154"/>
      <c r="Q58" s="154"/>
      <c r="R58" s="154"/>
      <c r="S58" s="154"/>
      <c r="T58" s="154"/>
      <c r="U58" s="154"/>
      <c r="V58" s="154"/>
      <c r="W58" s="154"/>
      <c r="X58" s="154"/>
      <c r="Y58" s="154"/>
      <c r="Z58" s="154"/>
      <c r="AA58" s="154"/>
      <c r="AB58" s="154"/>
      <c r="AC58" s="154"/>
      <c r="AD58" s="154"/>
      <c r="AE58" s="154"/>
      <c r="AF58" s="154"/>
      <c r="AG58" s="154"/>
      <c r="AH58" s="154"/>
      <c r="AI58" s="154"/>
      <c r="AJ58" s="154"/>
      <c r="AK58" s="154"/>
    </row>
    <row r="59" spans="1:37" ht="15" customHeight="1" thickBot="1">
      <c r="A59" s="243"/>
      <c r="B59" s="192"/>
      <c r="C59" s="223" t="s">
        <v>241</v>
      </c>
      <c r="D59" s="65" t="s">
        <v>242</v>
      </c>
      <c r="E59" s="66">
        <v>4000000</v>
      </c>
      <c r="F59" s="66"/>
      <c r="G59" s="66"/>
      <c r="H59" s="101"/>
      <c r="I59" s="67"/>
      <c r="J59" s="67"/>
      <c r="K59" s="67"/>
      <c r="L59" s="67"/>
      <c r="M59" s="116"/>
      <c r="N59" s="117"/>
      <c r="O59" s="154"/>
      <c r="P59" s="154"/>
      <c r="Q59" s="154"/>
      <c r="R59" s="154"/>
      <c r="S59" s="154"/>
      <c r="T59" s="154"/>
      <c r="U59" s="154"/>
      <c r="V59" s="154"/>
      <c r="W59" s="154"/>
      <c r="X59" s="154"/>
      <c r="Y59" s="154"/>
      <c r="Z59" s="154"/>
      <c r="AA59" s="154"/>
      <c r="AB59" s="154"/>
      <c r="AC59" s="154"/>
      <c r="AD59" s="154"/>
      <c r="AE59" s="154"/>
      <c r="AF59" s="154"/>
      <c r="AG59" s="154"/>
      <c r="AH59" s="154"/>
      <c r="AI59" s="154"/>
      <c r="AJ59" s="154"/>
      <c r="AK59" s="154"/>
    </row>
    <row r="60" spans="1:37" ht="33" customHeight="1" thickBot="1">
      <c r="A60" s="243"/>
      <c r="B60" s="248" t="s">
        <v>6</v>
      </c>
      <c r="C60" s="225" t="s">
        <v>48</v>
      </c>
      <c r="D60" s="32" t="s">
        <v>53</v>
      </c>
      <c r="E60" s="33">
        <f>E61</f>
        <v>60000</v>
      </c>
      <c r="F60" s="33">
        <f>F61</f>
        <v>60000</v>
      </c>
      <c r="G60" s="33">
        <f>G61</f>
        <v>60000</v>
      </c>
      <c r="H60" s="3" t="s">
        <v>155</v>
      </c>
      <c r="I60" s="121"/>
      <c r="J60" s="121"/>
      <c r="K60" s="121"/>
      <c r="L60" s="121"/>
      <c r="M60" s="122" t="s">
        <v>57</v>
      </c>
      <c r="N60" s="120" t="s">
        <v>59</v>
      </c>
      <c r="O60" s="154"/>
      <c r="P60" s="154"/>
      <c r="Q60" s="154"/>
      <c r="R60" s="154"/>
      <c r="S60" s="154"/>
      <c r="T60" s="154"/>
      <c r="U60" s="154"/>
      <c r="V60" s="154"/>
      <c r="W60" s="154"/>
      <c r="X60" s="154"/>
      <c r="Y60" s="154"/>
      <c r="Z60" s="154"/>
      <c r="AA60" s="154"/>
      <c r="AB60" s="154"/>
      <c r="AC60" s="154"/>
      <c r="AD60" s="154"/>
      <c r="AE60" s="154"/>
      <c r="AF60" s="154"/>
      <c r="AG60" s="154"/>
      <c r="AH60" s="154"/>
      <c r="AI60" s="154"/>
      <c r="AJ60" s="154"/>
      <c r="AK60" s="154"/>
    </row>
    <row r="61" spans="1:37" ht="15" customHeight="1" thickBot="1">
      <c r="A61" s="243"/>
      <c r="B61" s="250"/>
      <c r="C61" s="226" t="s">
        <v>89</v>
      </c>
      <c r="D61" s="185" t="s">
        <v>90</v>
      </c>
      <c r="E61" s="52">
        <v>60000</v>
      </c>
      <c r="F61" s="52">
        <v>60000</v>
      </c>
      <c r="G61" s="52">
        <v>60000</v>
      </c>
      <c r="H61" s="59"/>
      <c r="I61" s="38"/>
      <c r="J61" s="38"/>
      <c r="K61" s="38"/>
      <c r="L61" s="38"/>
      <c r="M61" s="53"/>
      <c r="N61" s="96"/>
      <c r="O61" s="154"/>
      <c r="P61" s="154"/>
      <c r="Q61" s="154"/>
      <c r="R61" s="154"/>
      <c r="S61" s="154"/>
      <c r="T61" s="154"/>
      <c r="U61" s="154"/>
      <c r="V61" s="154"/>
      <c r="W61" s="154"/>
      <c r="X61" s="154"/>
      <c r="Y61" s="154"/>
      <c r="Z61" s="154"/>
      <c r="AA61" s="154"/>
      <c r="AB61" s="154"/>
      <c r="AC61" s="154"/>
      <c r="AD61" s="154"/>
      <c r="AE61" s="154"/>
      <c r="AF61" s="154"/>
      <c r="AG61" s="154"/>
      <c r="AH61" s="154"/>
      <c r="AI61" s="154"/>
      <c r="AJ61" s="154"/>
      <c r="AK61" s="154"/>
    </row>
    <row r="62" spans="1:37" ht="15" customHeight="1" thickBot="1">
      <c r="A62" s="243"/>
      <c r="B62" s="248" t="s">
        <v>39</v>
      </c>
      <c r="C62" s="227" t="s">
        <v>243</v>
      </c>
      <c r="D62" s="17" t="s">
        <v>91</v>
      </c>
      <c r="E62" s="8">
        <f>E63+E64+E65+E66</f>
        <v>120000</v>
      </c>
      <c r="F62" s="18">
        <f>F63+F64+F65+F66</f>
        <v>115000</v>
      </c>
      <c r="G62" s="18">
        <f>G63+G64+G65+G66</f>
        <v>100000</v>
      </c>
      <c r="H62" s="19"/>
      <c r="I62" s="19"/>
      <c r="J62" s="19"/>
      <c r="K62" s="19"/>
      <c r="L62" s="19"/>
      <c r="M62" s="12"/>
      <c r="N62" s="20"/>
      <c r="O62" s="154"/>
      <c r="P62" s="154"/>
      <c r="Q62" s="154"/>
      <c r="R62" s="154"/>
      <c r="S62" s="154"/>
      <c r="T62" s="154"/>
      <c r="U62" s="154"/>
      <c r="V62" s="154"/>
      <c r="W62" s="154"/>
      <c r="X62" s="154"/>
      <c r="Y62" s="154"/>
      <c r="Z62" s="154"/>
      <c r="AA62" s="154"/>
      <c r="AB62" s="154"/>
      <c r="AC62" s="154"/>
      <c r="AD62" s="154"/>
      <c r="AE62" s="154"/>
      <c r="AF62" s="154"/>
      <c r="AG62" s="154"/>
      <c r="AH62" s="154"/>
      <c r="AI62" s="154"/>
      <c r="AJ62" s="154"/>
      <c r="AK62" s="154"/>
    </row>
    <row r="63" spans="1:37" ht="15" customHeight="1">
      <c r="A63" s="243"/>
      <c r="B63" s="249"/>
      <c r="C63" s="228" t="s">
        <v>244</v>
      </c>
      <c r="D63" s="73" t="s">
        <v>245</v>
      </c>
      <c r="E63" s="74">
        <v>60000</v>
      </c>
      <c r="F63" s="74">
        <v>60000</v>
      </c>
      <c r="G63" s="74">
        <v>50000</v>
      </c>
      <c r="H63" s="89" t="s">
        <v>58</v>
      </c>
      <c r="I63" s="76">
        <v>885</v>
      </c>
      <c r="J63" s="76">
        <v>885</v>
      </c>
      <c r="K63" s="76">
        <v>885</v>
      </c>
      <c r="L63" s="76">
        <v>885</v>
      </c>
      <c r="M63" s="124" t="s">
        <v>57</v>
      </c>
      <c r="N63" s="106" t="s">
        <v>59</v>
      </c>
      <c r="O63" s="154"/>
      <c r="P63" s="154"/>
      <c r="Q63" s="154"/>
      <c r="R63" s="154"/>
      <c r="S63" s="154"/>
      <c r="T63" s="154"/>
      <c r="U63" s="154"/>
      <c r="V63" s="154"/>
      <c r="W63" s="154"/>
      <c r="X63" s="154"/>
      <c r="Y63" s="154"/>
      <c r="Z63" s="154"/>
      <c r="AA63" s="154"/>
      <c r="AB63" s="154"/>
      <c r="AC63" s="154"/>
      <c r="AD63" s="154"/>
      <c r="AE63" s="154"/>
      <c r="AF63" s="154"/>
      <c r="AG63" s="154"/>
      <c r="AH63" s="154"/>
      <c r="AI63" s="154"/>
      <c r="AJ63" s="154"/>
      <c r="AK63" s="154"/>
    </row>
    <row r="64" spans="1:37" ht="15" customHeight="1">
      <c r="A64" s="243"/>
      <c r="B64" s="249"/>
      <c r="C64" s="229" t="s">
        <v>116</v>
      </c>
      <c r="D64" s="78" t="s">
        <v>255</v>
      </c>
      <c r="E64" s="79">
        <v>30000</v>
      </c>
      <c r="F64" s="79">
        <v>25000</v>
      </c>
      <c r="G64" s="79">
        <v>20000</v>
      </c>
      <c r="H64" s="92" t="s">
        <v>156</v>
      </c>
      <c r="I64" s="80"/>
      <c r="J64" s="80"/>
      <c r="K64" s="80"/>
      <c r="L64" s="80"/>
      <c r="M64" s="125" t="s">
        <v>57</v>
      </c>
      <c r="N64" s="109" t="s">
        <v>59</v>
      </c>
      <c r="O64" s="154"/>
      <c r="P64" s="154"/>
      <c r="Q64" s="154"/>
      <c r="R64" s="154"/>
      <c r="S64" s="154"/>
      <c r="T64" s="154"/>
      <c r="U64" s="154"/>
      <c r="V64" s="154"/>
      <c r="W64" s="154"/>
      <c r="X64" s="154"/>
      <c r="Y64" s="154"/>
      <c r="Z64" s="154"/>
      <c r="AA64" s="154"/>
      <c r="AB64" s="154"/>
      <c r="AC64" s="154"/>
      <c r="AD64" s="154"/>
      <c r="AE64" s="154"/>
      <c r="AF64" s="154"/>
      <c r="AG64" s="154"/>
      <c r="AH64" s="154"/>
      <c r="AI64" s="154"/>
      <c r="AJ64" s="154"/>
      <c r="AK64" s="154"/>
    </row>
    <row r="65" spans="1:37" ht="15" customHeight="1">
      <c r="A65" s="243"/>
      <c r="B65" s="249"/>
      <c r="C65" s="229" t="s">
        <v>180</v>
      </c>
      <c r="D65" s="78" t="s">
        <v>94</v>
      </c>
      <c r="E65" s="79">
        <v>25000</v>
      </c>
      <c r="F65" s="79">
        <v>25000</v>
      </c>
      <c r="G65" s="79">
        <v>25000</v>
      </c>
      <c r="H65" s="136" t="s">
        <v>157</v>
      </c>
      <c r="I65" s="80">
        <v>12</v>
      </c>
      <c r="J65" s="80">
        <v>12</v>
      </c>
      <c r="K65" s="80">
        <v>12</v>
      </c>
      <c r="L65" s="80">
        <v>12</v>
      </c>
      <c r="M65" s="80" t="s">
        <v>57</v>
      </c>
      <c r="N65" s="189" t="s">
        <v>59</v>
      </c>
      <c r="O65" s="154"/>
      <c r="P65" s="154"/>
      <c r="Q65" s="154"/>
      <c r="R65" s="154"/>
      <c r="S65" s="154"/>
      <c r="T65" s="154"/>
      <c r="U65" s="154"/>
      <c r="V65" s="154"/>
      <c r="W65" s="154"/>
      <c r="X65" s="154"/>
      <c r="Y65" s="154"/>
      <c r="Z65" s="154"/>
      <c r="AA65" s="154"/>
      <c r="AB65" s="154"/>
      <c r="AC65" s="154"/>
      <c r="AD65" s="154"/>
      <c r="AE65" s="154"/>
      <c r="AF65" s="154"/>
      <c r="AG65" s="154"/>
      <c r="AH65" s="154"/>
      <c r="AI65" s="154"/>
      <c r="AJ65" s="154"/>
      <c r="AK65" s="154"/>
    </row>
    <row r="66" spans="1:37" ht="25.5" thickBot="1">
      <c r="A66" s="243"/>
      <c r="B66" s="249"/>
      <c r="C66" s="230" t="s">
        <v>181</v>
      </c>
      <c r="D66" s="188" t="s">
        <v>214</v>
      </c>
      <c r="E66" s="91">
        <v>5000</v>
      </c>
      <c r="F66" s="91">
        <v>5000</v>
      </c>
      <c r="G66" s="91">
        <v>5000</v>
      </c>
      <c r="H66" s="186"/>
      <c r="I66" s="151"/>
      <c r="J66" s="151"/>
      <c r="K66" s="151"/>
      <c r="L66" s="151"/>
      <c r="M66" s="187"/>
      <c r="N66" s="139"/>
      <c r="O66" s="154"/>
      <c r="P66" s="154"/>
      <c r="Q66" s="154"/>
      <c r="R66" s="154"/>
      <c r="S66" s="154"/>
      <c r="T66" s="154"/>
      <c r="U66" s="154"/>
      <c r="V66" s="154"/>
      <c r="W66" s="154"/>
      <c r="X66" s="154"/>
      <c r="Y66" s="154"/>
      <c r="Z66" s="154"/>
      <c r="AA66" s="154"/>
      <c r="AB66" s="154"/>
      <c r="AC66" s="154"/>
      <c r="AD66" s="154"/>
      <c r="AE66" s="154"/>
      <c r="AF66" s="154"/>
      <c r="AG66" s="154"/>
      <c r="AH66" s="154"/>
      <c r="AI66" s="154"/>
      <c r="AJ66" s="154"/>
      <c r="AK66" s="154"/>
    </row>
    <row r="67" spans="1:37" ht="33" customHeight="1" thickBot="1">
      <c r="A67" s="243"/>
      <c r="B67" s="249"/>
      <c r="C67" s="231" t="s">
        <v>188</v>
      </c>
      <c r="D67" s="21" t="s">
        <v>95</v>
      </c>
      <c r="E67" s="10">
        <f>E68+E69+E70+E71</f>
        <v>280000</v>
      </c>
      <c r="F67" s="10">
        <f>F68+F69+F70+F71</f>
        <v>260000</v>
      </c>
      <c r="G67" s="10">
        <f>G68+G69+G70+G71</f>
        <v>260000</v>
      </c>
      <c r="H67" s="126" t="s">
        <v>158</v>
      </c>
      <c r="I67" s="11"/>
      <c r="J67" s="11"/>
      <c r="K67" s="11"/>
      <c r="L67" s="11"/>
      <c r="M67" s="127" t="s">
        <v>57</v>
      </c>
      <c r="N67" s="128" t="s">
        <v>59</v>
      </c>
      <c r="O67" s="154"/>
      <c r="P67" s="154"/>
      <c r="Q67" s="154"/>
      <c r="R67" s="154"/>
      <c r="S67" s="154"/>
      <c r="T67" s="154"/>
      <c r="U67" s="154"/>
      <c r="V67" s="154"/>
      <c r="W67" s="154"/>
      <c r="X67" s="154"/>
      <c r="Y67" s="154"/>
      <c r="Z67" s="154"/>
      <c r="AA67" s="154"/>
      <c r="AB67" s="154"/>
      <c r="AC67" s="154"/>
      <c r="AD67" s="154"/>
      <c r="AE67" s="154"/>
      <c r="AF67" s="154"/>
      <c r="AG67" s="154"/>
      <c r="AH67" s="154"/>
      <c r="AI67" s="154"/>
      <c r="AJ67" s="154"/>
      <c r="AK67" s="154"/>
    </row>
    <row r="68" spans="1:37">
      <c r="A68" s="243"/>
      <c r="B68" s="249"/>
      <c r="C68" s="228" t="s">
        <v>51</v>
      </c>
      <c r="D68" s="73" t="s">
        <v>96</v>
      </c>
      <c r="E68" s="74">
        <v>230000</v>
      </c>
      <c r="F68" s="74">
        <v>210000</v>
      </c>
      <c r="G68" s="74">
        <v>210000</v>
      </c>
      <c r="H68" s="75"/>
      <c r="I68" s="76"/>
      <c r="J68" s="76"/>
      <c r="K68" s="76"/>
      <c r="L68" s="76"/>
      <c r="M68" s="77"/>
      <c r="N68" s="40"/>
      <c r="O68" s="154"/>
      <c r="P68" s="154"/>
      <c r="Q68" s="154"/>
      <c r="R68" s="154"/>
      <c r="S68" s="154"/>
      <c r="T68" s="154"/>
      <c r="U68" s="154"/>
      <c r="V68" s="154"/>
      <c r="W68" s="154"/>
      <c r="X68" s="154"/>
      <c r="Y68" s="154"/>
      <c r="Z68" s="154"/>
      <c r="AA68" s="154"/>
      <c r="AB68" s="154"/>
      <c r="AC68" s="154"/>
      <c r="AD68" s="154"/>
      <c r="AE68" s="154"/>
      <c r="AF68" s="154"/>
      <c r="AG68" s="154"/>
      <c r="AH68" s="154"/>
      <c r="AI68" s="154"/>
      <c r="AJ68" s="154"/>
      <c r="AK68" s="154"/>
    </row>
    <row r="69" spans="1:37">
      <c r="A69" s="243"/>
      <c r="B69" s="249"/>
      <c r="C69" s="229" t="s">
        <v>92</v>
      </c>
      <c r="D69" s="78" t="s">
        <v>98</v>
      </c>
      <c r="E69" s="79">
        <v>35000</v>
      </c>
      <c r="F69" s="79">
        <v>35000</v>
      </c>
      <c r="G69" s="79">
        <v>35000</v>
      </c>
      <c r="H69" s="78"/>
      <c r="I69" s="80"/>
      <c r="J69" s="80"/>
      <c r="K69" s="80"/>
      <c r="L69" s="80"/>
      <c r="M69" s="81"/>
      <c r="N69" s="85"/>
      <c r="O69" s="154"/>
      <c r="P69" s="154"/>
      <c r="Q69" s="154"/>
      <c r="R69" s="154"/>
      <c r="S69" s="154"/>
      <c r="T69" s="154"/>
      <c r="U69" s="154"/>
      <c r="V69" s="154"/>
      <c r="W69" s="154"/>
      <c r="X69" s="154"/>
      <c r="Y69" s="154"/>
      <c r="Z69" s="154"/>
      <c r="AA69" s="154"/>
      <c r="AB69" s="154"/>
      <c r="AC69" s="154"/>
      <c r="AD69" s="154"/>
      <c r="AE69" s="154"/>
      <c r="AF69" s="154"/>
      <c r="AG69" s="154"/>
      <c r="AH69" s="154"/>
      <c r="AI69" s="154"/>
      <c r="AJ69" s="154"/>
      <c r="AK69" s="154"/>
    </row>
    <row r="70" spans="1:37" ht="15" customHeight="1">
      <c r="A70" s="243"/>
      <c r="B70" s="249"/>
      <c r="C70" s="229" t="s">
        <v>93</v>
      </c>
      <c r="D70" s="78" t="s">
        <v>100</v>
      </c>
      <c r="E70" s="79">
        <v>5000</v>
      </c>
      <c r="F70" s="79">
        <v>5000</v>
      </c>
      <c r="G70" s="79">
        <v>5000</v>
      </c>
      <c r="H70" s="78"/>
      <c r="I70" s="80"/>
      <c r="J70" s="80"/>
      <c r="K70" s="80"/>
      <c r="L70" s="80"/>
      <c r="M70" s="81"/>
      <c r="N70" s="85"/>
      <c r="O70" s="154"/>
      <c r="P70" s="154"/>
      <c r="Q70" s="154"/>
      <c r="R70" s="154"/>
      <c r="S70" s="154"/>
      <c r="T70" s="154"/>
      <c r="U70" s="154"/>
      <c r="V70" s="154"/>
      <c r="W70" s="154"/>
      <c r="X70" s="154"/>
      <c r="Y70" s="154"/>
      <c r="Z70" s="154"/>
      <c r="AA70" s="154"/>
      <c r="AB70" s="154"/>
      <c r="AC70" s="154"/>
      <c r="AD70" s="154"/>
      <c r="AE70" s="154"/>
      <c r="AF70" s="154"/>
      <c r="AG70" s="154"/>
      <c r="AH70" s="154"/>
      <c r="AI70" s="154"/>
      <c r="AJ70" s="154"/>
      <c r="AK70" s="154"/>
    </row>
    <row r="71" spans="1:37" ht="15" customHeight="1" thickBot="1">
      <c r="A71" s="244"/>
      <c r="B71" s="250"/>
      <c r="C71" s="229" t="s">
        <v>213</v>
      </c>
      <c r="D71" s="78" t="s">
        <v>102</v>
      </c>
      <c r="E71" s="79">
        <v>10000</v>
      </c>
      <c r="F71" s="79">
        <v>10000</v>
      </c>
      <c r="G71" s="79">
        <v>10000</v>
      </c>
      <c r="H71" s="78"/>
      <c r="I71" s="80"/>
      <c r="J71" s="80"/>
      <c r="K71" s="80"/>
      <c r="L71" s="80"/>
      <c r="M71" s="81"/>
      <c r="N71" s="85"/>
      <c r="O71" s="154"/>
      <c r="P71" s="154"/>
      <c r="Q71" s="154"/>
      <c r="R71" s="154"/>
      <c r="S71" s="154"/>
      <c r="T71" s="154"/>
      <c r="U71" s="154"/>
      <c r="V71" s="154"/>
      <c r="W71" s="154"/>
      <c r="X71" s="154"/>
      <c r="Y71" s="154"/>
      <c r="Z71" s="154"/>
      <c r="AA71" s="154"/>
      <c r="AB71" s="154"/>
      <c r="AC71" s="154"/>
      <c r="AD71" s="154"/>
      <c r="AE71" s="154"/>
      <c r="AF71" s="154"/>
      <c r="AG71" s="154"/>
      <c r="AH71" s="154"/>
      <c r="AI71" s="154"/>
      <c r="AJ71" s="154"/>
      <c r="AK71" s="154"/>
    </row>
    <row r="72" spans="1:37" ht="15" customHeight="1" thickBot="1">
      <c r="A72" s="245" t="s">
        <v>36</v>
      </c>
      <c r="B72" s="256" t="s">
        <v>40</v>
      </c>
      <c r="C72" s="232" t="s">
        <v>106</v>
      </c>
      <c r="D72" s="13" t="s">
        <v>49</v>
      </c>
      <c r="E72" s="15">
        <f>E73</f>
        <v>60000</v>
      </c>
      <c r="F72" s="15">
        <f>F73</f>
        <v>40000</v>
      </c>
      <c r="G72" s="15">
        <f>G73</f>
        <v>40000</v>
      </c>
      <c r="H72" s="19" t="s">
        <v>159</v>
      </c>
      <c r="I72" s="130">
        <v>1</v>
      </c>
      <c r="J72" s="130">
        <v>1</v>
      </c>
      <c r="K72" s="130">
        <v>1</v>
      </c>
      <c r="L72" s="130">
        <v>1</v>
      </c>
      <c r="M72" s="127" t="s">
        <v>57</v>
      </c>
      <c r="N72" s="128" t="s">
        <v>59</v>
      </c>
      <c r="O72" s="154"/>
      <c r="P72" s="154"/>
      <c r="Q72" s="154"/>
      <c r="R72" s="154"/>
      <c r="S72" s="154"/>
      <c r="T72" s="154"/>
      <c r="U72" s="154"/>
      <c r="V72" s="154"/>
      <c r="W72" s="154"/>
      <c r="X72" s="154"/>
      <c r="Y72" s="154"/>
      <c r="Z72" s="154"/>
      <c r="AA72" s="154"/>
      <c r="AB72" s="154"/>
      <c r="AC72" s="154"/>
      <c r="AD72" s="154"/>
      <c r="AE72" s="154"/>
      <c r="AF72" s="154"/>
      <c r="AG72" s="154"/>
      <c r="AH72" s="154"/>
      <c r="AI72" s="154"/>
      <c r="AJ72" s="154"/>
      <c r="AK72" s="154"/>
    </row>
    <row r="73" spans="1:37" ht="15" customHeight="1" thickBot="1">
      <c r="A73" s="246"/>
      <c r="B73" s="257"/>
      <c r="C73" s="233" t="s">
        <v>54</v>
      </c>
      <c r="D73" s="82" t="s">
        <v>107</v>
      </c>
      <c r="E73" s="83">
        <v>60000</v>
      </c>
      <c r="F73" s="83">
        <v>40000</v>
      </c>
      <c r="G73" s="83">
        <v>40000</v>
      </c>
      <c r="H73" s="82"/>
      <c r="I73" s="84"/>
      <c r="J73" s="84"/>
      <c r="K73" s="84"/>
      <c r="L73" s="84"/>
      <c r="M73" s="86"/>
      <c r="N73" s="102"/>
      <c r="O73" s="154"/>
      <c r="P73" s="154"/>
      <c r="Q73" s="154"/>
      <c r="R73" s="154"/>
      <c r="S73" s="154"/>
      <c r="T73" s="154"/>
      <c r="U73" s="154"/>
      <c r="V73" s="154"/>
      <c r="W73" s="154"/>
      <c r="X73" s="154"/>
      <c r="Y73" s="154"/>
      <c r="Z73" s="154"/>
      <c r="AA73" s="154"/>
      <c r="AB73" s="154"/>
      <c r="AC73" s="154"/>
      <c r="AD73" s="154"/>
      <c r="AE73" s="154"/>
      <c r="AF73" s="154"/>
      <c r="AG73" s="154"/>
      <c r="AH73" s="154"/>
      <c r="AI73" s="154"/>
      <c r="AJ73" s="154"/>
      <c r="AK73" s="154"/>
    </row>
    <row r="74" spans="1:37" ht="15" customHeight="1" thickBot="1">
      <c r="A74" s="246"/>
      <c r="B74" s="257"/>
      <c r="C74" s="234" t="s">
        <v>190</v>
      </c>
      <c r="D74" s="4" t="s">
        <v>104</v>
      </c>
      <c r="E74" s="5">
        <f>E75</f>
        <v>262000</v>
      </c>
      <c r="F74" s="5">
        <f>F75</f>
        <v>292500</v>
      </c>
      <c r="G74" s="5">
        <f>G75</f>
        <v>295500</v>
      </c>
      <c r="H74" s="17" t="s">
        <v>160</v>
      </c>
      <c r="I74" s="131"/>
      <c r="J74" s="131"/>
      <c r="K74" s="131"/>
      <c r="L74" s="131"/>
      <c r="M74" s="132" t="s">
        <v>63</v>
      </c>
      <c r="N74" s="134" t="s">
        <v>62</v>
      </c>
      <c r="O74" s="154"/>
      <c r="P74" s="154"/>
      <c r="Q74" s="154"/>
      <c r="R74" s="154"/>
      <c r="S74" s="154"/>
      <c r="T74" s="154"/>
      <c r="U74" s="154"/>
      <c r="V74" s="154"/>
      <c r="W74" s="154"/>
      <c r="X74" s="154"/>
      <c r="Y74" s="154"/>
      <c r="Z74" s="154"/>
      <c r="AA74" s="154"/>
      <c r="AB74" s="154"/>
      <c r="AC74" s="154"/>
      <c r="AD74" s="154"/>
      <c r="AE74" s="154"/>
      <c r="AF74" s="154"/>
      <c r="AG74" s="154"/>
      <c r="AH74" s="154"/>
      <c r="AI74" s="154"/>
      <c r="AJ74" s="154"/>
      <c r="AK74" s="154"/>
    </row>
    <row r="75" spans="1:37" ht="15" customHeight="1" thickBot="1">
      <c r="A75" s="246"/>
      <c r="B75" s="257"/>
      <c r="C75" s="228" t="s">
        <v>191</v>
      </c>
      <c r="D75" s="73" t="s">
        <v>47</v>
      </c>
      <c r="E75" s="74">
        <v>262000</v>
      </c>
      <c r="F75" s="74">
        <v>292500</v>
      </c>
      <c r="G75" s="74">
        <v>295500</v>
      </c>
      <c r="H75" s="75"/>
      <c r="I75" s="87"/>
      <c r="J75" s="87"/>
      <c r="K75" s="76"/>
      <c r="L75" s="76"/>
      <c r="M75" s="77"/>
      <c r="N75" s="40"/>
      <c r="O75" s="154"/>
      <c r="P75" s="154"/>
      <c r="Q75" s="154"/>
      <c r="R75" s="154"/>
      <c r="S75" s="154"/>
      <c r="T75" s="154"/>
      <c r="U75" s="154"/>
      <c r="V75" s="154"/>
      <c r="W75" s="154"/>
      <c r="X75" s="154"/>
      <c r="Y75" s="154"/>
      <c r="Z75" s="154"/>
      <c r="AA75" s="154"/>
      <c r="AB75" s="154"/>
      <c r="AC75" s="154"/>
      <c r="AD75" s="154"/>
      <c r="AE75" s="154"/>
      <c r="AF75" s="154"/>
      <c r="AG75" s="154"/>
      <c r="AH75" s="154"/>
      <c r="AI75" s="154"/>
      <c r="AJ75" s="154"/>
      <c r="AK75" s="154"/>
    </row>
    <row r="76" spans="1:37" ht="33" customHeight="1" thickBot="1">
      <c r="A76" s="246"/>
      <c r="B76" s="257"/>
      <c r="C76" s="227" t="s">
        <v>108</v>
      </c>
      <c r="D76" s="7" t="s">
        <v>110</v>
      </c>
      <c r="E76" s="8">
        <f>E77+E78</f>
        <v>35000</v>
      </c>
      <c r="F76" s="8">
        <f>F77+F78</f>
        <v>35000</v>
      </c>
      <c r="G76" s="8">
        <f>G77+G78</f>
        <v>35000</v>
      </c>
      <c r="H76" s="17" t="s">
        <v>161</v>
      </c>
      <c r="I76" s="6"/>
      <c r="J76" s="6"/>
      <c r="K76" s="6"/>
      <c r="L76" s="6"/>
      <c r="M76" s="133" t="s">
        <v>57</v>
      </c>
      <c r="N76" s="134" t="s">
        <v>59</v>
      </c>
      <c r="O76" s="154"/>
      <c r="P76" s="154"/>
      <c r="Q76" s="154"/>
      <c r="R76" s="154"/>
      <c r="S76" s="154"/>
      <c r="T76" s="154"/>
      <c r="U76" s="154"/>
      <c r="V76" s="154"/>
      <c r="W76" s="154"/>
      <c r="X76" s="154"/>
      <c r="Y76" s="154"/>
      <c r="Z76" s="154"/>
      <c r="AA76" s="154"/>
      <c r="AB76" s="154"/>
      <c r="AC76" s="154"/>
      <c r="AD76" s="154"/>
      <c r="AE76" s="154"/>
      <c r="AF76" s="154"/>
      <c r="AG76" s="154"/>
      <c r="AH76" s="154"/>
      <c r="AI76" s="154"/>
      <c r="AJ76" s="154"/>
      <c r="AK76" s="154"/>
    </row>
    <row r="77" spans="1:37" ht="15" customHeight="1">
      <c r="A77" s="246"/>
      <c r="B77" s="257"/>
      <c r="C77" s="228" t="s">
        <v>109</v>
      </c>
      <c r="D77" s="73" t="s">
        <v>52</v>
      </c>
      <c r="E77" s="74">
        <v>30000</v>
      </c>
      <c r="F77" s="74">
        <v>30000</v>
      </c>
      <c r="G77" s="74">
        <v>30000</v>
      </c>
      <c r="H77" s="75"/>
      <c r="I77" s="76"/>
      <c r="J77" s="76"/>
      <c r="K77" s="76"/>
      <c r="L77" s="76"/>
      <c r="M77" s="77"/>
      <c r="N77" s="40"/>
      <c r="O77" s="154"/>
      <c r="P77" s="154"/>
      <c r="Q77" s="154"/>
      <c r="R77" s="154"/>
      <c r="S77" s="154"/>
      <c r="T77" s="154"/>
      <c r="U77" s="154"/>
      <c r="V77" s="154"/>
      <c r="W77" s="154"/>
      <c r="X77" s="154"/>
      <c r="Y77" s="154"/>
      <c r="Z77" s="154"/>
      <c r="AA77" s="154"/>
      <c r="AB77" s="154"/>
      <c r="AC77" s="154"/>
      <c r="AD77" s="154"/>
      <c r="AE77" s="154"/>
      <c r="AF77" s="154"/>
      <c r="AG77" s="154"/>
      <c r="AH77" s="154"/>
      <c r="AI77" s="154"/>
      <c r="AJ77" s="154"/>
      <c r="AK77" s="154"/>
    </row>
    <row r="78" spans="1:37" ht="15" customHeight="1" thickBot="1">
      <c r="A78" s="246"/>
      <c r="B78" s="258"/>
      <c r="C78" s="230" t="s">
        <v>178</v>
      </c>
      <c r="D78" s="90" t="s">
        <v>179</v>
      </c>
      <c r="E78" s="91">
        <v>5000</v>
      </c>
      <c r="F78" s="91">
        <v>5000</v>
      </c>
      <c r="G78" s="91">
        <v>5000</v>
      </c>
      <c r="H78" s="150"/>
      <c r="I78" s="151"/>
      <c r="J78" s="151"/>
      <c r="K78" s="151"/>
      <c r="L78" s="151"/>
      <c r="M78" s="152"/>
      <c r="N78" s="153"/>
      <c r="O78" s="154"/>
      <c r="P78" s="154"/>
      <c r="Q78" s="154"/>
      <c r="R78" s="154"/>
      <c r="S78" s="154"/>
      <c r="T78" s="154"/>
      <c r="U78" s="154"/>
      <c r="V78" s="154"/>
      <c r="W78" s="154"/>
      <c r="X78" s="154"/>
      <c r="Y78" s="154"/>
      <c r="Z78" s="154"/>
      <c r="AA78" s="154"/>
      <c r="AB78" s="154"/>
      <c r="AC78" s="154"/>
      <c r="AD78" s="154"/>
      <c r="AE78" s="154"/>
      <c r="AF78" s="154"/>
      <c r="AG78" s="154"/>
      <c r="AH78" s="154"/>
      <c r="AI78" s="154"/>
      <c r="AJ78" s="154"/>
      <c r="AK78" s="154"/>
    </row>
    <row r="79" spans="1:37" ht="14.25" customHeight="1" thickBot="1">
      <c r="A79" s="246"/>
      <c r="B79" s="248" t="s">
        <v>41</v>
      </c>
      <c r="C79" s="232" t="s">
        <v>246</v>
      </c>
      <c r="D79" s="13" t="s">
        <v>114</v>
      </c>
      <c r="E79" s="15">
        <f>E80+E81+E82+E83+E84</f>
        <v>255000</v>
      </c>
      <c r="F79" s="15">
        <f>F80+F81+F82+F83+F84</f>
        <v>105000</v>
      </c>
      <c r="G79" s="15">
        <f>G80+G81+G82+G83+G84</f>
        <v>100000</v>
      </c>
      <c r="H79" s="9"/>
      <c r="I79" s="11"/>
      <c r="J79" s="11"/>
      <c r="K79" s="11"/>
      <c r="L79" s="11"/>
      <c r="M79" s="12"/>
      <c r="N79" s="14"/>
      <c r="O79" s="154"/>
      <c r="P79" s="154"/>
      <c r="Q79" s="154"/>
      <c r="R79" s="154"/>
      <c r="S79" s="154"/>
      <c r="T79" s="154"/>
      <c r="U79" s="154"/>
      <c r="V79" s="154"/>
      <c r="W79" s="154"/>
      <c r="X79" s="154"/>
      <c r="Y79" s="154"/>
      <c r="Z79" s="154"/>
      <c r="AA79" s="154"/>
      <c r="AB79" s="154"/>
      <c r="AC79" s="154"/>
      <c r="AD79" s="154"/>
      <c r="AE79" s="154"/>
      <c r="AF79" s="154"/>
      <c r="AG79" s="154"/>
      <c r="AH79" s="154"/>
      <c r="AI79" s="154"/>
      <c r="AJ79" s="154"/>
      <c r="AK79" s="154"/>
    </row>
    <row r="80" spans="1:37" ht="24.75">
      <c r="A80" s="246"/>
      <c r="B80" s="249"/>
      <c r="C80" s="228" t="s">
        <v>247</v>
      </c>
      <c r="D80" s="88" t="s">
        <v>115</v>
      </c>
      <c r="E80" s="74">
        <v>30000</v>
      </c>
      <c r="F80" s="74">
        <v>20000</v>
      </c>
      <c r="G80" s="74">
        <v>25000</v>
      </c>
      <c r="H80" s="89" t="s">
        <v>164</v>
      </c>
      <c r="I80" s="144">
        <v>1</v>
      </c>
      <c r="J80" s="144">
        <v>1</v>
      </c>
      <c r="K80" s="144">
        <v>1</v>
      </c>
      <c r="L80" s="144">
        <v>1</v>
      </c>
      <c r="M80" s="144" t="s">
        <v>57</v>
      </c>
      <c r="N80" s="138" t="s">
        <v>59</v>
      </c>
      <c r="O80" s="154"/>
      <c r="P80" s="154"/>
      <c r="Q80" s="154"/>
      <c r="R80" s="154"/>
      <c r="S80" s="154"/>
      <c r="T80" s="154"/>
      <c r="U80" s="154"/>
      <c r="V80" s="154"/>
      <c r="W80" s="154"/>
      <c r="X80" s="154"/>
      <c r="Y80" s="154"/>
      <c r="Z80" s="154"/>
      <c r="AA80" s="154"/>
      <c r="AB80" s="154"/>
      <c r="AC80" s="154"/>
      <c r="AD80" s="154"/>
      <c r="AE80" s="154"/>
      <c r="AF80" s="154"/>
      <c r="AG80" s="154"/>
      <c r="AH80" s="154"/>
      <c r="AI80" s="154"/>
      <c r="AJ80" s="154"/>
      <c r="AK80" s="154"/>
    </row>
    <row r="81" spans="1:37" ht="24">
      <c r="A81" s="246"/>
      <c r="B81" s="249"/>
      <c r="C81" s="230" t="s">
        <v>97</v>
      </c>
      <c r="D81" s="90" t="s">
        <v>117</v>
      </c>
      <c r="E81" s="91">
        <v>25000</v>
      </c>
      <c r="F81" s="91">
        <v>25000</v>
      </c>
      <c r="G81" s="91">
        <v>25000</v>
      </c>
      <c r="H81" s="137" t="s">
        <v>165</v>
      </c>
      <c r="I81" s="145"/>
      <c r="J81" s="145"/>
      <c r="K81" s="145"/>
      <c r="L81" s="145"/>
      <c r="M81" s="146" t="s">
        <v>57</v>
      </c>
      <c r="N81" s="139" t="s">
        <v>59</v>
      </c>
      <c r="O81" s="154"/>
      <c r="P81" s="154"/>
      <c r="Q81" s="154"/>
      <c r="R81" s="154"/>
      <c r="S81" s="154"/>
      <c r="T81" s="154"/>
      <c r="U81" s="154"/>
      <c r="V81" s="154"/>
      <c r="W81" s="154"/>
      <c r="X81" s="154"/>
      <c r="Y81" s="154"/>
      <c r="Z81" s="154"/>
      <c r="AA81" s="154"/>
      <c r="AB81" s="154"/>
      <c r="AC81" s="154"/>
      <c r="AD81" s="154"/>
      <c r="AE81" s="154"/>
      <c r="AF81" s="154"/>
      <c r="AG81" s="154"/>
      <c r="AH81" s="154"/>
      <c r="AI81" s="154"/>
      <c r="AJ81" s="154"/>
      <c r="AK81" s="154"/>
    </row>
    <row r="82" spans="1:37" ht="15" customHeight="1">
      <c r="A82" s="246"/>
      <c r="B82" s="249"/>
      <c r="C82" s="229" t="s">
        <v>99</v>
      </c>
      <c r="D82" s="78" t="s">
        <v>118</v>
      </c>
      <c r="E82" s="79">
        <v>20000</v>
      </c>
      <c r="F82" s="79">
        <v>20000</v>
      </c>
      <c r="G82" s="79">
        <v>20000</v>
      </c>
      <c r="H82" s="92" t="s">
        <v>166</v>
      </c>
      <c r="I82" s="147"/>
      <c r="J82" s="147"/>
      <c r="K82" s="147"/>
      <c r="L82" s="147"/>
      <c r="M82" s="147" t="s">
        <v>57</v>
      </c>
      <c r="N82" s="140" t="s">
        <v>59</v>
      </c>
      <c r="O82" s="154"/>
      <c r="P82" s="154"/>
      <c r="Q82" s="154"/>
      <c r="R82" s="154"/>
      <c r="S82" s="154"/>
      <c r="T82" s="154"/>
      <c r="U82" s="154"/>
      <c r="V82" s="154"/>
      <c r="W82" s="154"/>
      <c r="X82" s="154"/>
      <c r="Y82" s="154"/>
      <c r="Z82" s="154"/>
      <c r="AA82" s="154"/>
      <c r="AB82" s="154"/>
      <c r="AC82" s="154"/>
      <c r="AD82" s="154"/>
      <c r="AE82" s="154"/>
      <c r="AF82" s="154"/>
      <c r="AG82" s="154"/>
      <c r="AH82" s="154"/>
      <c r="AI82" s="154"/>
      <c r="AJ82" s="154"/>
      <c r="AK82" s="154"/>
    </row>
    <row r="83" spans="1:37" ht="15" customHeight="1">
      <c r="A83" s="246"/>
      <c r="B83" s="249"/>
      <c r="C83" s="229" t="s">
        <v>101</v>
      </c>
      <c r="D83" s="78" t="s">
        <v>248</v>
      </c>
      <c r="E83" s="79">
        <v>30000</v>
      </c>
      <c r="F83" s="79">
        <v>30000</v>
      </c>
      <c r="G83" s="79">
        <v>20000</v>
      </c>
      <c r="H83" s="92" t="s">
        <v>167</v>
      </c>
      <c r="I83" s="147"/>
      <c r="J83" s="147"/>
      <c r="K83" s="147"/>
      <c r="L83" s="147"/>
      <c r="M83" s="147" t="s">
        <v>57</v>
      </c>
      <c r="N83" s="140" t="s">
        <v>59</v>
      </c>
      <c r="O83" s="154"/>
      <c r="P83" s="154"/>
      <c r="Q83" s="154"/>
      <c r="R83" s="154"/>
      <c r="S83" s="154"/>
      <c r="T83" s="154"/>
      <c r="U83" s="154"/>
      <c r="V83" s="154"/>
      <c r="W83" s="154"/>
      <c r="X83" s="154"/>
      <c r="Y83" s="154"/>
      <c r="Z83" s="154"/>
      <c r="AA83" s="154"/>
      <c r="AB83" s="154"/>
      <c r="AC83" s="154"/>
      <c r="AD83" s="154"/>
      <c r="AE83" s="154"/>
      <c r="AF83" s="154"/>
      <c r="AG83" s="154"/>
      <c r="AH83" s="154"/>
      <c r="AI83" s="154"/>
      <c r="AJ83" s="154"/>
      <c r="AK83" s="154"/>
    </row>
    <row r="84" spans="1:37" ht="15" customHeight="1" thickBot="1">
      <c r="A84" s="246"/>
      <c r="B84" s="249"/>
      <c r="C84" s="229" t="s">
        <v>182</v>
      </c>
      <c r="D84" s="78" t="s">
        <v>215</v>
      </c>
      <c r="E84" s="79">
        <v>150000</v>
      </c>
      <c r="F84" s="79">
        <v>10000</v>
      </c>
      <c r="G84" s="79">
        <v>10000</v>
      </c>
      <c r="H84" s="92" t="s">
        <v>216</v>
      </c>
      <c r="I84" s="147">
        <v>0</v>
      </c>
      <c r="J84" s="147">
        <v>1</v>
      </c>
      <c r="K84" s="147">
        <v>0</v>
      </c>
      <c r="L84" s="147">
        <v>0</v>
      </c>
      <c r="M84" s="147" t="s">
        <v>57</v>
      </c>
      <c r="N84" s="140" t="s">
        <v>59</v>
      </c>
      <c r="O84" s="154"/>
      <c r="P84" s="154"/>
      <c r="Q84" s="154"/>
      <c r="R84" s="154"/>
      <c r="S84" s="154"/>
      <c r="T84" s="154"/>
      <c r="U84" s="154"/>
      <c r="V84" s="154"/>
      <c r="W84" s="154"/>
      <c r="X84" s="154"/>
      <c r="Y84" s="154"/>
      <c r="Z84" s="154"/>
      <c r="AA84" s="154"/>
      <c r="AB84" s="154"/>
      <c r="AC84" s="154"/>
      <c r="AD84" s="154"/>
      <c r="AE84" s="154"/>
      <c r="AF84" s="154"/>
      <c r="AG84" s="154"/>
      <c r="AH84" s="154"/>
      <c r="AI84" s="154"/>
      <c r="AJ84" s="154"/>
      <c r="AK84" s="154"/>
    </row>
    <row r="85" spans="1:37" ht="15" customHeight="1" thickBot="1">
      <c r="A85" s="245" t="s">
        <v>37</v>
      </c>
      <c r="B85" s="249"/>
      <c r="C85" s="235" t="s">
        <v>48</v>
      </c>
      <c r="D85" s="9" t="s">
        <v>53</v>
      </c>
      <c r="E85" s="10">
        <f>E86+E87+E88</f>
        <v>160000</v>
      </c>
      <c r="F85" s="10">
        <f>F86+F87+F88</f>
        <v>140000</v>
      </c>
      <c r="G85" s="10">
        <f>G86+G87+G88</f>
        <v>120000</v>
      </c>
      <c r="H85" s="19" t="s">
        <v>168</v>
      </c>
      <c r="I85" s="130"/>
      <c r="J85" s="130"/>
      <c r="K85" s="130"/>
      <c r="L85" s="130"/>
      <c r="M85" s="127" t="s">
        <v>57</v>
      </c>
      <c r="N85" s="128" t="s">
        <v>59</v>
      </c>
      <c r="O85" s="154"/>
      <c r="P85" s="154"/>
      <c r="Q85" s="154"/>
      <c r="R85" s="154"/>
      <c r="S85" s="154"/>
      <c r="T85" s="154"/>
      <c r="U85" s="154"/>
      <c r="V85" s="154"/>
      <c r="W85" s="154"/>
      <c r="X85" s="154"/>
      <c r="Y85" s="154"/>
      <c r="Z85" s="154"/>
      <c r="AA85" s="154"/>
      <c r="AB85" s="154"/>
      <c r="AC85" s="154"/>
      <c r="AD85" s="154"/>
      <c r="AE85" s="154"/>
      <c r="AF85" s="154"/>
      <c r="AG85" s="154"/>
      <c r="AH85" s="154"/>
      <c r="AI85" s="154"/>
      <c r="AJ85" s="154"/>
      <c r="AK85" s="154"/>
    </row>
    <row r="86" spans="1:37" ht="15" customHeight="1">
      <c r="A86" s="246"/>
      <c r="B86" s="249"/>
      <c r="C86" s="228" t="s">
        <v>50</v>
      </c>
      <c r="D86" s="73" t="s">
        <v>111</v>
      </c>
      <c r="E86" s="74">
        <v>100000</v>
      </c>
      <c r="F86" s="74">
        <v>80000</v>
      </c>
      <c r="G86" s="74">
        <v>60000</v>
      </c>
      <c r="H86" s="89"/>
      <c r="I86" s="144"/>
      <c r="J86" s="144"/>
      <c r="K86" s="144"/>
      <c r="L86" s="144"/>
      <c r="M86" s="148"/>
      <c r="N86" s="106"/>
      <c r="O86" s="154"/>
      <c r="P86" s="154"/>
      <c r="Q86" s="154"/>
      <c r="R86" s="154"/>
      <c r="S86" s="154"/>
      <c r="T86" s="154"/>
      <c r="U86" s="154"/>
      <c r="V86" s="154"/>
      <c r="W86" s="154"/>
      <c r="X86" s="154"/>
      <c r="Y86" s="154"/>
      <c r="Z86" s="154"/>
      <c r="AA86" s="154"/>
      <c r="AB86" s="154"/>
      <c r="AC86" s="154"/>
      <c r="AD86" s="154"/>
      <c r="AE86" s="154"/>
      <c r="AF86" s="154"/>
      <c r="AG86" s="154"/>
      <c r="AH86" s="154"/>
      <c r="AI86" s="154"/>
      <c r="AJ86" s="154"/>
      <c r="AK86" s="154"/>
    </row>
    <row r="87" spans="1:37" ht="15" customHeight="1">
      <c r="A87" s="246"/>
      <c r="B87" s="249"/>
      <c r="C87" s="229" t="s">
        <v>112</v>
      </c>
      <c r="D87" s="78" t="s">
        <v>113</v>
      </c>
      <c r="E87" s="79">
        <v>45000</v>
      </c>
      <c r="F87" s="79">
        <v>45000</v>
      </c>
      <c r="G87" s="79">
        <v>45000</v>
      </c>
      <c r="H87" s="136"/>
      <c r="I87" s="147"/>
      <c r="J87" s="147"/>
      <c r="K87" s="147"/>
      <c r="L87" s="147"/>
      <c r="M87" s="147"/>
      <c r="N87" s="147"/>
      <c r="O87" s="154"/>
      <c r="P87" s="154"/>
      <c r="Q87" s="154"/>
      <c r="R87" s="154"/>
      <c r="S87" s="154"/>
      <c r="T87" s="154"/>
      <c r="U87" s="154"/>
      <c r="V87" s="154"/>
      <c r="W87" s="154"/>
      <c r="X87" s="154"/>
      <c r="Y87" s="154"/>
      <c r="Z87" s="154"/>
      <c r="AA87" s="154"/>
      <c r="AB87" s="154"/>
      <c r="AC87" s="154"/>
      <c r="AD87" s="154"/>
      <c r="AE87" s="154"/>
      <c r="AF87" s="154"/>
      <c r="AG87" s="154"/>
      <c r="AH87" s="154"/>
      <c r="AI87" s="154"/>
      <c r="AJ87" s="154"/>
    </row>
    <row r="88" spans="1:37" ht="15" customHeight="1" thickBot="1">
      <c r="A88" s="246"/>
      <c r="B88" s="249"/>
      <c r="C88" s="230" t="s">
        <v>217</v>
      </c>
      <c r="D88" s="90" t="s">
        <v>218</v>
      </c>
      <c r="E88" s="91">
        <v>15000</v>
      </c>
      <c r="F88" s="91">
        <v>15000</v>
      </c>
      <c r="G88" s="91">
        <v>15000</v>
      </c>
      <c r="H88" s="186"/>
      <c r="I88" s="145"/>
      <c r="J88" s="145"/>
      <c r="K88" s="145"/>
      <c r="L88" s="145"/>
      <c r="M88" s="146"/>
      <c r="N88" s="190"/>
      <c r="O88" s="154"/>
      <c r="P88" s="154"/>
      <c r="Q88" s="154"/>
      <c r="R88" s="154"/>
      <c r="S88" s="154"/>
      <c r="T88" s="154"/>
      <c r="U88" s="154"/>
      <c r="V88" s="154"/>
      <c r="W88" s="154"/>
      <c r="X88" s="154"/>
      <c r="Y88" s="154"/>
      <c r="Z88" s="154"/>
      <c r="AA88" s="154"/>
      <c r="AB88" s="154"/>
      <c r="AC88" s="154"/>
      <c r="AD88" s="154"/>
      <c r="AE88" s="154"/>
      <c r="AF88" s="154"/>
      <c r="AG88" s="154"/>
      <c r="AH88" s="154"/>
      <c r="AI88" s="154"/>
      <c r="AJ88" s="154"/>
    </row>
    <row r="89" spans="1:37" ht="15" customHeight="1" thickBot="1">
      <c r="A89" s="246"/>
      <c r="B89" s="249"/>
      <c r="C89" s="232" t="s">
        <v>85</v>
      </c>
      <c r="D89" s="13" t="s">
        <v>128</v>
      </c>
      <c r="E89" s="15">
        <f>E90+E91+E92+E93+E94+E95+E96</f>
        <v>98000</v>
      </c>
      <c r="F89" s="15">
        <f>F90+F91+F92+F93+F94+F95+F96</f>
        <v>77000</v>
      </c>
      <c r="G89" s="15">
        <f>G90+G91+G92+G93+G94+G95+G96</f>
        <v>77000</v>
      </c>
      <c r="H89" s="129" t="s">
        <v>169</v>
      </c>
      <c r="I89" s="130"/>
      <c r="J89" s="130"/>
      <c r="K89" s="130"/>
      <c r="L89" s="130"/>
      <c r="M89" s="127" t="s">
        <v>57</v>
      </c>
      <c r="N89" s="128" t="s">
        <v>59</v>
      </c>
      <c r="O89" s="154"/>
      <c r="P89" s="154"/>
      <c r="Q89" s="154"/>
      <c r="R89" s="154"/>
      <c r="S89" s="154"/>
      <c r="T89" s="154"/>
      <c r="U89" s="154"/>
      <c r="V89" s="154"/>
      <c r="W89" s="154"/>
      <c r="X89" s="154"/>
      <c r="Y89" s="154"/>
      <c r="Z89" s="154"/>
      <c r="AA89" s="154"/>
      <c r="AB89" s="154"/>
      <c r="AC89" s="154"/>
      <c r="AD89" s="154"/>
      <c r="AE89" s="154"/>
      <c r="AF89" s="154"/>
      <c r="AG89" s="154"/>
      <c r="AH89" s="154"/>
      <c r="AI89" s="154"/>
      <c r="AJ89" s="154"/>
    </row>
    <row r="90" spans="1:37" ht="15" customHeight="1">
      <c r="A90" s="246"/>
      <c r="B90" s="249"/>
      <c r="C90" s="228" t="s">
        <v>87</v>
      </c>
      <c r="D90" s="73" t="s">
        <v>129</v>
      </c>
      <c r="E90" s="74">
        <v>15000</v>
      </c>
      <c r="F90" s="74">
        <v>10000</v>
      </c>
      <c r="G90" s="74">
        <v>10000</v>
      </c>
      <c r="H90" s="135"/>
      <c r="I90" s="144"/>
      <c r="J90" s="144"/>
      <c r="K90" s="144"/>
      <c r="L90" s="144"/>
      <c r="M90" s="144"/>
      <c r="N90" s="142"/>
      <c r="P90" s="154"/>
      <c r="Q90" s="154"/>
      <c r="R90" s="154"/>
      <c r="S90" s="154"/>
      <c r="T90" s="154"/>
      <c r="U90" s="154"/>
      <c r="V90" s="154"/>
      <c r="W90" s="154"/>
      <c r="X90" s="154"/>
      <c r="Y90" s="154"/>
      <c r="Z90" s="154"/>
      <c r="AA90" s="154"/>
      <c r="AB90" s="154"/>
      <c r="AC90" s="154"/>
      <c r="AD90" s="154"/>
      <c r="AE90" s="154"/>
      <c r="AF90" s="154"/>
      <c r="AG90" s="154"/>
      <c r="AH90" s="154"/>
      <c r="AI90" s="154"/>
      <c r="AJ90" s="154"/>
    </row>
    <row r="91" spans="1:37" ht="12.75" customHeight="1">
      <c r="A91" s="246"/>
      <c r="B91" s="249"/>
      <c r="C91" s="229" t="s">
        <v>130</v>
      </c>
      <c r="D91" s="78" t="s">
        <v>131</v>
      </c>
      <c r="E91" s="79">
        <v>3000</v>
      </c>
      <c r="F91" s="79">
        <v>3000</v>
      </c>
      <c r="G91" s="79">
        <v>3000</v>
      </c>
      <c r="H91" s="136"/>
      <c r="I91" s="147"/>
      <c r="J91" s="147"/>
      <c r="K91" s="147"/>
      <c r="L91" s="147"/>
      <c r="M91" s="147"/>
      <c r="N91" s="143"/>
      <c r="P91" s="154"/>
      <c r="Q91" s="154"/>
      <c r="R91" s="154"/>
      <c r="S91" s="154"/>
      <c r="T91" s="154"/>
      <c r="U91" s="154"/>
      <c r="V91" s="154"/>
      <c r="W91" s="154"/>
      <c r="X91" s="154"/>
      <c r="Y91" s="154"/>
      <c r="Z91" s="154"/>
      <c r="AA91" s="154"/>
      <c r="AB91" s="154"/>
      <c r="AC91" s="154"/>
      <c r="AD91" s="154"/>
      <c r="AE91" s="154"/>
      <c r="AF91" s="154"/>
      <c r="AG91" s="154"/>
      <c r="AH91" s="154"/>
      <c r="AI91" s="154"/>
      <c r="AJ91" s="154"/>
    </row>
    <row r="92" spans="1:37">
      <c r="A92" s="246"/>
      <c r="B92" s="249"/>
      <c r="C92" s="229" t="s">
        <v>132</v>
      </c>
      <c r="D92" s="78" t="s">
        <v>133</v>
      </c>
      <c r="E92" s="79">
        <v>25000</v>
      </c>
      <c r="F92" s="79">
        <v>25000</v>
      </c>
      <c r="G92" s="79">
        <v>25000</v>
      </c>
      <c r="H92" s="136"/>
      <c r="I92" s="147"/>
      <c r="J92" s="147"/>
      <c r="K92" s="147"/>
      <c r="L92" s="147"/>
      <c r="M92" s="147"/>
      <c r="N92" s="143"/>
      <c r="P92" s="154"/>
      <c r="Q92" s="154"/>
      <c r="R92" s="154"/>
      <c r="S92" s="154"/>
      <c r="T92" s="154"/>
      <c r="U92" s="154"/>
      <c r="V92" s="154"/>
      <c r="W92" s="154"/>
      <c r="X92" s="154"/>
      <c r="Y92" s="154"/>
      <c r="Z92" s="154"/>
      <c r="AA92" s="154"/>
      <c r="AB92" s="154"/>
      <c r="AC92" s="154"/>
      <c r="AD92" s="154"/>
      <c r="AE92" s="154"/>
      <c r="AF92" s="154"/>
      <c r="AG92" s="154"/>
      <c r="AH92" s="154"/>
      <c r="AI92" s="154"/>
      <c r="AJ92" s="154"/>
    </row>
    <row r="93" spans="1:37">
      <c r="A93" s="246"/>
      <c r="B93" s="249"/>
      <c r="C93" s="229" t="s">
        <v>134</v>
      </c>
      <c r="D93" s="78" t="s">
        <v>135</v>
      </c>
      <c r="E93" s="79">
        <v>17000</v>
      </c>
      <c r="F93" s="79">
        <v>2000</v>
      </c>
      <c r="G93" s="79">
        <v>2000</v>
      </c>
      <c r="H93" s="136"/>
      <c r="I93" s="147"/>
      <c r="J93" s="147"/>
      <c r="K93" s="147"/>
      <c r="L93" s="147"/>
      <c r="M93" s="147"/>
      <c r="N93" s="143"/>
      <c r="P93" s="154"/>
      <c r="Q93" s="154"/>
      <c r="R93" s="154"/>
      <c r="S93" s="154"/>
      <c r="T93" s="154"/>
      <c r="U93" s="154"/>
      <c r="V93" s="154"/>
      <c r="W93" s="154"/>
      <c r="X93" s="154"/>
      <c r="Y93" s="154"/>
      <c r="Z93" s="154"/>
      <c r="AA93" s="154"/>
      <c r="AB93" s="154"/>
      <c r="AC93" s="154"/>
      <c r="AD93" s="154"/>
      <c r="AE93" s="154"/>
      <c r="AF93" s="154"/>
      <c r="AG93" s="154"/>
      <c r="AH93" s="154"/>
      <c r="AI93" s="154"/>
      <c r="AJ93" s="154"/>
    </row>
    <row r="94" spans="1:37">
      <c r="A94" s="246"/>
      <c r="B94" s="249"/>
      <c r="C94" s="229" t="s">
        <v>136</v>
      </c>
      <c r="D94" s="78" t="s">
        <v>137</v>
      </c>
      <c r="E94" s="79">
        <v>3000</v>
      </c>
      <c r="F94" s="79">
        <v>2000</v>
      </c>
      <c r="G94" s="79">
        <v>2000</v>
      </c>
      <c r="H94" s="136"/>
      <c r="I94" s="147"/>
      <c r="J94" s="147"/>
      <c r="K94" s="147"/>
      <c r="L94" s="147"/>
      <c r="M94" s="147"/>
      <c r="N94" s="143"/>
      <c r="P94" s="154"/>
      <c r="Q94" s="154"/>
      <c r="R94" s="154"/>
      <c r="S94" s="154"/>
      <c r="T94" s="154"/>
      <c r="U94" s="154"/>
      <c r="V94" s="154"/>
      <c r="W94" s="154"/>
      <c r="X94" s="154"/>
      <c r="Y94" s="154"/>
      <c r="Z94" s="154"/>
      <c r="AA94" s="154"/>
      <c r="AB94" s="154"/>
      <c r="AC94" s="154"/>
      <c r="AD94" s="154"/>
      <c r="AE94" s="154"/>
      <c r="AF94" s="154"/>
      <c r="AG94" s="154"/>
      <c r="AH94" s="154"/>
      <c r="AI94" s="154"/>
      <c r="AJ94" s="154"/>
    </row>
    <row r="95" spans="1:37">
      <c r="A95" s="246"/>
      <c r="B95" s="249"/>
      <c r="C95" s="229" t="s">
        <v>138</v>
      </c>
      <c r="D95" s="78" t="s">
        <v>139</v>
      </c>
      <c r="E95" s="79">
        <v>25000</v>
      </c>
      <c r="F95" s="79">
        <v>25000</v>
      </c>
      <c r="G95" s="79">
        <v>25000</v>
      </c>
      <c r="H95" s="136"/>
      <c r="I95" s="147"/>
      <c r="J95" s="147"/>
      <c r="K95" s="147"/>
      <c r="L95" s="147"/>
      <c r="M95" s="147"/>
      <c r="N95" s="143"/>
      <c r="P95" s="154"/>
      <c r="Q95" s="154"/>
      <c r="R95" s="154"/>
      <c r="S95" s="154"/>
      <c r="T95" s="154"/>
      <c r="U95" s="154"/>
      <c r="V95" s="154"/>
      <c r="W95" s="154"/>
      <c r="X95" s="154"/>
      <c r="Y95" s="154"/>
      <c r="Z95" s="154"/>
      <c r="AA95" s="154"/>
      <c r="AB95" s="154"/>
      <c r="AC95" s="154"/>
      <c r="AD95" s="154"/>
      <c r="AE95" s="154"/>
      <c r="AF95" s="154"/>
      <c r="AG95" s="154"/>
      <c r="AH95" s="154"/>
      <c r="AI95" s="154"/>
      <c r="AJ95" s="154"/>
    </row>
    <row r="96" spans="1:37" ht="15.75" thickBot="1">
      <c r="A96" s="247"/>
      <c r="B96" s="250"/>
      <c r="C96" s="233" t="s">
        <v>140</v>
      </c>
      <c r="D96" s="82" t="s">
        <v>141</v>
      </c>
      <c r="E96" s="83">
        <v>10000</v>
      </c>
      <c r="F96" s="83">
        <v>10000</v>
      </c>
      <c r="G96" s="83">
        <v>10000</v>
      </c>
      <c r="H96" s="123"/>
      <c r="I96" s="149"/>
      <c r="J96" s="149"/>
      <c r="K96" s="149"/>
      <c r="L96" s="149"/>
      <c r="M96" s="149"/>
      <c r="N96" s="141"/>
      <c r="P96" s="154"/>
      <c r="Q96" s="154"/>
      <c r="R96" s="154"/>
      <c r="S96" s="154"/>
      <c r="T96" s="154"/>
      <c r="U96" s="154"/>
      <c r="V96" s="154"/>
      <c r="W96" s="154"/>
      <c r="X96" s="154"/>
      <c r="Y96" s="154"/>
      <c r="Z96" s="154"/>
      <c r="AA96" s="154"/>
      <c r="AB96" s="154"/>
      <c r="AC96" s="154"/>
      <c r="AD96" s="154"/>
      <c r="AE96" s="154"/>
      <c r="AF96" s="154"/>
      <c r="AG96" s="154"/>
      <c r="AH96" s="154"/>
      <c r="AI96" s="154"/>
      <c r="AJ96" s="154"/>
    </row>
    <row r="97" spans="1:36" ht="30.75" thickBot="1">
      <c r="A97" s="253" t="s">
        <v>37</v>
      </c>
      <c r="B97" s="254"/>
      <c r="C97" s="235" t="s">
        <v>55</v>
      </c>
      <c r="D97" s="9" t="s">
        <v>119</v>
      </c>
      <c r="E97" s="10">
        <f>E98+E99+E100</f>
        <v>258000</v>
      </c>
      <c r="F97" s="10">
        <f>F98+F99+F100</f>
        <v>463000</v>
      </c>
      <c r="G97" s="10">
        <f>G98+G99</f>
        <v>163000</v>
      </c>
      <c r="H97" s="17" t="s">
        <v>170</v>
      </c>
      <c r="I97" s="130">
        <v>13</v>
      </c>
      <c r="J97" s="130">
        <v>13</v>
      </c>
      <c r="K97" s="130">
        <v>13</v>
      </c>
      <c r="L97" s="130">
        <v>13</v>
      </c>
      <c r="M97" s="127" t="s">
        <v>57</v>
      </c>
      <c r="N97" s="128" t="s">
        <v>59</v>
      </c>
      <c r="P97" s="154"/>
      <c r="Q97" s="154"/>
      <c r="R97" s="154"/>
      <c r="S97" s="154"/>
      <c r="T97" s="154"/>
      <c r="U97" s="154"/>
      <c r="V97" s="154"/>
      <c r="W97" s="154"/>
      <c r="X97" s="154"/>
      <c r="Y97" s="154"/>
      <c r="Z97" s="154"/>
      <c r="AA97" s="154"/>
      <c r="AB97" s="154"/>
      <c r="AC97" s="154"/>
      <c r="AD97" s="154"/>
      <c r="AE97" s="154"/>
      <c r="AF97" s="154"/>
      <c r="AG97" s="154"/>
      <c r="AH97" s="154"/>
      <c r="AI97" s="154"/>
      <c r="AJ97" s="154"/>
    </row>
    <row r="98" spans="1:36">
      <c r="A98" s="253"/>
      <c r="B98" s="255"/>
      <c r="C98" s="230" t="s">
        <v>56</v>
      </c>
      <c r="D98" s="90" t="s">
        <v>119</v>
      </c>
      <c r="E98" s="91">
        <v>13000</v>
      </c>
      <c r="F98" s="91">
        <v>13000</v>
      </c>
      <c r="G98" s="91">
        <v>13000</v>
      </c>
      <c r="H98" s="137"/>
      <c r="I98" s="145"/>
      <c r="J98" s="145"/>
      <c r="K98" s="145"/>
      <c r="L98" s="145"/>
      <c r="M98" s="146"/>
      <c r="N98" s="117"/>
      <c r="P98" s="154"/>
      <c r="Q98" s="154"/>
      <c r="R98" s="154"/>
      <c r="S98" s="154"/>
      <c r="T98" s="154"/>
      <c r="U98" s="154"/>
      <c r="V98" s="154"/>
      <c r="W98" s="154"/>
      <c r="X98" s="154"/>
      <c r="Y98" s="154"/>
      <c r="Z98" s="154"/>
      <c r="AA98" s="154"/>
      <c r="AB98" s="154"/>
      <c r="AC98" s="154"/>
      <c r="AD98" s="154"/>
      <c r="AE98" s="154"/>
      <c r="AF98" s="154"/>
      <c r="AG98" s="154"/>
      <c r="AH98" s="154"/>
      <c r="AI98" s="154"/>
      <c r="AJ98" s="154"/>
    </row>
    <row r="99" spans="1:36" ht="15.75" thickBot="1">
      <c r="A99" s="253"/>
      <c r="B99" s="255"/>
      <c r="C99" s="236" t="s">
        <v>120</v>
      </c>
      <c r="D99" s="169" t="s">
        <v>121</v>
      </c>
      <c r="E99" s="170">
        <v>200000</v>
      </c>
      <c r="F99" s="170">
        <v>150000</v>
      </c>
      <c r="G99" s="170">
        <v>150000</v>
      </c>
      <c r="H99" s="171"/>
      <c r="I99" s="172"/>
      <c r="J99" s="172"/>
      <c r="K99" s="172"/>
      <c r="L99" s="172"/>
      <c r="M99" s="172"/>
      <c r="N99" s="173"/>
      <c r="P99" s="154"/>
      <c r="Q99" s="154"/>
      <c r="R99" s="154"/>
      <c r="S99" s="154"/>
      <c r="T99" s="154"/>
      <c r="U99" s="154"/>
      <c r="V99" s="154"/>
      <c r="W99" s="154"/>
      <c r="X99" s="154"/>
      <c r="Y99" s="154"/>
      <c r="Z99" s="154"/>
      <c r="AA99" s="154"/>
      <c r="AB99" s="154"/>
      <c r="AC99" s="154"/>
      <c r="AD99" s="154"/>
      <c r="AE99" s="154"/>
      <c r="AF99" s="154"/>
      <c r="AG99" s="154"/>
      <c r="AH99" s="154"/>
      <c r="AI99" s="154"/>
      <c r="AJ99" s="154"/>
    </row>
    <row r="100" spans="1:36" ht="15.75" thickBot="1">
      <c r="A100" s="212"/>
      <c r="B100" s="212"/>
      <c r="C100" s="213" t="s">
        <v>249</v>
      </c>
      <c r="D100" s="206" t="s">
        <v>250</v>
      </c>
      <c r="E100" s="207">
        <v>45000</v>
      </c>
      <c r="F100" s="207">
        <v>300000</v>
      </c>
      <c r="G100" s="207">
        <v>0</v>
      </c>
      <c r="H100" s="208"/>
      <c r="I100" s="209"/>
      <c r="J100" s="209"/>
      <c r="K100" s="209"/>
      <c r="L100" s="209"/>
      <c r="M100" s="210"/>
      <c r="N100" s="211"/>
      <c r="P100" s="154"/>
      <c r="Q100" s="154"/>
      <c r="R100" s="154"/>
      <c r="S100" s="154"/>
      <c r="T100" s="154"/>
      <c r="U100" s="154"/>
      <c r="V100" s="154"/>
      <c r="W100" s="154"/>
      <c r="X100" s="154"/>
      <c r="Y100" s="154"/>
      <c r="Z100" s="154"/>
      <c r="AA100" s="154"/>
      <c r="AB100" s="154"/>
      <c r="AC100" s="154"/>
      <c r="AD100" s="154"/>
      <c r="AE100" s="154"/>
      <c r="AF100" s="154"/>
      <c r="AG100" s="154"/>
      <c r="AH100" s="154"/>
      <c r="AI100" s="154"/>
      <c r="AJ100" s="154"/>
    </row>
    <row r="101" spans="1:36" ht="21.75" thickBot="1">
      <c r="A101" s="251" t="s">
        <v>38</v>
      </c>
      <c r="B101" s="252"/>
      <c r="C101" s="162"/>
      <c r="D101" s="163"/>
      <c r="E101" s="164">
        <f>E2+E14+E19+E23+E35+E32+E39+E41+E47+E49+E57+E60+E62+E67+E72+E74+E76+E79+E85+E89+E97</f>
        <v>23882674</v>
      </c>
      <c r="F101" s="165">
        <f>F2+F14+F19+F23+F32+F35+F39+F41+F47+F49+F57+F60+F62+F67+F72+F74+F76+F79+F85+F89+F97</f>
        <v>8157500</v>
      </c>
      <c r="G101" s="165">
        <f>G2+G14+G19+G23+G32+G35+G39+G47+G41+G49+G57+G60+G62+G67+G72+G74+G76+G79+G85+G89+G97</f>
        <v>7623500</v>
      </c>
      <c r="H101" s="163"/>
      <c r="I101" s="166"/>
      <c r="J101" s="166"/>
      <c r="K101" s="166"/>
      <c r="L101" s="166"/>
      <c r="M101" s="167"/>
      <c r="N101" s="168"/>
      <c r="P101" s="154"/>
      <c r="Q101" s="154"/>
      <c r="R101" s="154"/>
      <c r="S101" s="154"/>
      <c r="T101" s="154"/>
      <c r="U101" s="154"/>
      <c r="V101" s="154"/>
      <c r="W101" s="154"/>
      <c r="X101" s="154"/>
      <c r="Y101" s="154"/>
      <c r="Z101" s="154"/>
      <c r="AA101" s="154"/>
      <c r="AB101" s="154"/>
      <c r="AC101" s="154"/>
      <c r="AD101" s="154"/>
      <c r="AE101" s="154"/>
      <c r="AF101" s="154"/>
      <c r="AG101" s="154"/>
      <c r="AH101" s="154"/>
      <c r="AI101" s="154"/>
      <c r="AJ101" s="154"/>
    </row>
    <row r="102" spans="1:36">
      <c r="A102" s="174"/>
      <c r="B102" s="174"/>
      <c r="C102" s="174"/>
      <c r="D102" s="174"/>
      <c r="E102" s="174"/>
      <c r="F102" s="174"/>
      <c r="G102" s="174"/>
      <c r="H102" s="174"/>
      <c r="I102" s="174"/>
      <c r="J102" s="174"/>
      <c r="K102" s="174"/>
      <c r="L102" s="174"/>
      <c r="M102" s="174"/>
      <c r="N102" s="174"/>
      <c r="P102" s="154"/>
      <c r="Q102" s="154"/>
      <c r="R102" s="154"/>
      <c r="S102" s="154"/>
      <c r="T102" s="154"/>
      <c r="U102" s="154"/>
      <c r="V102" s="154"/>
      <c r="W102" s="154"/>
      <c r="X102" s="154"/>
      <c r="Y102" s="154"/>
      <c r="Z102" s="154"/>
      <c r="AA102" s="154"/>
      <c r="AB102" s="154"/>
      <c r="AC102" s="154"/>
      <c r="AD102" s="154"/>
      <c r="AE102" s="154"/>
      <c r="AF102" s="154"/>
      <c r="AG102" s="154"/>
      <c r="AH102" s="154"/>
      <c r="AI102" s="154"/>
      <c r="AJ102" s="154"/>
    </row>
    <row r="103" spans="1:36">
      <c r="A103" s="174"/>
      <c r="B103" s="174"/>
      <c r="C103" s="174"/>
      <c r="D103" s="174"/>
      <c r="E103" s="174"/>
      <c r="F103" s="174"/>
      <c r="G103" s="174"/>
      <c r="H103" s="174"/>
      <c r="I103" s="174"/>
      <c r="J103" s="174"/>
      <c r="K103" s="174"/>
      <c r="L103" s="174"/>
      <c r="M103" s="174"/>
      <c r="N103" s="174"/>
      <c r="P103" s="154"/>
      <c r="Q103" s="154"/>
      <c r="R103" s="154"/>
      <c r="S103" s="154"/>
      <c r="T103" s="154"/>
      <c r="U103" s="154"/>
      <c r="V103" s="154"/>
      <c r="W103" s="154"/>
      <c r="X103" s="154"/>
      <c r="Y103" s="154"/>
      <c r="Z103" s="154"/>
      <c r="AA103" s="154"/>
      <c r="AB103" s="154"/>
      <c r="AC103" s="154"/>
      <c r="AD103" s="154"/>
      <c r="AE103" s="154"/>
      <c r="AF103" s="154"/>
      <c r="AG103" s="154"/>
      <c r="AH103" s="154"/>
      <c r="AI103" s="154"/>
      <c r="AJ103" s="154"/>
    </row>
    <row r="104" spans="1:36">
      <c r="A104" s="174"/>
      <c r="B104" s="174"/>
      <c r="C104" s="174"/>
      <c r="D104" s="174"/>
      <c r="E104" s="174"/>
      <c r="F104" s="174"/>
      <c r="G104" s="174"/>
      <c r="H104" s="174"/>
      <c r="I104" s="174"/>
      <c r="J104" s="174"/>
      <c r="K104" s="174"/>
      <c r="L104" s="174"/>
      <c r="M104" s="174"/>
      <c r="N104" s="174"/>
      <c r="P104" s="154"/>
      <c r="Q104" s="154"/>
      <c r="R104" s="154"/>
      <c r="S104" s="154"/>
      <c r="T104" s="154"/>
      <c r="U104" s="154"/>
      <c r="V104" s="154"/>
      <c r="W104" s="154"/>
      <c r="X104" s="154"/>
      <c r="Y104" s="154"/>
      <c r="Z104" s="154"/>
      <c r="AA104" s="154"/>
      <c r="AB104" s="154"/>
      <c r="AC104" s="154"/>
      <c r="AD104" s="154"/>
      <c r="AE104" s="154"/>
      <c r="AF104" s="154"/>
      <c r="AG104" s="154"/>
      <c r="AH104" s="154"/>
      <c r="AI104" s="154"/>
      <c r="AJ104" s="154"/>
    </row>
    <row r="105" spans="1:36">
      <c r="A105" s="174"/>
      <c r="B105" s="174"/>
      <c r="C105" s="174"/>
      <c r="D105" s="174"/>
      <c r="E105" s="174"/>
      <c r="F105" s="174"/>
      <c r="G105" s="174"/>
      <c r="H105" s="174"/>
      <c r="I105" s="174"/>
      <c r="J105" s="174"/>
      <c r="K105" s="174"/>
      <c r="L105" s="174"/>
      <c r="M105" s="174"/>
      <c r="N105" s="174"/>
      <c r="P105" s="154"/>
      <c r="Q105" s="154"/>
      <c r="R105" s="154"/>
      <c r="S105" s="154"/>
      <c r="T105" s="154"/>
      <c r="U105" s="154"/>
      <c r="V105" s="154"/>
      <c r="W105" s="154"/>
      <c r="X105" s="154"/>
      <c r="Y105" s="154"/>
      <c r="Z105" s="154"/>
      <c r="AA105" s="154"/>
      <c r="AB105" s="154"/>
      <c r="AC105" s="154"/>
      <c r="AD105" s="154"/>
      <c r="AE105" s="154"/>
      <c r="AF105" s="154"/>
      <c r="AG105" s="154"/>
      <c r="AH105" s="154"/>
      <c r="AI105" s="154"/>
      <c r="AJ105" s="154"/>
    </row>
    <row r="106" spans="1:36">
      <c r="A106" s="174"/>
      <c r="B106" s="174"/>
      <c r="C106" s="174"/>
      <c r="D106" s="174"/>
      <c r="E106" s="174"/>
      <c r="F106" s="174"/>
      <c r="G106" s="174"/>
      <c r="H106" s="174"/>
      <c r="I106" s="174"/>
      <c r="J106" s="174"/>
      <c r="K106" s="174"/>
      <c r="L106" s="174"/>
      <c r="M106" s="174"/>
      <c r="N106" s="174"/>
      <c r="P106" s="154"/>
      <c r="Q106" s="154"/>
      <c r="R106" s="154"/>
      <c r="S106" s="154"/>
      <c r="T106" s="154"/>
      <c r="U106" s="154"/>
      <c r="V106" s="154"/>
      <c r="W106" s="154"/>
      <c r="X106" s="154"/>
      <c r="Y106" s="154"/>
      <c r="Z106" s="154"/>
      <c r="AA106" s="154"/>
      <c r="AB106" s="154"/>
      <c r="AC106" s="154"/>
      <c r="AD106" s="154"/>
      <c r="AE106" s="154"/>
      <c r="AF106" s="154"/>
      <c r="AG106" s="154"/>
      <c r="AH106" s="154"/>
      <c r="AI106" s="154"/>
      <c r="AJ106" s="154"/>
    </row>
    <row r="107" spans="1:36">
      <c r="A107" s="174"/>
      <c r="B107" s="174"/>
      <c r="C107" s="174"/>
      <c r="D107" s="174"/>
      <c r="E107" s="174"/>
      <c r="F107" s="174"/>
      <c r="G107" s="174"/>
      <c r="H107" s="174"/>
      <c r="I107" s="174"/>
      <c r="J107" s="174"/>
      <c r="K107" s="174"/>
      <c r="L107" s="174"/>
      <c r="M107" s="174"/>
      <c r="N107" s="174"/>
      <c r="P107" s="154"/>
      <c r="Q107" s="154"/>
      <c r="R107" s="154"/>
      <c r="S107" s="154"/>
      <c r="T107" s="154"/>
      <c r="U107" s="154"/>
      <c r="V107" s="154"/>
      <c r="W107" s="154"/>
      <c r="X107" s="154"/>
      <c r="Y107" s="154"/>
      <c r="Z107" s="154"/>
      <c r="AA107" s="154"/>
      <c r="AB107" s="154"/>
      <c r="AC107" s="154"/>
      <c r="AD107" s="154"/>
      <c r="AE107" s="154"/>
      <c r="AF107" s="154"/>
      <c r="AG107" s="154"/>
      <c r="AH107" s="154"/>
      <c r="AI107" s="154"/>
      <c r="AJ107" s="154"/>
    </row>
    <row r="108" spans="1:36">
      <c r="A108" s="174"/>
      <c r="B108" s="174"/>
      <c r="C108" s="174"/>
      <c r="D108" s="174"/>
      <c r="E108" s="174"/>
      <c r="F108" s="174"/>
      <c r="G108" s="174"/>
      <c r="H108" s="174"/>
      <c r="I108" s="174"/>
      <c r="J108" s="174"/>
      <c r="K108" s="174"/>
      <c r="L108" s="174"/>
      <c r="M108" s="174"/>
      <c r="N108" s="174"/>
      <c r="P108" s="154"/>
      <c r="Q108" s="154"/>
      <c r="R108" s="154"/>
      <c r="S108" s="154"/>
      <c r="T108" s="154"/>
      <c r="U108" s="154"/>
      <c r="V108" s="154"/>
      <c r="W108" s="154"/>
      <c r="X108" s="154"/>
      <c r="Y108" s="154"/>
      <c r="Z108" s="154"/>
      <c r="AA108" s="154"/>
      <c r="AB108" s="154"/>
      <c r="AC108" s="154"/>
      <c r="AD108" s="154"/>
      <c r="AE108" s="154"/>
      <c r="AF108" s="154"/>
      <c r="AG108" s="154"/>
      <c r="AH108" s="154"/>
      <c r="AI108" s="154"/>
      <c r="AJ108" s="154"/>
    </row>
    <row r="109" spans="1:36">
      <c r="A109" s="174"/>
      <c r="B109" s="174"/>
      <c r="C109" s="174"/>
      <c r="D109" s="174"/>
      <c r="E109" s="174"/>
      <c r="F109" s="174"/>
      <c r="G109" s="174"/>
      <c r="H109" s="174"/>
      <c r="I109" s="174"/>
      <c r="J109" s="174"/>
      <c r="K109" s="174"/>
      <c r="L109" s="174"/>
      <c r="M109" s="174"/>
      <c r="N109" s="174"/>
      <c r="P109" s="154"/>
      <c r="Q109" s="154"/>
      <c r="R109" s="154"/>
      <c r="S109" s="154"/>
      <c r="T109" s="154"/>
      <c r="U109" s="154"/>
      <c r="V109" s="154"/>
      <c r="W109" s="154"/>
      <c r="X109" s="154"/>
      <c r="Y109" s="154"/>
      <c r="Z109" s="154"/>
      <c r="AA109" s="154"/>
      <c r="AB109" s="154"/>
      <c r="AC109" s="154"/>
      <c r="AD109" s="154"/>
      <c r="AE109" s="154"/>
      <c r="AF109" s="154"/>
      <c r="AG109" s="154"/>
      <c r="AH109" s="154"/>
      <c r="AI109" s="154"/>
      <c r="AJ109" s="154"/>
    </row>
    <row r="110" spans="1:36">
      <c r="A110" s="174"/>
      <c r="B110" s="174"/>
      <c r="C110" s="174"/>
      <c r="D110" s="174"/>
      <c r="E110" s="174"/>
      <c r="F110" s="174"/>
      <c r="G110" s="174"/>
      <c r="H110" s="174"/>
      <c r="I110" s="174"/>
      <c r="J110" s="174"/>
      <c r="K110" s="174"/>
      <c r="L110" s="174"/>
      <c r="M110" s="174"/>
      <c r="N110" s="174"/>
      <c r="P110" s="154"/>
      <c r="Q110" s="154"/>
      <c r="R110" s="154"/>
      <c r="S110" s="154"/>
      <c r="T110" s="154"/>
      <c r="U110" s="154"/>
      <c r="V110" s="154"/>
      <c r="W110" s="154"/>
      <c r="X110" s="154"/>
      <c r="Y110" s="154"/>
      <c r="Z110" s="154"/>
      <c r="AA110" s="154"/>
      <c r="AB110" s="154"/>
      <c r="AC110" s="154"/>
      <c r="AD110" s="154"/>
      <c r="AE110" s="154"/>
      <c r="AF110" s="154"/>
      <c r="AG110" s="154"/>
      <c r="AH110" s="154"/>
      <c r="AI110" s="154"/>
      <c r="AJ110" s="154"/>
    </row>
    <row r="111" spans="1:36">
      <c r="A111" s="174"/>
      <c r="B111" s="174"/>
      <c r="C111" s="174"/>
      <c r="D111" s="174"/>
      <c r="E111" s="174"/>
      <c r="F111" s="174"/>
      <c r="G111" s="174"/>
      <c r="H111" s="174"/>
      <c r="I111" s="174"/>
      <c r="J111" s="174"/>
      <c r="K111" s="174"/>
      <c r="L111" s="174"/>
      <c r="M111" s="174"/>
      <c r="N111" s="174"/>
      <c r="P111" s="154"/>
      <c r="Q111" s="154"/>
      <c r="R111" s="154"/>
      <c r="S111" s="154"/>
      <c r="T111" s="154"/>
      <c r="U111" s="154"/>
      <c r="V111" s="154"/>
      <c r="W111" s="154"/>
      <c r="X111" s="154"/>
      <c r="Y111" s="154"/>
      <c r="Z111" s="154"/>
      <c r="AA111" s="154"/>
      <c r="AB111" s="154"/>
      <c r="AC111" s="154"/>
      <c r="AD111" s="154"/>
      <c r="AE111" s="154"/>
      <c r="AF111" s="154"/>
      <c r="AG111" s="154"/>
      <c r="AH111" s="154"/>
      <c r="AI111" s="154"/>
      <c r="AJ111" s="154"/>
    </row>
    <row r="112" spans="1:36">
      <c r="A112" s="174"/>
      <c r="B112" s="174"/>
      <c r="C112" s="174"/>
      <c r="D112" s="174"/>
      <c r="E112" s="174"/>
      <c r="F112" s="174"/>
      <c r="G112" s="174"/>
      <c r="H112" s="174"/>
      <c r="I112" s="174"/>
      <c r="J112" s="174"/>
      <c r="K112" s="174"/>
      <c r="L112" s="174"/>
      <c r="M112" s="174"/>
      <c r="N112" s="174"/>
      <c r="P112" s="154"/>
      <c r="Q112" s="154"/>
      <c r="R112" s="154"/>
      <c r="S112" s="154"/>
      <c r="T112" s="154"/>
      <c r="U112" s="154"/>
      <c r="V112" s="154"/>
      <c r="W112" s="154"/>
      <c r="X112" s="154"/>
      <c r="Y112" s="154"/>
      <c r="Z112" s="154"/>
      <c r="AA112" s="154"/>
      <c r="AB112" s="154"/>
      <c r="AC112" s="154"/>
      <c r="AD112" s="154"/>
      <c r="AE112" s="154"/>
      <c r="AF112" s="154"/>
      <c r="AG112" s="154"/>
      <c r="AH112" s="154"/>
      <c r="AI112" s="154"/>
      <c r="AJ112" s="154"/>
    </row>
    <row r="113" spans="1:36">
      <c r="A113" s="174"/>
      <c r="B113" s="174"/>
      <c r="C113" s="174"/>
      <c r="D113" s="174"/>
      <c r="E113" s="174"/>
      <c r="F113" s="174"/>
      <c r="G113" s="174"/>
      <c r="H113" s="174"/>
      <c r="I113" s="174"/>
      <c r="J113" s="174"/>
      <c r="K113" s="174"/>
      <c r="L113" s="174"/>
      <c r="M113" s="174"/>
      <c r="N113" s="174"/>
      <c r="P113" s="154"/>
      <c r="Q113" s="154"/>
      <c r="R113" s="154"/>
      <c r="S113" s="154"/>
      <c r="T113" s="154"/>
      <c r="U113" s="154"/>
      <c r="V113" s="154"/>
      <c r="W113" s="154"/>
      <c r="X113" s="154"/>
      <c r="Y113" s="154"/>
      <c r="Z113" s="154"/>
      <c r="AA113" s="154"/>
      <c r="AB113" s="154"/>
      <c r="AC113" s="154"/>
      <c r="AD113" s="154"/>
      <c r="AE113" s="154"/>
      <c r="AF113" s="154"/>
      <c r="AG113" s="154"/>
      <c r="AH113" s="154"/>
      <c r="AI113" s="154"/>
      <c r="AJ113" s="154"/>
    </row>
    <row r="114" spans="1:36">
      <c r="A114" s="174"/>
      <c r="B114" s="174"/>
      <c r="C114" s="174"/>
      <c r="D114" s="174"/>
      <c r="E114" s="174"/>
      <c r="F114" s="174"/>
      <c r="G114" s="174"/>
      <c r="H114" s="174"/>
      <c r="I114" s="174"/>
      <c r="J114" s="174"/>
      <c r="K114" s="174"/>
      <c r="L114" s="174"/>
      <c r="M114" s="174"/>
      <c r="N114" s="174"/>
      <c r="P114" s="154"/>
      <c r="Q114" s="154"/>
      <c r="R114" s="154"/>
      <c r="S114" s="154"/>
      <c r="T114" s="154"/>
      <c r="U114" s="154"/>
      <c r="V114" s="154"/>
      <c r="W114" s="154"/>
      <c r="X114" s="154"/>
      <c r="Y114" s="154"/>
      <c r="Z114" s="154"/>
      <c r="AA114" s="154"/>
      <c r="AB114" s="154"/>
      <c r="AC114" s="154"/>
      <c r="AD114" s="154"/>
      <c r="AE114" s="154"/>
      <c r="AF114" s="154"/>
      <c r="AG114" s="154"/>
      <c r="AH114" s="154"/>
      <c r="AI114" s="154"/>
      <c r="AJ114" s="154"/>
    </row>
    <row r="115" spans="1:36">
      <c r="A115" s="174"/>
      <c r="B115" s="174"/>
      <c r="C115" s="174"/>
      <c r="D115" s="174"/>
      <c r="E115" s="174"/>
      <c r="F115" s="174"/>
      <c r="G115" s="174"/>
      <c r="H115" s="174"/>
      <c r="I115" s="174"/>
      <c r="J115" s="174"/>
      <c r="K115" s="174"/>
      <c r="L115" s="174"/>
      <c r="M115" s="174"/>
      <c r="N115" s="174"/>
      <c r="P115" s="154"/>
      <c r="Q115" s="154"/>
      <c r="R115" s="154"/>
      <c r="S115" s="154"/>
      <c r="T115" s="154"/>
      <c r="U115" s="154"/>
      <c r="V115" s="154"/>
      <c r="W115" s="154"/>
      <c r="X115" s="154"/>
      <c r="Y115" s="154"/>
      <c r="Z115" s="154"/>
      <c r="AA115" s="154"/>
      <c r="AB115" s="154"/>
      <c r="AC115" s="154"/>
      <c r="AD115" s="154"/>
      <c r="AE115" s="154"/>
      <c r="AF115" s="154"/>
      <c r="AG115" s="154"/>
      <c r="AH115" s="154"/>
      <c r="AI115" s="154"/>
      <c r="AJ115" s="154"/>
    </row>
    <row r="116" spans="1:36">
      <c r="A116" s="174"/>
      <c r="B116" s="174"/>
      <c r="C116" s="174"/>
      <c r="D116" s="174"/>
      <c r="E116" s="174"/>
      <c r="F116" s="174"/>
      <c r="G116" s="174"/>
      <c r="H116" s="174"/>
      <c r="I116" s="174"/>
      <c r="J116" s="174"/>
      <c r="K116" s="174"/>
      <c r="L116" s="174"/>
      <c r="M116" s="174"/>
      <c r="N116" s="174"/>
      <c r="P116" s="154"/>
      <c r="Q116" s="154"/>
      <c r="R116" s="154"/>
      <c r="S116" s="154"/>
      <c r="T116" s="154"/>
      <c r="U116" s="154"/>
      <c r="V116" s="154"/>
      <c r="W116" s="154"/>
      <c r="X116" s="154"/>
      <c r="Y116" s="154"/>
      <c r="Z116" s="154"/>
      <c r="AA116" s="154"/>
      <c r="AB116" s="154"/>
      <c r="AC116" s="154"/>
      <c r="AD116" s="154"/>
      <c r="AE116" s="154"/>
      <c r="AF116" s="154"/>
      <c r="AG116" s="154"/>
      <c r="AH116" s="154"/>
      <c r="AI116" s="154"/>
      <c r="AJ116" s="154"/>
    </row>
    <row r="117" spans="1:36">
      <c r="A117" s="174"/>
      <c r="B117" s="174"/>
      <c r="C117" s="174"/>
      <c r="D117" s="174"/>
      <c r="E117" s="174"/>
      <c r="F117" s="174"/>
      <c r="G117" s="174"/>
      <c r="H117" s="174"/>
      <c r="I117" s="174"/>
      <c r="J117" s="174"/>
      <c r="K117" s="174"/>
      <c r="L117" s="174"/>
      <c r="M117" s="174"/>
      <c r="N117" s="174"/>
      <c r="P117" s="154"/>
      <c r="Q117" s="154"/>
      <c r="R117" s="154"/>
      <c r="S117" s="154"/>
      <c r="T117" s="154"/>
      <c r="U117" s="154"/>
      <c r="V117" s="154"/>
      <c r="W117" s="154"/>
      <c r="X117" s="154"/>
      <c r="Y117" s="154"/>
      <c r="Z117" s="154"/>
      <c r="AA117" s="154"/>
      <c r="AB117" s="154"/>
      <c r="AC117" s="154"/>
      <c r="AD117" s="154"/>
      <c r="AE117" s="154"/>
      <c r="AF117" s="154"/>
      <c r="AG117" s="154"/>
      <c r="AH117" s="154"/>
      <c r="AI117" s="154"/>
      <c r="AJ117" s="154"/>
    </row>
    <row r="118" spans="1:36">
      <c r="A118" s="174"/>
      <c r="B118" s="174"/>
      <c r="C118" s="174"/>
      <c r="D118" s="174"/>
      <c r="E118" s="174"/>
      <c r="F118" s="174"/>
      <c r="G118" s="174"/>
      <c r="H118" s="174"/>
      <c r="I118" s="174"/>
      <c r="J118" s="174"/>
      <c r="K118" s="174"/>
      <c r="L118" s="174"/>
      <c r="M118" s="174"/>
      <c r="N118" s="174"/>
      <c r="P118" s="154"/>
      <c r="Q118" s="154"/>
      <c r="R118" s="154"/>
      <c r="S118" s="154"/>
      <c r="T118" s="154"/>
      <c r="U118" s="154"/>
      <c r="V118" s="154"/>
      <c r="W118" s="154"/>
      <c r="X118" s="154"/>
      <c r="Y118" s="154"/>
      <c r="Z118" s="154"/>
      <c r="AA118" s="154"/>
      <c r="AB118" s="154"/>
      <c r="AC118" s="154"/>
      <c r="AD118" s="154"/>
      <c r="AE118" s="154"/>
      <c r="AF118" s="154"/>
      <c r="AG118" s="154"/>
      <c r="AH118" s="154"/>
      <c r="AI118" s="154"/>
      <c r="AJ118" s="154"/>
    </row>
    <row r="119" spans="1:36">
      <c r="A119" s="174"/>
      <c r="B119" s="174"/>
      <c r="C119" s="174"/>
      <c r="D119" s="174"/>
      <c r="E119" s="174"/>
      <c r="F119" s="174"/>
      <c r="G119" s="174"/>
      <c r="H119" s="174"/>
      <c r="I119" s="174"/>
      <c r="J119" s="174"/>
      <c r="K119" s="174"/>
      <c r="L119" s="174"/>
      <c r="M119" s="174"/>
      <c r="N119" s="174"/>
      <c r="P119" s="154"/>
      <c r="Q119" s="154"/>
      <c r="R119" s="154"/>
      <c r="S119" s="154"/>
      <c r="T119" s="154"/>
      <c r="U119" s="154"/>
      <c r="V119" s="154"/>
      <c r="W119" s="154"/>
      <c r="X119" s="154"/>
      <c r="Y119" s="154"/>
      <c r="Z119" s="154"/>
      <c r="AA119" s="154"/>
      <c r="AB119" s="154"/>
      <c r="AC119" s="154"/>
      <c r="AD119" s="154"/>
      <c r="AE119" s="154"/>
      <c r="AF119" s="154"/>
      <c r="AG119" s="154"/>
      <c r="AH119" s="154"/>
      <c r="AI119" s="154"/>
      <c r="AJ119" s="154"/>
    </row>
    <row r="120" spans="1:36">
      <c r="A120" s="174"/>
      <c r="B120" s="174"/>
      <c r="C120" s="174"/>
      <c r="D120" s="174"/>
      <c r="E120" s="174"/>
      <c r="F120" s="174"/>
      <c r="G120" s="174"/>
      <c r="H120" s="174"/>
      <c r="I120" s="174"/>
      <c r="J120" s="174"/>
      <c r="K120" s="174"/>
      <c r="L120" s="174"/>
      <c r="M120" s="174"/>
      <c r="N120" s="174"/>
      <c r="P120" s="154"/>
      <c r="Q120" s="154"/>
      <c r="R120" s="154"/>
      <c r="S120" s="154"/>
      <c r="T120" s="154"/>
      <c r="U120" s="154"/>
      <c r="V120" s="154"/>
      <c r="W120" s="154"/>
      <c r="X120" s="154"/>
      <c r="Y120" s="154"/>
      <c r="Z120" s="154"/>
      <c r="AA120" s="154"/>
      <c r="AB120" s="154"/>
      <c r="AC120" s="154"/>
      <c r="AD120" s="154"/>
      <c r="AE120" s="154"/>
      <c r="AF120" s="154"/>
      <c r="AG120" s="154"/>
      <c r="AH120" s="154"/>
      <c r="AI120" s="154"/>
      <c r="AJ120" s="154"/>
    </row>
    <row r="121" spans="1:36">
      <c r="A121" s="174"/>
      <c r="B121" s="174"/>
      <c r="C121" s="174"/>
      <c r="D121" s="174"/>
      <c r="E121" s="174"/>
      <c r="F121" s="174"/>
      <c r="G121" s="174"/>
      <c r="H121" s="174"/>
      <c r="I121" s="174"/>
      <c r="J121" s="174"/>
      <c r="K121" s="174"/>
      <c r="L121" s="174"/>
      <c r="M121" s="174"/>
      <c r="N121" s="174"/>
      <c r="P121" s="154"/>
      <c r="Q121" s="154"/>
      <c r="R121" s="154"/>
      <c r="S121" s="154"/>
      <c r="T121" s="154"/>
      <c r="U121" s="154"/>
      <c r="V121" s="154"/>
      <c r="W121" s="154"/>
      <c r="X121" s="154"/>
      <c r="Y121" s="154"/>
      <c r="Z121" s="154"/>
      <c r="AA121" s="154"/>
      <c r="AB121" s="154"/>
      <c r="AC121" s="154"/>
      <c r="AD121" s="154"/>
      <c r="AE121" s="154"/>
      <c r="AF121" s="154"/>
      <c r="AG121" s="154"/>
      <c r="AH121" s="154"/>
      <c r="AI121" s="154"/>
      <c r="AJ121" s="154"/>
    </row>
    <row r="122" spans="1:36">
      <c r="A122" s="174"/>
      <c r="B122" s="174"/>
      <c r="C122" s="174"/>
      <c r="D122" s="174"/>
      <c r="E122" s="174"/>
      <c r="F122" s="174"/>
      <c r="G122" s="174"/>
      <c r="H122" s="174"/>
      <c r="I122" s="174"/>
      <c r="J122" s="174"/>
      <c r="K122" s="174"/>
      <c r="L122" s="174"/>
      <c r="M122" s="174"/>
      <c r="N122" s="174"/>
      <c r="P122" s="154"/>
      <c r="Q122" s="154"/>
      <c r="R122" s="154"/>
      <c r="S122" s="154"/>
      <c r="T122" s="154"/>
      <c r="U122" s="154"/>
      <c r="V122" s="154"/>
      <c r="W122" s="154"/>
      <c r="X122" s="154"/>
      <c r="Y122" s="154"/>
      <c r="Z122" s="154"/>
      <c r="AA122" s="154"/>
      <c r="AB122" s="154"/>
      <c r="AC122" s="154"/>
      <c r="AD122" s="154"/>
      <c r="AE122" s="154"/>
      <c r="AF122" s="154"/>
      <c r="AG122" s="154"/>
      <c r="AH122" s="154"/>
      <c r="AI122" s="154"/>
      <c r="AJ122" s="154"/>
    </row>
    <row r="123" spans="1:36">
      <c r="A123" s="174"/>
      <c r="B123" s="174"/>
      <c r="C123" s="174"/>
      <c r="D123" s="174"/>
      <c r="E123" s="174"/>
      <c r="F123" s="174"/>
      <c r="G123" s="174"/>
      <c r="H123" s="174"/>
      <c r="I123" s="174"/>
      <c r="J123" s="174"/>
      <c r="K123" s="174"/>
      <c r="L123" s="174"/>
      <c r="M123" s="174"/>
      <c r="N123" s="174"/>
      <c r="P123" s="154"/>
      <c r="Q123" s="154"/>
      <c r="R123" s="154"/>
      <c r="S123" s="154"/>
      <c r="T123" s="154"/>
      <c r="U123" s="154"/>
      <c r="V123" s="154"/>
      <c r="W123" s="154"/>
      <c r="X123" s="154"/>
      <c r="Y123" s="154"/>
      <c r="Z123" s="154"/>
      <c r="AA123" s="154"/>
      <c r="AB123" s="154"/>
      <c r="AC123" s="154"/>
      <c r="AD123" s="154"/>
      <c r="AE123" s="154"/>
      <c r="AF123" s="154"/>
      <c r="AG123" s="154"/>
      <c r="AH123" s="154"/>
      <c r="AI123" s="154"/>
      <c r="AJ123" s="154"/>
    </row>
    <row r="124" spans="1:36">
      <c r="A124" s="174"/>
      <c r="B124" s="174"/>
      <c r="C124" s="174"/>
      <c r="D124" s="174"/>
      <c r="E124" s="174"/>
      <c r="F124" s="174"/>
      <c r="G124" s="174"/>
      <c r="H124" s="174"/>
      <c r="I124" s="174"/>
      <c r="J124" s="174"/>
      <c r="K124" s="174"/>
      <c r="L124" s="174"/>
      <c r="M124" s="174"/>
      <c r="N124" s="174"/>
      <c r="P124" s="154"/>
      <c r="Q124" s="154"/>
      <c r="R124" s="154"/>
      <c r="S124" s="154"/>
      <c r="T124" s="154"/>
      <c r="U124" s="154"/>
      <c r="V124" s="154"/>
      <c r="W124" s="154"/>
      <c r="X124" s="154"/>
      <c r="Y124" s="154"/>
      <c r="Z124" s="154"/>
      <c r="AA124" s="154"/>
      <c r="AB124" s="154"/>
      <c r="AC124" s="154"/>
      <c r="AD124" s="154"/>
      <c r="AE124" s="154"/>
      <c r="AF124" s="154"/>
      <c r="AG124" s="154"/>
      <c r="AH124" s="154"/>
      <c r="AI124" s="154"/>
      <c r="AJ124" s="154"/>
    </row>
    <row r="125" spans="1:36">
      <c r="A125" s="174"/>
      <c r="B125" s="174"/>
      <c r="C125" s="174"/>
      <c r="D125" s="174"/>
      <c r="E125" s="174"/>
      <c r="F125" s="174"/>
      <c r="G125" s="174"/>
      <c r="H125" s="174"/>
      <c r="I125" s="174"/>
      <c r="J125" s="174"/>
      <c r="K125" s="174"/>
      <c r="L125" s="174"/>
      <c r="M125" s="174"/>
      <c r="N125" s="174"/>
    </row>
    <row r="126" spans="1:36">
      <c r="A126" s="174"/>
      <c r="B126" s="174"/>
      <c r="C126" s="174"/>
      <c r="D126" s="174"/>
      <c r="E126" s="174"/>
      <c r="F126" s="174"/>
      <c r="G126" s="174"/>
      <c r="H126" s="174"/>
      <c r="I126" s="174"/>
      <c r="J126" s="174"/>
      <c r="K126" s="174"/>
      <c r="L126" s="174"/>
      <c r="M126" s="174"/>
      <c r="N126" s="174"/>
    </row>
    <row r="127" spans="1:36">
      <c r="A127" s="174"/>
      <c r="B127" s="174"/>
      <c r="C127" s="174"/>
      <c r="D127" s="174"/>
      <c r="E127" s="174"/>
      <c r="F127" s="174"/>
      <c r="G127" s="174"/>
      <c r="H127" s="174"/>
      <c r="I127" s="174"/>
      <c r="J127" s="174"/>
      <c r="K127" s="174"/>
      <c r="L127" s="174"/>
      <c r="M127" s="174"/>
      <c r="N127" s="174"/>
    </row>
    <row r="128" spans="1:36">
      <c r="A128" s="174"/>
      <c r="B128" s="174"/>
      <c r="C128" s="174"/>
      <c r="D128" s="174"/>
      <c r="E128" s="174"/>
      <c r="F128" s="174"/>
      <c r="G128" s="174"/>
      <c r="H128" s="174"/>
      <c r="I128" s="174"/>
      <c r="J128" s="174"/>
      <c r="K128" s="174"/>
      <c r="L128" s="174"/>
      <c r="M128" s="174"/>
      <c r="N128" s="174"/>
    </row>
    <row r="129" spans="1:14">
      <c r="A129" s="174"/>
      <c r="B129" s="174"/>
      <c r="C129" s="174"/>
      <c r="D129" s="174"/>
      <c r="E129" s="174"/>
      <c r="F129" s="174"/>
      <c r="G129" s="174"/>
      <c r="H129" s="174"/>
      <c r="I129" s="174"/>
      <c r="J129" s="174"/>
      <c r="K129" s="174"/>
      <c r="L129" s="174"/>
      <c r="M129" s="174"/>
      <c r="N129" s="174"/>
    </row>
    <row r="130" spans="1:14">
      <c r="A130" s="174"/>
      <c r="B130" s="174"/>
      <c r="C130" s="174"/>
      <c r="D130" s="174"/>
      <c r="E130" s="174"/>
      <c r="F130" s="174"/>
      <c r="G130" s="174"/>
      <c r="H130" s="174"/>
      <c r="I130" s="174"/>
      <c r="J130" s="174"/>
      <c r="K130" s="174"/>
      <c r="L130" s="174"/>
      <c r="M130" s="174"/>
      <c r="N130" s="174"/>
    </row>
    <row r="131" spans="1:14">
      <c r="A131" s="174"/>
      <c r="B131" s="174"/>
      <c r="C131" s="174"/>
      <c r="D131" s="174"/>
      <c r="E131" s="174"/>
      <c r="F131" s="174"/>
      <c r="G131" s="174"/>
      <c r="H131" s="174"/>
      <c r="I131" s="174"/>
      <c r="J131" s="174"/>
      <c r="K131" s="174"/>
      <c r="L131" s="174"/>
      <c r="M131" s="174"/>
      <c r="N131" s="174"/>
    </row>
    <row r="132" spans="1:14">
      <c r="A132" s="174"/>
      <c r="B132" s="174"/>
      <c r="C132" s="174"/>
      <c r="D132" s="174"/>
      <c r="E132" s="174"/>
      <c r="F132" s="174"/>
      <c r="G132" s="174"/>
      <c r="H132" s="174"/>
      <c r="I132" s="174"/>
      <c r="J132" s="174"/>
      <c r="K132" s="174"/>
      <c r="L132" s="174"/>
      <c r="M132" s="174"/>
      <c r="N132" s="174"/>
    </row>
    <row r="133" spans="1:14">
      <c r="A133" s="174"/>
      <c r="B133" s="174"/>
      <c r="C133" s="174"/>
      <c r="D133" s="174"/>
      <c r="E133" s="174"/>
      <c r="F133" s="174"/>
      <c r="G133" s="174"/>
      <c r="H133" s="174"/>
      <c r="I133" s="174"/>
      <c r="J133" s="174"/>
      <c r="K133" s="174"/>
      <c r="L133" s="174"/>
      <c r="M133" s="174"/>
      <c r="N133" s="174"/>
    </row>
    <row r="134" spans="1:14">
      <c r="A134" s="174"/>
      <c r="B134" s="174"/>
      <c r="C134" s="174"/>
      <c r="D134" s="174"/>
      <c r="E134" s="174"/>
      <c r="F134" s="174"/>
      <c r="G134" s="174"/>
      <c r="H134" s="174"/>
      <c r="I134" s="174"/>
      <c r="J134" s="174"/>
      <c r="K134" s="174"/>
      <c r="L134" s="174"/>
      <c r="M134" s="174"/>
      <c r="N134" s="174"/>
    </row>
    <row r="135" spans="1:14">
      <c r="A135" s="174"/>
      <c r="B135" s="174"/>
      <c r="C135" s="174"/>
      <c r="D135" s="174"/>
      <c r="E135" s="174"/>
      <c r="F135" s="174"/>
      <c r="G135" s="174"/>
      <c r="H135" s="174"/>
      <c r="I135" s="174"/>
      <c r="J135" s="174"/>
      <c r="K135" s="174"/>
      <c r="L135" s="174"/>
      <c r="M135" s="174"/>
      <c r="N135" s="174"/>
    </row>
    <row r="136" spans="1:14">
      <c r="A136" s="174"/>
      <c r="B136" s="174"/>
      <c r="C136" s="174"/>
      <c r="D136" s="174"/>
      <c r="E136" s="174"/>
      <c r="F136" s="174"/>
      <c r="G136" s="174"/>
      <c r="H136" s="174"/>
      <c r="I136" s="174"/>
      <c r="J136" s="174"/>
      <c r="K136" s="174"/>
      <c r="L136" s="174"/>
      <c r="M136" s="174"/>
      <c r="N136" s="174"/>
    </row>
    <row r="137" spans="1:14">
      <c r="A137" s="174"/>
      <c r="B137" s="174"/>
      <c r="C137" s="174"/>
      <c r="D137" s="174"/>
      <c r="E137" s="174"/>
      <c r="F137" s="174"/>
      <c r="G137" s="174"/>
      <c r="H137" s="174"/>
      <c r="I137" s="174"/>
      <c r="J137" s="174"/>
      <c r="K137" s="174"/>
      <c r="L137" s="174"/>
      <c r="M137" s="174"/>
      <c r="N137" s="174"/>
    </row>
    <row r="138" spans="1:14">
      <c r="A138" s="174"/>
      <c r="B138" s="174"/>
      <c r="C138" s="174"/>
      <c r="D138" s="174"/>
      <c r="E138" s="174"/>
      <c r="F138" s="174"/>
      <c r="G138" s="174"/>
      <c r="H138" s="174"/>
      <c r="I138" s="174"/>
      <c r="J138" s="174"/>
      <c r="K138" s="174"/>
      <c r="L138" s="174"/>
      <c r="M138" s="174"/>
      <c r="N138" s="174"/>
    </row>
    <row r="139" spans="1:14">
      <c r="A139" s="174"/>
      <c r="B139" s="174"/>
      <c r="C139" s="174"/>
      <c r="D139" s="174"/>
      <c r="E139" s="174"/>
      <c r="F139" s="174"/>
      <c r="G139" s="174"/>
      <c r="H139" s="174"/>
      <c r="I139" s="174"/>
      <c r="J139" s="174"/>
      <c r="K139" s="174"/>
      <c r="L139" s="174"/>
      <c r="M139" s="174"/>
      <c r="N139" s="174"/>
    </row>
    <row r="140" spans="1:14">
      <c r="A140" s="174"/>
      <c r="B140" s="174"/>
      <c r="C140" s="174"/>
      <c r="D140" s="174"/>
      <c r="E140" s="174"/>
      <c r="F140" s="174"/>
      <c r="G140" s="174"/>
      <c r="H140" s="174"/>
      <c r="I140" s="174"/>
      <c r="J140" s="174"/>
      <c r="K140" s="174"/>
      <c r="L140" s="174"/>
      <c r="M140" s="174"/>
      <c r="N140" s="174"/>
    </row>
    <row r="141" spans="1:14">
      <c r="A141" s="174"/>
      <c r="B141" s="174"/>
      <c r="C141" s="174"/>
      <c r="D141" s="174"/>
      <c r="E141" s="174"/>
      <c r="F141" s="174"/>
      <c r="G141" s="174"/>
      <c r="H141" s="174"/>
      <c r="I141" s="174"/>
      <c r="J141" s="174"/>
      <c r="K141" s="174"/>
      <c r="L141" s="174"/>
      <c r="M141" s="174"/>
      <c r="N141" s="174"/>
    </row>
    <row r="142" spans="1:14">
      <c r="A142" s="174"/>
      <c r="B142" s="174"/>
      <c r="C142" s="174"/>
      <c r="D142" s="174"/>
      <c r="E142" s="174"/>
      <c r="F142" s="174"/>
      <c r="G142" s="174"/>
      <c r="H142" s="174"/>
      <c r="I142" s="174"/>
      <c r="J142" s="174"/>
      <c r="K142" s="174"/>
      <c r="L142" s="174"/>
      <c r="M142" s="174"/>
      <c r="N142" s="174"/>
    </row>
    <row r="143" spans="1:14">
      <c r="A143" s="174"/>
      <c r="B143" s="174"/>
      <c r="C143" s="174"/>
      <c r="D143" s="174"/>
      <c r="E143" s="174"/>
      <c r="F143" s="174"/>
      <c r="G143" s="174"/>
      <c r="H143" s="174"/>
      <c r="I143" s="174"/>
      <c r="J143" s="174"/>
      <c r="K143" s="174"/>
      <c r="L143" s="174"/>
      <c r="M143" s="174"/>
      <c r="N143" s="174"/>
    </row>
    <row r="144" spans="1:14">
      <c r="C144" s="174"/>
      <c r="D144" s="174"/>
      <c r="E144" s="174"/>
      <c r="F144" s="174"/>
      <c r="G144" s="174"/>
      <c r="H144" s="174"/>
      <c r="I144" s="174"/>
      <c r="J144" s="174"/>
      <c r="K144" s="174"/>
      <c r="L144" s="174"/>
      <c r="M144" s="174"/>
      <c r="N144" s="174"/>
    </row>
    <row r="145" spans="3:14">
      <c r="C145" s="174"/>
      <c r="D145" s="174"/>
      <c r="E145" s="174"/>
      <c r="F145" s="174"/>
      <c r="G145" s="174"/>
      <c r="H145" s="174"/>
      <c r="I145" s="174"/>
      <c r="J145" s="174"/>
      <c r="K145" s="174"/>
      <c r="L145" s="174"/>
      <c r="M145" s="174"/>
      <c r="N145" s="174"/>
    </row>
    <row r="146" spans="3:14">
      <c r="C146" s="174"/>
      <c r="D146" s="174"/>
      <c r="E146" s="174"/>
      <c r="F146" s="174"/>
      <c r="G146" s="174"/>
      <c r="H146" s="174"/>
      <c r="I146" s="174"/>
      <c r="J146" s="174"/>
      <c r="K146" s="174"/>
      <c r="L146" s="174"/>
      <c r="M146" s="174"/>
      <c r="N146" s="174"/>
    </row>
    <row r="147" spans="3:14">
      <c r="C147" s="174"/>
      <c r="D147" s="174"/>
      <c r="E147" s="174"/>
      <c r="F147" s="174"/>
      <c r="G147" s="174"/>
      <c r="H147" s="174"/>
      <c r="I147" s="174"/>
      <c r="J147" s="174"/>
      <c r="K147" s="174"/>
      <c r="L147" s="174"/>
      <c r="M147" s="174"/>
      <c r="N147" s="174"/>
    </row>
    <row r="148" spans="3:14">
      <c r="C148" s="174"/>
      <c r="D148" s="174"/>
      <c r="E148" s="174"/>
      <c r="F148" s="174"/>
      <c r="G148" s="174"/>
      <c r="H148" s="174"/>
      <c r="I148" s="174"/>
      <c r="J148" s="174"/>
      <c r="K148" s="174"/>
      <c r="L148" s="174"/>
      <c r="M148" s="174"/>
      <c r="N148" s="174"/>
    </row>
    <row r="149" spans="3:14">
      <c r="C149" s="174"/>
      <c r="D149" s="174"/>
      <c r="E149" s="174"/>
      <c r="F149" s="174"/>
      <c r="G149" s="174"/>
      <c r="H149" s="174"/>
      <c r="I149" s="174"/>
      <c r="J149" s="174"/>
      <c r="K149" s="174"/>
      <c r="L149" s="174"/>
      <c r="M149" s="174"/>
      <c r="N149" s="174"/>
    </row>
    <row r="150" spans="3:14">
      <c r="C150" s="174"/>
      <c r="D150" s="174"/>
      <c r="E150" s="174"/>
      <c r="F150" s="174"/>
      <c r="G150" s="174"/>
      <c r="H150" s="174"/>
      <c r="I150" s="174"/>
      <c r="J150" s="174"/>
      <c r="K150" s="174"/>
      <c r="L150" s="174"/>
      <c r="M150" s="174"/>
      <c r="N150" s="174"/>
    </row>
    <row r="151" spans="3:14">
      <c r="C151" s="174"/>
      <c r="D151" s="174"/>
      <c r="E151" s="174"/>
      <c r="F151" s="174"/>
      <c r="G151" s="174"/>
      <c r="H151" s="174"/>
      <c r="I151" s="174"/>
      <c r="J151" s="174"/>
      <c r="K151" s="174"/>
      <c r="L151" s="174"/>
      <c r="M151" s="174"/>
      <c r="N151" s="174"/>
    </row>
    <row r="152" spans="3:14">
      <c r="C152" s="174"/>
      <c r="D152" s="174"/>
      <c r="E152" s="174"/>
      <c r="F152" s="174"/>
      <c r="G152" s="174"/>
      <c r="H152" s="174"/>
      <c r="I152" s="174"/>
      <c r="J152" s="174"/>
      <c r="K152" s="174"/>
      <c r="L152" s="174"/>
      <c r="M152" s="174"/>
      <c r="N152" s="174"/>
    </row>
    <row r="153" spans="3:14">
      <c r="C153" s="174"/>
      <c r="D153" s="174"/>
      <c r="E153" s="174"/>
      <c r="F153" s="174"/>
      <c r="G153" s="174"/>
      <c r="H153" s="174"/>
      <c r="I153" s="174"/>
      <c r="J153" s="174"/>
      <c r="K153" s="174"/>
      <c r="L153" s="174"/>
      <c r="M153" s="174"/>
      <c r="N153" s="174"/>
    </row>
    <row r="154" spans="3:14">
      <c r="C154" s="174"/>
      <c r="D154" s="174"/>
      <c r="E154" s="174"/>
      <c r="F154" s="174"/>
      <c r="G154" s="174"/>
      <c r="H154" s="174"/>
      <c r="I154" s="174"/>
      <c r="J154" s="174"/>
      <c r="K154" s="174"/>
      <c r="L154" s="174"/>
      <c r="M154" s="174"/>
      <c r="N154" s="174"/>
    </row>
    <row r="155" spans="3:14">
      <c r="C155" s="174"/>
      <c r="D155" s="174"/>
      <c r="E155" s="174"/>
      <c r="F155" s="174"/>
      <c r="G155" s="174"/>
      <c r="H155" s="174"/>
      <c r="I155" s="174"/>
      <c r="J155" s="174"/>
      <c r="K155" s="174"/>
      <c r="L155" s="174"/>
      <c r="M155" s="174"/>
      <c r="N155" s="174"/>
    </row>
    <row r="156" spans="3:14">
      <c r="C156" s="174"/>
      <c r="D156" s="174"/>
      <c r="E156" s="174"/>
      <c r="F156" s="174"/>
      <c r="G156" s="174"/>
      <c r="H156" s="174"/>
      <c r="I156" s="174"/>
      <c r="J156" s="174"/>
      <c r="K156" s="174"/>
      <c r="L156" s="174"/>
      <c r="M156" s="174"/>
      <c r="N156" s="174"/>
    </row>
    <row r="157" spans="3:14">
      <c r="C157" s="174"/>
      <c r="D157" s="174"/>
      <c r="E157" s="174"/>
      <c r="F157" s="174"/>
      <c r="G157" s="174"/>
      <c r="H157" s="174"/>
      <c r="I157" s="174"/>
      <c r="J157" s="174"/>
      <c r="K157" s="174"/>
      <c r="L157" s="174"/>
      <c r="M157" s="174"/>
      <c r="N157" s="174"/>
    </row>
  </sheetData>
  <dataConsolidate/>
  <mergeCells count="15">
    <mergeCell ref="A101:B101"/>
    <mergeCell ref="A97:B99"/>
    <mergeCell ref="B79:B96"/>
    <mergeCell ref="B72:B78"/>
    <mergeCell ref="B62:B71"/>
    <mergeCell ref="M1:N1"/>
    <mergeCell ref="A2:A37"/>
    <mergeCell ref="A39:A71"/>
    <mergeCell ref="A72:A84"/>
    <mergeCell ref="A85:A96"/>
    <mergeCell ref="B2:B30"/>
    <mergeCell ref="B60:B61"/>
    <mergeCell ref="B49:B58"/>
    <mergeCell ref="B39:B48"/>
    <mergeCell ref="B32:B37"/>
  </mergeCells>
  <printOptions horizontalCentered="1" verticalCentered="1"/>
  <pageMargins left="0" right="0" top="0.19685039370078741" bottom="0.19685039370078741" header="0" footer="0"/>
  <pageSetup paperSize="9" scale="65" fitToWidth="0" fitToHeight="0" orientation="landscape" horizontalDpi="300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List1</vt:lpstr>
      <vt:lpstr>Sheet1</vt:lpstr>
      <vt:lpstr>Sheet1!Ispis_naslova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</dc:creator>
  <cp:lastModifiedBy>Mirjana Rajtora</cp:lastModifiedBy>
  <cp:lastPrinted>2017-11-29T09:12:19Z</cp:lastPrinted>
  <dcterms:created xsi:type="dcterms:W3CDTF">2014-12-14T09:32:57Z</dcterms:created>
  <dcterms:modified xsi:type="dcterms:W3CDTF">2020-08-24T11:55:54Z</dcterms:modified>
</cp:coreProperties>
</file>