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34. sjednica OV  22.07.2020\Izvršenje proračuna 01.01.2020 do 30.06.2020\"/>
    </mc:Choice>
  </mc:AlternateContent>
  <bookViews>
    <workbookView xWindow="0" yWindow="0" windowWidth="25200" windowHeight="11985" tabRatio="592" activeTab="5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ZakljucneOd" sheetId="14" r:id="rId6"/>
  </sheets>
  <calcPr calcId="152511" calcMode="manual"/>
</workbook>
</file>

<file path=xl/calcChain.xml><?xml version="1.0" encoding="utf-8"?>
<calcChain xmlns="http://schemas.openxmlformats.org/spreadsheetml/2006/main">
  <c r="P43" i="1" l="1"/>
  <c r="O44" i="1"/>
  <c r="O43" i="1"/>
  <c r="P29" i="1"/>
  <c r="P28" i="1"/>
  <c r="P27" i="1"/>
  <c r="P26" i="1"/>
  <c r="O29" i="1"/>
  <c r="O28" i="1"/>
  <c r="O27" i="1"/>
  <c r="O26" i="1"/>
  <c r="G21" i="5"/>
  <c r="G40" i="5"/>
  <c r="G39" i="5"/>
  <c r="G37" i="5"/>
  <c r="G36" i="5"/>
  <c r="G35" i="5"/>
  <c r="G34" i="5"/>
  <c r="G31" i="5"/>
  <c r="G25" i="5"/>
  <c r="G24" i="5"/>
  <c r="G23" i="5"/>
  <c r="G22" i="5"/>
  <c r="G20" i="5"/>
  <c r="G19" i="5"/>
  <c r="G18" i="5"/>
  <c r="G16" i="5"/>
  <c r="G15" i="5"/>
  <c r="G14" i="5"/>
  <c r="G12" i="5"/>
  <c r="G11" i="5"/>
  <c r="G10" i="5"/>
  <c r="G30" i="5"/>
  <c r="F40" i="5"/>
  <c r="F39" i="5"/>
  <c r="F35" i="5"/>
  <c r="F34" i="5"/>
  <c r="F32" i="5"/>
  <c r="F31" i="5"/>
  <c r="F30" i="5"/>
  <c r="F27" i="5"/>
  <c r="F26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E17" i="5"/>
  <c r="F17" i="5" s="1"/>
  <c r="E13" i="5"/>
  <c r="G13" i="5" s="1"/>
  <c r="E38" i="5"/>
  <c r="F38" i="5" s="1"/>
  <c r="E39" i="5"/>
  <c r="E32" i="5"/>
  <c r="E29" i="5"/>
  <c r="G29" i="5" s="1"/>
  <c r="E20" i="5"/>
  <c r="E9" i="5"/>
  <c r="F9" i="5" s="1"/>
  <c r="C32" i="5"/>
  <c r="C28" i="5" s="1"/>
  <c r="C38" i="5"/>
  <c r="G36" i="2"/>
  <c r="G35" i="2"/>
  <c r="G34" i="2"/>
  <c r="G32" i="2"/>
  <c r="G30" i="2"/>
  <c r="G28" i="2"/>
  <c r="G26" i="2"/>
  <c r="G25" i="2"/>
  <c r="G24" i="2"/>
  <c r="G23" i="2"/>
  <c r="G22" i="2"/>
  <c r="G21" i="2"/>
  <c r="G19" i="2"/>
  <c r="G18" i="2"/>
  <c r="G17" i="2"/>
  <c r="G16" i="2"/>
  <c r="G14" i="2"/>
  <c r="G13" i="2"/>
  <c r="G12" i="2"/>
  <c r="G10" i="2"/>
  <c r="G9" i="2"/>
  <c r="G8" i="2"/>
  <c r="F40" i="2"/>
  <c r="F39" i="2"/>
  <c r="F38" i="2"/>
  <c r="F37" i="2"/>
  <c r="F36" i="2"/>
  <c r="F34" i="2"/>
  <c r="F32" i="2"/>
  <c r="F30" i="2"/>
  <c r="F26" i="2"/>
  <c r="F25" i="2"/>
  <c r="F23" i="2"/>
  <c r="F22" i="2"/>
  <c r="F20" i="2"/>
  <c r="F19" i="2"/>
  <c r="F18" i="2"/>
  <c r="F17" i="2"/>
  <c r="F16" i="2"/>
  <c r="F15" i="2"/>
  <c r="F14" i="2"/>
  <c r="F13" i="2"/>
  <c r="F12" i="2"/>
  <c r="F10" i="2"/>
  <c r="F9" i="2"/>
  <c r="F8" i="2"/>
  <c r="E31" i="2"/>
  <c r="F31" i="2" s="1"/>
  <c r="E28" i="2"/>
  <c r="F28" i="2" s="1"/>
  <c r="E24" i="2"/>
  <c r="F24" i="2" s="1"/>
  <c r="E11" i="2"/>
  <c r="G11" i="2" s="1"/>
  <c r="E7" i="2"/>
  <c r="G7" i="2" s="1"/>
  <c r="E674" i="10"/>
  <c r="E673" i="10"/>
  <c r="E672" i="10"/>
  <c r="E671" i="10"/>
  <c r="E670" i="10"/>
  <c r="E669" i="10"/>
  <c r="E668" i="10"/>
  <c r="E667" i="10"/>
  <c r="E666" i="10"/>
  <c r="E664" i="10"/>
  <c r="E665" i="10"/>
  <c r="E663" i="10"/>
  <c r="E662" i="10"/>
  <c r="E661" i="10"/>
  <c r="E660" i="10"/>
  <c r="E659" i="10"/>
  <c r="E658" i="10"/>
  <c r="E655" i="10"/>
  <c r="E653" i="10"/>
  <c r="E652" i="10"/>
  <c r="E651" i="10"/>
  <c r="E650" i="10"/>
  <c r="E649" i="10"/>
  <c r="E648" i="10"/>
  <c r="E645" i="10"/>
  <c r="E644" i="10"/>
  <c r="E643" i="10"/>
  <c r="E642" i="10"/>
  <c r="E641" i="10"/>
  <c r="E640" i="10"/>
  <c r="E639" i="10"/>
  <c r="E638" i="10"/>
  <c r="E637" i="10"/>
  <c r="E636" i="10"/>
  <c r="E635" i="10"/>
  <c r="E634" i="10"/>
  <c r="E633" i="10"/>
  <c r="E632" i="10"/>
  <c r="E631" i="10"/>
  <c r="E630" i="10"/>
  <c r="E629" i="10"/>
  <c r="E628" i="10"/>
  <c r="E627" i="10"/>
  <c r="E626" i="10"/>
  <c r="E625" i="10"/>
  <c r="E624" i="10"/>
  <c r="E623" i="10"/>
  <c r="E620" i="10"/>
  <c r="E618" i="10"/>
  <c r="E617" i="10"/>
  <c r="E616" i="10"/>
  <c r="E615" i="10"/>
  <c r="E614" i="10"/>
  <c r="E613" i="10"/>
  <c r="E610" i="10"/>
  <c r="E609" i="10"/>
  <c r="E608" i="10"/>
  <c r="E607" i="10"/>
  <c r="E606" i="10"/>
  <c r="E605" i="10"/>
  <c r="E602" i="10"/>
  <c r="E601" i="10"/>
  <c r="E600" i="10"/>
  <c r="E599" i="10"/>
  <c r="E598" i="10"/>
  <c r="E595" i="10"/>
  <c r="E594" i="10"/>
  <c r="E593" i="10"/>
  <c r="E592" i="10"/>
  <c r="E591" i="10"/>
  <c r="E588" i="10"/>
  <c r="E587" i="10"/>
  <c r="E586" i="10"/>
  <c r="E585" i="10"/>
  <c r="E584" i="10"/>
  <c r="E581" i="10"/>
  <c r="E580" i="10"/>
  <c r="E579" i="10"/>
  <c r="E578" i="10"/>
  <c r="E577" i="10"/>
  <c r="E574" i="10"/>
  <c r="E573" i="10"/>
  <c r="E572" i="10"/>
  <c r="E571" i="10"/>
  <c r="E570" i="10"/>
  <c r="E567" i="10"/>
  <c r="E566" i="10"/>
  <c r="E564" i="10"/>
  <c r="E563" i="10"/>
  <c r="E562" i="10"/>
  <c r="E561" i="10"/>
  <c r="E558" i="10"/>
  <c r="E557" i="10"/>
  <c r="E556" i="10"/>
  <c r="E555" i="10"/>
  <c r="E554" i="10"/>
  <c r="E553" i="10"/>
  <c r="E550" i="10"/>
  <c r="E549" i="10"/>
  <c r="E548" i="10"/>
  <c r="E547" i="10"/>
  <c r="E546" i="10"/>
  <c r="E545" i="10"/>
  <c r="E542" i="10"/>
  <c r="E541" i="10"/>
  <c r="E539" i="10"/>
  <c r="E538" i="10"/>
  <c r="E537" i="10"/>
  <c r="E536" i="10"/>
  <c r="E533" i="10"/>
  <c r="E532" i="10"/>
  <c r="E531" i="10"/>
  <c r="E530" i="10"/>
  <c r="E529" i="10"/>
  <c r="E526" i="10"/>
  <c r="E525" i="10"/>
  <c r="E524" i="10"/>
  <c r="E523" i="10"/>
  <c r="E522" i="10"/>
  <c r="E519" i="10"/>
  <c r="E518" i="10"/>
  <c r="E516" i="10"/>
  <c r="E517" i="10"/>
  <c r="E515" i="10"/>
  <c r="E512" i="10"/>
  <c r="E511" i="10"/>
  <c r="E510" i="10"/>
  <c r="E509" i="10"/>
  <c r="E508" i="10"/>
  <c r="E507" i="10"/>
  <c r="E504" i="10"/>
  <c r="E503" i="10"/>
  <c r="E502" i="10"/>
  <c r="E501" i="10"/>
  <c r="E500" i="10"/>
  <c r="E497" i="10"/>
  <c r="E496" i="10"/>
  <c r="E495" i="10"/>
  <c r="E494" i="10"/>
  <c r="E493" i="10"/>
  <c r="E490" i="10"/>
  <c r="E489" i="10"/>
  <c r="E488" i="10"/>
  <c r="E487" i="10"/>
  <c r="E486" i="10"/>
  <c r="E483" i="10"/>
  <c r="E482" i="10"/>
  <c r="E481" i="10"/>
  <c r="E480" i="10"/>
  <c r="E479" i="10"/>
  <c r="E476" i="10"/>
  <c r="E475" i="10"/>
  <c r="E473" i="10"/>
  <c r="E472" i="10"/>
  <c r="E471" i="10"/>
  <c r="E470" i="10"/>
  <c r="E467" i="10"/>
  <c r="E466" i="10"/>
  <c r="E465" i="10"/>
  <c r="E464" i="10"/>
  <c r="E463" i="10"/>
  <c r="E460" i="10"/>
  <c r="E459" i="10"/>
  <c r="E458" i="10"/>
  <c r="E457" i="10"/>
  <c r="E456" i="10"/>
  <c r="E453" i="10"/>
  <c r="E452" i="10"/>
  <c r="E451" i="10"/>
  <c r="E450" i="10"/>
  <c r="E449" i="10"/>
  <c r="E446" i="10"/>
  <c r="E445" i="10"/>
  <c r="E443" i="10"/>
  <c r="E442" i="10"/>
  <c r="E441" i="10"/>
  <c r="E440" i="10"/>
  <c r="E437" i="10"/>
  <c r="E436" i="10"/>
  <c r="E435" i="10"/>
  <c r="E434" i="10"/>
  <c r="E433" i="10"/>
  <c r="E430" i="10"/>
  <c r="E429" i="10"/>
  <c r="E428" i="10"/>
  <c r="E427" i="10"/>
  <c r="E426" i="10"/>
  <c r="E423" i="10"/>
  <c r="E422" i="10"/>
  <c r="E421" i="10"/>
  <c r="E420" i="10"/>
  <c r="E419" i="10"/>
  <c r="E416" i="10"/>
  <c r="E415" i="10"/>
  <c r="E413" i="10"/>
  <c r="E412" i="10"/>
  <c r="E411" i="10"/>
  <c r="E410" i="10"/>
  <c r="E407" i="10"/>
  <c r="E406" i="10"/>
  <c r="E405" i="10"/>
  <c r="E404" i="10"/>
  <c r="E403" i="10"/>
  <c r="E400" i="10"/>
  <c r="E399" i="10"/>
  <c r="E398" i="10"/>
  <c r="E397" i="10"/>
  <c r="E396" i="10"/>
  <c r="E393" i="10"/>
  <c r="E392" i="10"/>
  <c r="E391" i="10"/>
  <c r="E390" i="10"/>
  <c r="E389" i="10"/>
  <c r="E386" i="10"/>
  <c r="E384" i="10"/>
  <c r="E383" i="10"/>
  <c r="E382" i="10"/>
  <c r="E381" i="10"/>
  <c r="E378" i="10"/>
  <c r="E368" i="10"/>
  <c r="E367" i="10"/>
  <c r="E366" i="10"/>
  <c r="E365" i="10"/>
  <c r="E362" i="10"/>
  <c r="E360" i="10"/>
  <c r="E351" i="10"/>
  <c r="E350" i="10"/>
  <c r="E349" i="10"/>
  <c r="E348" i="10"/>
  <c r="E347" i="10"/>
  <c r="E346" i="10"/>
  <c r="E343" i="10"/>
  <c r="E342" i="10"/>
  <c r="E341" i="10"/>
  <c r="E339" i="10"/>
  <c r="E340" i="10"/>
  <c r="E338" i="10"/>
  <c r="E335" i="10"/>
  <c r="E334" i="10"/>
  <c r="E333" i="10"/>
  <c r="E332" i="10"/>
  <c r="E331" i="10"/>
  <c r="E328" i="10"/>
  <c r="E327" i="10"/>
  <c r="E325" i="10"/>
  <c r="E323" i="10"/>
  <c r="E324" i="10"/>
  <c r="E322" i="10"/>
  <c r="E319" i="10"/>
  <c r="E311" i="10"/>
  <c r="E310" i="10"/>
  <c r="E309" i="10"/>
  <c r="E308" i="10"/>
  <c r="E305" i="10"/>
  <c r="E304" i="10"/>
  <c r="E303" i="10"/>
  <c r="E302" i="10"/>
  <c r="E301" i="10"/>
  <c r="E298" i="10"/>
  <c r="E297" i="10"/>
  <c r="E295" i="10"/>
  <c r="E296" i="10"/>
  <c r="E294" i="10"/>
  <c r="E291" i="10"/>
  <c r="E290" i="10"/>
  <c r="E289" i="10"/>
  <c r="E288" i="10"/>
  <c r="E287" i="10"/>
  <c r="E284" i="10"/>
  <c r="E283" i="10"/>
  <c r="E282" i="10"/>
  <c r="E281" i="10"/>
  <c r="E280" i="10"/>
  <c r="E277" i="10"/>
  <c r="E276" i="10"/>
  <c r="E275" i="10"/>
  <c r="E274" i="10"/>
  <c r="E273" i="10"/>
  <c r="E270" i="10"/>
  <c r="E269" i="10"/>
  <c r="E268" i="10"/>
  <c r="E267" i="10"/>
  <c r="E266" i="10"/>
  <c r="E263" i="10"/>
  <c r="E262" i="10"/>
  <c r="E261" i="10"/>
  <c r="E260" i="10"/>
  <c r="E259" i="10"/>
  <c r="E256" i="10"/>
  <c r="E255" i="10"/>
  <c r="E254" i="10"/>
  <c r="E253" i="10"/>
  <c r="E252" i="10"/>
  <c r="E249" i="10"/>
  <c r="E248" i="10"/>
  <c r="E237" i="10"/>
  <c r="E236" i="10"/>
  <c r="E233" i="10"/>
  <c r="E232" i="10"/>
  <c r="E231" i="10"/>
  <c r="E230" i="10"/>
  <c r="E229" i="10"/>
  <c r="E228" i="10"/>
  <c r="E227" i="10"/>
  <c r="E224" i="10"/>
  <c r="E223" i="10"/>
  <c r="E215" i="10"/>
  <c r="E207" i="10"/>
  <c r="E206" i="10"/>
  <c r="E205" i="10"/>
  <c r="E204" i="10"/>
  <c r="E201" i="10"/>
  <c r="E200" i="10"/>
  <c r="E199" i="10"/>
  <c r="E198" i="10"/>
  <c r="E197" i="10"/>
  <c r="E194" i="10"/>
  <c r="E193" i="10"/>
  <c r="E192" i="10"/>
  <c r="E191" i="10"/>
  <c r="E189" i="10"/>
  <c r="E188" i="10"/>
  <c r="E187" i="10"/>
  <c r="E186" i="10"/>
  <c r="E182" i="10"/>
  <c r="E183" i="10"/>
  <c r="E181" i="10"/>
  <c r="E180" i="10"/>
  <c r="E179" i="10"/>
  <c r="E178" i="10"/>
  <c r="E175" i="10"/>
  <c r="E174" i="10"/>
  <c r="E173" i="10"/>
  <c r="E172" i="10"/>
  <c r="E171" i="10"/>
  <c r="E168" i="10"/>
  <c r="E167" i="10"/>
  <c r="E166" i="10"/>
  <c r="E165" i="10"/>
  <c r="E164" i="10"/>
  <c r="E161" i="10"/>
  <c r="E160" i="10"/>
  <c r="E158" i="10"/>
  <c r="E159" i="10"/>
  <c r="E157" i="10"/>
  <c r="E154" i="10"/>
  <c r="E147" i="10"/>
  <c r="E146" i="10"/>
  <c r="E145" i="10"/>
  <c r="E144" i="10"/>
  <c r="E143" i="10"/>
  <c r="E140" i="10"/>
  <c r="E139" i="10"/>
  <c r="E138" i="10"/>
  <c r="E137" i="10"/>
  <c r="E136" i="10"/>
  <c r="E133" i="10"/>
  <c r="E131" i="10"/>
  <c r="E132" i="10"/>
  <c r="E130" i="10"/>
  <c r="E129" i="10"/>
  <c r="E126" i="10"/>
  <c r="E125" i="10"/>
  <c r="E117" i="10"/>
  <c r="E116" i="10"/>
  <c r="E115" i="10"/>
  <c r="E114" i="10"/>
  <c r="E113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49" i="10"/>
  <c r="E48" i="10"/>
  <c r="E47" i="10"/>
  <c r="E46" i="10"/>
  <c r="E45" i="10"/>
  <c r="E44" i="10"/>
  <c r="E43" i="10"/>
  <c r="E42" i="10"/>
  <c r="E29" i="10"/>
  <c r="E40" i="10"/>
  <c r="E36" i="10"/>
  <c r="E39" i="10"/>
  <c r="E41" i="10"/>
  <c r="E38" i="10"/>
  <c r="E37" i="10"/>
  <c r="E35" i="10"/>
  <c r="E32" i="10"/>
  <c r="E31" i="10"/>
  <c r="E30" i="10"/>
  <c r="E26" i="10"/>
  <c r="E24" i="10"/>
  <c r="E23" i="10"/>
  <c r="E20" i="10"/>
  <c r="E14" i="10"/>
  <c r="E16" i="10"/>
  <c r="E17" i="10"/>
  <c r="E18" i="10"/>
  <c r="E19" i="10"/>
  <c r="E21" i="10"/>
  <c r="E22" i="10"/>
  <c r="E34" i="10"/>
  <c r="E13" i="10"/>
  <c r="E12" i="10"/>
  <c r="E11" i="10"/>
  <c r="E10" i="10"/>
  <c r="E9" i="10"/>
  <c r="G32" i="5" l="1"/>
  <c r="F29" i="5"/>
  <c r="G9" i="5"/>
  <c r="G17" i="5"/>
  <c r="G38" i="5"/>
  <c r="E28" i="5"/>
  <c r="E8" i="5"/>
  <c r="E6" i="2"/>
  <c r="G31" i="2"/>
  <c r="E27" i="2"/>
  <c r="F7" i="2"/>
  <c r="F11" i="2"/>
  <c r="E6" i="10"/>
  <c r="E5" i="10"/>
  <c r="E4" i="10"/>
  <c r="E3" i="10"/>
  <c r="D13" i="10"/>
  <c r="D10" i="10" s="1"/>
  <c r="D9" i="10" s="1"/>
  <c r="D6" i="10" s="1"/>
  <c r="D16" i="10"/>
  <c r="D18" i="10"/>
  <c r="D19" i="10"/>
  <c r="D31" i="10"/>
  <c r="D45" i="10"/>
  <c r="D51" i="10"/>
  <c r="D56" i="10"/>
  <c r="D62" i="10"/>
  <c r="D44" i="10" s="1"/>
  <c r="D30" i="10" s="1"/>
  <c r="D29" i="10" s="1"/>
  <c r="D26" i="10" s="1"/>
  <c r="D69" i="10"/>
  <c r="D72" i="10"/>
  <c r="D80" i="10"/>
  <c r="D79" i="10" s="1"/>
  <c r="D84" i="10"/>
  <c r="D91" i="10"/>
  <c r="D93" i="10"/>
  <c r="D95" i="10"/>
  <c r="D98" i="10"/>
  <c r="D99" i="10"/>
  <c r="D100" i="10"/>
  <c r="D110" i="10"/>
  <c r="D113" i="10"/>
  <c r="D114" i="10"/>
  <c r="D115" i="10"/>
  <c r="D131" i="10"/>
  <c r="D130" i="10" s="1"/>
  <c r="D129" i="10" s="1"/>
  <c r="D126" i="10" s="1"/>
  <c r="D138" i="10"/>
  <c r="D137" i="10" s="1"/>
  <c r="D136" i="10" s="1"/>
  <c r="D133" i="10" s="1"/>
  <c r="D145" i="10"/>
  <c r="D144" i="10" s="1"/>
  <c r="D143" i="10" s="1"/>
  <c r="D140" i="10" s="1"/>
  <c r="D159" i="10"/>
  <c r="D158" i="10" s="1"/>
  <c r="D157" i="10" s="1"/>
  <c r="D154" i="10" s="1"/>
  <c r="D166" i="10"/>
  <c r="D165" i="10" s="1"/>
  <c r="D164" i="10" s="1"/>
  <c r="D161" i="10" s="1"/>
  <c r="D180" i="10"/>
  <c r="D179" i="10" s="1"/>
  <c r="D178" i="10" s="1"/>
  <c r="D175" i="10" s="1"/>
  <c r="D187" i="10"/>
  <c r="D188" i="10"/>
  <c r="D186" i="10" s="1"/>
  <c r="D183" i="10" s="1"/>
  <c r="D182" i="10" s="1"/>
  <c r="D191" i="10"/>
  <c r="D193" i="10"/>
  <c r="D223" i="10"/>
  <c r="D224" i="10"/>
  <c r="D227" i="10"/>
  <c r="D228" i="10"/>
  <c r="D254" i="10"/>
  <c r="D253" i="10" s="1"/>
  <c r="D252" i="10" s="1"/>
  <c r="D249" i="10" s="1"/>
  <c r="D261" i="10"/>
  <c r="D260" i="10" s="1"/>
  <c r="D259" i="10" s="1"/>
  <c r="D256" i="10" s="1"/>
  <c r="D266" i="10"/>
  <c r="D263" i="10" s="1"/>
  <c r="D267" i="10"/>
  <c r="D281" i="10"/>
  <c r="D280" i="10" s="1"/>
  <c r="D277" i="10" s="1"/>
  <c r="D282" i="10"/>
  <c r="D333" i="10"/>
  <c r="D332" i="10" s="1"/>
  <c r="D331" i="10" s="1"/>
  <c r="D328" i="10" s="1"/>
  <c r="D340" i="10"/>
  <c r="D339" i="10" s="1"/>
  <c r="D338" i="10" s="1"/>
  <c r="D335" i="10" s="1"/>
  <c r="D366" i="10"/>
  <c r="D365" i="10" s="1"/>
  <c r="D362" i="10" s="1"/>
  <c r="D367" i="10"/>
  <c r="D382" i="10"/>
  <c r="D381" i="10" s="1"/>
  <c r="D378" i="10" s="1"/>
  <c r="D383" i="10"/>
  <c r="D390" i="10"/>
  <c r="D389" i="10" s="1"/>
  <c r="D386" i="10" s="1"/>
  <c r="D391" i="10"/>
  <c r="D397" i="10"/>
  <c r="D396" i="10" s="1"/>
  <c r="D393" i="10" s="1"/>
  <c r="D398" i="10"/>
  <c r="D400" i="10"/>
  <c r="D404" i="10"/>
  <c r="D403" i="10" s="1"/>
  <c r="D405" i="10"/>
  <c r="D411" i="10"/>
  <c r="D410" i="10" s="1"/>
  <c r="D407" i="10" s="1"/>
  <c r="D412" i="10"/>
  <c r="D421" i="10"/>
  <c r="D420" i="10" s="1"/>
  <c r="D419" i="10" s="1"/>
  <c r="D416" i="10" s="1"/>
  <c r="D415" i="10" s="1"/>
  <c r="D428" i="10"/>
  <c r="D427" i="10" s="1"/>
  <c r="D426" i="10" s="1"/>
  <c r="D423" i="10" s="1"/>
  <c r="D450" i="10"/>
  <c r="D449" i="10" s="1"/>
  <c r="D446" i="10" s="1"/>
  <c r="D451" i="10"/>
  <c r="D457" i="10"/>
  <c r="D456" i="10" s="1"/>
  <c r="D453" i="10" s="1"/>
  <c r="D458" i="10"/>
  <c r="D464" i="10"/>
  <c r="D463" i="10" s="1"/>
  <c r="D460" i="10" s="1"/>
  <c r="D465" i="10"/>
  <c r="D479" i="10"/>
  <c r="D476" i="10" s="1"/>
  <c r="D475" i="10" s="1"/>
  <c r="D480" i="10"/>
  <c r="D487" i="10"/>
  <c r="D486" i="10" s="1"/>
  <c r="D483" i="10" s="1"/>
  <c r="D488" i="10"/>
  <c r="D524" i="10"/>
  <c r="D523" i="10" s="1"/>
  <c r="D522" i="10" s="1"/>
  <c r="D519" i="10" s="1"/>
  <c r="D511" i="10" s="1"/>
  <c r="D531" i="10"/>
  <c r="D530" i="10" s="1"/>
  <c r="D529" i="10" s="1"/>
  <c r="D526" i="10" s="1"/>
  <c r="D538" i="10"/>
  <c r="D537" i="10" s="1"/>
  <c r="D536" i="10" s="1"/>
  <c r="D533" i="10" s="1"/>
  <c r="D554" i="10"/>
  <c r="D553" i="10" s="1"/>
  <c r="D550" i="10" s="1"/>
  <c r="D549" i="10" s="1"/>
  <c r="D555" i="10"/>
  <c r="D579" i="10"/>
  <c r="D578" i="10" s="1"/>
  <c r="D577" i="10" s="1"/>
  <c r="D574" i="10" s="1"/>
  <c r="D586" i="10"/>
  <c r="D585" i="10" s="1"/>
  <c r="D584" i="10" s="1"/>
  <c r="D581" i="10" s="1"/>
  <c r="D591" i="10"/>
  <c r="D588" i="10" s="1"/>
  <c r="D593" i="10"/>
  <c r="D592" i="10" s="1"/>
  <c r="D615" i="10"/>
  <c r="D614" i="10" s="1"/>
  <c r="D613" i="10" s="1"/>
  <c r="D610" i="10" s="1"/>
  <c r="D624" i="10"/>
  <c r="D628" i="10"/>
  <c r="D623" i="10" s="1"/>
  <c r="D620" i="10" s="1"/>
  <c r="D618" i="10" s="1"/>
  <c r="D617" i="10" s="1"/>
  <c r="D633" i="10"/>
  <c r="D649" i="10"/>
  <c r="D648" i="10" s="1"/>
  <c r="D645" i="10" s="1"/>
  <c r="D650" i="10"/>
  <c r="D659" i="10"/>
  <c r="D658" i="10" s="1"/>
  <c r="D655" i="10" s="1"/>
  <c r="D653" i="10" s="1"/>
  <c r="D652" i="10" s="1"/>
  <c r="D663" i="10"/>
  <c r="D671" i="10"/>
  <c r="D672" i="10"/>
  <c r="E37" i="7"/>
  <c r="E30" i="7"/>
  <c r="E16" i="7"/>
  <c r="G28" i="5" l="1"/>
  <c r="F28" i="5"/>
  <c r="F8" i="5"/>
  <c r="G8" i="5"/>
  <c r="E7" i="5"/>
  <c r="G6" i="2"/>
  <c r="F6" i="2"/>
  <c r="E5" i="2"/>
  <c r="F27" i="2"/>
  <c r="G27" i="2"/>
  <c r="D360" i="10"/>
  <c r="D248" i="10"/>
  <c r="D445" i="10"/>
  <c r="D5" i="10"/>
  <c r="D566" i="10"/>
  <c r="D327" i="10"/>
  <c r="D125" i="10"/>
  <c r="D28" i="7"/>
  <c r="D36" i="7"/>
  <c r="E36" i="7" s="1"/>
  <c r="D14" i="7"/>
  <c r="G7" i="5" l="1"/>
  <c r="F7" i="5"/>
  <c r="G5" i="2"/>
  <c r="F5" i="2"/>
  <c r="D4" i="10"/>
  <c r="D3" i="10" s="1"/>
  <c r="D13" i="7"/>
  <c r="E14" i="7"/>
  <c r="D35" i="7"/>
  <c r="D27" i="7"/>
  <c r="E28" i="7"/>
  <c r="E13" i="7" l="1"/>
  <c r="D11" i="7"/>
  <c r="D25" i="7"/>
  <c r="E27" i="7"/>
  <c r="D32" i="7"/>
  <c r="E32" i="7" s="1"/>
  <c r="E35" i="7"/>
  <c r="D9" i="7" l="1"/>
  <c r="E11" i="7"/>
  <c r="E25" i="7"/>
  <c r="D17" i="7"/>
  <c r="E17" i="7" s="1"/>
  <c r="D8" i="7" l="1"/>
  <c r="E9" i="7"/>
  <c r="D7" i="7" l="1"/>
  <c r="E7" i="7" s="1"/>
  <c r="E8" i="7"/>
</calcChain>
</file>

<file path=xl/sharedStrings.xml><?xml version="1.0" encoding="utf-8"?>
<sst xmlns="http://schemas.openxmlformats.org/spreadsheetml/2006/main" count="1037" uniqueCount="489">
  <si>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</si>
  <si>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</si>
  <si>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</si>
  <si>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</si>
  <si>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</si>
  <si>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</si>
  <si>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</si>
  <si>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</si>
  <si>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</si>
  <si>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</si>
  <si>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</si>
  <si>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</si>
  <si>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</si>
  <si>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</si>
  <si>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</si>
  <si>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</si>
  <si>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</si>
  <si>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</si>
  <si>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</si>
  <si>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</si>
  <si>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</si>
  <si>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</si>
  <si>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</si>
  <si>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</si>
  <si>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</si>
  <si>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</si>
  <si>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</si>
  <si>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</si>
  <si>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</si>
  <si>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</si>
  <si>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</si>
  <si>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</si>
  <si>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</si>
  <si>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</si>
  <si>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</si>
  <si>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</si>
  <si>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</si>
  <si>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</si>
  <si>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</si>
  <si>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</si>
  <si>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</si>
  <si>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</si>
  <si>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</si>
  <si>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</si>
  <si>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</si>
  <si>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</si>
  <si>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</si>
  <si>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</si>
  <si>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</si>
  <si>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</si>
  <si>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</si>
  <si>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</si>
  <si>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</si>
  <si>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</si>
  <si>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</si>
  <si>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</si>
  <si>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</si>
  <si>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</si>
  <si>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</si>
  <si>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</si>
  <si>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</si>
  <si>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</si>
  <si>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</si>
  <si>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</si>
  <si>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</si>
  <si>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</si>
  <si>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</si>
  <si>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</si>
  <si>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</si>
  <si>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</si>
  <si>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</si>
  <si>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</si>
  <si>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</si>
  <si>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</si>
  <si>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</si>
  <si>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</si>
  <si>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</si>
  <si>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</si>
  <si>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</si>
  <si>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</si>
  <si>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</si>
  <si>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</si>
  <si>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</si>
  <si>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</si>
  <si>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</si>
  <si>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</si>
  <si>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</si>
  <si>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</si>
  <si>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</si>
  <si>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</si>
  <si>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</si>
  <si>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</si>
  <si>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</si>
  <si>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</si>
  <si>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</si>
  <si>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</si>
  <si>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</si>
  <si>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</si>
  <si>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</si>
  <si>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</si>
  <si>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</si>
  <si>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</si>
  <si>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</si>
  <si>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</si>
  <si>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</si>
  <si>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</si>
  <si>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</si>
  <si>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</si>
  <si>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</si>
  <si>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</si>
  <si>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</si>
  <si>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</si>
  <si>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</si>
  <si>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</si>
  <si>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</si>
  <si>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</si>
  <si>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</si>
  <si>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</si>
  <si>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</si>
  <si>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</si>
  <si>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</si>
  <si>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</si>
  <si>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</si>
  <si>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</si>
  <si>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</si>
  <si>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</si>
  <si>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</si>
  <si>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</si>
  <si>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</si>
  <si>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</si>
  <si>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</si>
  <si>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</si>
  <si>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</si>
  <si>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</si>
  <si>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</si>
  <si>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</si>
  <si>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</si>
  <si>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</si>
  <si>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</si>
  <si>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</si>
  <si>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</si>
  <si>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</si>
  <si>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</si>
  <si>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</si>
  <si>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</si>
  <si>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</si>
  <si>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</si>
  <si>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</si>
  <si>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</si>
  <si>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</si>
  <si>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</si>
  <si>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</si>
  <si>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</si>
  <si>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</si>
  <si>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</si>
  <si>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</si>
  <si>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</si>
  <si>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</si>
  <si>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</si>
  <si>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</si>
  <si>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</si>
  <si>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</si>
  <si>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</si>
  <si>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</si>
  <si>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</si>
  <si>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</si>
  <si>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</si>
  <si>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</si>
  <si>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</si>
  <si>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</si>
  <si>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</si>
  <si>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</si>
  <si>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</si>
  <si>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</si>
  <si>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</si>
  <si>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</si>
  <si>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</si>
  <si>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</si>
  <si>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</si>
  <si>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</si>
  <si>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</si>
  <si>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</si>
  <si>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</si>
  <si>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</si>
  <si>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</si>
  <si>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</si>
  <si>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</si>
  <si>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</si>
  <si>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</si>
  <si>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</si>
  <si>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</si>
  <si>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</si>
  <si>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</si>
  <si>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</si>
  <si>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</si>
  <si>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</si>
  <si>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</si>
  <si>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</si>
  <si>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</si>
  <si>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</si>
  <si>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</si>
  <si>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</si>
  <si>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</si>
  <si>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</si>
  <si>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</si>
  <si>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</si>
  <si>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</si>
  <si>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</si>
  <si>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</si>
  <si>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</si>
  <si>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</si>
  <si>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</si>
  <si>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</si>
  <si>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</si>
  <si>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</si>
  <si>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</si>
  <si>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</si>
  <si>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</si>
  <si>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</si>
  <si>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</si>
  <si>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</si>
  <si>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</si>
  <si>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</si>
  <si>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</si>
  <si>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</si>
  <si>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</si>
  <si>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</si>
  <si>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</si>
  <si>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</si>
  <si>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</si>
  <si>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</si>
  <si>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</si>
  <si>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</si>
  <si>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</si>
  <si>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</si>
  <si>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</si>
  <si>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</si>
  <si>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</si>
  <si>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</si>
  <si>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</si>
  <si>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</si>
  <si>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</si>
  <si>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</si>
  <si>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</si>
  <si>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</si>
  <si>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</si>
  <si>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</si>
  <si>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</si>
  <si>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</si>
  <si>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</si>
  <si>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</si>
  <si>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</si>
  <si>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</si>
  <si>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</si>
  <si>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</si>
  <si>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</si>
  <si>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</si>
  <si>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</si>
  <si>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</si>
  <si>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</si>
  <si>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</si>
  <si>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</si>
  <si>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</si>
  <si>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</si>
  <si>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</si>
  <si>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</si>
  <si>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</si>
  <si>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</si>
  <si>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</si>
  <si>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</si>
  <si>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</si>
  <si>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</si>
  <si>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</si>
  <si>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</si>
  <si>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</si>
  <si>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</si>
  <si>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</si>
  <si>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</si>
  <si>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</si>
  <si>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</si>
  <si>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</si>
  <si>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</si>
  <si>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</si>
  <si>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</si>
  <si>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</si>
  <si>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</si>
  <si>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</si>
  <si>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</si>
  <si>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</si>
  <si>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</si>
  <si>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</si>
  <si>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</si>
  <si>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</si>
  <si>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</si>
  <si>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</si>
  <si>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</si>
  <si>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</si>
  <si>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</si>
  <si>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</si>
  <si>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</si>
  <si>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</si>
  <si>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</si>
  <si>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</si>
  <si>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</si>
  <si>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</si>
  <si>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</si>
  <si>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</si>
  <si>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</si>
  <si>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</si>
  <si>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</si>
  <si>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</si>
  <si>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</si>
  <si>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</si>
  <si>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</si>
  <si>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</si>
  <si>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t>Sufinanciranje uličnog vodovoda u Ulici Gaj-Mala Ludina</t>
  </si>
  <si>
    <t xml:space="preserve"> K 100402   </t>
  </si>
  <si>
    <t xml:space="preserve"> K 100403  </t>
  </si>
  <si>
    <t xml:space="preserve"> K 100404</t>
  </si>
  <si>
    <t>Uređenje zgrade mrtvačnice na groblju Mala Ludina</t>
  </si>
  <si>
    <t xml:space="preserve">Aktivnost: K 100801                    </t>
  </si>
  <si>
    <t xml:space="preserve"> Prijamni centar Repušnica</t>
  </si>
  <si>
    <t>Sterilizacija i kastracija životinja (sufinanciranje 50%)</t>
  </si>
  <si>
    <t>Rashodi za nabavu neproizvedene dugotrajne imovine</t>
  </si>
  <si>
    <t>Prijevozna sredstva</t>
  </si>
  <si>
    <t>Aktivnost A100807</t>
  </si>
  <si>
    <t>Popravak autobusnih kućica</t>
  </si>
  <si>
    <t>Ostali rashodi za zaposlene-Team building</t>
  </si>
  <si>
    <t xml:space="preserve">Tekuće donacije-kupnja kombi vozila </t>
  </si>
  <si>
    <t>Podmirenje troškova logopeda</t>
  </si>
  <si>
    <t>Nabava kontejnera i spremnika za smeće</t>
  </si>
  <si>
    <t xml:space="preserve"> K 100602</t>
  </si>
  <si>
    <t xml:space="preserve"> K 100603</t>
  </si>
  <si>
    <t>Zagrebačka ulica Velika Ludina-ulaz u reciklažno dvorište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</si>
  <si>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</si>
  <si>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</si>
  <si>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</si>
  <si>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</si>
  <si>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 xml:space="preserve">Aktivnost: K 100302  </t>
  </si>
  <si>
    <t>Aktivnost A100805</t>
  </si>
  <si>
    <t xml:space="preserve">Aktivnost A 101204:         </t>
  </si>
  <si>
    <t>Usluge tekućeg i investicijskog održavanja opreme</t>
  </si>
  <si>
    <t xml:space="preserve">Kamate na minus po žiro računu </t>
  </si>
  <si>
    <t>Ostala nematerijalna imovina-Projekt dvorane</t>
  </si>
  <si>
    <t>Kupnja  automobila</t>
  </si>
  <si>
    <t>prijevozna sredstva-autombil</t>
  </si>
  <si>
    <t>Uređenje pučkih domova-Velika Ludina</t>
  </si>
  <si>
    <t>Uređenje pučkih domova-Kompator</t>
  </si>
  <si>
    <t xml:space="preserve"> K 100406</t>
  </si>
  <si>
    <t xml:space="preserve">Dječje igralište Okoli </t>
  </si>
  <si>
    <t>Sportski i rekreacijski tereni</t>
  </si>
  <si>
    <t xml:space="preserve"> K 100407</t>
  </si>
  <si>
    <t>Uređenje Reciklažnog dvorišta</t>
  </si>
  <si>
    <t>Ostali poslovni građevinski objekti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</si>
  <si>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</si>
  <si>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</si>
  <si>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</si>
  <si>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</si>
  <si>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 xml:space="preserve">Kanalizacija Cvjetna ulica </t>
  </si>
  <si>
    <t>Plinovod, vodovod, kanalizacija</t>
  </si>
  <si>
    <t>Vodovod Ludinica</t>
  </si>
  <si>
    <t>Aktivnost: A 101002</t>
  </si>
  <si>
    <t>Sufinanciranje školskih udžbenika,tableta i ostalog školskog materijala</t>
  </si>
  <si>
    <t>Ostale tekuće donacije-škola plivanja</t>
  </si>
  <si>
    <t>Deratizacija i dezinskecija</t>
  </si>
  <si>
    <t>Kamate na kreditno zaduženje</t>
  </si>
  <si>
    <t xml:space="preserve">Izgradnja i rekostrukcija Dječjeg Vrtića </t>
  </si>
  <si>
    <t>Poslovni objekti</t>
  </si>
  <si>
    <t>Zgrade znastvenih i obrazovnih institucija</t>
  </si>
  <si>
    <t xml:space="preserve">Prijevoz na posao i sa posla </t>
  </si>
  <si>
    <t>Rashodi za nabavu proizv. Dugotrajne imovine</t>
  </si>
  <si>
    <t xml:space="preserve">Računalni programi </t>
  </si>
  <si>
    <t>Javna rasvjeta</t>
  </si>
  <si>
    <t>Ostali građevinski objekti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</si>
  <si>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</si>
  <si>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</si>
  <si>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</si>
  <si>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</si>
  <si>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</si>
  <si>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</si>
  <si>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</si>
  <si>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</si>
  <si>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</si>
  <si>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>Sufinaciranje preasfaltiranja školskog igrališta</t>
  </si>
  <si>
    <t xml:space="preserve">Sufinaciranje produžene nastave </t>
  </si>
  <si>
    <t>Aktivnost: A101103</t>
  </si>
  <si>
    <t xml:space="preserve">Aktivnost A 101104:   </t>
  </si>
  <si>
    <t xml:space="preserve">Aktivnost A 101106: </t>
  </si>
  <si>
    <t xml:space="preserve">Aktivnost A 101107: </t>
  </si>
  <si>
    <t>Uređenje groblja (ograda, staze,grobovi)</t>
  </si>
  <si>
    <t xml:space="preserve"> K 100604</t>
  </si>
  <si>
    <t xml:space="preserve">Cvjetna ulica, Velika Ludina </t>
  </si>
  <si>
    <t xml:space="preserve">Ostale naknade zaposlenima </t>
  </si>
  <si>
    <t>Mediciska oprema (defibrilator)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</si>
  <si>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</si>
  <si>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</si>
  <si>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</si>
  <si>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</si>
  <si>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</si>
  <si>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</si>
  <si>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</si>
  <si>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</si>
  <si>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</si>
  <si>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</si>
  <si>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</si>
  <si>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</si>
  <si>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</si>
  <si>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</si>
  <si>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</si>
  <si>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</si>
  <si>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</si>
  <si>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</si>
  <si>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</si>
  <si>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</si>
  <si>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</si>
  <si>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</si>
  <si>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</si>
  <si>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</si>
  <si>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</si>
  <si>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>Aktivnost A 101803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</si>
  <si>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</si>
  <si>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</si>
  <si>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</si>
  <si>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</si>
  <si>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</si>
  <si>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</si>
  <si>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 xml:space="preserve"> K 101901</t>
  </si>
  <si>
    <t>Program 1020: Program javnih potreba u kulturi</t>
  </si>
  <si>
    <t xml:space="preserve">Aktivnost A 102001:   </t>
  </si>
  <si>
    <t xml:space="preserve">Program 1016: </t>
  </si>
  <si>
    <t>Aktivnost:    A100203</t>
  </si>
  <si>
    <t>Održavanje izbora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</si>
  <si>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</si>
  <si>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</si>
  <si>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</si>
  <si>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</si>
  <si>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r>
      <t xml:space="preserve"> </t>
    </r>
    <r>
      <rPr>
        <sz val="10"/>
        <rFont val="Arial"/>
        <family val="2"/>
        <charset val="238"/>
      </rPr>
      <t>i rashoda i Računu financiranja za 2020. godinu kako slijedi:</t>
    </r>
  </si>
  <si>
    <t>PRIHOD OD FINANCIJSKE IMOVINE I ZADUŽIVANJA</t>
  </si>
  <si>
    <t xml:space="preserve">Primljeni krediti i zajmovi od kreditnih i ostalih financijskih institucija izvan javnog sektora </t>
  </si>
  <si>
    <t>Rashodi za nabavu dugotrajne neproizvede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</si>
  <si>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</si>
  <si>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</si>
  <si>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</si>
  <si>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</si>
  <si>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 K 100802</t>
  </si>
  <si>
    <t>Aktivnost K 100803</t>
  </si>
  <si>
    <t xml:space="preserve"> K 100405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</si>
  <si>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</si>
  <si>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</si>
  <si>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</si>
  <si>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</si>
  <si>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</si>
  <si>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Ulica Bukovec , Grabrov Potok</t>
  </si>
  <si>
    <t>plan I. 2020</t>
  </si>
  <si>
    <t>novi plan I. 2020</t>
  </si>
  <si>
    <t>Prihodi i primici od finacijskog zaduženja</t>
  </si>
  <si>
    <t>Opći prihodi i primici i prihodi za posebne namjene, primici od zaduživanja</t>
  </si>
  <si>
    <t>Rekonstukcija i modernizacija javne rasvjete - Led rasvjeta</t>
  </si>
  <si>
    <t>izvršenje do 30.06.2020.</t>
  </si>
  <si>
    <t>Usluge tekućeg i investicijskog održavanja prijevoznih sredstava</t>
  </si>
  <si>
    <t>tekući plan za 2020 ( I.izmjene i dopune proračuna)</t>
  </si>
  <si>
    <t>indeks 4/3</t>
  </si>
  <si>
    <t>izvršenje proračuna 2019 godine</t>
  </si>
  <si>
    <t>izvršenje proračuna do 30.06.2020</t>
  </si>
  <si>
    <t>indeks 5/4</t>
  </si>
  <si>
    <t>indeks 5/3</t>
  </si>
  <si>
    <t>izvršenje proračuna 2019. godina</t>
  </si>
  <si>
    <t>izvršenje do 30.06.2020</t>
  </si>
  <si>
    <t xml:space="preserve"> indeks 5/3</t>
  </si>
  <si>
    <t>Prihodi iz naležnog proračuna i od HZZO-A na temelju ugovora</t>
  </si>
  <si>
    <t>Prihod od HZZO-A na temelju ugovornih obveza</t>
  </si>
  <si>
    <t xml:space="preserve">Prihod od prodaje vlasničkoh udjela Mali Lošinj </t>
  </si>
  <si>
    <t xml:space="preserve">Ostali nespomenuti građevinski objekti </t>
  </si>
  <si>
    <t>izvršenje 2019 godine</t>
  </si>
  <si>
    <t xml:space="preserve"> plan I. 2020</t>
  </si>
  <si>
    <t>plan I za 2020</t>
  </si>
  <si>
    <t xml:space="preserve"> Na temelju članka 110. Zakona o Proračunu ( NN broj 87/08, 136/12 i 15/15 ), Pravilnika o polugodišnjem i godišnjem izvještavanju o izvršenju Proračuna (NN 24/13 i</t>
  </si>
  <si>
    <t xml:space="preserve">                               IZVJEŠTAJ O IZVRŠENJU PRORAČUNA OPĆINE VELIKA LUDINA</t>
  </si>
  <si>
    <t xml:space="preserve">                                            ZA RAZDOBLJE OD 01.01.2020 do 30.06.2020 GODINE</t>
  </si>
  <si>
    <t>objavit će se u Službenim novinama Općine Velika Ludina</t>
  </si>
  <si>
    <t xml:space="preserve">                     </t>
  </si>
  <si>
    <t xml:space="preserve">                                                                     Vjekoslav Kamenščak</t>
  </si>
  <si>
    <t>Polugodišnji  izvještaj o Izvršenju Proračuna Općine Velika Ludina za 2020. godinu</t>
  </si>
  <si>
    <t>Općinsko vijeće Općine Velika Ludina na svojoj 34. sjednici održanoj 22.07.2020. god. donijelo je</t>
  </si>
  <si>
    <t>102/17 i 01/20) i članka 34. i 35. Statuta Općine Velika Ludina ("Službene novine" Općine Velika Ludina broj  6/09, 7/11, 2/13 6/14, 3/18 i 5/18 - pročišćeni tekst)</t>
  </si>
  <si>
    <t>Proračun Općine Velika Ludina za 2020 godinu (Službene novine  Općine Velika Ludina br 10/19, 3/20) ostvaren je u razdoblju od 01.01.2020 do 30.06.2020. godini kako slijedi :</t>
  </si>
  <si>
    <t>Velika Ludina, 22.07.2020.</t>
  </si>
  <si>
    <t>KLASA:400-06/20-01/06                                                                                  Predsjednik:</t>
  </si>
  <si>
    <t>URBROJ:2176/19-02-20-2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</si>
</sst>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2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7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1" fillId="6" borderId="8" xfId="0" applyFont="1" applyFill="1" applyBorder="1" applyAlignment="1" applyProtection="1">
      <alignment wrapText="1"/>
    </xf>
    <xf numFmtId="3" fontId="11" fillId="6" borderId="2" xfId="0" applyNumberFormat="1" applyFont="1" applyFill="1" applyBorder="1" applyProtection="1"/>
    <xf numFmtId="0" fontId="11" fillId="6" borderId="2" xfId="0" applyFont="1" applyFill="1" applyBorder="1" applyAlignment="1" applyProtection="1">
      <alignment wrapText="1"/>
    </xf>
    <xf numFmtId="0" fontId="11" fillId="0" borderId="2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wrapText="1"/>
    </xf>
    <xf numFmtId="0" fontId="11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wrapText="1"/>
    </xf>
    <xf numFmtId="0" fontId="10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5" fillId="0" borderId="10" xfId="0" applyFont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center" vertical="center" wrapText="1"/>
    </xf>
    <xf numFmtId="0" fontId="25" fillId="11" borderId="10" xfId="0" applyFont="1" applyFill="1" applyBorder="1" applyAlignment="1" applyProtection="1">
      <alignment horizontal="left"/>
    </xf>
    <xf numFmtId="0" fontId="26" fillId="10" borderId="0" xfId="0" applyFont="1" applyFill="1" applyBorder="1"/>
    <xf numFmtId="3" fontId="21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1" fillId="6" borderId="20" xfId="0" applyNumberFormat="1" applyFont="1" applyFill="1" applyBorder="1" applyAlignment="1" applyProtection="1">
      <alignment horizontal="right"/>
    </xf>
    <xf numFmtId="0" fontId="10" fillId="9" borderId="19" xfId="0" applyFont="1" applyFill="1" applyBorder="1" applyAlignment="1" applyProtection="1">
      <alignment horizontal="left" vertical="top"/>
    </xf>
    <xf numFmtId="3" fontId="11" fillId="6" borderId="14" xfId="0" applyNumberFormat="1" applyFont="1" applyFill="1" applyBorder="1" applyAlignment="1" applyProtection="1">
      <alignment horizontal="right"/>
    </xf>
    <xf numFmtId="3" fontId="11" fillId="9" borderId="20" xfId="0" applyNumberFormat="1" applyFont="1" applyFill="1" applyBorder="1" applyProtection="1"/>
    <xf numFmtId="3" fontId="11" fillId="6" borderId="20" xfId="0" applyNumberFormat="1" applyFont="1" applyFill="1" applyBorder="1" applyProtection="1"/>
    <xf numFmtId="0" fontId="11" fillId="6" borderId="19" xfId="0" applyFont="1" applyFill="1" applyBorder="1" applyAlignment="1" applyProtection="1">
      <alignment horizontal="left" vertical="top"/>
    </xf>
    <xf numFmtId="0" fontId="11" fillId="6" borderId="21" xfId="0" applyFont="1" applyFill="1" applyBorder="1" applyAlignment="1" applyProtection="1">
      <alignment horizontal="left" vertical="top"/>
    </xf>
    <xf numFmtId="0" fontId="11" fillId="9" borderId="19" xfId="0" applyFont="1" applyFill="1" applyBorder="1" applyAlignment="1" applyProtection="1">
      <alignment horizontal="left" vertical="top"/>
    </xf>
    <xf numFmtId="0" fontId="10" fillId="9" borderId="2" xfId="0" applyFont="1" applyFill="1" applyBorder="1" applyAlignment="1" applyProtection="1">
      <alignment wrapText="1"/>
    </xf>
    <xf numFmtId="3" fontId="10" fillId="9" borderId="20" xfId="0" applyNumberFormat="1" applyFont="1" applyFill="1" applyBorder="1" applyAlignment="1" applyProtection="1">
      <alignment horizontal="right"/>
    </xf>
    <xf numFmtId="0" fontId="10" fillId="9" borderId="17" xfId="0" applyFont="1" applyFill="1" applyBorder="1" applyAlignment="1" applyProtection="1">
      <alignment horizontal="left" vertical="top"/>
    </xf>
    <xf numFmtId="0" fontId="10" fillId="9" borderId="7" xfId="0" applyFont="1" applyFill="1" applyBorder="1" applyAlignment="1" applyProtection="1">
      <alignment wrapText="1"/>
    </xf>
    <xf numFmtId="3" fontId="10" fillId="9" borderId="18" xfId="0" applyNumberFormat="1" applyFont="1" applyFill="1" applyBorder="1" applyProtection="1"/>
    <xf numFmtId="0" fontId="18" fillId="22" borderId="16" xfId="0" applyFont="1" applyFill="1" applyBorder="1" applyAlignment="1" applyProtection="1">
      <alignment horizontal="left" vertical="top"/>
    </xf>
    <xf numFmtId="0" fontId="18" fillId="22" borderId="15" xfId="0" applyFont="1" applyFill="1" applyBorder="1" applyAlignment="1" applyProtection="1">
      <alignment wrapText="1"/>
    </xf>
    <xf numFmtId="3" fontId="19" fillId="22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0" fillId="9" borderId="18" xfId="0" applyNumberFormat="1" applyFont="1" applyFill="1" applyBorder="1" applyAlignment="1" applyProtection="1">
      <alignment horizontal="right"/>
    </xf>
    <xf numFmtId="0" fontId="12" fillId="0" borderId="16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9" borderId="2" xfId="0" applyFont="1" applyFill="1" applyBorder="1" applyAlignment="1" applyProtection="1">
      <alignment horizontal="left" wrapText="1"/>
    </xf>
    <xf numFmtId="0" fontId="10" fillId="0" borderId="16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left" wrapText="1"/>
    </xf>
    <xf numFmtId="0" fontId="12" fillId="0" borderId="22" xfId="0" applyFont="1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0" fillId="9" borderId="2" xfId="0" applyNumberFormat="1" applyFont="1" applyFill="1" applyBorder="1" applyAlignment="1" applyProtection="1">
      <alignment horizontal="right"/>
    </xf>
    <xf numFmtId="3" fontId="11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8" fillId="22" borderId="16" xfId="0" applyFont="1" applyFill="1" applyBorder="1" applyAlignment="1" applyProtection="1">
      <alignment horizontal="left"/>
    </xf>
    <xf numFmtId="3" fontId="18" fillId="22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8" fillId="23" borderId="15" xfId="0" applyFont="1" applyFill="1" applyBorder="1" applyAlignment="1" applyProtection="1">
      <alignment wrapText="1"/>
    </xf>
    <xf numFmtId="0" fontId="7" fillId="9" borderId="25" xfId="0" applyFont="1" applyFill="1" applyBorder="1" applyAlignment="1" applyProtection="1">
      <alignment horizontal="left" wrapText="1"/>
    </xf>
    <xf numFmtId="0" fontId="7" fillId="10" borderId="25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28" fillId="10" borderId="0" xfId="0" applyFont="1" applyFill="1" applyBorder="1"/>
    <xf numFmtId="0" fontId="29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2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wrapText="1"/>
    </xf>
    <xf numFmtId="3" fontId="10" fillId="0" borderId="0" xfId="0" applyNumberFormat="1" applyFont="1" applyFill="1" applyBorder="1" applyProtection="1"/>
    <xf numFmtId="0" fontId="11" fillId="0" borderId="0" xfId="0" applyFont="1" applyFill="1" applyBorder="1" applyAlignment="1" applyProtection="1">
      <alignment horizontal="left"/>
    </xf>
    <xf numFmtId="0" fontId="28" fillId="10" borderId="5" xfId="0" applyFont="1" applyFill="1" applyBorder="1"/>
    <xf numFmtId="0" fontId="28" fillId="10" borderId="4" xfId="0" applyFont="1" applyFill="1" applyBorder="1"/>
    <xf numFmtId="0" fontId="26" fillId="10" borderId="4" xfId="0" applyFont="1" applyFill="1" applyBorder="1" applyAlignment="1">
      <alignment wrapText="1"/>
    </xf>
    <xf numFmtId="0" fontId="11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0" fontId="6" fillId="0" borderId="0" xfId="0" applyFont="1" applyFill="1" applyBorder="1" applyAlignment="1">
      <alignment horizontal="left"/>
    </xf>
    <xf numFmtId="3" fontId="10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0" fillId="0" borderId="0" xfId="0" applyFont="1" applyAlignment="1"/>
    <xf numFmtId="0" fontId="20" fillId="0" borderId="0" xfId="0" applyFont="1" applyFill="1" applyBorder="1" applyAlignment="1"/>
    <xf numFmtId="0" fontId="16" fillId="0" borderId="0" xfId="0" applyFont="1" applyFill="1" applyBorder="1" applyAlignment="1"/>
    <xf numFmtId="0" fontId="24" fillId="6" borderId="9" xfId="0" applyFont="1" applyFill="1" applyBorder="1" applyAlignment="1" applyProtection="1">
      <alignment wrapText="1"/>
    </xf>
    <xf numFmtId="0" fontId="29" fillId="6" borderId="9" xfId="0" applyFont="1" applyFill="1" applyBorder="1" applyAlignment="1" applyProtection="1">
      <alignment wrapText="1"/>
    </xf>
    <xf numFmtId="0" fontId="26" fillId="10" borderId="28" xfId="0" applyFont="1" applyFill="1" applyBorder="1" applyAlignment="1" applyProtection="1">
      <alignment horizontal="left"/>
    </xf>
    <xf numFmtId="0" fontId="26" fillId="10" borderId="26" xfId="0" applyFont="1" applyFill="1" applyBorder="1" applyAlignment="1" applyProtection="1">
      <alignment horizontal="left"/>
    </xf>
    <xf numFmtId="0" fontId="24" fillId="2" borderId="19" xfId="0" applyFont="1" applyFill="1" applyBorder="1" applyAlignment="1" applyProtection="1">
      <alignment horizontal="left"/>
    </xf>
    <xf numFmtId="0" fontId="26" fillId="13" borderId="19" xfId="0" applyFont="1" applyFill="1" applyBorder="1" applyAlignment="1" applyProtection="1">
      <alignment horizontal="left"/>
    </xf>
    <xf numFmtId="0" fontId="26" fillId="8" borderId="19" xfId="0" applyFont="1" applyFill="1" applyBorder="1" applyAlignment="1" applyProtection="1">
      <alignment horizontal="left"/>
    </xf>
    <xf numFmtId="0" fontId="24" fillId="14" borderId="19" xfId="0" applyFont="1" applyFill="1" applyBorder="1" applyAlignment="1" applyProtection="1">
      <alignment horizontal="left"/>
    </xf>
    <xf numFmtId="0" fontId="24" fillId="0" borderId="19" xfId="0" applyFont="1" applyBorder="1" applyAlignment="1" applyProtection="1">
      <alignment horizontal="left"/>
    </xf>
    <xf numFmtId="0" fontId="24" fillId="0" borderId="19" xfId="0" applyFont="1" applyFill="1" applyBorder="1" applyAlignment="1" applyProtection="1">
      <alignment horizontal="left"/>
    </xf>
    <xf numFmtId="0" fontId="24" fillId="10" borderId="28" xfId="0" applyFont="1" applyFill="1" applyBorder="1" applyAlignment="1" applyProtection="1">
      <alignment horizontal="left" wrapText="1"/>
    </xf>
    <xf numFmtId="0" fontId="24" fillId="10" borderId="26" xfId="0" applyFont="1" applyFill="1" applyBorder="1" applyAlignment="1" applyProtection="1">
      <alignment horizontal="left" wrapText="1"/>
    </xf>
    <xf numFmtId="0" fontId="26" fillId="2" borderId="26" xfId="0" applyFont="1" applyFill="1" applyBorder="1" applyAlignment="1" applyProtection="1">
      <alignment horizontal="left"/>
    </xf>
    <xf numFmtId="0" fontId="26" fillId="13" borderId="26" xfId="0" applyFont="1" applyFill="1" applyBorder="1" applyAlignment="1" applyProtection="1">
      <alignment horizontal="left"/>
    </xf>
    <xf numFmtId="0" fontId="26" fillId="8" borderId="26" xfId="0" applyFont="1" applyFill="1" applyBorder="1" applyAlignment="1" applyProtection="1">
      <alignment horizontal="left"/>
    </xf>
    <xf numFmtId="0" fontId="24" fillId="14" borderId="27" xfId="0" applyFont="1" applyFill="1" applyBorder="1" applyAlignment="1" applyProtection="1">
      <alignment horizontal="left"/>
    </xf>
    <xf numFmtId="0" fontId="24" fillId="0" borderId="19" xfId="0" applyFont="1" applyBorder="1" applyAlignment="1" applyProtection="1">
      <alignment horizontal="left" wrapText="1"/>
    </xf>
    <xf numFmtId="0" fontId="24" fillId="16" borderId="27" xfId="0" applyFont="1" applyFill="1" applyBorder="1" applyAlignment="1" applyProtection="1">
      <alignment horizontal="left"/>
    </xf>
    <xf numFmtId="0" fontId="24" fillId="7" borderId="27" xfId="0" applyFont="1" applyFill="1" applyBorder="1" applyAlignment="1" applyProtection="1">
      <alignment horizontal="left"/>
    </xf>
    <xf numFmtId="0" fontId="24" fillId="7" borderId="19" xfId="0" applyFont="1" applyFill="1" applyBorder="1" applyAlignment="1" applyProtection="1">
      <alignment horizontal="left"/>
    </xf>
    <xf numFmtId="3" fontId="24" fillId="14" borderId="19" xfId="0" applyNumberFormat="1" applyFont="1" applyFill="1" applyBorder="1" applyAlignment="1" applyProtection="1">
      <alignment horizontal="left"/>
    </xf>
    <xf numFmtId="0" fontId="24" fillId="0" borderId="25" xfId="0" applyFont="1" applyFill="1" applyBorder="1" applyAlignment="1" applyProtection="1">
      <alignment horizontal="left"/>
    </xf>
    <xf numFmtId="0" fontId="24" fillId="10" borderId="25" xfId="0" applyFont="1" applyFill="1" applyBorder="1" applyAlignment="1" applyProtection="1">
      <alignment horizontal="left" wrapText="1"/>
    </xf>
    <xf numFmtId="0" fontId="24" fillId="10" borderId="17" xfId="0" applyFont="1" applyFill="1" applyBorder="1" applyAlignment="1" applyProtection="1">
      <alignment horizontal="left" wrapText="1"/>
    </xf>
    <xf numFmtId="0" fontId="24" fillId="0" borderId="17" xfId="0" applyFont="1" applyFill="1" applyBorder="1" applyAlignment="1" applyProtection="1">
      <alignment horizontal="center" wrapText="1"/>
    </xf>
    <xf numFmtId="0" fontId="24" fillId="13" borderId="26" xfId="0" applyFont="1" applyFill="1" applyBorder="1" applyAlignment="1" applyProtection="1">
      <alignment horizontal="left"/>
    </xf>
    <xf numFmtId="0" fontId="24" fillId="8" borderId="17" xfId="0" applyFont="1" applyFill="1" applyBorder="1" applyAlignment="1" applyProtection="1">
      <alignment horizontal="left" wrapText="1"/>
    </xf>
    <xf numFmtId="0" fontId="24" fillId="14" borderId="17" xfId="0" applyFont="1" applyFill="1" applyBorder="1" applyAlignment="1" applyProtection="1">
      <alignment horizontal="left"/>
    </xf>
    <xf numFmtId="0" fontId="24" fillId="0" borderId="19" xfId="0" applyFont="1" applyFill="1" applyBorder="1" applyAlignment="1" applyProtection="1">
      <alignment horizontal="left" wrapText="1"/>
    </xf>
    <xf numFmtId="1" fontId="26" fillId="10" borderId="25" xfId="0" applyNumberFormat="1" applyFont="1" applyFill="1" applyBorder="1" applyAlignment="1">
      <alignment horizontal="left"/>
    </xf>
    <xf numFmtId="1" fontId="26" fillId="10" borderId="17" xfId="0" applyNumberFormat="1" applyFont="1" applyFill="1" applyBorder="1" applyAlignment="1">
      <alignment horizontal="left"/>
    </xf>
    <xf numFmtId="1" fontId="26" fillId="2" borderId="19" xfId="0" applyNumberFormat="1" applyFont="1" applyFill="1" applyBorder="1" applyAlignment="1">
      <alignment horizontal="left"/>
    </xf>
    <xf numFmtId="0" fontId="26" fillId="13" borderId="19" xfId="0" applyFont="1" applyFill="1" applyBorder="1" applyAlignment="1">
      <alignment horizontal="left"/>
    </xf>
    <xf numFmtId="0" fontId="26" fillId="8" borderId="27" xfId="0" applyFont="1" applyFill="1" applyBorder="1" applyAlignment="1" applyProtection="1">
      <alignment horizontal="left"/>
    </xf>
    <xf numFmtId="0" fontId="24" fillId="15" borderId="19" xfId="0" applyFont="1" applyFill="1" applyBorder="1" applyAlignment="1" applyProtection="1">
      <alignment horizontal="left"/>
    </xf>
    <xf numFmtId="0" fontId="26" fillId="9" borderId="28" xfId="0" applyFont="1" applyFill="1" applyBorder="1" applyAlignment="1" applyProtection="1">
      <alignment horizontal="left"/>
    </xf>
    <xf numFmtId="0" fontId="26" fillId="10" borderId="25" xfId="0" applyFont="1" applyFill="1" applyBorder="1" applyAlignment="1" applyProtection="1">
      <alignment horizontal="left"/>
    </xf>
    <xf numFmtId="0" fontId="26" fillId="10" borderId="17" xfId="0" applyFont="1" applyFill="1" applyBorder="1" applyAlignment="1" applyProtection="1">
      <alignment horizontal="left"/>
    </xf>
    <xf numFmtId="0" fontId="26" fillId="2" borderId="19" xfId="0" applyFont="1" applyFill="1" applyBorder="1" applyAlignment="1" applyProtection="1">
      <alignment horizontal="left"/>
    </xf>
    <xf numFmtId="0" fontId="24" fillId="15" borderId="19" xfId="0" applyFont="1" applyFill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26" fillId="6" borderId="19" xfId="0" applyFont="1" applyFill="1" applyBorder="1" applyAlignment="1" applyProtection="1">
      <alignment horizontal="left"/>
    </xf>
    <xf numFmtId="0" fontId="26" fillId="8" borderId="19" xfId="0" applyFont="1" applyFill="1" applyBorder="1" applyAlignment="1">
      <alignment horizontal="left"/>
    </xf>
    <xf numFmtId="0" fontId="26" fillId="15" borderId="19" xfId="0" applyFont="1" applyFill="1" applyBorder="1" applyAlignment="1">
      <alignment horizontal="left"/>
    </xf>
    <xf numFmtId="0" fontId="24" fillId="6" borderId="19" xfId="0" applyFont="1" applyFill="1" applyBorder="1" applyAlignment="1" applyProtection="1">
      <alignment horizontal="left"/>
    </xf>
    <xf numFmtId="0" fontId="28" fillId="9" borderId="27" xfId="0" applyFont="1" applyFill="1" applyBorder="1" applyAlignment="1">
      <alignment horizontal="left"/>
    </xf>
    <xf numFmtId="0" fontId="28" fillId="9" borderId="1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/>
    <xf numFmtId="0" fontId="24" fillId="10" borderId="17" xfId="0" applyFont="1" applyFill="1" applyBorder="1" applyAlignment="1" applyProtection="1">
      <alignment horizontal="left"/>
    </xf>
    <xf numFmtId="0" fontId="26" fillId="0" borderId="19" xfId="0" applyFont="1" applyBorder="1" applyAlignment="1" applyProtection="1">
      <alignment horizontal="left"/>
    </xf>
    <xf numFmtId="0" fontId="26" fillId="10" borderId="21" xfId="0" applyFont="1" applyFill="1" applyBorder="1" applyAlignment="1" applyProtection="1">
      <alignment vertical="top" wrapText="1"/>
      <protection locked="0"/>
    </xf>
    <xf numFmtId="0" fontId="26" fillId="10" borderId="17" xfId="0" applyFont="1" applyFill="1" applyBorder="1" applyAlignment="1">
      <alignment horizontal="left"/>
    </xf>
    <xf numFmtId="0" fontId="26" fillId="6" borderId="19" xfId="0" applyFont="1" applyFill="1" applyBorder="1" applyAlignment="1">
      <alignment horizontal="left"/>
    </xf>
    <xf numFmtId="0" fontId="26" fillId="10" borderId="25" xfId="0" applyFont="1" applyFill="1" applyBorder="1" applyAlignment="1">
      <alignment horizontal="left"/>
    </xf>
    <xf numFmtId="0" fontId="26" fillId="2" borderId="19" xfId="0" applyFont="1" applyFill="1" applyBorder="1" applyAlignment="1">
      <alignment horizontal="left"/>
    </xf>
    <xf numFmtId="0" fontId="24" fillId="10" borderId="17" xfId="0" applyFont="1" applyFill="1" applyBorder="1" applyAlignment="1">
      <alignment horizontal="left"/>
    </xf>
    <xf numFmtId="0" fontId="28" fillId="21" borderId="27" xfId="0" applyFont="1" applyFill="1" applyBorder="1" applyAlignment="1" applyProtection="1">
      <alignment horizontal="left"/>
    </xf>
    <xf numFmtId="0" fontId="28" fillId="9" borderId="28" xfId="0" applyFont="1" applyFill="1" applyBorder="1" applyAlignment="1" applyProtection="1">
      <alignment horizontal="left"/>
    </xf>
    <xf numFmtId="0" fontId="26" fillId="10" borderId="21" xfId="0" applyFont="1" applyFill="1" applyBorder="1" applyAlignment="1" applyProtection="1">
      <alignment horizontal="left"/>
    </xf>
    <xf numFmtId="0" fontId="26" fillId="2" borderId="27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6" fillId="10" borderId="21" xfId="0" applyFont="1" applyFill="1" applyBorder="1" applyAlignment="1" applyProtection="1"/>
    <xf numFmtId="0" fontId="26" fillId="10" borderId="21" xfId="0" applyFont="1" applyFill="1" applyBorder="1" applyAlignment="1">
      <alignment horizontal="left"/>
    </xf>
    <xf numFmtId="0" fontId="26" fillId="6" borderId="27" xfId="0" applyFont="1" applyFill="1" applyBorder="1" applyAlignment="1">
      <alignment horizontal="left"/>
    </xf>
    <xf numFmtId="0" fontId="28" fillId="2" borderId="27" xfId="0" applyFont="1" applyFill="1" applyBorder="1" applyAlignment="1" applyProtection="1">
      <alignment horizontal="left"/>
    </xf>
    <xf numFmtId="0" fontId="26" fillId="15" borderId="19" xfId="0" applyFont="1" applyFill="1" applyBorder="1" applyAlignment="1" applyProtection="1">
      <alignment horizontal="left" wrapText="1"/>
    </xf>
    <xf numFmtId="0" fontId="26" fillId="0" borderId="19" xfId="0" applyFont="1" applyFill="1" applyBorder="1" applyAlignment="1" applyProtection="1">
      <alignment horizontal="left"/>
    </xf>
    <xf numFmtId="0" fontId="28" fillId="2" borderId="19" xfId="0" applyFont="1" applyFill="1" applyBorder="1" applyAlignment="1" applyProtection="1">
      <alignment horizontal="left"/>
    </xf>
    <xf numFmtId="0" fontId="28" fillId="21" borderId="27" xfId="0" applyFont="1" applyFill="1" applyBorder="1" applyAlignment="1" applyProtection="1">
      <alignment horizontal="center"/>
    </xf>
    <xf numFmtId="0" fontId="26" fillId="10" borderId="28" xfId="0" applyFont="1" applyFill="1" applyBorder="1" applyAlignment="1"/>
    <xf numFmtId="0" fontId="26" fillId="10" borderId="13" xfId="0" applyFont="1" applyFill="1" applyBorder="1" applyAlignment="1">
      <alignment horizontal="center" wrapText="1"/>
    </xf>
    <xf numFmtId="0" fontId="26" fillId="10" borderId="17" xfId="0" applyFont="1" applyFill="1" applyBorder="1" applyAlignment="1">
      <alignment wrapText="1"/>
    </xf>
    <xf numFmtId="0" fontId="26" fillId="2" borderId="19" xfId="0" applyFont="1" applyFill="1" applyBorder="1" applyAlignment="1">
      <alignment wrapText="1"/>
    </xf>
    <xf numFmtId="0" fontId="26" fillId="10" borderId="28" xfId="0" applyFont="1" applyFill="1" applyBorder="1" applyAlignment="1">
      <alignment wrapText="1"/>
    </xf>
    <xf numFmtId="0" fontId="26" fillId="10" borderId="13" xfId="0" applyFont="1" applyFill="1" applyBorder="1" applyAlignment="1">
      <alignment horizontal="left" wrapText="1"/>
    </xf>
    <xf numFmtId="0" fontId="26" fillId="10" borderId="17" xfId="0" applyFont="1" applyFill="1" applyBorder="1" applyAlignment="1">
      <alignment horizontal="left" wrapText="1"/>
    </xf>
    <xf numFmtId="0" fontId="26" fillId="2" borderId="19" xfId="0" applyFont="1" applyFill="1" applyBorder="1" applyAlignment="1">
      <alignment horizontal="left" wrapText="1"/>
    </xf>
    <xf numFmtId="0" fontId="24" fillId="15" borderId="19" xfId="0" applyFont="1" applyFill="1" applyBorder="1" applyAlignment="1">
      <alignment horizontal="left" wrapText="1"/>
    </xf>
    <xf numFmtId="0" fontId="24" fillId="2" borderId="19" xfId="0" applyFont="1" applyFill="1" applyBorder="1" applyAlignment="1">
      <alignment horizontal="left" wrapText="1"/>
    </xf>
    <xf numFmtId="0" fontId="24" fillId="6" borderId="19" xfId="0" applyFont="1" applyFill="1" applyBorder="1" applyAlignment="1">
      <alignment horizontal="left"/>
    </xf>
    <xf numFmtId="0" fontId="28" fillId="21" borderId="27" xfId="0" applyFont="1" applyFill="1" applyBorder="1" applyAlignment="1">
      <alignment horizontal="center"/>
    </xf>
    <xf numFmtId="0" fontId="26" fillId="10" borderId="25" xfId="0" applyFont="1" applyFill="1" applyBorder="1"/>
    <xf numFmtId="0" fontId="26" fillId="10" borderId="17" xfId="0" applyFont="1" applyFill="1" applyBorder="1"/>
    <xf numFmtId="0" fontId="26" fillId="6" borderId="19" xfId="0" applyFont="1" applyFill="1" applyBorder="1"/>
    <xf numFmtId="0" fontId="26" fillId="10" borderId="25" xfId="0" applyFont="1" applyFill="1" applyBorder="1" applyAlignment="1">
      <alignment wrapText="1"/>
    </xf>
    <xf numFmtId="0" fontId="24" fillId="0" borderId="25" xfId="0" applyFont="1" applyBorder="1" applyAlignment="1">
      <alignment horizontal="left"/>
    </xf>
    <xf numFmtId="0" fontId="28" fillId="9" borderId="27" xfId="0" applyFont="1" applyFill="1" applyBorder="1"/>
    <xf numFmtId="0" fontId="26" fillId="3" borderId="19" xfId="0" applyFont="1" applyFill="1" applyBorder="1"/>
    <xf numFmtId="0" fontId="28" fillId="19" borderId="27" xfId="0" applyFont="1" applyFill="1" applyBorder="1"/>
    <xf numFmtId="0" fontId="31" fillId="10" borderId="25" xfId="0" applyFont="1" applyFill="1" applyBorder="1"/>
    <xf numFmtId="0" fontId="31" fillId="10" borderId="17" xfId="0" applyFont="1" applyFill="1" applyBorder="1"/>
    <xf numFmtId="0" fontId="31" fillId="3" borderId="19" xfId="0" applyFont="1" applyFill="1" applyBorder="1"/>
    <xf numFmtId="0" fontId="31" fillId="10" borderId="28" xfId="0" applyFont="1" applyFill="1" applyBorder="1" applyAlignment="1">
      <alignment horizontal="left"/>
    </xf>
    <xf numFmtId="0" fontId="31" fillId="10" borderId="26" xfId="0" applyFont="1" applyFill="1" applyBorder="1" applyAlignment="1">
      <alignment horizontal="left"/>
    </xf>
    <xf numFmtId="0" fontId="31" fillId="6" borderId="19" xfId="0" applyFont="1" applyFill="1" applyBorder="1" applyAlignment="1">
      <alignment horizontal="left"/>
    </xf>
    <xf numFmtId="0" fontId="31" fillId="9" borderId="27" xfId="0" applyFont="1" applyFill="1" applyBorder="1" applyAlignment="1">
      <alignment horizontal="left"/>
    </xf>
    <xf numFmtId="0" fontId="31" fillId="10" borderId="25" xfId="0" applyFont="1" applyFill="1" applyBorder="1" applyAlignment="1">
      <alignment horizontal="left"/>
    </xf>
    <xf numFmtId="0" fontId="31" fillId="10" borderId="17" xfId="0" applyFont="1" applyFill="1" applyBorder="1" applyAlignment="1">
      <alignment horizontal="left"/>
    </xf>
    <xf numFmtId="0" fontId="31" fillId="3" borderId="19" xfId="0" applyFont="1" applyFill="1" applyBorder="1" applyAlignment="1">
      <alignment horizontal="left"/>
    </xf>
    <xf numFmtId="0" fontId="28" fillId="21" borderId="27" xfId="0" applyFont="1" applyFill="1" applyBorder="1"/>
    <xf numFmtId="0" fontId="31" fillId="6" borderId="19" xfId="0" applyFont="1" applyFill="1" applyBorder="1"/>
    <xf numFmtId="0" fontId="31" fillId="10" borderId="13" xfId="0" applyFont="1" applyFill="1" applyBorder="1"/>
    <xf numFmtId="0" fontId="28" fillId="12" borderId="1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>
      <alignment horizontal="center" wrapText="1"/>
    </xf>
    <xf numFmtId="0" fontId="26" fillId="10" borderId="13" xfId="0" applyFont="1" applyFill="1" applyBorder="1" applyAlignment="1" applyProtection="1">
      <alignment horizontal="left" wrapText="1"/>
    </xf>
    <xf numFmtId="0" fontId="26" fillId="10" borderId="17" xfId="0" applyFont="1" applyFill="1" applyBorder="1" applyAlignment="1" applyProtection="1">
      <alignment horizontal="left" wrapText="1"/>
    </xf>
    <xf numFmtId="0" fontId="26" fillId="2" borderId="19" xfId="0" applyFont="1" applyFill="1" applyBorder="1" applyAlignment="1" applyProtection="1">
      <alignment horizontal="left" wrapText="1"/>
    </xf>
    <xf numFmtId="0" fontId="26" fillId="13" borderId="19" xfId="0" applyFont="1" applyFill="1" applyBorder="1" applyAlignment="1" applyProtection="1">
      <alignment horizontal="left" wrapText="1"/>
    </xf>
    <xf numFmtId="0" fontId="28" fillId="12" borderId="19" xfId="0" applyFont="1" applyFill="1" applyBorder="1"/>
    <xf numFmtId="0" fontId="26" fillId="10" borderId="13" xfId="0" applyFont="1" applyFill="1" applyBorder="1" applyAlignment="1"/>
    <xf numFmtId="0" fontId="26" fillId="20" borderId="17" xfId="0" applyFont="1" applyFill="1" applyBorder="1" applyAlignment="1">
      <alignment wrapText="1"/>
    </xf>
    <xf numFmtId="0" fontId="26" fillId="3" borderId="19" xfId="0" applyFont="1" applyFill="1" applyBorder="1" applyAlignment="1">
      <alignment wrapText="1"/>
    </xf>
    <xf numFmtId="0" fontId="26" fillId="17" borderId="19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21" fillId="0" borderId="15" xfId="0" applyFont="1" applyBorder="1" applyAlignment="1">
      <alignment horizontal="center" wrapText="1"/>
    </xf>
    <xf numFmtId="0" fontId="21" fillId="0" borderId="15" xfId="0" applyFont="1" applyBorder="1" applyAlignment="1">
      <alignment horizontal="center" vertical="center" wrapText="1"/>
    </xf>
    <xf numFmtId="2" fontId="26" fillId="10" borderId="30" xfId="0" applyNumberFormat="1" applyFont="1" applyFill="1" applyBorder="1" applyAlignment="1" applyProtection="1"/>
    <xf numFmtId="0" fontId="26" fillId="10" borderId="30" xfId="0" applyFont="1" applyFill="1" applyBorder="1" applyAlignment="1" applyProtection="1">
      <alignment wrapText="1"/>
    </xf>
    <xf numFmtId="0" fontId="24" fillId="0" borderId="19" xfId="0" applyFont="1" applyFill="1" applyBorder="1" applyAlignment="1">
      <alignment horizontal="left"/>
    </xf>
    <xf numFmtId="0" fontId="28" fillId="9" borderId="27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7" fillId="9" borderId="4" xfId="0" applyFont="1" applyFill="1" applyBorder="1" applyAlignment="1" applyProtection="1">
      <alignment wrapText="1"/>
    </xf>
    <xf numFmtId="0" fontId="14" fillId="2" borderId="30" xfId="0" applyFont="1" applyFill="1" applyBorder="1" applyAlignment="1" applyProtection="1">
      <alignment wrapText="1"/>
    </xf>
    <xf numFmtId="0" fontId="7" fillId="13" borderId="30" xfId="0" applyFont="1" applyFill="1" applyBorder="1" applyAlignment="1" applyProtection="1">
      <alignment wrapText="1"/>
    </xf>
    <xf numFmtId="0" fontId="7" fillId="14" borderId="30" xfId="0" applyFont="1" applyFill="1" applyBorder="1" applyAlignment="1" applyProtection="1">
      <alignment wrapText="1"/>
    </xf>
    <xf numFmtId="0" fontId="5" fillId="0" borderId="30" xfId="0" applyFont="1" applyBorder="1" applyAlignment="1" applyProtection="1">
      <alignment wrapText="1"/>
    </xf>
    <xf numFmtId="0" fontId="7" fillId="9" borderId="30" xfId="0" applyFont="1" applyFill="1" applyBorder="1" applyAlignment="1" applyProtection="1">
      <alignment wrapText="1"/>
    </xf>
    <xf numFmtId="3" fontId="4" fillId="9" borderId="2" xfId="0" applyNumberFormat="1" applyFont="1" applyFill="1" applyBorder="1" applyProtection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3" fontId="4" fillId="9" borderId="7" xfId="0" applyNumberFormat="1" applyFont="1" applyFill="1" applyBorder="1" applyProtection="1"/>
    <xf numFmtId="0" fontId="27" fillId="11" borderId="29" xfId="0" applyFont="1" applyFill="1" applyBorder="1" applyAlignment="1" applyProtection="1">
      <alignment wrapText="1"/>
    </xf>
    <xf numFmtId="0" fontId="24" fillId="6" borderId="30" xfId="0" applyFont="1" applyFill="1" applyBorder="1" applyAlignment="1" applyProtection="1">
      <alignment wrapText="1"/>
    </xf>
    <xf numFmtId="0" fontId="26" fillId="13" borderId="30" xfId="0" applyFont="1" applyFill="1" applyBorder="1" applyAlignment="1" applyProtection="1">
      <alignment wrapText="1"/>
    </xf>
    <xf numFmtId="0" fontId="26" fillId="8" borderId="30" xfId="0" applyFont="1" applyFill="1" applyBorder="1" applyAlignment="1" applyProtection="1">
      <alignment wrapText="1"/>
    </xf>
    <xf numFmtId="0" fontId="24" fillId="14" borderId="30" xfId="0" applyFont="1" applyFill="1" applyBorder="1" applyAlignment="1" applyProtection="1">
      <alignment wrapText="1"/>
    </xf>
    <xf numFmtId="0" fontId="24" fillId="0" borderId="30" xfId="0" applyFont="1" applyBorder="1" applyAlignment="1" applyProtection="1">
      <alignment wrapText="1"/>
    </xf>
    <xf numFmtId="0" fontId="24" fillId="0" borderId="30" xfId="0" applyFont="1" applyFill="1" applyBorder="1" applyAlignment="1" applyProtection="1">
      <alignment wrapText="1"/>
    </xf>
    <xf numFmtId="0" fontId="26" fillId="10" borderId="30" xfId="0" applyFont="1" applyFill="1" applyBorder="1" applyAlignment="1" applyProtection="1">
      <alignment horizontal="left" wrapText="1"/>
    </xf>
    <xf numFmtId="0" fontId="24" fillId="15" borderId="30" xfId="0" applyFont="1" applyFill="1" applyBorder="1" applyAlignment="1" applyProtection="1">
      <alignment wrapText="1"/>
    </xf>
    <xf numFmtId="0" fontId="24" fillId="0" borderId="30" xfId="0" applyFont="1" applyBorder="1" applyAlignment="1" applyProtection="1">
      <alignment horizontal="left" wrapText="1"/>
    </xf>
    <xf numFmtId="0" fontId="24" fillId="0" borderId="30" xfId="0" applyFont="1" applyBorder="1" applyAlignment="1" applyProtection="1">
      <alignment horizontal="left"/>
    </xf>
    <xf numFmtId="0" fontId="24" fillId="16" borderId="30" xfId="0" applyFont="1" applyFill="1" applyBorder="1" applyAlignment="1" applyProtection="1">
      <alignment wrapText="1"/>
    </xf>
    <xf numFmtId="0" fontId="24" fillId="7" borderId="30" xfId="0" applyFont="1" applyFill="1" applyBorder="1" applyAlignment="1" applyProtection="1">
      <alignment wrapText="1"/>
    </xf>
    <xf numFmtId="0" fontId="24" fillId="7" borderId="30" xfId="0" applyFont="1" applyFill="1" applyBorder="1" applyAlignment="1" applyProtection="1">
      <alignment horizontal="left"/>
    </xf>
    <xf numFmtId="0" fontId="24" fillId="0" borderId="30" xfId="0" applyFont="1" applyFill="1" applyBorder="1" applyAlignment="1" applyProtection="1">
      <alignment horizontal="left"/>
    </xf>
    <xf numFmtId="0" fontId="24" fillId="14" borderId="30" xfId="0" applyFont="1" applyFill="1" applyBorder="1" applyAlignment="1" applyProtection="1">
      <alignment horizontal="left"/>
    </xf>
    <xf numFmtId="0" fontId="26" fillId="10" borderId="9" xfId="0" applyFont="1" applyFill="1" applyBorder="1" applyAlignment="1" applyProtection="1">
      <alignment horizontal="left" wrapText="1"/>
    </xf>
    <xf numFmtId="0" fontId="26" fillId="0" borderId="9" xfId="0" applyFont="1" applyFill="1" applyBorder="1" applyAlignment="1" applyProtection="1">
      <alignment wrapText="1"/>
    </xf>
    <xf numFmtId="0" fontId="26" fillId="8" borderId="9" xfId="0" applyFont="1" applyFill="1" applyBorder="1" applyAlignment="1" applyProtection="1">
      <alignment wrapText="1"/>
    </xf>
    <xf numFmtId="3" fontId="24" fillId="0" borderId="30" xfId="0" applyNumberFormat="1" applyFont="1" applyFill="1" applyBorder="1" applyAlignment="1" applyProtection="1">
      <alignment horizontal="left" wrapText="1"/>
    </xf>
    <xf numFmtId="2" fontId="24" fillId="2" borderId="30" xfId="0" applyNumberFormat="1" applyFont="1" applyFill="1" applyBorder="1" applyAlignment="1" applyProtection="1">
      <alignment wrapText="1"/>
    </xf>
    <xf numFmtId="0" fontId="26" fillId="13" borderId="30" xfId="0" applyFont="1" applyFill="1" applyBorder="1" applyAlignment="1">
      <alignment wrapText="1"/>
    </xf>
    <xf numFmtId="0" fontId="26" fillId="8" borderId="30" xfId="0" applyFont="1" applyFill="1" applyBorder="1" applyAlignment="1">
      <alignment wrapText="1"/>
    </xf>
    <xf numFmtId="0" fontId="26" fillId="9" borderId="9" xfId="0" applyFont="1" applyFill="1" applyBorder="1" applyAlignment="1" applyProtection="1">
      <alignment wrapText="1"/>
    </xf>
    <xf numFmtId="0" fontId="26" fillId="10" borderId="9" xfId="0" applyFont="1" applyFill="1" applyBorder="1" applyAlignment="1" applyProtection="1">
      <alignment wrapText="1"/>
    </xf>
    <xf numFmtId="0" fontId="24" fillId="15" borderId="30" xfId="0" applyFont="1" applyFill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0" xfId="0" applyFont="1" applyFill="1" applyBorder="1" applyAlignment="1">
      <alignment wrapText="1"/>
    </xf>
    <xf numFmtId="0" fontId="28" fillId="9" borderId="9" xfId="0" applyFont="1" applyFill="1" applyBorder="1" applyAlignment="1">
      <alignment wrapText="1"/>
    </xf>
    <xf numFmtId="0" fontId="28" fillId="9" borderId="30" xfId="0" applyFont="1" applyFill="1" applyBorder="1" applyAlignment="1" applyProtection="1">
      <alignment wrapText="1"/>
    </xf>
    <xf numFmtId="0" fontId="26" fillId="10" borderId="30" xfId="0" applyFont="1" applyFill="1" applyBorder="1"/>
    <xf numFmtId="0" fontId="24" fillId="2" borderId="30" xfId="0" applyFont="1" applyFill="1" applyBorder="1" applyAlignment="1" applyProtection="1">
      <alignment wrapText="1"/>
    </xf>
    <xf numFmtId="0" fontId="26" fillId="10" borderId="4" xfId="0" applyFont="1" applyFill="1" applyBorder="1" applyAlignment="1" applyProtection="1">
      <alignment vertical="top" wrapText="1"/>
      <protection locked="0"/>
    </xf>
    <xf numFmtId="0" fontId="26" fillId="10" borderId="6" xfId="0" applyFont="1" applyFill="1" applyBorder="1" applyAlignment="1">
      <alignment wrapText="1"/>
    </xf>
    <xf numFmtId="0" fontId="24" fillId="6" borderId="30" xfId="0" applyFont="1" applyFill="1" applyBorder="1" applyAlignment="1">
      <alignment wrapText="1"/>
    </xf>
    <xf numFmtId="0" fontId="26" fillId="10" borderId="30" xfId="0" applyFont="1" applyFill="1" applyBorder="1" applyAlignment="1" applyProtection="1">
      <alignment horizontal="left"/>
    </xf>
    <xf numFmtId="0" fontId="26" fillId="10" borderId="30" xfId="0" applyFont="1" applyFill="1" applyBorder="1" applyAlignment="1">
      <alignment wrapText="1"/>
    </xf>
    <xf numFmtId="0" fontId="24" fillId="2" borderId="30" xfId="0" applyFont="1" applyFill="1" applyBorder="1" applyAlignment="1">
      <alignment wrapText="1"/>
    </xf>
    <xf numFmtId="0" fontId="22" fillId="10" borderId="30" xfId="0" applyFont="1" applyFill="1" applyBorder="1" applyAlignment="1">
      <alignment wrapText="1"/>
    </xf>
    <xf numFmtId="0" fontId="28" fillId="21" borderId="9" xfId="0" applyFont="1" applyFill="1" applyBorder="1" applyAlignment="1" applyProtection="1">
      <alignment wrapText="1"/>
    </xf>
    <xf numFmtId="0" fontId="28" fillId="9" borderId="9" xfId="0" applyFont="1" applyFill="1" applyBorder="1" applyAlignment="1" applyProtection="1">
      <alignment wrapText="1"/>
    </xf>
    <xf numFmtId="0" fontId="26" fillId="10" borderId="1" xfId="0" applyFont="1" applyFill="1" applyBorder="1" applyAlignment="1" applyProtection="1">
      <alignment wrapText="1"/>
    </xf>
    <xf numFmtId="0" fontId="26" fillId="13" borderId="4" xfId="0" applyFont="1" applyFill="1" applyBorder="1" applyAlignment="1" applyProtection="1">
      <alignment wrapText="1"/>
    </xf>
    <xf numFmtId="0" fontId="26" fillId="10" borderId="5" xfId="0" applyFont="1" applyFill="1" applyBorder="1" applyAlignment="1">
      <alignment wrapText="1"/>
    </xf>
    <xf numFmtId="0" fontId="29" fillId="6" borderId="30" xfId="0" applyFont="1" applyFill="1" applyBorder="1" applyAlignment="1" applyProtection="1">
      <alignment wrapText="1"/>
    </xf>
    <xf numFmtId="0" fontId="28" fillId="21" borderId="9" xfId="0" applyFont="1" applyFill="1" applyBorder="1" applyAlignment="1" applyProtection="1">
      <alignment horizontal="center" wrapText="1"/>
    </xf>
    <xf numFmtId="0" fontId="24" fillId="15" borderId="30" xfId="0" applyFont="1" applyFill="1" applyBorder="1" applyAlignment="1">
      <alignment horizontal="left" wrapText="1"/>
    </xf>
    <xf numFmtId="0" fontId="24" fillId="0" borderId="5" xfId="0" applyFont="1" applyBorder="1" applyAlignment="1">
      <alignment horizontal="left" wrapText="1"/>
    </xf>
    <xf numFmtId="0" fontId="26" fillId="2" borderId="30" xfId="0" applyFont="1" applyFill="1" applyBorder="1" applyAlignment="1">
      <alignment wrapText="1"/>
    </xf>
    <xf numFmtId="0" fontId="26" fillId="15" borderId="30" xfId="0" applyFont="1" applyFill="1" applyBorder="1" applyAlignment="1">
      <alignment wrapText="1"/>
    </xf>
    <xf numFmtId="0" fontId="26" fillId="10" borderId="9" xfId="0" applyFont="1" applyFill="1" applyBorder="1" applyAlignment="1">
      <alignment horizontal="left" wrapText="1"/>
    </xf>
    <xf numFmtId="0" fontId="26" fillId="6" borderId="30" xfId="0" applyFont="1" applyFill="1" applyBorder="1" applyAlignment="1">
      <alignment horizontal="left" wrapText="1"/>
    </xf>
    <xf numFmtId="0" fontId="26" fillId="8" borderId="30" xfId="0" applyFont="1" applyFill="1" applyBorder="1" applyAlignment="1">
      <alignment horizontal="left" wrapText="1"/>
    </xf>
    <xf numFmtId="0" fontId="24" fillId="6" borderId="30" xfId="0" applyFont="1" applyFill="1" applyBorder="1" applyAlignment="1">
      <alignment horizontal="left" wrapText="1"/>
    </xf>
    <xf numFmtId="0" fontId="28" fillId="21" borderId="9" xfId="0" applyFont="1" applyFill="1" applyBorder="1" applyAlignment="1">
      <alignment horizontal="center" wrapText="1"/>
    </xf>
    <xf numFmtId="0" fontId="28" fillId="10" borderId="30" xfId="0" applyFont="1" applyFill="1" applyBorder="1"/>
    <xf numFmtId="0" fontId="26" fillId="6" borderId="30" xfId="0" applyFont="1" applyFill="1" applyBorder="1" applyAlignment="1">
      <alignment wrapText="1"/>
    </xf>
    <xf numFmtId="0" fontId="28" fillId="10" borderId="30" xfId="0" applyFont="1" applyFill="1" applyBorder="1" applyAlignment="1">
      <alignment vertical="top" wrapText="1"/>
    </xf>
    <xf numFmtId="0" fontId="26" fillId="10" borderId="30" xfId="0" applyFont="1" applyFill="1" applyBorder="1" applyAlignment="1"/>
    <xf numFmtId="0" fontId="24" fillId="0" borderId="5" xfId="0" applyFont="1" applyBorder="1" applyAlignment="1">
      <alignment wrapText="1"/>
    </xf>
    <xf numFmtId="0" fontId="26" fillId="2" borderId="30" xfId="0" applyFont="1" applyFill="1" applyBorder="1" applyAlignment="1" applyProtection="1">
      <alignment wrapText="1"/>
    </xf>
    <xf numFmtId="0" fontId="24" fillId="15" borderId="30" xfId="0" applyFont="1" applyFill="1" applyBorder="1"/>
    <xf numFmtId="0" fontId="24" fillId="0" borderId="30" xfId="0" applyFont="1" applyBorder="1"/>
    <xf numFmtId="0" fontId="26" fillId="3" borderId="30" xfId="0" applyFont="1" applyFill="1" applyBorder="1" applyAlignment="1">
      <alignment wrapText="1"/>
    </xf>
    <xf numFmtId="0" fontId="24" fillId="0" borderId="30" xfId="0" applyFont="1" applyBorder="1" applyAlignment="1">
      <alignment horizontal="left" wrapText="1"/>
    </xf>
    <xf numFmtId="0" fontId="29" fillId="19" borderId="9" xfId="0" applyFont="1" applyFill="1" applyBorder="1" applyAlignment="1">
      <alignment wrapText="1"/>
    </xf>
    <xf numFmtId="0" fontId="31" fillId="10" borderId="30" xfId="0" applyFont="1" applyFill="1" applyBorder="1" applyAlignment="1">
      <alignment horizontal="left" wrapText="1"/>
    </xf>
    <xf numFmtId="0" fontId="31" fillId="10" borderId="30" xfId="0" applyFont="1" applyFill="1" applyBorder="1" applyAlignment="1">
      <alignment wrapText="1"/>
    </xf>
    <xf numFmtId="0" fontId="31" fillId="3" borderId="30" xfId="0" applyFont="1" applyFill="1" applyBorder="1" applyAlignment="1">
      <alignment wrapText="1"/>
    </xf>
    <xf numFmtId="0" fontId="31" fillId="10" borderId="30" xfId="0" applyFont="1" applyFill="1" applyBorder="1"/>
    <xf numFmtId="0" fontId="32" fillId="3" borderId="30" xfId="0" applyFont="1" applyFill="1" applyBorder="1" applyAlignment="1">
      <alignment wrapText="1"/>
    </xf>
    <xf numFmtId="0" fontId="31" fillId="6" borderId="30" xfId="0" applyFont="1" applyFill="1" applyBorder="1" applyAlignment="1">
      <alignment wrapText="1"/>
    </xf>
    <xf numFmtId="0" fontId="31" fillId="9" borderId="9" xfId="0" applyFont="1" applyFill="1" applyBorder="1" applyAlignment="1">
      <alignment wrapText="1"/>
    </xf>
    <xf numFmtId="0" fontId="28" fillId="21" borderId="9" xfId="0" applyFont="1" applyFill="1" applyBorder="1" applyAlignment="1">
      <alignment wrapText="1"/>
    </xf>
    <xf numFmtId="0" fontId="32" fillId="6" borderId="30" xfId="0" applyFont="1" applyFill="1" applyBorder="1" applyAlignment="1">
      <alignment wrapText="1"/>
    </xf>
    <xf numFmtId="0" fontId="26" fillId="12" borderId="30" xfId="0" applyFont="1" applyFill="1" applyBorder="1" applyAlignment="1" applyProtection="1">
      <alignment wrapText="1"/>
    </xf>
    <xf numFmtId="0" fontId="28" fillId="9" borderId="1" xfId="0" applyFont="1" applyFill="1" applyBorder="1" applyAlignment="1" applyProtection="1">
      <alignment wrapText="1"/>
    </xf>
    <xf numFmtId="0" fontId="28" fillId="10" borderId="4" xfId="0" applyFont="1" applyFill="1" applyBorder="1" applyAlignment="1">
      <alignment wrapText="1"/>
    </xf>
    <xf numFmtId="0" fontId="26" fillId="6" borderId="30" xfId="0" applyFont="1" applyFill="1" applyBorder="1" applyAlignment="1" applyProtection="1">
      <alignment wrapText="1"/>
    </xf>
    <xf numFmtId="0" fontId="28" fillId="12" borderId="30" xfId="0" applyFont="1" applyFill="1" applyBorder="1" applyAlignment="1">
      <alignment wrapText="1"/>
    </xf>
    <xf numFmtId="0" fontId="29" fillId="19" borderId="1" xfId="0" applyFont="1" applyFill="1" applyBorder="1" applyAlignment="1">
      <alignment wrapText="1"/>
    </xf>
    <xf numFmtId="0" fontId="26" fillId="10" borderId="4" xfId="0" applyFont="1" applyFill="1" applyBorder="1" applyAlignment="1"/>
    <xf numFmtId="0" fontId="26" fillId="20" borderId="4" xfId="0" applyFont="1" applyFill="1" applyBorder="1" applyAlignment="1">
      <alignment wrapText="1"/>
    </xf>
    <xf numFmtId="3" fontId="28" fillId="9" borderId="2" xfId="0" applyNumberFormat="1" applyFont="1" applyFill="1" applyBorder="1" applyAlignment="1" applyProtection="1">
      <alignment horizontal="right" wrapText="1"/>
    </xf>
    <xf numFmtId="3" fontId="28" fillId="10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26" fillId="13" borderId="2" xfId="0" applyNumberFormat="1" applyFont="1" applyFill="1" applyBorder="1" applyAlignment="1" applyProtection="1">
      <alignment horizontal="right" wrapText="1"/>
    </xf>
    <xf numFmtId="3" fontId="26" fillId="8" borderId="2" xfId="0" applyNumberFormat="1" applyFont="1" applyFill="1" applyBorder="1" applyAlignment="1" applyProtection="1">
      <alignment horizontal="right" wrapText="1"/>
    </xf>
    <xf numFmtId="3" fontId="24" fillId="14" borderId="2" xfId="0" applyNumberFormat="1" applyFont="1" applyFill="1" applyBorder="1" applyAlignment="1" applyProtection="1">
      <alignment horizontal="right" wrapText="1"/>
    </xf>
    <xf numFmtId="3" fontId="24" fillId="0" borderId="2" xfId="0" applyNumberFormat="1" applyFont="1" applyBorder="1" applyAlignment="1" applyProtection="1">
      <alignment horizontal="right" wrapText="1"/>
    </xf>
    <xf numFmtId="3" fontId="24" fillId="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2" borderId="2" xfId="0" applyNumberFormat="1" applyFont="1" applyFill="1" applyBorder="1" applyAlignment="1" applyProtection="1">
      <alignment horizontal="right"/>
    </xf>
    <xf numFmtId="3" fontId="26" fillId="13" borderId="2" xfId="0" applyNumberFormat="1" applyFont="1" applyFill="1" applyBorder="1" applyAlignment="1" applyProtection="1">
      <alignment horizontal="right"/>
    </xf>
    <xf numFmtId="3" fontId="26" fillId="8" borderId="2" xfId="0" applyNumberFormat="1" applyFont="1" applyFill="1" applyBorder="1" applyAlignment="1" applyProtection="1">
      <alignment horizontal="right"/>
    </xf>
    <xf numFmtId="3" fontId="24" fillId="0" borderId="2" xfId="0" applyNumberFormat="1" applyFont="1" applyBorder="1" applyAlignment="1" applyProtection="1">
      <alignment wrapText="1"/>
    </xf>
    <xf numFmtId="3" fontId="24" fillId="16" borderId="2" xfId="0" applyNumberFormat="1" applyFont="1" applyFill="1" applyBorder="1" applyAlignment="1" applyProtection="1">
      <alignment horizontal="right" wrapText="1"/>
    </xf>
    <xf numFmtId="3" fontId="24" fillId="7" borderId="2" xfId="0" applyNumberFormat="1" applyFont="1" applyFill="1" applyBorder="1" applyAlignment="1" applyProtection="1">
      <alignment horizontal="right" wrapText="1"/>
    </xf>
    <xf numFmtId="3" fontId="24" fillId="7" borderId="2" xfId="0" applyNumberFormat="1" applyFont="1" applyFill="1" applyBorder="1" applyAlignment="1" applyProtection="1">
      <alignment wrapText="1"/>
    </xf>
    <xf numFmtId="3" fontId="24" fillId="0" borderId="2" xfId="0" applyNumberFormat="1" applyFont="1" applyFill="1" applyBorder="1" applyAlignment="1" applyProtection="1">
      <alignment wrapText="1"/>
    </xf>
    <xf numFmtId="3" fontId="24" fillId="14" borderId="2" xfId="0" applyNumberFormat="1" applyFont="1" applyFill="1" applyBorder="1" applyAlignment="1" applyProtection="1">
      <alignment wrapText="1"/>
    </xf>
    <xf numFmtId="3" fontId="28" fillId="10" borderId="2" xfId="0" applyNumberFormat="1" applyFont="1" applyFill="1" applyBorder="1" applyAlignment="1" applyProtection="1">
      <alignment horizontal="right"/>
    </xf>
    <xf numFmtId="3" fontId="26" fillId="13" borderId="2" xfId="0" applyNumberFormat="1" applyFont="1" applyFill="1" applyBorder="1" applyAlignment="1">
      <alignment horizontal="right" wrapText="1"/>
    </xf>
    <xf numFmtId="3" fontId="24" fillId="15" borderId="2" xfId="0" applyNumberFormat="1" applyFont="1" applyFill="1" applyBorder="1" applyAlignment="1" applyProtection="1">
      <alignment horizontal="right" wrapText="1"/>
    </xf>
    <xf numFmtId="3" fontId="24" fillId="6" borderId="2" xfId="0" applyNumberFormat="1" applyFont="1" applyFill="1" applyBorder="1" applyAlignment="1" applyProtection="1">
      <alignment horizontal="right" wrapText="1"/>
    </xf>
    <xf numFmtId="3" fontId="28" fillId="13" borderId="2" xfId="0" applyNumberFormat="1" applyFont="1" applyFill="1" applyBorder="1" applyAlignment="1">
      <alignment horizontal="right" wrapText="1"/>
    </xf>
    <xf numFmtId="3" fontId="28" fillId="8" borderId="2" xfId="0" applyNumberFormat="1" applyFont="1" applyFill="1" applyBorder="1" applyAlignment="1">
      <alignment horizontal="right" wrapText="1"/>
    </xf>
    <xf numFmtId="3" fontId="29" fillId="15" borderId="2" xfId="0" applyNumberFormat="1" applyFont="1" applyFill="1" applyBorder="1" applyAlignment="1">
      <alignment horizontal="right" wrapText="1"/>
    </xf>
    <xf numFmtId="3" fontId="28" fillId="9" borderId="2" xfId="0" applyNumberFormat="1" applyFont="1" applyFill="1" applyBorder="1" applyAlignment="1">
      <alignment horizontal="right" wrapText="1"/>
    </xf>
    <xf numFmtId="3" fontId="30" fillId="21" borderId="2" xfId="0" applyNumberFormat="1" applyFont="1" applyFill="1" applyBorder="1" applyAlignment="1" applyProtection="1">
      <alignment horizontal="right" wrapText="1"/>
    </xf>
    <xf numFmtId="3" fontId="29" fillId="0" borderId="2" xfId="0" applyNumberFormat="1" applyFont="1" applyBorder="1" applyAlignment="1" applyProtection="1">
      <alignment horizontal="right" wrapText="1"/>
    </xf>
    <xf numFmtId="3" fontId="24" fillId="2" borderId="2" xfId="0" applyNumberFormat="1" applyFont="1" applyFill="1" applyBorder="1" applyAlignment="1" applyProtection="1">
      <alignment horizontal="right" wrapText="1"/>
    </xf>
    <xf numFmtId="3" fontId="28" fillId="21" borderId="2" xfId="0" applyNumberFormat="1" applyFont="1" applyFill="1" applyBorder="1" applyAlignment="1">
      <alignment horizontal="right" wrapText="1"/>
    </xf>
    <xf numFmtId="3" fontId="28" fillId="10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26" fillId="8" borderId="2" xfId="0" applyNumberFormat="1" applyFont="1" applyFill="1" applyBorder="1" applyAlignment="1">
      <alignment horizontal="right" wrapText="1"/>
    </xf>
    <xf numFmtId="3" fontId="24" fillId="15" borderId="2" xfId="0" applyNumberFormat="1" applyFont="1" applyFill="1" applyBorder="1" applyAlignment="1">
      <alignment horizontal="right" wrapText="1"/>
    </xf>
    <xf numFmtId="3" fontId="24" fillId="0" borderId="2" xfId="0" applyNumberFormat="1" applyFont="1" applyBorder="1" applyAlignment="1">
      <alignment horizontal="right" wrapText="1"/>
    </xf>
    <xf numFmtId="3" fontId="28" fillId="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8" fillId="21" borderId="2" xfId="0" applyNumberFormat="1" applyFont="1" applyFill="1" applyBorder="1" applyAlignment="1" applyProtection="1">
      <alignment horizontal="right" wrapText="1"/>
    </xf>
    <xf numFmtId="3" fontId="28" fillId="9" borderId="2" xfId="0" applyNumberFormat="1" applyFont="1" applyFill="1" applyBorder="1" applyAlignment="1">
      <alignment horizontal="right"/>
    </xf>
    <xf numFmtId="3" fontId="28" fillId="10" borderId="2" xfId="0" applyNumberFormat="1" applyFont="1" applyFill="1" applyBorder="1" applyAlignment="1">
      <alignment horizontal="right"/>
    </xf>
    <xf numFmtId="3" fontId="28" fillId="6" borderId="2" xfId="0" applyNumberFormat="1" applyFont="1" applyFill="1" applyBorder="1" applyAlignment="1">
      <alignment horizontal="right" wrapText="1"/>
    </xf>
    <xf numFmtId="3" fontId="24" fillId="6" borderId="2" xfId="0" applyNumberFormat="1" applyFont="1" applyFill="1" applyBorder="1" applyAlignment="1">
      <alignment horizontal="right" wrapText="1"/>
    </xf>
    <xf numFmtId="3" fontId="28" fillId="21" borderId="2" xfId="0" applyNumberFormat="1" applyFont="1" applyFill="1" applyBorder="1" applyAlignment="1">
      <alignment horizontal="center" wrapText="1"/>
    </xf>
    <xf numFmtId="3" fontId="26" fillId="6" borderId="2" xfId="0" applyNumberFormat="1" applyFont="1" applyFill="1" applyBorder="1" applyAlignment="1" applyProtection="1">
      <alignment horizontal="right" wrapText="1"/>
    </xf>
    <xf numFmtId="3" fontId="26" fillId="8" borderId="2" xfId="0" applyNumberFormat="1" applyFont="1" applyFill="1" applyBorder="1" applyAlignment="1" applyProtection="1">
      <alignment wrapText="1"/>
    </xf>
    <xf numFmtId="3" fontId="24" fillId="15" borderId="2" xfId="0" applyNumberFormat="1" applyFont="1" applyFill="1" applyBorder="1" applyAlignment="1" applyProtection="1">
      <alignment wrapText="1"/>
    </xf>
    <xf numFmtId="3" fontId="28" fillId="6" borderId="2" xfId="0" applyNumberFormat="1" applyFont="1" applyFill="1" applyBorder="1" applyAlignment="1" applyProtection="1">
      <alignment horizontal="right" wrapText="1"/>
    </xf>
    <xf numFmtId="3" fontId="30" fillId="21" borderId="2" xfId="0" applyNumberFormat="1" applyFont="1" applyFill="1" applyBorder="1" applyAlignment="1">
      <alignment horizontal="right" wrapText="1"/>
    </xf>
    <xf numFmtId="3" fontId="28" fillId="3" borderId="2" xfId="0" applyNumberFormat="1" applyFont="1" applyFill="1" applyBorder="1" applyAlignment="1">
      <alignment horizontal="right" wrapText="1"/>
    </xf>
    <xf numFmtId="3" fontId="26" fillId="17" borderId="2" xfId="0" applyNumberFormat="1" applyFont="1" applyFill="1" applyBorder="1" applyAlignment="1">
      <alignment horizontal="right" wrapText="1"/>
    </xf>
    <xf numFmtId="3" fontId="26" fillId="18" borderId="2" xfId="0" applyNumberFormat="1" applyFont="1" applyFill="1" applyBorder="1" applyAlignment="1">
      <alignment horizontal="right" wrapText="1"/>
    </xf>
    <xf numFmtId="3" fontId="28" fillId="0" borderId="2" xfId="0" applyNumberFormat="1" applyFont="1" applyBorder="1" applyAlignment="1">
      <alignment horizontal="right" wrapText="1"/>
    </xf>
    <xf numFmtId="3" fontId="24" fillId="0" borderId="2" xfId="0" applyNumberFormat="1" applyFont="1" applyFill="1" applyBorder="1" applyAlignment="1">
      <alignment horizontal="right" wrapText="1"/>
    </xf>
    <xf numFmtId="3" fontId="28" fillId="0" borderId="2" xfId="0" applyNumberFormat="1" applyFont="1" applyFill="1" applyBorder="1" applyAlignment="1">
      <alignment horizontal="right" wrapText="1"/>
    </xf>
    <xf numFmtId="3" fontId="30" fillId="19" borderId="2" xfId="0" applyNumberFormat="1" applyFont="1" applyFill="1" applyBorder="1" applyAlignment="1">
      <alignment horizontal="right" wrapText="1"/>
    </xf>
    <xf numFmtId="3" fontId="31" fillId="10" borderId="2" xfId="0" applyNumberFormat="1" applyFont="1" applyFill="1" applyBorder="1" applyAlignment="1">
      <alignment horizontal="right" wrapText="1"/>
    </xf>
    <xf numFmtId="3" fontId="31" fillId="0" borderId="2" xfId="0" applyNumberFormat="1" applyFont="1" applyFill="1" applyBorder="1" applyAlignment="1">
      <alignment horizontal="right" wrapText="1"/>
    </xf>
    <xf numFmtId="3" fontId="31" fillId="6" borderId="2" xfId="0" applyNumberFormat="1" applyFont="1" applyFill="1" applyBorder="1" applyAlignment="1" applyProtection="1">
      <alignment horizontal="right" wrapText="1"/>
    </xf>
    <xf numFmtId="3" fontId="31" fillId="6" borderId="2" xfId="0" applyNumberFormat="1" applyFont="1" applyFill="1" applyBorder="1" applyAlignment="1">
      <alignment horizontal="right" wrapText="1"/>
    </xf>
    <xf numFmtId="3" fontId="31" fillId="9" borderId="2" xfId="0" applyNumberFormat="1" applyFont="1" applyFill="1" applyBorder="1" applyAlignment="1">
      <alignment horizontal="right" wrapText="1"/>
    </xf>
    <xf numFmtId="3" fontId="31" fillId="3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8" fillId="12" borderId="2" xfId="0" applyNumberFormat="1" applyFont="1" applyFill="1" applyBorder="1" applyAlignment="1" applyProtection="1">
      <alignment horizontal="right" wrapText="1"/>
    </xf>
    <xf numFmtId="3" fontId="28" fillId="12" borderId="2" xfId="0" applyNumberFormat="1" applyFont="1" applyFill="1" applyBorder="1" applyAlignment="1">
      <alignment horizontal="right" wrapText="1"/>
    </xf>
    <xf numFmtId="3" fontId="28" fillId="20" borderId="2" xfId="0" applyNumberFormat="1" applyFont="1" applyFill="1" applyBorder="1" applyAlignment="1">
      <alignment horizontal="right" wrapText="1"/>
    </xf>
    <xf numFmtId="0" fontId="26" fillId="0" borderId="10" xfId="0" applyFont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center" vertical="center" wrapText="1"/>
    </xf>
    <xf numFmtId="3" fontId="25" fillId="11" borderId="15" xfId="0" applyNumberFormat="1" applyFont="1" applyFill="1" applyBorder="1" applyAlignment="1" applyProtection="1">
      <alignment horizontal="right" wrapText="1"/>
    </xf>
    <xf numFmtId="3" fontId="28" fillId="9" borderId="7" xfId="0" applyNumberFormat="1" applyFont="1" applyFill="1" applyBorder="1" applyAlignment="1" applyProtection="1">
      <alignment horizontal="right" wrapText="1"/>
    </xf>
    <xf numFmtId="0" fontId="25" fillId="12" borderId="10" xfId="0" applyFont="1" applyFill="1" applyBorder="1" applyAlignment="1" applyProtection="1">
      <alignment horizontal="left"/>
    </xf>
    <xf numFmtId="0" fontId="25" fillId="12" borderId="29" xfId="0" applyFont="1" applyFill="1" applyBorder="1" applyAlignment="1" applyProtection="1">
      <alignment wrapText="1"/>
    </xf>
    <xf numFmtId="3" fontId="25" fillId="12" borderId="15" xfId="0" applyNumberFormat="1" applyFont="1" applyFill="1" applyBorder="1" applyAlignment="1" applyProtection="1">
      <alignment horizontal="right" wrapText="1"/>
    </xf>
    <xf numFmtId="0" fontId="26" fillId="24" borderId="19" xfId="0" applyFont="1" applyFill="1" applyBorder="1"/>
    <xf numFmtId="0" fontId="26" fillId="24" borderId="30" xfId="0" applyFont="1" applyFill="1" applyBorder="1" applyAlignment="1">
      <alignment wrapText="1"/>
    </xf>
    <xf numFmtId="3" fontId="24" fillId="10" borderId="2" xfId="0" applyNumberFormat="1" applyFont="1" applyFill="1" applyBorder="1" applyAlignment="1" applyProtection="1">
      <alignment horizontal="right" wrapText="1"/>
    </xf>
    <xf numFmtId="3" fontId="10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0" fillId="10" borderId="2" xfId="0" applyNumberFormat="1" applyFont="1" applyFill="1" applyBorder="1" applyAlignment="1"/>
    <xf numFmtId="3" fontId="12" fillId="10" borderId="2" xfId="0" applyNumberFormat="1" applyFont="1" applyFill="1" applyBorder="1" applyAlignment="1"/>
    <xf numFmtId="3" fontId="15" fillId="10" borderId="2" xfId="0" applyNumberFormat="1" applyFont="1" applyFill="1" applyBorder="1" applyAlignment="1"/>
    <xf numFmtId="3" fontId="10" fillId="12" borderId="2" xfId="0" applyNumberFormat="1" applyFont="1" applyFill="1" applyBorder="1" applyAlignment="1"/>
    <xf numFmtId="3" fontId="10" fillId="10" borderId="2" xfId="0" applyNumberFormat="1" applyFont="1" applyFill="1" applyBorder="1" applyAlignment="1">
      <alignment wrapText="1"/>
    </xf>
    <xf numFmtId="0" fontId="13" fillId="0" borderId="15" xfId="0" applyFont="1" applyBorder="1" applyAlignment="1">
      <alignment horizontal="center"/>
    </xf>
    <xf numFmtId="3" fontId="21" fillId="11" borderId="15" xfId="0" applyNumberFormat="1" applyFont="1" applyFill="1" applyBorder="1" applyAlignment="1"/>
    <xf numFmtId="3" fontId="21" fillId="12" borderId="15" xfId="0" applyNumberFormat="1" applyFont="1" applyFill="1" applyBorder="1" applyAlignment="1"/>
    <xf numFmtId="3" fontId="10" fillId="9" borderId="7" xfId="0" applyNumberFormat="1" applyFont="1" applyFill="1" applyBorder="1" applyAlignment="1"/>
    <xf numFmtId="3" fontId="0" fillId="0" borderId="2" xfId="0" applyNumberFormat="1" applyBorder="1" applyAlignment="1"/>
    <xf numFmtId="3" fontId="12" fillId="14" borderId="2" xfId="0" applyNumberFormat="1" applyFont="1" applyFill="1" applyBorder="1" applyAlignment="1"/>
    <xf numFmtId="3" fontId="12" fillId="0" borderId="2" xfId="0" applyNumberFormat="1" applyFont="1" applyBorder="1" applyAlignment="1"/>
    <xf numFmtId="3" fontId="12" fillId="16" borderId="2" xfId="0" applyNumberFormat="1" applyFont="1" applyFill="1" applyBorder="1" applyAlignment="1"/>
    <xf numFmtId="3" fontId="12" fillId="7" borderId="2" xfId="0" applyNumberFormat="1" applyFont="1" applyFill="1" applyBorder="1" applyAlignment="1"/>
    <xf numFmtId="3" fontId="13" fillId="13" borderId="2" xfId="0" applyNumberFormat="1" applyFont="1" applyFill="1" applyBorder="1" applyAlignment="1"/>
    <xf numFmtId="3" fontId="13" fillId="25" borderId="2" xfId="0" applyNumberFormat="1" applyFont="1" applyFill="1" applyBorder="1" applyAlignment="1"/>
    <xf numFmtId="3" fontId="10" fillId="13" borderId="2" xfId="0" applyNumberFormat="1" applyFont="1" applyFill="1" applyBorder="1" applyAlignment="1"/>
    <xf numFmtId="3" fontId="10" fillId="25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1" borderId="2" xfId="0" applyNumberFormat="1" applyFill="1" applyBorder="1" applyAlignment="1"/>
    <xf numFmtId="3" fontId="1" fillId="10" borderId="2" xfId="0" applyNumberFormat="1" applyFont="1" applyFill="1" applyBorder="1"/>
    <xf numFmtId="3" fontId="1" fillId="13" borderId="2" xfId="0" applyNumberFormat="1" applyFont="1" applyFill="1" applyBorder="1"/>
    <xf numFmtId="3" fontId="1" fillId="14" borderId="2" xfId="0" applyNumberFormat="1" applyFont="1" applyFill="1" applyBorder="1"/>
    <xf numFmtId="0" fontId="21" fillId="0" borderId="29" xfId="0" applyFont="1" applyBorder="1" applyAlignment="1">
      <alignment horizontal="center" vertical="center" wrapText="1"/>
    </xf>
    <xf numFmtId="3" fontId="24" fillId="0" borderId="35" xfId="0" applyNumberFormat="1" applyFont="1" applyFill="1" applyBorder="1" applyAlignment="1" applyProtection="1">
      <alignment horizontal="right" wrapText="1"/>
    </xf>
    <xf numFmtId="3" fontId="12" fillId="0" borderId="35" xfId="0" applyNumberFormat="1" applyFont="1" applyBorder="1" applyAlignment="1"/>
    <xf numFmtId="0" fontId="24" fillId="0" borderId="35" xfId="0" applyFont="1" applyFill="1" applyBorder="1" applyAlignment="1" applyProtection="1">
      <alignment horizontal="left"/>
    </xf>
    <xf numFmtId="0" fontId="24" fillId="0" borderId="35" xfId="0" applyFont="1" applyFill="1" applyBorder="1" applyAlignment="1" applyProtection="1">
      <alignment wrapText="1"/>
    </xf>
    <xf numFmtId="0" fontId="24" fillId="0" borderId="9" xfId="0" applyFont="1" applyFill="1" applyBorder="1" applyAlignment="1" applyProtection="1">
      <alignment wrapText="1"/>
    </xf>
    <xf numFmtId="3" fontId="0" fillId="0" borderId="35" xfId="0" applyNumberFormat="1" applyBorder="1" applyAlignment="1"/>
    <xf numFmtId="0" fontId="28" fillId="10" borderId="30" xfId="0" applyFont="1" applyFill="1" applyBorder="1" applyAlignment="1">
      <alignment wrapText="1"/>
    </xf>
    <xf numFmtId="3" fontId="24" fillId="0" borderId="35" xfId="0" applyNumberFormat="1" applyFont="1" applyBorder="1" applyAlignment="1" applyProtection="1">
      <alignment horizontal="right" wrapText="1"/>
    </xf>
    <xf numFmtId="0" fontId="26" fillId="14" borderId="19" xfId="0" applyFont="1" applyFill="1" applyBorder="1" applyAlignment="1" applyProtection="1">
      <alignment horizontal="left"/>
    </xf>
    <xf numFmtId="0" fontId="24" fillId="14" borderId="9" xfId="0" applyFont="1" applyFill="1" applyBorder="1" applyAlignment="1" applyProtection="1">
      <alignment wrapText="1"/>
    </xf>
    <xf numFmtId="0" fontId="24" fillId="0" borderId="34" xfId="0" applyFont="1" applyBorder="1" applyAlignment="1">
      <alignment horizontal="left"/>
    </xf>
    <xf numFmtId="0" fontId="26" fillId="10" borderId="0" xfId="0" applyFont="1" applyFill="1" applyBorder="1" applyAlignment="1">
      <alignment wrapText="1"/>
    </xf>
    <xf numFmtId="3" fontId="10" fillId="9" borderId="7" xfId="0" applyNumberFormat="1" applyFont="1" applyFill="1" applyBorder="1"/>
    <xf numFmtId="3" fontId="10" fillId="10" borderId="2" xfId="0" applyNumberFormat="1" applyFont="1" applyFill="1" applyBorder="1"/>
    <xf numFmtId="3" fontId="10" fillId="13" borderId="2" xfId="0" applyNumberFormat="1" applyFont="1" applyFill="1" applyBorder="1"/>
    <xf numFmtId="3" fontId="10" fillId="14" borderId="2" xfId="0" applyNumberFormat="1" applyFont="1" applyFill="1" applyBorder="1"/>
    <xf numFmtId="3" fontId="10" fillId="9" borderId="2" xfId="0" applyNumberFormat="1" applyFont="1" applyFill="1" applyBorder="1"/>
    <xf numFmtId="0" fontId="24" fillId="0" borderId="34" xfId="0" applyFont="1" applyFill="1" applyBorder="1" applyAlignment="1">
      <alignment horizontal="left"/>
    </xf>
    <xf numFmtId="3" fontId="24" fillId="0" borderId="35" xfId="0" applyNumberFormat="1" applyFont="1" applyFill="1" applyBorder="1" applyAlignment="1">
      <alignment horizontal="right" wrapText="1"/>
    </xf>
    <xf numFmtId="3" fontId="12" fillId="0" borderId="35" xfId="0" applyNumberFormat="1" applyFont="1" applyFill="1" applyBorder="1" applyAlignment="1"/>
    <xf numFmtId="0" fontId="28" fillId="10" borderId="35" xfId="0" applyFont="1" applyFill="1" applyBorder="1"/>
    <xf numFmtId="0" fontId="5" fillId="0" borderId="37" xfId="0" applyFont="1" applyBorder="1"/>
    <xf numFmtId="0" fontId="5" fillId="0" borderId="33" xfId="0" applyFont="1" applyBorder="1"/>
    <xf numFmtId="0" fontId="24" fillId="0" borderId="28" xfId="0" applyFont="1" applyBorder="1" applyAlignment="1" applyProtection="1">
      <alignment horizontal="left"/>
    </xf>
    <xf numFmtId="0" fontId="24" fillId="0" borderId="36" xfId="0" applyFont="1" applyFill="1" applyBorder="1" applyAlignment="1" applyProtection="1">
      <alignment horizontal="left" wrapText="1"/>
    </xf>
    <xf numFmtId="0" fontId="26" fillId="10" borderId="38" xfId="0" applyFont="1" applyFill="1" applyBorder="1" applyAlignment="1" applyProtection="1">
      <alignment horizontal="left"/>
    </xf>
    <xf numFmtId="3" fontId="28" fillId="10" borderId="33" xfId="0" applyNumberFormat="1" applyFont="1" applyFill="1" applyBorder="1" applyAlignment="1" applyProtection="1">
      <alignment horizontal="right" wrapText="1"/>
    </xf>
    <xf numFmtId="3" fontId="10" fillId="10" borderId="33" xfId="0" applyNumberFormat="1" applyFont="1" applyFill="1" applyBorder="1" applyAlignment="1"/>
    <xf numFmtId="0" fontId="24" fillId="0" borderId="34" xfId="0" applyFont="1" applyBorder="1" applyAlignment="1" applyProtection="1">
      <alignment horizontal="left"/>
    </xf>
    <xf numFmtId="0" fontId="24" fillId="0" borderId="9" xfId="0" applyFont="1" applyBorder="1" applyAlignment="1" applyProtection="1">
      <alignment wrapText="1"/>
    </xf>
    <xf numFmtId="0" fontId="28" fillId="10" borderId="0" xfId="0" applyFont="1" applyFill="1" applyBorder="1" applyAlignment="1">
      <alignment wrapText="1"/>
    </xf>
    <xf numFmtId="3" fontId="24" fillId="0" borderId="35" xfId="0" applyNumberFormat="1" applyFont="1" applyBorder="1" applyAlignment="1">
      <alignment horizontal="right" wrapText="1"/>
    </xf>
    <xf numFmtId="3" fontId="13" fillId="13" borderId="35" xfId="0" applyNumberFormat="1" applyFont="1" applyFill="1" applyBorder="1" applyAlignment="1"/>
    <xf numFmtId="3" fontId="13" fillId="14" borderId="35" xfId="0" applyNumberFormat="1" applyFont="1" applyFill="1" applyBorder="1" applyAlignment="1"/>
    <xf numFmtId="3" fontId="13" fillId="8" borderId="35" xfId="0" applyNumberFormat="1" applyFont="1" applyFill="1" applyBorder="1" applyAlignment="1"/>
    <xf numFmtId="3" fontId="26" fillId="8" borderId="35" xfId="0" applyNumberFormat="1" applyFont="1" applyFill="1" applyBorder="1" applyAlignment="1">
      <alignment horizontal="right" wrapText="1"/>
    </xf>
    <xf numFmtId="3" fontId="13" fillId="25" borderId="35" xfId="0" applyNumberFormat="1" applyFont="1" applyFill="1" applyBorder="1" applyAlignment="1"/>
    <xf numFmtId="0" fontId="24" fillId="6" borderId="34" xfId="0" applyFont="1" applyFill="1" applyBorder="1" applyAlignment="1">
      <alignment horizontal="left"/>
    </xf>
    <xf numFmtId="3" fontId="24" fillId="6" borderId="35" xfId="0" applyNumberFormat="1" applyFont="1" applyFill="1" applyBorder="1" applyAlignment="1">
      <alignment horizontal="right" wrapText="1"/>
    </xf>
    <xf numFmtId="0" fontId="24" fillId="0" borderId="36" xfId="0" applyFont="1" applyBorder="1" applyAlignment="1">
      <alignment horizontal="left"/>
    </xf>
    <xf numFmtId="3" fontId="24" fillId="0" borderId="37" xfId="0" applyNumberFormat="1" applyFont="1" applyBorder="1" applyAlignment="1">
      <alignment horizontal="right" wrapText="1"/>
    </xf>
    <xf numFmtId="3" fontId="12" fillId="0" borderId="37" xfId="0" applyNumberFormat="1" applyFont="1" applyBorder="1" applyAlignment="1"/>
    <xf numFmtId="0" fontId="24" fillId="0" borderId="35" xfId="0" applyFont="1" applyBorder="1" applyAlignment="1">
      <alignment horizontal="left"/>
    </xf>
    <xf numFmtId="0" fontId="24" fillId="0" borderId="35" xfId="0" applyFont="1" applyBorder="1" applyAlignment="1">
      <alignment wrapText="1"/>
    </xf>
    <xf numFmtId="0" fontId="26" fillId="25" borderId="35" xfId="0" applyFont="1" applyFill="1" applyBorder="1" applyAlignment="1">
      <alignment horizontal="left"/>
    </xf>
    <xf numFmtId="0" fontId="26" fillId="25" borderId="35" xfId="0" applyFont="1" applyFill="1" applyBorder="1" applyAlignment="1">
      <alignment wrapText="1"/>
    </xf>
    <xf numFmtId="3" fontId="26" fillId="25" borderId="35" xfId="0" applyNumberFormat="1" applyFont="1" applyFill="1" applyBorder="1" applyAlignment="1">
      <alignment horizontal="right" wrapText="1"/>
    </xf>
    <xf numFmtId="0" fontId="24" fillId="14" borderId="35" xfId="0" applyFont="1" applyFill="1" applyBorder="1" applyAlignment="1">
      <alignment horizontal="left"/>
    </xf>
    <xf numFmtId="0" fontId="24" fillId="14" borderId="35" xfId="0" applyFont="1" applyFill="1" applyBorder="1" applyAlignment="1">
      <alignment wrapText="1"/>
    </xf>
    <xf numFmtId="3" fontId="24" fillId="14" borderId="35" xfId="0" applyNumberFormat="1" applyFont="1" applyFill="1" applyBorder="1" applyAlignment="1">
      <alignment horizontal="right" wrapText="1"/>
    </xf>
    <xf numFmtId="0" fontId="26" fillId="13" borderId="35" xfId="0" applyFont="1" applyFill="1" applyBorder="1" applyAlignment="1">
      <alignment horizontal="left"/>
    </xf>
    <xf numFmtId="0" fontId="26" fillId="13" borderId="35" xfId="0" applyFont="1" applyFill="1" applyBorder="1" applyAlignment="1">
      <alignment wrapText="1"/>
    </xf>
    <xf numFmtId="3" fontId="26" fillId="13" borderId="35" xfId="0" applyNumberFormat="1" applyFont="1" applyFill="1" applyBorder="1" applyAlignment="1">
      <alignment horizontal="right" wrapText="1"/>
    </xf>
    <xf numFmtId="0" fontId="26" fillId="14" borderId="35" xfId="0" applyFont="1" applyFill="1" applyBorder="1" applyAlignment="1">
      <alignment horizontal="left"/>
    </xf>
    <xf numFmtId="3" fontId="26" fillId="14" borderId="35" xfId="0" applyNumberFormat="1" applyFont="1" applyFill="1" applyBorder="1" applyAlignment="1">
      <alignment horizontal="right" wrapText="1"/>
    </xf>
    <xf numFmtId="0" fontId="26" fillId="8" borderId="35" xfId="0" applyFont="1" applyFill="1" applyBorder="1" applyAlignment="1">
      <alignment horizontal="left"/>
    </xf>
    <xf numFmtId="0" fontId="26" fillId="8" borderId="35" xfId="0" applyFont="1" applyFill="1" applyBorder="1" applyAlignment="1">
      <alignment wrapText="1"/>
    </xf>
    <xf numFmtId="0" fontId="0" fillId="0" borderId="0" xfId="0" applyAlignment="1"/>
    <xf numFmtId="3" fontId="12" fillId="6" borderId="35" xfId="0" applyNumberFormat="1" applyFont="1" applyFill="1" applyBorder="1" applyAlignment="1"/>
    <xf numFmtId="0" fontId="24" fillId="6" borderId="35" xfId="0" applyFont="1" applyFill="1" applyBorder="1" applyAlignment="1">
      <alignment horizontal="left"/>
    </xf>
    <xf numFmtId="0" fontId="7" fillId="10" borderId="35" xfId="0" applyFont="1" applyFill="1" applyBorder="1" applyAlignment="1" applyProtection="1">
      <alignment wrapText="1"/>
    </xf>
    <xf numFmtId="0" fontId="12" fillId="2" borderId="35" xfId="0" applyFont="1" applyFill="1" applyBorder="1" applyAlignment="1" applyProtection="1">
      <alignment wrapText="1"/>
    </xf>
    <xf numFmtId="0" fontId="7" fillId="13" borderId="35" xfId="0" applyFont="1" applyFill="1" applyBorder="1" applyAlignment="1" applyProtection="1">
      <alignment wrapText="1"/>
    </xf>
    <xf numFmtId="0" fontId="7" fillId="14" borderId="35" xfId="0" applyFont="1" applyFill="1" applyBorder="1" applyAlignment="1" applyProtection="1">
      <alignment wrapText="1"/>
    </xf>
    <xf numFmtId="3" fontId="4" fillId="10" borderId="35" xfId="0" applyNumberFormat="1" applyFont="1" applyFill="1" applyBorder="1" applyProtection="1"/>
    <xf numFmtId="3" fontId="1" fillId="6" borderId="35" xfId="0" applyNumberFormat="1" applyFont="1" applyFill="1" applyBorder="1" applyProtection="1"/>
    <xf numFmtId="3" fontId="4" fillId="13" borderId="35" xfId="0" applyNumberFormat="1" applyFont="1" applyFill="1" applyBorder="1" applyProtection="1"/>
    <xf numFmtId="3" fontId="4" fillId="14" borderId="35" xfId="0" applyNumberFormat="1" applyFont="1" applyFill="1" applyBorder="1" applyProtection="1"/>
    <xf numFmtId="3" fontId="0" fillId="10" borderId="35" xfId="0" applyNumberFormat="1" applyFill="1" applyBorder="1"/>
    <xf numFmtId="3" fontId="0" fillId="0" borderId="35" xfId="0" applyNumberFormat="1" applyBorder="1"/>
    <xf numFmtId="3" fontId="0" fillId="13" borderId="35" xfId="0" applyNumberFormat="1" applyFill="1" applyBorder="1"/>
    <xf numFmtId="3" fontId="0" fillId="14" borderId="35" xfId="0" applyNumberFormat="1" applyFill="1" applyBorder="1"/>
    <xf numFmtId="0" fontId="0" fillId="0" borderId="35" xfId="0" applyBorder="1"/>
    <xf numFmtId="0" fontId="5" fillId="0" borderId="36" xfId="0" applyFont="1" applyBorder="1" applyAlignment="1" applyProtection="1">
      <alignment horizontal="left" wrapText="1"/>
    </xf>
    <xf numFmtId="0" fontId="5" fillId="0" borderId="5" xfId="0" applyFont="1" applyBorder="1" applyAlignment="1" applyProtection="1">
      <alignment wrapText="1"/>
    </xf>
    <xf numFmtId="3" fontId="6" fillId="0" borderId="37" xfId="0" applyNumberFormat="1" applyFont="1" applyFill="1" applyBorder="1" applyProtection="1"/>
    <xf numFmtId="3" fontId="1" fillId="0" borderId="37" xfId="0" applyNumberFormat="1" applyFont="1" applyBorder="1"/>
    <xf numFmtId="0" fontId="7" fillId="10" borderId="35" xfId="0" applyFont="1" applyFill="1" applyBorder="1" applyAlignment="1" applyProtection="1">
      <alignment horizontal="left" wrapText="1"/>
    </xf>
    <xf numFmtId="0" fontId="6" fillId="0" borderId="35" xfId="0" applyFont="1" applyFill="1" applyBorder="1" applyAlignment="1" applyProtection="1">
      <alignment horizontal="left"/>
    </xf>
    <xf numFmtId="0" fontId="6" fillId="0" borderId="35" xfId="0" applyFont="1" applyBorder="1" applyAlignment="1">
      <alignment wrapText="1"/>
    </xf>
    <xf numFmtId="3" fontId="6" fillId="0" borderId="35" xfId="0" applyNumberFormat="1" applyFont="1" applyFill="1" applyBorder="1" applyAlignment="1" applyProtection="1">
      <alignment horizontal="right"/>
    </xf>
    <xf numFmtId="0" fontId="18" fillId="22" borderId="40" xfId="0" applyFont="1" applyFill="1" applyBorder="1" applyAlignment="1" applyProtection="1">
      <alignment horizontal="left"/>
    </xf>
    <xf numFmtId="0" fontId="18" fillId="22" borderId="41" xfId="0" applyFont="1" applyFill="1" applyBorder="1" applyAlignment="1" applyProtection="1">
      <alignment wrapText="1"/>
    </xf>
    <xf numFmtId="3" fontId="18" fillId="22" borderId="42" xfId="0" applyNumberFormat="1" applyFont="1" applyFill="1" applyBorder="1" applyAlignment="1" applyProtection="1">
      <alignment horizontal="right"/>
    </xf>
    <xf numFmtId="0" fontId="5" fillId="0" borderId="35" xfId="0" applyFont="1" applyBorder="1" applyAlignment="1">
      <alignment wrapText="1"/>
    </xf>
    <xf numFmtId="0" fontId="1" fillId="0" borderId="35" xfId="0" applyFont="1" applyBorder="1" applyAlignment="1">
      <alignment horizontal="left"/>
    </xf>
    <xf numFmtId="0" fontId="10" fillId="9" borderId="35" xfId="0" applyFont="1" applyFill="1" applyBorder="1" applyAlignment="1" applyProtection="1">
      <alignment horizontal="left"/>
    </xf>
    <xf numFmtId="0" fontId="13" fillId="9" borderId="35" xfId="0" applyFont="1" applyFill="1" applyBorder="1" applyAlignment="1">
      <alignment wrapText="1"/>
    </xf>
    <xf numFmtId="3" fontId="10" fillId="9" borderId="35" xfId="0" applyNumberFormat="1" applyFont="1" applyFill="1" applyBorder="1"/>
    <xf numFmtId="0" fontId="1" fillId="0" borderId="0" xfId="0" applyFont="1" applyFill="1"/>
    <xf numFmtId="0" fontId="6" fillId="0" borderId="35" xfId="0" applyFont="1" applyFill="1" applyBorder="1" applyAlignment="1"/>
    <xf numFmtId="0" fontId="15" fillId="0" borderId="3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3" fontId="5" fillId="0" borderId="35" xfId="0" applyNumberFormat="1" applyFont="1" applyBorder="1" applyAlignment="1">
      <alignment horizontal="right"/>
    </xf>
    <xf numFmtId="3" fontId="10" fillId="0" borderId="35" xfId="0" applyNumberFormat="1" applyFont="1" applyBorder="1"/>
    <xf numFmtId="0" fontId="6" fillId="0" borderId="35" xfId="0" applyFont="1" applyBorder="1" applyAlignment="1">
      <alignment horizontal="left" wrapText="1"/>
    </xf>
    <xf numFmtId="3" fontId="6" fillId="0" borderId="35" xfId="0" applyNumberFormat="1" applyFont="1" applyFill="1" applyBorder="1" applyAlignment="1"/>
    <xf numFmtId="0" fontId="6" fillId="0" borderId="35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10" borderId="35" xfId="0" applyFont="1" applyFill="1" applyBorder="1" applyAlignment="1" applyProtection="1">
      <alignment horizontal="left" wrapText="1"/>
    </xf>
    <xf numFmtId="0" fontId="7" fillId="2" borderId="35" xfId="0" applyFont="1" applyFill="1" applyBorder="1" applyAlignment="1" applyProtection="1">
      <alignment horizontal="left" wrapText="1"/>
    </xf>
    <xf numFmtId="0" fontId="7" fillId="13" borderId="35" xfId="0" applyFont="1" applyFill="1" applyBorder="1" applyAlignment="1" applyProtection="1">
      <alignment horizontal="left" wrapText="1"/>
    </xf>
    <xf numFmtId="0" fontId="7" fillId="14" borderId="35" xfId="0" applyFont="1" applyFill="1" applyBorder="1" applyAlignment="1" applyProtection="1">
      <alignment horizontal="left" wrapText="1"/>
    </xf>
    <xf numFmtId="0" fontId="5" fillId="0" borderId="35" xfId="0" applyFont="1" applyBorder="1" applyAlignment="1" applyProtection="1">
      <alignment horizontal="left" wrapText="1"/>
    </xf>
    <xf numFmtId="0" fontId="5" fillId="0" borderId="35" xfId="0" applyFont="1" applyBorder="1" applyAlignment="1" applyProtection="1">
      <alignment wrapText="1"/>
    </xf>
    <xf numFmtId="3" fontId="6" fillId="0" borderId="35" xfId="0" applyNumberFormat="1" applyFont="1" applyFill="1" applyBorder="1" applyProtection="1"/>
    <xf numFmtId="0" fontId="0" fillId="9" borderId="30" xfId="0" applyFill="1" applyBorder="1" applyAlignment="1">
      <alignment horizontal="left"/>
    </xf>
    <xf numFmtId="0" fontId="6" fillId="9" borderId="35" xfId="0" applyFont="1" applyFill="1" applyBorder="1" applyAlignment="1">
      <alignment wrapText="1"/>
    </xf>
    <xf numFmtId="3" fontId="6" fillId="9" borderId="39" xfId="0" applyNumberFormat="1" applyFont="1" applyFill="1" applyBorder="1" applyAlignment="1">
      <alignment wrapText="1"/>
    </xf>
    <xf numFmtId="0" fontId="0" fillId="6" borderId="30" xfId="0" applyFill="1" applyBorder="1" applyAlignment="1">
      <alignment horizontal="left"/>
    </xf>
    <xf numFmtId="0" fontId="6" fillId="6" borderId="35" xfId="0" applyFont="1" applyFill="1" applyBorder="1" applyAlignment="1">
      <alignment wrapText="1"/>
    </xf>
    <xf numFmtId="3" fontId="6" fillId="6" borderId="39" xfId="0" applyNumberFormat="1" applyFont="1" applyFill="1" applyBorder="1" applyAlignment="1">
      <alignment wrapText="1"/>
    </xf>
    <xf numFmtId="3" fontId="10" fillId="10" borderId="35" xfId="0" applyNumberFormat="1" applyFont="1" applyFill="1" applyBorder="1"/>
    <xf numFmtId="3" fontId="13" fillId="10" borderId="33" xfId="0" applyNumberFormat="1" applyFont="1" applyFill="1" applyBorder="1" applyAlignment="1"/>
    <xf numFmtId="3" fontId="12" fillId="13" borderId="35" xfId="0" applyNumberFormat="1" applyFont="1" applyFill="1" applyBorder="1" applyAlignment="1"/>
    <xf numFmtId="0" fontId="26" fillId="13" borderId="34" xfId="0" applyFont="1" applyFill="1" applyBorder="1" applyAlignment="1">
      <alignment horizontal="left"/>
    </xf>
    <xf numFmtId="0" fontId="26" fillId="10" borderId="36" xfId="0" applyFont="1" applyFill="1" applyBorder="1" applyAlignment="1">
      <alignment horizontal="left"/>
    </xf>
    <xf numFmtId="3" fontId="28" fillId="10" borderId="35" xfId="0" applyNumberFormat="1" applyFont="1" applyFill="1" applyBorder="1" applyAlignment="1">
      <alignment horizontal="right" wrapText="1"/>
    </xf>
    <xf numFmtId="0" fontId="24" fillId="10" borderId="32" xfId="0" applyFont="1" applyFill="1" applyBorder="1" applyAlignment="1">
      <alignment horizontal="left"/>
    </xf>
    <xf numFmtId="3" fontId="29" fillId="10" borderId="35" xfId="0" applyNumberFormat="1" applyFont="1" applyFill="1" applyBorder="1" applyAlignment="1">
      <alignment horizontal="right" wrapText="1"/>
    </xf>
    <xf numFmtId="0" fontId="26" fillId="6" borderId="34" xfId="0" applyFont="1" applyFill="1" applyBorder="1" applyAlignment="1">
      <alignment horizontal="left"/>
    </xf>
    <xf numFmtId="3" fontId="29" fillId="6" borderId="35" xfId="0" applyNumberFormat="1" applyFont="1" applyFill="1" applyBorder="1" applyAlignment="1">
      <alignment horizontal="right" wrapText="1"/>
    </xf>
    <xf numFmtId="0" fontId="26" fillId="8" borderId="34" xfId="0" applyFont="1" applyFill="1" applyBorder="1" applyAlignment="1" applyProtection="1">
      <alignment horizontal="left"/>
    </xf>
    <xf numFmtId="0" fontId="24" fillId="15" borderId="34" xfId="0" applyFont="1" applyFill="1" applyBorder="1" applyAlignment="1">
      <alignment horizontal="left"/>
    </xf>
    <xf numFmtId="3" fontId="24" fillId="15" borderId="35" xfId="0" applyNumberFormat="1" applyFont="1" applyFill="1" applyBorder="1" applyAlignment="1">
      <alignment horizontal="right" wrapText="1"/>
    </xf>
    <xf numFmtId="3" fontId="26" fillId="13" borderId="35" xfId="0" applyNumberFormat="1" applyFont="1" applyFill="1" applyBorder="1" applyAlignment="1" applyProtection="1">
      <alignment horizontal="right" wrapText="1"/>
    </xf>
    <xf numFmtId="10" fontId="24" fillId="0" borderId="35" xfId="0" applyNumberFormat="1" applyFont="1" applyBorder="1" applyAlignment="1" applyProtection="1">
      <alignment horizontal="right" wrapText="1"/>
    </xf>
    <xf numFmtId="10" fontId="24" fillId="0" borderId="35" xfId="0" applyNumberFormat="1" applyFont="1" applyFill="1" applyBorder="1" applyAlignment="1" applyProtection="1">
      <alignment horizontal="right" wrapText="1"/>
    </xf>
    <xf numFmtId="10" fontId="26" fillId="13" borderId="35" xfId="0" applyNumberFormat="1" applyFont="1" applyFill="1" applyBorder="1" applyAlignment="1" applyProtection="1">
      <alignment horizontal="right" wrapText="1"/>
    </xf>
    <xf numFmtId="10" fontId="26" fillId="8" borderId="35" xfId="0" applyNumberFormat="1" applyFont="1" applyFill="1" applyBorder="1" applyAlignment="1">
      <alignment horizontal="right" wrapText="1"/>
    </xf>
    <xf numFmtId="10" fontId="26" fillId="14" borderId="35" xfId="0" applyNumberFormat="1" applyFont="1" applyFill="1" applyBorder="1" applyAlignment="1">
      <alignment horizontal="right" wrapText="1"/>
    </xf>
    <xf numFmtId="10" fontId="24" fillId="0" borderId="35" xfId="0" applyNumberFormat="1" applyFont="1" applyBorder="1" applyAlignment="1">
      <alignment horizontal="right" wrapText="1"/>
    </xf>
    <xf numFmtId="10" fontId="29" fillId="0" borderId="35" xfId="0" applyNumberFormat="1" applyFont="1" applyFill="1" applyBorder="1" applyAlignment="1">
      <alignment horizontal="right" wrapText="1"/>
    </xf>
    <xf numFmtId="10" fontId="28" fillId="10" borderId="33" xfId="0" applyNumberFormat="1" applyFont="1" applyFill="1" applyBorder="1" applyAlignment="1" applyProtection="1">
      <alignment horizontal="right" wrapText="1"/>
    </xf>
    <xf numFmtId="10" fontId="28" fillId="10" borderId="35" xfId="0" applyNumberFormat="1" applyFont="1" applyFill="1" applyBorder="1" applyAlignment="1">
      <alignment horizontal="right" wrapText="1"/>
    </xf>
    <xf numFmtId="10" fontId="29" fillId="10" borderId="35" xfId="0" applyNumberFormat="1" applyFont="1" applyFill="1" applyBorder="1" applyAlignment="1">
      <alignment horizontal="right" wrapText="1"/>
    </xf>
    <xf numFmtId="10" fontId="29" fillId="6" borderId="35" xfId="0" applyNumberFormat="1" applyFont="1" applyFill="1" applyBorder="1" applyAlignment="1">
      <alignment horizontal="right" wrapText="1"/>
    </xf>
    <xf numFmtId="10" fontId="26" fillId="13" borderId="35" xfId="0" applyNumberFormat="1" applyFont="1" applyFill="1" applyBorder="1" applyAlignment="1">
      <alignment horizontal="right" wrapText="1"/>
    </xf>
    <xf numFmtId="10" fontId="24" fillId="15" borderId="35" xfId="0" applyNumberFormat="1" applyFont="1" applyFill="1" applyBorder="1" applyAlignment="1">
      <alignment horizontal="right" wrapText="1"/>
    </xf>
    <xf numFmtId="10" fontId="24" fillId="6" borderId="35" xfId="0" applyNumberFormat="1" applyFont="1" applyFill="1" applyBorder="1" applyAlignment="1">
      <alignment horizontal="right" wrapText="1"/>
    </xf>
    <xf numFmtId="10" fontId="24" fillId="0" borderId="35" xfId="0" applyNumberFormat="1" applyFont="1" applyFill="1" applyBorder="1" applyAlignment="1">
      <alignment horizontal="right" wrapText="1"/>
    </xf>
    <xf numFmtId="10" fontId="26" fillId="25" borderId="35" xfId="0" applyNumberFormat="1" applyFont="1" applyFill="1" applyBorder="1" applyAlignment="1">
      <alignment horizontal="right" wrapText="1"/>
    </xf>
    <xf numFmtId="10" fontId="24" fillId="14" borderId="35" xfId="0" applyNumberFormat="1" applyFont="1" applyFill="1" applyBorder="1" applyAlignment="1">
      <alignment horizontal="right" wrapText="1"/>
    </xf>
    <xf numFmtId="10" fontId="24" fillId="13" borderId="35" xfId="0" applyNumberFormat="1" applyFont="1" applyFill="1" applyBorder="1" applyAlignment="1">
      <alignment horizontal="right" wrapText="1"/>
    </xf>
    <xf numFmtId="10" fontId="24" fillId="0" borderId="37" xfId="0" applyNumberFormat="1" applyFont="1" applyBorder="1" applyAlignment="1">
      <alignment horizontal="right" wrapText="1"/>
    </xf>
    <xf numFmtId="10" fontId="10" fillId="9" borderId="7" xfId="0" applyNumberFormat="1" applyFont="1" applyFill="1" applyBorder="1"/>
    <xf numFmtId="10" fontId="1" fillId="10" borderId="2" xfId="0" applyNumberFormat="1" applyFont="1" applyFill="1" applyBorder="1" applyProtection="1"/>
    <xf numFmtId="10" fontId="10" fillId="10" borderId="2" xfId="0" applyNumberFormat="1" applyFont="1" applyFill="1" applyBorder="1"/>
    <xf numFmtId="10" fontId="1" fillId="0" borderId="2" xfId="0" applyNumberFormat="1" applyFont="1" applyFill="1" applyBorder="1"/>
    <xf numFmtId="10" fontId="10" fillId="13" borderId="2" xfId="0" applyNumberFormat="1" applyFont="1" applyFill="1" applyBorder="1"/>
    <xf numFmtId="10" fontId="10" fillId="14" borderId="2" xfId="0" applyNumberFormat="1" applyFont="1" applyFill="1" applyBorder="1"/>
    <xf numFmtId="10" fontId="1" fillId="0" borderId="2" xfId="0" applyNumberFormat="1" applyFont="1" applyBorder="1"/>
    <xf numFmtId="10" fontId="10" fillId="9" borderId="2" xfId="0" applyNumberFormat="1" applyFont="1" applyFill="1" applyBorder="1"/>
    <xf numFmtId="10" fontId="1" fillId="10" borderId="2" xfId="0" applyNumberFormat="1" applyFont="1" applyFill="1" applyBorder="1"/>
    <xf numFmtId="10" fontId="1" fillId="14" borderId="2" xfId="0" applyNumberFormat="1" applyFont="1" applyFill="1" applyBorder="1"/>
    <xf numFmtId="10" fontId="1" fillId="13" borderId="2" xfId="0" applyNumberFormat="1" applyFont="1" applyFill="1" applyBorder="1"/>
    <xf numFmtId="10" fontId="1" fillId="0" borderId="37" xfId="0" applyNumberFormat="1" applyFont="1" applyBorder="1"/>
    <xf numFmtId="10" fontId="0" fillId="10" borderId="35" xfId="0" applyNumberFormat="1" applyFill="1" applyBorder="1"/>
    <xf numFmtId="10" fontId="10" fillId="10" borderId="35" xfId="0" applyNumberFormat="1" applyFont="1" applyFill="1" applyBorder="1"/>
    <xf numFmtId="10" fontId="0" fillId="0" borderId="35" xfId="0" applyNumberFormat="1" applyBorder="1"/>
    <xf numFmtId="10" fontId="0" fillId="13" borderId="35" xfId="0" applyNumberFormat="1" applyFill="1" applyBorder="1"/>
    <xf numFmtId="10" fontId="0" fillId="14" borderId="35" xfId="0" applyNumberFormat="1" applyFill="1" applyBorder="1"/>
    <xf numFmtId="0" fontId="10" fillId="0" borderId="0" xfId="0" applyFont="1" applyBorder="1" applyAlignment="1"/>
    <xf numFmtId="10" fontId="21" fillId="0" borderId="12" xfId="0" applyNumberFormat="1" applyFont="1" applyBorder="1" applyAlignment="1" applyProtection="1">
      <alignment horizontal="right"/>
    </xf>
    <xf numFmtId="10" fontId="18" fillId="22" borderId="12" xfId="0" applyNumberFormat="1" applyFont="1" applyFill="1" applyBorder="1" applyAlignment="1" applyProtection="1">
      <alignment horizontal="right"/>
    </xf>
    <xf numFmtId="10" fontId="4" fillId="9" borderId="7" xfId="0" applyNumberFormat="1" applyFont="1" applyFill="1" applyBorder="1" applyAlignment="1" applyProtection="1">
      <alignment horizontal="right"/>
    </xf>
    <xf numFmtId="10" fontId="6" fillId="0" borderId="2" xfId="0" applyNumberFormat="1" applyFont="1" applyFill="1" applyBorder="1" applyAlignment="1" applyProtection="1">
      <alignment horizontal="right"/>
    </xf>
    <xf numFmtId="10" fontId="4" fillId="9" borderId="2" xfId="0" applyNumberFormat="1" applyFont="1" applyFill="1" applyBorder="1" applyAlignment="1" applyProtection="1">
      <alignment horizontal="right"/>
    </xf>
    <xf numFmtId="10" fontId="10" fillId="9" borderId="2" xfId="0" applyNumberFormat="1" applyFont="1" applyFill="1" applyBorder="1" applyAlignment="1" applyProtection="1">
      <alignment horizontal="right"/>
    </xf>
    <xf numFmtId="10" fontId="11" fillId="0" borderId="2" xfId="0" applyNumberFormat="1" applyFont="1" applyFill="1" applyBorder="1" applyAlignment="1" applyProtection="1">
      <alignment horizontal="right"/>
    </xf>
    <xf numFmtId="10" fontId="4" fillId="9" borderId="2" xfId="0" applyNumberFormat="1" applyFont="1" applyFill="1" applyBorder="1" applyAlignment="1" applyProtection="1">
      <alignment horizontal="right" wrapText="1"/>
    </xf>
    <xf numFmtId="10" fontId="6" fillId="0" borderId="3" xfId="0" applyNumberFormat="1" applyFont="1" applyFill="1" applyBorder="1" applyAlignment="1" applyProtection="1">
      <alignment horizontal="right"/>
    </xf>
    <xf numFmtId="10" fontId="6" fillId="0" borderId="35" xfId="0" applyNumberFormat="1" applyFont="1" applyFill="1" applyBorder="1" applyAlignment="1" applyProtection="1">
      <alignment horizontal="right"/>
    </xf>
    <xf numFmtId="10" fontId="18" fillId="22" borderId="42" xfId="0" applyNumberFormat="1" applyFont="1" applyFill="1" applyBorder="1" applyAlignment="1" applyProtection="1">
      <alignment horizontal="right"/>
    </xf>
    <xf numFmtId="10" fontId="10" fillId="9" borderId="35" xfId="0" applyNumberFormat="1" applyFont="1" applyFill="1" applyBorder="1"/>
    <xf numFmtId="10" fontId="10" fillId="9" borderId="18" xfId="0" applyNumberFormat="1" applyFont="1" applyFill="1" applyBorder="1" applyAlignment="1" applyProtection="1">
      <alignment horizontal="right"/>
    </xf>
    <xf numFmtId="10" fontId="11" fillId="6" borderId="20" xfId="0" applyNumberFormat="1" applyFont="1" applyFill="1" applyBorder="1" applyAlignment="1" applyProtection="1">
      <alignment horizontal="right"/>
    </xf>
    <xf numFmtId="10" fontId="10" fillId="9" borderId="20" xfId="0" applyNumberFormat="1" applyFont="1" applyFill="1" applyBorder="1" applyAlignment="1" applyProtection="1">
      <alignment horizontal="right"/>
    </xf>
    <xf numFmtId="10" fontId="11" fillId="6" borderId="14" xfId="0" applyNumberFormat="1" applyFont="1" applyFill="1" applyBorder="1" applyAlignment="1" applyProtection="1">
      <alignment horizontal="right"/>
    </xf>
    <xf numFmtId="10" fontId="19" fillId="22" borderId="12" xfId="0" applyNumberFormat="1" applyFont="1" applyFill="1" applyBorder="1" applyProtection="1"/>
    <xf numFmtId="10" fontId="10" fillId="9" borderId="18" xfId="0" applyNumberFormat="1" applyFont="1" applyFill="1" applyBorder="1" applyProtection="1"/>
    <xf numFmtId="10" fontId="11" fillId="6" borderId="20" xfId="0" applyNumberFormat="1" applyFont="1" applyFill="1" applyBorder="1" applyProtection="1"/>
    <xf numFmtId="10" fontId="11" fillId="9" borderId="20" xfId="0" applyNumberFormat="1" applyFont="1" applyFill="1" applyBorder="1" applyProtection="1"/>
    <xf numFmtId="10" fontId="6" fillId="9" borderId="39" xfId="0" applyNumberFormat="1" applyFont="1" applyFill="1" applyBorder="1" applyAlignment="1">
      <alignment wrapText="1"/>
    </xf>
    <xf numFmtId="10" fontId="6" fillId="6" borderId="39" xfId="0" applyNumberFormat="1" applyFont="1" applyFill="1" applyBorder="1" applyAlignment="1">
      <alignment wrapText="1"/>
    </xf>
    <xf numFmtId="0" fontId="0" fillId="0" borderId="30" xfId="0" applyBorder="1"/>
    <xf numFmtId="0" fontId="0" fillId="0" borderId="30" xfId="0" applyFill="1" applyBorder="1"/>
    <xf numFmtId="0" fontId="15" fillId="0" borderId="3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/>
    </xf>
    <xf numFmtId="3" fontId="0" fillId="0" borderId="35" xfId="0" applyNumberFormat="1" applyFill="1" applyBorder="1"/>
    <xf numFmtId="3" fontId="10" fillId="0" borderId="35" xfId="0" applyNumberFormat="1" applyFont="1" applyFill="1" applyBorder="1"/>
    <xf numFmtId="0" fontId="10" fillId="0" borderId="35" xfId="0" applyFont="1" applyBorder="1"/>
    <xf numFmtId="0" fontId="10" fillId="0" borderId="35" xfId="0" applyFont="1" applyBorder="1" applyAlignment="1">
      <alignment wrapText="1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1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/>
    </xf>
    <xf numFmtId="3" fontId="24" fillId="0" borderId="35" xfId="0" applyNumberFormat="1" applyFont="1" applyBorder="1" applyAlignment="1" applyProtection="1">
      <alignment wrapText="1"/>
    </xf>
    <xf numFmtId="10" fontId="24" fillId="0" borderId="35" xfId="0" applyNumberFormat="1" applyFont="1" applyBorder="1" applyAlignment="1" applyProtection="1">
      <alignment wrapText="1"/>
    </xf>
    <xf numFmtId="3" fontId="24" fillId="8" borderId="2" xfId="0" applyNumberFormat="1" applyFont="1" applyFill="1" applyBorder="1" applyAlignment="1">
      <alignment horizontal="right" wrapText="1"/>
    </xf>
    <xf numFmtId="0" fontId="24" fillId="8" borderId="19" xfId="0" applyFont="1" applyFill="1" applyBorder="1" applyAlignment="1">
      <alignment horizontal="left"/>
    </xf>
    <xf numFmtId="0" fontId="24" fillId="8" borderId="30" xfId="0" applyFont="1" applyFill="1" applyBorder="1" applyAlignment="1">
      <alignment wrapText="1"/>
    </xf>
    <xf numFmtId="10" fontId="25" fillId="11" borderId="31" xfId="0" applyNumberFormat="1" applyFont="1" applyFill="1" applyBorder="1" applyAlignment="1" applyProtection="1">
      <alignment horizontal="right" wrapText="1"/>
    </xf>
    <xf numFmtId="10" fontId="25" fillId="12" borderId="31" xfId="0" applyNumberFormat="1" applyFont="1" applyFill="1" applyBorder="1" applyAlignment="1" applyProtection="1">
      <alignment horizontal="right" wrapText="1"/>
    </xf>
    <xf numFmtId="10" fontId="28" fillId="9" borderId="33" xfId="0" applyNumberFormat="1" applyFont="1" applyFill="1" applyBorder="1" applyAlignment="1" applyProtection="1">
      <alignment horizontal="right" wrapText="1"/>
    </xf>
    <xf numFmtId="10" fontId="28" fillId="10" borderId="35" xfId="0" applyNumberFormat="1" applyFont="1" applyFill="1" applyBorder="1" applyAlignment="1" applyProtection="1">
      <alignment horizontal="right" wrapText="1"/>
    </xf>
    <xf numFmtId="10" fontId="29" fillId="6" borderId="35" xfId="0" applyNumberFormat="1" applyFont="1" applyFill="1" applyBorder="1" applyAlignment="1" applyProtection="1">
      <alignment horizontal="right" wrapText="1"/>
    </xf>
    <xf numFmtId="10" fontId="26" fillId="8" borderId="35" xfId="0" applyNumberFormat="1" applyFont="1" applyFill="1" applyBorder="1" applyAlignment="1" applyProtection="1">
      <alignment horizontal="right" wrapText="1"/>
    </xf>
    <xf numFmtId="10" fontId="24" fillId="14" borderId="35" xfId="0" applyNumberFormat="1" applyFont="1" applyFill="1" applyBorder="1" applyAlignment="1" applyProtection="1">
      <alignment horizontal="right" wrapText="1"/>
    </xf>
    <xf numFmtId="10" fontId="29" fillId="10" borderId="35" xfId="0" applyNumberFormat="1" applyFont="1" applyFill="1" applyBorder="1" applyAlignment="1" applyProtection="1">
      <alignment horizontal="right" wrapText="1"/>
    </xf>
    <xf numFmtId="10" fontId="29" fillId="2" borderId="35" xfId="0" applyNumberFormat="1" applyFont="1" applyFill="1" applyBorder="1" applyAlignment="1" applyProtection="1">
      <alignment horizontal="right"/>
    </xf>
    <xf numFmtId="10" fontId="26" fillId="13" borderId="35" xfId="0" applyNumberFormat="1" applyFont="1" applyFill="1" applyBorder="1" applyAlignment="1" applyProtection="1">
      <alignment horizontal="right"/>
    </xf>
    <xf numFmtId="10" fontId="26" fillId="8" borderId="35" xfId="0" applyNumberFormat="1" applyFont="1" applyFill="1" applyBorder="1" applyAlignment="1" applyProtection="1">
      <alignment horizontal="right"/>
    </xf>
    <xf numFmtId="10" fontId="24" fillId="16" borderId="35" xfId="0" applyNumberFormat="1" applyFont="1" applyFill="1" applyBorder="1" applyAlignment="1" applyProtection="1">
      <alignment horizontal="right" wrapText="1"/>
    </xf>
    <xf numFmtId="10" fontId="24" fillId="7" borderId="35" xfId="0" applyNumberFormat="1" applyFont="1" applyFill="1" applyBorder="1" applyAlignment="1" applyProtection="1">
      <alignment horizontal="right" wrapText="1"/>
    </xf>
    <xf numFmtId="10" fontId="24" fillId="7" borderId="35" xfId="0" applyNumberFormat="1" applyFont="1" applyFill="1" applyBorder="1" applyAlignment="1" applyProtection="1">
      <alignment wrapText="1"/>
    </xf>
    <xf numFmtId="10" fontId="24" fillId="0" borderId="35" xfId="0" applyNumberFormat="1" applyFont="1" applyFill="1" applyBorder="1" applyAlignment="1" applyProtection="1">
      <alignment wrapText="1"/>
    </xf>
    <xf numFmtId="10" fontId="24" fillId="14" borderId="35" xfId="0" applyNumberFormat="1" applyFont="1" applyFill="1" applyBorder="1" applyAlignment="1" applyProtection="1">
      <alignment wrapText="1"/>
    </xf>
    <xf numFmtId="10" fontId="24" fillId="10" borderId="35" xfId="0" applyNumberFormat="1" applyFont="1" applyFill="1" applyBorder="1" applyAlignment="1" applyProtection="1">
      <alignment horizontal="right" wrapText="1"/>
    </xf>
    <xf numFmtId="10" fontId="28" fillId="10" borderId="35" xfId="0" applyNumberFormat="1" applyFont="1" applyFill="1" applyBorder="1" applyAlignment="1" applyProtection="1">
      <alignment horizontal="right"/>
    </xf>
    <xf numFmtId="10" fontId="24" fillId="15" borderId="35" xfId="0" applyNumberFormat="1" applyFont="1" applyFill="1" applyBorder="1" applyAlignment="1" applyProtection="1">
      <alignment horizontal="right" wrapText="1"/>
    </xf>
    <xf numFmtId="10" fontId="24" fillId="6" borderId="35" xfId="0" applyNumberFormat="1" applyFont="1" applyFill="1" applyBorder="1" applyAlignment="1" applyProtection="1">
      <alignment horizontal="right" wrapText="1"/>
    </xf>
    <xf numFmtId="10" fontId="28" fillId="9" borderId="35" xfId="0" applyNumberFormat="1" applyFont="1" applyFill="1" applyBorder="1" applyAlignment="1" applyProtection="1">
      <alignment horizontal="right" wrapText="1"/>
    </xf>
    <xf numFmtId="10" fontId="28" fillId="13" borderId="35" xfId="0" applyNumberFormat="1" applyFont="1" applyFill="1" applyBorder="1" applyAlignment="1">
      <alignment horizontal="right" wrapText="1"/>
    </xf>
    <xf numFmtId="10" fontId="28" fillId="8" borderId="35" xfId="0" applyNumberFormat="1" applyFont="1" applyFill="1" applyBorder="1" applyAlignment="1">
      <alignment horizontal="right" wrapText="1"/>
    </xf>
    <xf numFmtId="10" fontId="29" fillId="15" borderId="35" xfId="0" applyNumberFormat="1" applyFont="1" applyFill="1" applyBorder="1" applyAlignment="1">
      <alignment horizontal="right" wrapText="1"/>
    </xf>
    <xf numFmtId="10" fontId="28" fillId="9" borderId="35" xfId="0" applyNumberFormat="1" applyFont="1" applyFill="1" applyBorder="1" applyAlignment="1">
      <alignment horizontal="right" wrapText="1"/>
    </xf>
    <xf numFmtId="10" fontId="30" fillId="21" borderId="35" xfId="0" applyNumberFormat="1" applyFont="1" applyFill="1" applyBorder="1" applyAlignment="1" applyProtection="1">
      <alignment horizontal="right" wrapText="1"/>
    </xf>
    <xf numFmtId="10" fontId="29" fillId="0" borderId="35" xfId="0" applyNumberFormat="1" applyFont="1" applyBorder="1" applyAlignment="1" applyProtection="1">
      <alignment horizontal="right" wrapText="1"/>
    </xf>
    <xf numFmtId="10" fontId="24" fillId="2" borderId="35" xfId="0" applyNumberFormat="1" applyFont="1" applyFill="1" applyBorder="1" applyAlignment="1" applyProtection="1">
      <alignment horizontal="right" wrapText="1"/>
    </xf>
    <xf numFmtId="10" fontId="28" fillId="21" borderId="35" xfId="0" applyNumberFormat="1" applyFont="1" applyFill="1" applyBorder="1" applyAlignment="1">
      <alignment horizontal="right" wrapText="1"/>
    </xf>
    <xf numFmtId="10" fontId="28" fillId="2" borderId="35" xfId="0" applyNumberFormat="1" applyFont="1" applyFill="1" applyBorder="1" applyAlignment="1">
      <alignment horizontal="right" wrapText="1"/>
    </xf>
    <xf numFmtId="10" fontId="28" fillId="21" borderId="35" xfId="0" applyNumberFormat="1" applyFont="1" applyFill="1" applyBorder="1" applyAlignment="1" applyProtection="1">
      <alignment horizontal="right" wrapText="1"/>
    </xf>
    <xf numFmtId="10" fontId="28" fillId="9" borderId="35" xfId="0" applyNumberFormat="1" applyFont="1" applyFill="1" applyBorder="1" applyAlignment="1">
      <alignment horizontal="right"/>
    </xf>
    <xf numFmtId="10" fontId="28" fillId="10" borderId="35" xfId="0" applyNumberFormat="1" applyFont="1" applyFill="1" applyBorder="1" applyAlignment="1">
      <alignment horizontal="right"/>
    </xf>
    <xf numFmtId="10" fontId="28" fillId="6" borderId="35" xfId="0" applyNumberFormat="1" applyFont="1" applyFill="1" applyBorder="1" applyAlignment="1">
      <alignment horizontal="right" wrapText="1"/>
    </xf>
    <xf numFmtId="10" fontId="28" fillId="21" borderId="35" xfId="0" applyNumberFormat="1" applyFont="1" applyFill="1" applyBorder="1" applyAlignment="1">
      <alignment horizontal="center" wrapText="1"/>
    </xf>
    <xf numFmtId="10" fontId="30" fillId="21" borderId="35" xfId="0" applyNumberFormat="1" applyFont="1" applyFill="1" applyBorder="1" applyAlignment="1">
      <alignment horizontal="right" wrapText="1"/>
    </xf>
    <xf numFmtId="10" fontId="28" fillId="3" borderId="35" xfId="0" applyNumberFormat="1" applyFont="1" applyFill="1" applyBorder="1" applyAlignment="1">
      <alignment horizontal="right" wrapText="1"/>
    </xf>
    <xf numFmtId="10" fontId="26" fillId="17" borderId="35" xfId="0" applyNumberFormat="1" applyFont="1" applyFill="1" applyBorder="1" applyAlignment="1">
      <alignment horizontal="right" wrapText="1"/>
    </xf>
    <xf numFmtId="10" fontId="26" fillId="18" borderId="35" xfId="0" applyNumberFormat="1" applyFont="1" applyFill="1" applyBorder="1" applyAlignment="1">
      <alignment horizontal="right" wrapText="1"/>
    </xf>
    <xf numFmtId="10" fontId="28" fillId="0" borderId="35" xfId="0" applyNumberFormat="1" applyFont="1" applyBorder="1" applyAlignment="1">
      <alignment horizontal="right" wrapText="1"/>
    </xf>
    <xf numFmtId="10" fontId="28" fillId="0" borderId="35" xfId="0" applyNumberFormat="1" applyFont="1" applyFill="1" applyBorder="1" applyAlignment="1">
      <alignment horizontal="right" wrapText="1"/>
    </xf>
    <xf numFmtId="10" fontId="30" fillId="19" borderId="35" xfId="0" applyNumberFormat="1" applyFont="1" applyFill="1" applyBorder="1" applyAlignment="1">
      <alignment horizontal="right" wrapText="1"/>
    </xf>
    <xf numFmtId="10" fontId="31" fillId="10" borderId="35" xfId="0" applyNumberFormat="1" applyFont="1" applyFill="1" applyBorder="1" applyAlignment="1">
      <alignment horizontal="right" wrapText="1"/>
    </xf>
    <xf numFmtId="10" fontId="31" fillId="0" borderId="35" xfId="0" applyNumberFormat="1" applyFont="1" applyFill="1" applyBorder="1" applyAlignment="1">
      <alignment horizontal="right" wrapText="1"/>
    </xf>
    <xf numFmtId="10" fontId="31" fillId="6" borderId="35" xfId="0" applyNumberFormat="1" applyFont="1" applyFill="1" applyBorder="1" applyAlignment="1" applyProtection="1">
      <alignment horizontal="right" wrapText="1"/>
    </xf>
    <xf numFmtId="10" fontId="31" fillId="6" borderId="35" xfId="0" applyNumberFormat="1" applyFont="1" applyFill="1" applyBorder="1" applyAlignment="1">
      <alignment horizontal="right" wrapText="1"/>
    </xf>
    <xf numFmtId="10" fontId="26" fillId="6" borderId="35" xfId="0" applyNumberFormat="1" applyFont="1" applyFill="1" applyBorder="1" applyAlignment="1" applyProtection="1">
      <alignment horizontal="right" wrapText="1"/>
    </xf>
    <xf numFmtId="10" fontId="26" fillId="8" borderId="35" xfId="0" applyNumberFormat="1" applyFont="1" applyFill="1" applyBorder="1" applyAlignment="1" applyProtection="1">
      <alignment wrapText="1"/>
    </xf>
    <xf numFmtId="10" fontId="24" fillId="15" borderId="35" xfId="0" applyNumberFormat="1" applyFont="1" applyFill="1" applyBorder="1" applyAlignment="1" applyProtection="1">
      <alignment wrapText="1"/>
    </xf>
    <xf numFmtId="10" fontId="28" fillId="6" borderId="35" xfId="0" applyNumberFormat="1" applyFont="1" applyFill="1" applyBorder="1" applyAlignment="1" applyProtection="1">
      <alignment horizontal="right" wrapText="1"/>
    </xf>
    <xf numFmtId="10" fontId="31" fillId="9" borderId="35" xfId="0" applyNumberFormat="1" applyFont="1" applyFill="1" applyBorder="1" applyAlignment="1">
      <alignment horizontal="right" wrapText="1"/>
    </xf>
    <xf numFmtId="10" fontId="31" fillId="3" borderId="35" xfId="0" applyNumberFormat="1" applyFont="1" applyFill="1" applyBorder="1" applyAlignment="1">
      <alignment horizontal="right" wrapText="1"/>
    </xf>
    <xf numFmtId="10" fontId="32" fillId="6" borderId="35" xfId="0" applyNumberFormat="1" applyFont="1" applyFill="1" applyBorder="1" applyAlignment="1">
      <alignment horizontal="right" wrapText="1"/>
    </xf>
    <xf numFmtId="10" fontId="28" fillId="12" borderId="35" xfId="0" applyNumberFormat="1" applyFont="1" applyFill="1" applyBorder="1" applyAlignment="1" applyProtection="1">
      <alignment horizontal="right" wrapText="1"/>
    </xf>
    <xf numFmtId="10" fontId="28" fillId="12" borderId="35" xfId="0" applyNumberFormat="1" applyFont="1" applyFill="1" applyBorder="1" applyAlignment="1">
      <alignment horizontal="right" wrapText="1"/>
    </xf>
    <xf numFmtId="10" fontId="28" fillId="20" borderId="35" xfId="0" applyNumberFormat="1" applyFont="1" applyFill="1" applyBorder="1" applyAlignment="1">
      <alignment horizontal="right" wrapText="1"/>
    </xf>
    <xf numFmtId="0" fontId="0" fillId="0" borderId="0" xfId="0" applyAlignment="1" applyProtection="1">
      <alignment horizontal="center" wrapText="1"/>
      <protection locked="0"/>
    </xf>
    <xf numFmtId="0" fontId="10" fillId="0" borderId="29" xfId="0" applyFont="1" applyBorder="1" applyAlignment="1" applyProtection="1">
      <alignment horizontal="center" vertical="center" wrapText="1"/>
    </xf>
    <xf numFmtId="0" fontId="12" fillId="0" borderId="45" xfId="0" applyFont="1" applyBorder="1" applyAlignment="1" applyProtection="1">
      <alignment horizontal="center" wrapText="1"/>
    </xf>
    <xf numFmtId="0" fontId="6" fillId="0" borderId="35" xfId="0" applyFont="1" applyBorder="1" applyAlignment="1" applyProtection="1">
      <alignment wrapText="1"/>
    </xf>
    <xf numFmtId="0" fontId="18" fillId="22" borderId="46" xfId="0" applyFont="1" applyFill="1" applyBorder="1" applyAlignment="1" applyProtection="1">
      <alignment wrapText="1"/>
    </xf>
    <xf numFmtId="3" fontId="18" fillId="22" borderId="29" xfId="0" applyNumberFormat="1" applyFont="1" applyFill="1" applyBorder="1" applyAlignment="1" applyProtection="1">
      <alignment wrapText="1"/>
    </xf>
    <xf numFmtId="3" fontId="21" fillId="0" borderId="29" xfId="0" applyNumberFormat="1" applyFont="1" applyBorder="1" applyAlignment="1" applyProtection="1">
      <alignment wrapText="1"/>
    </xf>
    <xf numFmtId="3" fontId="4" fillId="9" borderId="33" xfId="0" applyNumberFormat="1" applyFont="1" applyFill="1" applyBorder="1" applyAlignment="1" applyProtection="1">
      <alignment wrapText="1"/>
    </xf>
    <xf numFmtId="3" fontId="6" fillId="0" borderId="35" xfId="0" applyNumberFormat="1" applyFont="1" applyBorder="1" applyAlignment="1" applyProtection="1">
      <alignment wrapText="1"/>
    </xf>
    <xf numFmtId="3" fontId="4" fillId="9" borderId="35" xfId="0" applyNumberFormat="1" applyFont="1" applyFill="1" applyBorder="1" applyAlignment="1" applyProtection="1">
      <alignment wrapText="1"/>
    </xf>
    <xf numFmtId="3" fontId="10" fillId="9" borderId="35" xfId="0" applyNumberFormat="1" applyFont="1" applyFill="1" applyBorder="1" applyAlignment="1" applyProtection="1">
      <alignment wrapText="1"/>
    </xf>
    <xf numFmtId="3" fontId="11" fillId="0" borderId="35" xfId="0" applyNumberFormat="1" applyFont="1" applyFill="1" applyBorder="1" applyAlignment="1" applyProtection="1">
      <alignment wrapText="1"/>
    </xf>
    <xf numFmtId="3" fontId="6" fillId="0" borderId="37" xfId="0" applyNumberFormat="1" applyFont="1" applyBorder="1" applyAlignment="1" applyProtection="1">
      <alignment wrapText="1"/>
    </xf>
    <xf numFmtId="3" fontId="6" fillId="0" borderId="35" xfId="0" applyNumberFormat="1" applyFont="1" applyBorder="1" applyAlignment="1">
      <alignment wrapText="1"/>
    </xf>
    <xf numFmtId="0" fontId="10" fillId="9" borderId="30" xfId="0" applyFont="1" applyFill="1" applyBorder="1" applyAlignment="1" applyProtection="1">
      <alignment horizontal="right" wrapText="1"/>
    </xf>
    <xf numFmtId="0" fontId="11" fillId="6" borderId="47" xfId="0" applyFont="1" applyFill="1" applyBorder="1" applyAlignment="1" applyProtection="1">
      <alignment horizontal="right" wrapText="1"/>
    </xf>
    <xf numFmtId="3" fontId="4" fillId="9" borderId="4" xfId="0" applyNumberFormat="1" applyFont="1" applyFill="1" applyBorder="1" applyAlignment="1" applyProtection="1">
      <alignment horizontal="right" wrapText="1"/>
    </xf>
    <xf numFmtId="3" fontId="11" fillId="6" borderId="30" xfId="0" applyNumberFormat="1" applyFont="1" applyFill="1" applyBorder="1" applyAlignment="1" applyProtection="1">
      <alignment horizontal="right" wrapText="1"/>
    </xf>
    <xf numFmtId="3" fontId="10" fillId="9" borderId="30" xfId="0" applyNumberFormat="1" applyFont="1" applyFill="1" applyBorder="1" applyAlignment="1" applyProtection="1">
      <alignment horizontal="right" wrapText="1"/>
    </xf>
    <xf numFmtId="3" fontId="1" fillId="6" borderId="30" xfId="0" applyNumberFormat="1" applyFont="1" applyFill="1" applyBorder="1" applyAlignment="1" applyProtection="1">
      <alignment horizontal="right" wrapText="1"/>
    </xf>
    <xf numFmtId="0" fontId="10" fillId="6" borderId="34" xfId="0" applyFont="1" applyFill="1" applyBorder="1" applyAlignment="1" applyProtection="1">
      <alignment horizontal="left" vertical="top"/>
    </xf>
    <xf numFmtId="0" fontId="10" fillId="6" borderId="30" xfId="0" applyFont="1" applyFill="1" applyBorder="1" applyAlignment="1" applyProtection="1">
      <alignment horizontal="right" wrapText="1"/>
    </xf>
    <xf numFmtId="0" fontId="1" fillId="6" borderId="35" xfId="0" applyFont="1" applyFill="1" applyBorder="1" applyAlignment="1" applyProtection="1">
      <alignment wrapText="1"/>
    </xf>
    <xf numFmtId="3" fontId="10" fillId="9" borderId="4" xfId="0" applyNumberFormat="1" applyFont="1" applyFill="1" applyBorder="1" applyAlignment="1" applyProtection="1">
      <alignment horizontal="right" wrapText="1"/>
    </xf>
    <xf numFmtId="0" fontId="18" fillId="22" borderId="38" xfId="0" applyFont="1" applyFill="1" applyBorder="1" applyAlignment="1" applyProtection="1">
      <alignment horizontal="left" vertical="top"/>
    </xf>
    <xf numFmtId="0" fontId="18" fillId="23" borderId="8" xfId="0" applyFont="1" applyFill="1" applyBorder="1" applyAlignment="1" applyProtection="1">
      <alignment wrapText="1"/>
    </xf>
    <xf numFmtId="3" fontId="19" fillId="22" borderId="14" xfId="0" applyNumberFormat="1" applyFont="1" applyFill="1" applyBorder="1" applyProtection="1"/>
    <xf numFmtId="10" fontId="19" fillId="22" borderId="14" xfId="0" applyNumberFormat="1" applyFont="1" applyFill="1" applyBorder="1" applyProtection="1"/>
    <xf numFmtId="0" fontId="11" fillId="6" borderId="35" xfId="0" applyFont="1" applyFill="1" applyBorder="1" applyAlignment="1" applyProtection="1">
      <alignment horizontal="left" vertical="top"/>
    </xf>
    <xf numFmtId="3" fontId="11" fillId="6" borderId="35" xfId="0" applyNumberFormat="1" applyFont="1" applyFill="1" applyBorder="1" applyAlignment="1" applyProtection="1">
      <alignment horizontal="right" wrapText="1"/>
    </xf>
    <xf numFmtId="3" fontId="11" fillId="6" borderId="35" xfId="0" applyNumberFormat="1" applyFont="1" applyFill="1" applyBorder="1" applyProtection="1"/>
    <xf numFmtId="10" fontId="11" fillId="6" borderId="35" xfId="0" applyNumberFormat="1" applyFont="1" applyFill="1" applyBorder="1" applyProtection="1"/>
    <xf numFmtId="3" fontId="6" fillId="9" borderId="39" xfId="0" applyNumberFormat="1" applyFont="1" applyFill="1" applyBorder="1" applyAlignment="1">
      <alignment horizontal="right" wrapText="1"/>
    </xf>
    <xf numFmtId="3" fontId="6" fillId="6" borderId="39" xfId="0" applyNumberFormat="1" applyFont="1" applyFill="1" applyBorder="1" applyAlignment="1">
      <alignment horizontal="right" wrapText="1"/>
    </xf>
    <xf numFmtId="3" fontId="18" fillId="23" borderId="47" xfId="0" applyNumberFormat="1" applyFont="1" applyFill="1" applyBorder="1" applyAlignment="1" applyProtection="1">
      <alignment horizontal="right" wrapText="1"/>
    </xf>
    <xf numFmtId="3" fontId="11" fillId="9" borderId="30" xfId="0" applyNumberFormat="1" applyFont="1" applyFill="1" applyBorder="1" applyAlignment="1" applyProtection="1">
      <alignment horizontal="right" wrapText="1"/>
    </xf>
    <xf numFmtId="3" fontId="18" fillId="23" borderId="29" xfId="0" applyNumberFormat="1" applyFont="1" applyFill="1" applyBorder="1" applyAlignment="1" applyProtection="1">
      <alignment horizontal="right" wrapText="1"/>
    </xf>
    <xf numFmtId="10" fontId="10" fillId="9" borderId="30" xfId="0" applyNumberFormat="1" applyFont="1" applyFill="1" applyBorder="1" applyAlignment="1" applyProtection="1">
      <alignment horizontal="right" wrapText="1"/>
    </xf>
    <xf numFmtId="10" fontId="10" fillId="6" borderId="30" xfId="0" applyNumberFormat="1" applyFont="1" applyFill="1" applyBorder="1" applyAlignment="1" applyProtection="1">
      <alignment horizontal="right" wrapText="1"/>
    </xf>
    <xf numFmtId="0" fontId="10" fillId="0" borderId="6" xfId="0" applyFont="1" applyBorder="1"/>
    <xf numFmtId="0" fontId="10" fillId="0" borderId="1" xfId="0" applyFont="1" applyBorder="1" applyAlignment="1">
      <alignment wrapText="1"/>
    </xf>
    <xf numFmtId="3" fontId="0" fillId="0" borderId="30" xfId="0" applyNumberFormat="1" applyBorder="1"/>
    <xf numFmtId="3" fontId="0" fillId="0" borderId="30" xfId="0" applyNumberFormat="1" applyFill="1" applyBorder="1"/>
    <xf numFmtId="3" fontId="1" fillId="0" borderId="35" xfId="0" applyNumberFormat="1" applyFont="1" applyBorder="1"/>
    <xf numFmtId="10" fontId="0" fillId="0" borderId="35" xfId="0" applyNumberFormat="1" applyFill="1" applyBorder="1"/>
    <xf numFmtId="0" fontId="0" fillId="0" borderId="0" xfId="0" applyBorder="1" applyAlignment="1">
      <alignment vertical="top"/>
    </xf>
    <xf numFmtId="0" fontId="3" fillId="0" borderId="0" xfId="0" applyFont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12" fillId="0" borderId="0" xfId="0" applyFont="1" applyBorder="1" applyAlignment="1">
      <alignment vertical="top"/>
    </xf>
    <xf numFmtId="0" fontId="12" fillId="0" borderId="0" xfId="0" applyFont="1" applyFill="1" applyBorder="1" applyAlignment="1"/>
    <xf numFmtId="0" fontId="12" fillId="0" borderId="0" xfId="0" applyFont="1" applyProtection="1">
      <protection locked="0"/>
    </xf>
    <xf numFmtId="0" fontId="12" fillId="0" borderId="0" xfId="0" applyFont="1" applyBorder="1" applyAlignment="1">
      <alignment vertical="center"/>
    </xf>
    <xf numFmtId="0" fontId="12" fillId="2" borderId="30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3" fontId="12" fillId="0" borderId="2" xfId="0" applyNumberFormat="1" applyFont="1" applyBorder="1"/>
    <xf numFmtId="10" fontId="12" fillId="0" borderId="2" xfId="0" applyNumberFormat="1" applyFont="1" applyBorder="1"/>
    <xf numFmtId="0" fontId="12" fillId="0" borderId="2" xfId="0" applyFont="1" applyFill="1" applyBorder="1" applyAlignment="1" applyProtection="1">
      <alignment wrapText="1"/>
    </xf>
    <xf numFmtId="0" fontId="12" fillId="0" borderId="35" xfId="0" applyFont="1" applyFill="1" applyBorder="1" applyAlignment="1" applyProtection="1">
      <alignment wrapText="1"/>
    </xf>
    <xf numFmtId="3" fontId="12" fillId="0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right"/>
    </xf>
    <xf numFmtId="0" fontId="12" fillId="0" borderId="0" xfId="0" applyFont="1" applyBorder="1" applyAlignment="1"/>
    <xf numFmtId="0" fontId="13" fillId="9" borderId="2" xfId="0" applyFont="1" applyFill="1" applyBorder="1" applyAlignment="1" applyProtection="1">
      <alignment wrapText="1"/>
    </xf>
    <xf numFmtId="3" fontId="13" fillId="9" borderId="30" xfId="0" applyNumberFormat="1" applyFont="1" applyFill="1" applyBorder="1" applyAlignment="1" applyProtection="1">
      <alignment horizontal="right" wrapText="1"/>
    </xf>
    <xf numFmtId="3" fontId="13" fillId="9" borderId="20" xfId="0" applyNumberFormat="1" applyFont="1" applyFill="1" applyBorder="1" applyAlignment="1" applyProtection="1">
      <alignment horizontal="right"/>
    </xf>
    <xf numFmtId="10" fontId="13" fillId="9" borderId="20" xfId="0" applyNumberFormat="1" applyFont="1" applyFill="1" applyBorder="1" applyAlignment="1" applyProtection="1">
      <alignment horizontal="right"/>
    </xf>
    <xf numFmtId="0" fontId="13" fillId="0" borderId="0" xfId="0" applyFont="1" applyBorder="1" applyAlignment="1"/>
    <xf numFmtId="0" fontId="36" fillId="0" borderId="0" xfId="0" applyFont="1"/>
    <xf numFmtId="0" fontId="36" fillId="0" borderId="0" xfId="0" applyFont="1" applyFill="1" applyBorder="1" applyAlignment="1"/>
    <xf numFmtId="3" fontId="36" fillId="0" borderId="2" xfId="0" applyNumberFormat="1" applyFont="1" applyBorder="1" applyAlignment="1"/>
    <xf numFmtId="0" fontId="36" fillId="0" borderId="0" xfId="0" applyFont="1" applyBorder="1" applyAlignment="1">
      <alignment vertical="center"/>
    </xf>
    <xf numFmtId="3" fontId="36" fillId="0" borderId="2" xfId="0" applyNumberFormat="1" applyFont="1" applyFill="1" applyBorder="1" applyAlignment="1" applyProtection="1">
      <alignment horizontal="right"/>
    </xf>
    <xf numFmtId="10" fontId="36" fillId="0" borderId="2" xfId="0" applyNumberFormat="1" applyFont="1" applyFill="1" applyBorder="1" applyAlignment="1" applyProtection="1">
      <alignment horizontal="right"/>
    </xf>
    <xf numFmtId="0" fontId="36" fillId="0" borderId="0" xfId="0" applyFont="1" applyBorder="1" applyAlignment="1"/>
    <xf numFmtId="0" fontId="15" fillId="0" borderId="0" xfId="0" applyFont="1" applyBorder="1" applyAlignment="1"/>
    <xf numFmtId="0" fontId="36" fillId="0" borderId="0" xfId="0" applyFont="1" applyAlignment="1" applyProtection="1">
      <alignment vertical="top"/>
      <protection locked="0"/>
    </xf>
    <xf numFmtId="0" fontId="36" fillId="0" borderId="0" xfId="0" applyFont="1" applyAlignme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wrapText="1"/>
      <protection locked="0"/>
    </xf>
    <xf numFmtId="3" fontId="36" fillId="0" borderId="0" xfId="0" applyNumberFormat="1" applyFont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31" fillId="10" borderId="30" xfId="0" applyFont="1" applyFill="1" applyBorder="1" applyAlignment="1" applyProtection="1">
      <alignment wrapText="1"/>
    </xf>
    <xf numFmtId="3" fontId="31" fillId="10" borderId="2" xfId="0" applyNumberFormat="1" applyFont="1" applyFill="1" applyBorder="1" applyAlignment="1" applyProtection="1">
      <alignment horizontal="right" wrapText="1"/>
    </xf>
    <xf numFmtId="10" fontId="31" fillId="10" borderId="35" xfId="0" applyNumberFormat="1" applyFont="1" applyFill="1" applyBorder="1" applyAlignment="1" applyProtection="1">
      <alignment horizontal="right" wrapText="1"/>
    </xf>
    <xf numFmtId="3" fontId="36" fillId="10" borderId="2" xfId="0" applyNumberFormat="1" applyFont="1" applyFill="1" applyBorder="1" applyAlignment="1"/>
    <xf numFmtId="0" fontId="32" fillId="6" borderId="30" xfId="0" applyFont="1" applyFill="1" applyBorder="1" applyAlignment="1" applyProtection="1">
      <alignment wrapText="1"/>
    </xf>
    <xf numFmtId="3" fontId="32" fillId="6" borderId="2" xfId="0" applyNumberFormat="1" applyFont="1" applyFill="1" applyBorder="1" applyAlignment="1" applyProtection="1">
      <alignment horizontal="right" wrapText="1"/>
    </xf>
    <xf numFmtId="10" fontId="32" fillId="6" borderId="35" xfId="0" applyNumberFormat="1" applyFont="1" applyFill="1" applyBorder="1" applyAlignment="1" applyProtection="1">
      <alignment horizontal="right" wrapText="1"/>
    </xf>
    <xf numFmtId="0" fontId="36" fillId="0" borderId="15" xfId="0" applyFont="1" applyBorder="1" applyAlignment="1" applyProtection="1">
      <alignment horizontal="center" wrapText="1"/>
    </xf>
    <xf numFmtId="0" fontId="36" fillId="0" borderId="29" xfId="0" applyFont="1" applyBorder="1" applyAlignment="1" applyProtection="1">
      <alignment horizontal="center"/>
    </xf>
    <xf numFmtId="0" fontId="36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11" borderId="29" xfId="0" applyFont="1" applyFill="1" applyBorder="1" applyAlignment="1" applyProtection="1">
      <alignment wrapText="1"/>
    </xf>
    <xf numFmtId="3" fontId="37" fillId="11" borderId="15" xfId="0" applyNumberFormat="1" applyFont="1" applyFill="1" applyBorder="1" applyProtection="1"/>
    <xf numFmtId="3" fontId="37" fillId="11" borderId="15" xfId="0" applyNumberFormat="1" applyFont="1" applyFill="1" applyBorder="1"/>
    <xf numFmtId="10" fontId="37" fillId="11" borderId="15" xfId="0" applyNumberFormat="1" applyFont="1" applyFill="1" applyBorder="1"/>
    <xf numFmtId="0" fontId="15" fillId="0" borderId="0" xfId="0" applyFont="1"/>
    <xf numFmtId="0" fontId="37" fillId="12" borderId="29" xfId="0" applyFont="1" applyFill="1" applyBorder="1" applyAlignment="1" applyProtection="1">
      <alignment wrapText="1"/>
    </xf>
    <xf numFmtId="3" fontId="37" fillId="12" borderId="15" xfId="0" applyNumberFormat="1" applyFont="1" applyFill="1" applyBorder="1" applyProtection="1"/>
    <xf numFmtId="3" fontId="15" fillId="12" borderId="15" xfId="0" applyNumberFormat="1" applyFont="1" applyFill="1" applyBorder="1"/>
    <xf numFmtId="10" fontId="15" fillId="12" borderId="15" xfId="0" applyNumberFormat="1" applyFont="1" applyFill="1" applyBorder="1"/>
    <xf numFmtId="0" fontId="37" fillId="22" borderId="15" xfId="0" applyFont="1" applyFill="1" applyBorder="1" applyAlignment="1" applyProtection="1">
      <alignment wrapText="1"/>
    </xf>
    <xf numFmtId="3" fontId="37" fillId="22" borderId="29" xfId="0" applyNumberFormat="1" applyFont="1" applyFill="1" applyBorder="1" applyAlignment="1" applyProtection="1">
      <alignment wrapText="1"/>
    </xf>
    <xf numFmtId="3" fontId="37" fillId="22" borderId="12" xfId="0" applyNumberFormat="1" applyFont="1" applyFill="1" applyBorder="1" applyAlignment="1" applyProtection="1">
      <alignment horizontal="right"/>
    </xf>
    <xf numFmtId="10" fontId="37" fillId="22" borderId="12" xfId="0" applyNumberFormat="1" applyFont="1" applyFill="1" applyBorder="1" applyAlignment="1" applyProtection="1">
      <alignment horizontal="right"/>
    </xf>
    <xf numFmtId="0" fontId="15" fillId="9" borderId="7" xfId="0" applyFont="1" applyFill="1" applyBorder="1" applyAlignment="1" applyProtection="1">
      <alignment wrapText="1"/>
    </xf>
    <xf numFmtId="3" fontId="15" fillId="9" borderId="33" xfId="0" applyNumberFormat="1" applyFont="1" applyFill="1" applyBorder="1" applyAlignment="1" applyProtection="1">
      <alignment wrapText="1"/>
    </xf>
    <xf numFmtId="3" fontId="15" fillId="9" borderId="7" xfId="0" applyNumberFormat="1" applyFont="1" applyFill="1" applyBorder="1" applyAlignment="1" applyProtection="1">
      <alignment horizontal="right"/>
    </xf>
    <xf numFmtId="10" fontId="15" fillId="9" borderId="7" xfId="0" applyNumberFormat="1" applyFont="1" applyFill="1" applyBorder="1" applyAlignment="1" applyProtection="1">
      <alignment horizontal="right"/>
    </xf>
    <xf numFmtId="0" fontId="36" fillId="0" borderId="2" xfId="0" applyFont="1" applyBorder="1" applyAlignment="1" applyProtection="1">
      <alignment wrapText="1"/>
    </xf>
    <xf numFmtId="3" fontId="36" fillId="0" borderId="35" xfId="0" applyNumberFormat="1" applyFont="1" applyBorder="1" applyAlignment="1" applyProtection="1">
      <alignment wrapText="1"/>
    </xf>
    <xf numFmtId="0" fontId="36" fillId="0" borderId="29" xfId="0" applyFont="1" applyBorder="1" applyAlignment="1" applyProtection="1">
      <alignment horizontal="center" wrapText="1"/>
    </xf>
    <xf numFmtId="0" fontId="36" fillId="0" borderId="12" xfId="0" applyFont="1" applyBorder="1" applyAlignment="1" applyProtection="1">
      <alignment horizontal="center"/>
    </xf>
    <xf numFmtId="0" fontId="15" fillId="0" borderId="15" xfId="0" applyFont="1" applyBorder="1" applyAlignment="1" applyProtection="1">
      <alignment horizontal="left" wrapText="1"/>
    </xf>
    <xf numFmtId="3" fontId="15" fillId="0" borderId="29" xfId="0" applyNumberFormat="1" applyFont="1" applyBorder="1" applyAlignment="1" applyProtection="1">
      <alignment horizontal="right" wrapText="1"/>
    </xf>
    <xf numFmtId="3" fontId="15" fillId="0" borderId="12" xfId="0" applyNumberFormat="1" applyFont="1" applyBorder="1" applyAlignment="1" applyProtection="1">
      <alignment horizontal="right"/>
    </xf>
    <xf numFmtId="10" fontId="15" fillId="0" borderId="12" xfId="0" applyNumberFormat="1" applyFont="1" applyBorder="1" applyAlignment="1" applyProtection="1">
      <alignment horizontal="right"/>
    </xf>
    <xf numFmtId="3" fontId="37" fillId="22" borderId="29" xfId="0" applyNumberFormat="1" applyFont="1" applyFill="1" applyBorder="1" applyAlignment="1" applyProtection="1">
      <alignment horizontal="right" wrapText="1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/>
    <xf numFmtId="0" fontId="38" fillId="11" borderId="16" xfId="0" applyFont="1" applyFill="1" applyBorder="1" applyAlignment="1" applyProtection="1">
      <alignment horizontal="left" wrapText="1"/>
    </xf>
    <xf numFmtId="0" fontId="38" fillId="12" borderId="16" xfId="0" applyFont="1" applyFill="1" applyBorder="1" applyAlignment="1" applyProtection="1">
      <alignment horizontal="left" wrapText="1"/>
    </xf>
    <xf numFmtId="0" fontId="38" fillId="22" borderId="16" xfId="0" applyFont="1" applyFill="1" applyBorder="1" applyAlignment="1" applyProtection="1">
      <alignment horizontal="left"/>
    </xf>
    <xf numFmtId="0" fontId="13" fillId="9" borderId="7" xfId="0" applyFont="1" applyFill="1" applyBorder="1" applyAlignment="1" applyProtection="1">
      <alignment horizontal="left"/>
    </xf>
    <xf numFmtId="0" fontId="12" fillId="0" borderId="2" xfId="0" applyFont="1" applyBorder="1" applyAlignment="1" applyProtection="1">
      <alignment horizontal="left"/>
    </xf>
    <xf numFmtId="0" fontId="13" fillId="0" borderId="16" xfId="0" applyFont="1" applyBorder="1" applyAlignment="1" applyProtection="1">
      <alignment horizontal="left" vertical="top"/>
    </xf>
    <xf numFmtId="0" fontId="38" fillId="22" borderId="16" xfId="0" applyFont="1" applyFill="1" applyBorder="1" applyAlignment="1" applyProtection="1">
      <alignment horizontal="left" vertical="top"/>
    </xf>
    <xf numFmtId="0" fontId="6" fillId="0" borderId="35" xfId="0" applyFont="1" applyBorder="1" applyAlignment="1" applyProtection="1">
      <alignment horizontal="left"/>
    </xf>
    <xf numFmtId="0" fontId="11" fillId="9" borderId="34" xfId="0" applyFont="1" applyFill="1" applyBorder="1" applyAlignment="1" applyProtection="1">
      <alignment horizontal="left" vertical="top"/>
    </xf>
    <xf numFmtId="0" fontId="11" fillId="9" borderId="35" xfId="0" applyFont="1" applyFill="1" applyBorder="1" applyAlignment="1" applyProtection="1">
      <alignment wrapText="1"/>
    </xf>
    <xf numFmtId="0" fontId="28" fillId="0" borderId="37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20" fillId="0" borderId="0" xfId="0" applyFont="1" applyFill="1" applyBorder="1" applyAlignment="1">
      <alignment horizontal="left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9" borderId="27" xfId="0" applyFont="1" applyFill="1" applyBorder="1" applyAlignment="1"/>
    <xf numFmtId="0" fontId="28" fillId="9" borderId="39" xfId="0" applyFont="1" applyFill="1" applyBorder="1" applyAlignment="1"/>
    <xf numFmtId="0" fontId="28" fillId="9" borderId="43" xfId="0" applyFont="1" applyFill="1" applyBorder="1" applyAlignment="1" applyProtection="1">
      <alignment horizontal="left"/>
    </xf>
    <xf numFmtId="0" fontId="28" fillId="9" borderId="44" xfId="0" applyFont="1" applyFill="1" applyBorder="1" applyAlignment="1" applyProtection="1">
      <alignment horizontal="left"/>
    </xf>
    <xf numFmtId="0" fontId="28" fillId="9" borderId="27" xfId="0" applyFont="1" applyFill="1" applyBorder="1" applyAlignment="1">
      <alignment horizontal="left"/>
    </xf>
    <xf numFmtId="0" fontId="28" fillId="9" borderId="39" xfId="0" applyFont="1" applyFill="1" applyBorder="1" applyAlignment="1">
      <alignment horizontal="left"/>
    </xf>
    <xf numFmtId="0" fontId="28" fillId="21" borderId="27" xfId="0" applyFont="1" applyFill="1" applyBorder="1" applyAlignment="1">
      <alignment horizontal="center" wrapText="1"/>
    </xf>
    <xf numFmtId="0" fontId="28" fillId="21" borderId="39" xfId="0" applyFont="1" applyFill="1" applyBorder="1" applyAlignment="1">
      <alignment horizontal="center" wrapText="1"/>
    </xf>
    <xf numFmtId="0" fontId="28" fillId="21" borderId="27" xfId="0" applyFont="1" applyFill="1" applyBorder="1" applyAlignment="1" applyProtection="1">
      <alignment horizontal="center" wrapText="1"/>
    </xf>
    <xf numFmtId="0" fontId="28" fillId="21" borderId="39" xfId="0" applyFont="1" applyFill="1" applyBorder="1" applyAlignment="1" applyProtection="1">
      <alignment horizontal="center" wrapText="1"/>
    </xf>
    <xf numFmtId="0" fontId="28" fillId="9" borderId="27" xfId="0" applyFont="1" applyFill="1" applyBorder="1" applyAlignment="1">
      <alignment horizontal="left" vertical="center" wrapText="1"/>
    </xf>
    <xf numFmtId="0" fontId="28" fillId="9" borderId="39" xfId="0" applyFont="1" applyFill="1" applyBorder="1" applyAlignment="1">
      <alignment horizontal="left" vertical="center" wrapText="1"/>
    </xf>
    <xf numFmtId="0" fontId="28" fillId="9" borderId="27" xfId="0" applyFont="1" applyFill="1" applyBorder="1" applyAlignment="1" applyProtection="1">
      <alignment horizontal="left"/>
    </xf>
    <xf numFmtId="0" fontId="28" fillId="9" borderId="39" xfId="0" applyFont="1" applyFill="1" applyBorder="1" applyAlignment="1" applyProtection="1">
      <alignment horizontal="left"/>
    </xf>
    <xf numFmtId="0" fontId="36" fillId="0" borderId="0" xfId="0" applyFont="1" applyAlignment="1" applyProtection="1">
      <alignment horizont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</cellXfs>
  <cellStyles count="5">
    <cellStyle name="Normalno" xfId="0" builtinId="0"/>
    <cellStyle name="Normalno 2" xfId="4"/>
    <cellStyle name="Zarez 2" xfId="1"/>
    <cellStyle name="Zarez 2 2" xfId="2"/>
    <cellStyle name="Zarez 3" xfId="3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opLeftCell="A22" workbookViewId="0">
      <selection activeCell="N69" sqref="N69"/>
    </sheetView>
  </sheetViews>
  <sheetFormatPr defaultRowHeight="12.75" x14ac:dyDescent="0.2"/>
  <cols>
    <col min="1" max="1" width="3.7109375" style="1" customWidth="1"/>
    <col min="2" max="2" width="38.85546875" style="18" customWidth="1"/>
    <col min="3" max="3" width="11.140625" style="5" hidden="1" customWidth="1"/>
    <col min="4" max="9" width="9.140625" hidden="1" customWidth="1"/>
    <col min="10" max="10" width="0.140625" customWidth="1"/>
    <col min="11" max="11" width="15.140625" customWidth="1"/>
    <col min="12" max="12" width="14.7109375" customWidth="1"/>
    <col min="13" max="13" width="0.140625" customWidth="1"/>
    <col min="14" max="14" width="22.140625" customWidth="1"/>
    <col min="15" max="15" width="15.140625" customWidth="1"/>
    <col min="16" max="16" width="11.7109375" customWidth="1"/>
  </cols>
  <sheetData>
    <row r="1" spans="1:23" x14ac:dyDescent="0.2">
      <c r="R1" s="154"/>
      <c r="S1" s="154"/>
      <c r="T1" s="154"/>
      <c r="U1" s="154"/>
      <c r="V1" s="154"/>
      <c r="W1" s="154"/>
    </row>
    <row r="2" spans="1:23" x14ac:dyDescent="0.2">
      <c r="R2" s="154"/>
      <c r="S2" s="154"/>
      <c r="T2" s="154"/>
      <c r="U2" s="154"/>
      <c r="V2" s="154"/>
      <c r="W2" s="154"/>
    </row>
    <row r="3" spans="1:23" x14ac:dyDescent="0.2">
      <c r="P3" s="154"/>
      <c r="Q3" s="154"/>
      <c r="R3" s="154"/>
      <c r="S3" s="154"/>
      <c r="T3" s="154"/>
      <c r="U3" s="154"/>
      <c r="V3" s="154"/>
      <c r="W3" s="154"/>
    </row>
    <row r="4" spans="1:23" x14ac:dyDescent="0.2">
      <c r="P4" s="154"/>
      <c r="Q4" s="154"/>
      <c r="R4" s="154"/>
      <c r="S4" s="154"/>
      <c r="T4" s="154"/>
      <c r="U4" s="154"/>
      <c r="V4" s="154"/>
      <c r="W4" s="154"/>
    </row>
    <row r="5" spans="1:23" x14ac:dyDescent="0.2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4"/>
      <c r="O5" s="154"/>
      <c r="P5" s="154"/>
      <c r="Q5" s="154"/>
      <c r="R5" s="154"/>
      <c r="S5" s="154"/>
      <c r="T5" s="154"/>
      <c r="U5" s="154"/>
      <c r="V5" s="154"/>
      <c r="W5" s="154"/>
    </row>
    <row r="6" spans="1:23" x14ac:dyDescent="0.2">
      <c r="A6" s="895" t="s">
        <v>476</v>
      </c>
      <c r="B6" s="851"/>
      <c r="C6" s="851"/>
      <c r="D6" s="851"/>
      <c r="E6" s="851"/>
      <c r="F6" s="851"/>
      <c r="G6" s="851"/>
      <c r="H6" s="851"/>
      <c r="I6" s="851"/>
      <c r="J6" s="851"/>
      <c r="K6" s="851"/>
      <c r="L6" s="851"/>
      <c r="M6" s="851"/>
      <c r="N6" s="844"/>
      <c r="O6" s="844"/>
      <c r="P6" s="844"/>
      <c r="Q6" s="826"/>
      <c r="R6" s="826"/>
      <c r="S6" s="154"/>
      <c r="T6" s="154"/>
      <c r="U6" s="154"/>
      <c r="V6" s="154"/>
      <c r="W6" s="154"/>
    </row>
    <row r="7" spans="1:23" x14ac:dyDescent="0.2">
      <c r="A7" s="896" t="s">
        <v>484</v>
      </c>
      <c r="B7" s="852"/>
      <c r="C7" s="852"/>
      <c r="D7" s="852"/>
      <c r="E7" s="852"/>
      <c r="F7" s="852"/>
      <c r="G7" s="852"/>
      <c r="H7" s="852"/>
      <c r="I7" s="852"/>
      <c r="J7" s="852"/>
      <c r="K7" s="852"/>
      <c r="L7" s="852"/>
      <c r="M7" s="852"/>
      <c r="N7" s="844"/>
      <c r="O7" s="844"/>
      <c r="P7" s="844"/>
      <c r="Q7" s="826"/>
      <c r="R7" s="826"/>
      <c r="S7" s="154"/>
      <c r="T7" s="154"/>
      <c r="U7" s="154"/>
      <c r="V7" s="154"/>
      <c r="W7" s="154"/>
    </row>
    <row r="8" spans="1:23" x14ac:dyDescent="0.2">
      <c r="A8" s="896" t="s">
        <v>483</v>
      </c>
      <c r="B8" s="852"/>
      <c r="C8" s="852"/>
      <c r="D8" s="852"/>
      <c r="E8" s="852"/>
      <c r="F8" s="852"/>
      <c r="G8" s="852"/>
      <c r="H8" s="852"/>
      <c r="I8" s="852"/>
      <c r="J8" s="852"/>
      <c r="K8" s="852"/>
      <c r="L8" s="852"/>
      <c r="M8" s="852"/>
      <c r="N8" s="844"/>
      <c r="O8" s="844"/>
      <c r="P8" s="844"/>
      <c r="Q8" s="826"/>
      <c r="R8" s="826"/>
      <c r="S8" s="154"/>
      <c r="T8" s="154"/>
      <c r="U8" s="154"/>
      <c r="V8" s="154"/>
      <c r="W8" s="154"/>
    </row>
    <row r="9" spans="1:23" ht="15.75" customHeight="1" x14ac:dyDescent="0.2">
      <c r="A9" s="910"/>
      <c r="B9" s="910"/>
      <c r="C9" s="910"/>
      <c r="D9" s="910"/>
      <c r="E9" s="910"/>
      <c r="F9" s="910"/>
      <c r="G9" s="910"/>
      <c r="H9" s="910"/>
      <c r="I9" s="910"/>
      <c r="J9" s="910"/>
      <c r="K9" s="910"/>
      <c r="L9" s="910"/>
      <c r="M9" s="910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spans="1:23" ht="15.75" customHeight="1" x14ac:dyDescent="0.2">
      <c r="N10" s="154"/>
      <c r="O10" s="154"/>
      <c r="P10" s="154"/>
      <c r="Q10" s="154"/>
      <c r="R10" s="154"/>
      <c r="S10" s="154"/>
      <c r="T10" s="154"/>
      <c r="U10" s="154"/>
      <c r="V10" s="154"/>
      <c r="W10" s="154"/>
    </row>
    <row r="11" spans="1:23" ht="15.75" customHeight="1" x14ac:dyDescent="0.2">
      <c r="B11" s="17"/>
      <c r="C11" s="32"/>
      <c r="D11" s="1"/>
      <c r="E11" s="1"/>
      <c r="F11" s="1"/>
      <c r="G11" s="1"/>
      <c r="H11" s="1"/>
      <c r="I11" s="1"/>
      <c r="J11" s="1"/>
      <c r="K11" s="1"/>
      <c r="L11" s="1"/>
      <c r="M11" s="1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12" spans="1:23" ht="15" customHeight="1" x14ac:dyDescent="0.25">
      <c r="B12" s="711"/>
      <c r="C12" s="711"/>
      <c r="D12" s="711"/>
      <c r="E12" s="711"/>
      <c r="F12" s="711"/>
      <c r="G12" s="711"/>
      <c r="H12" s="711"/>
      <c r="I12" s="711"/>
      <c r="J12" s="711"/>
      <c r="K12" s="711"/>
      <c r="L12" s="711"/>
      <c r="M12" s="711"/>
      <c r="N12" s="711"/>
      <c r="O12" s="711"/>
      <c r="P12" s="711"/>
      <c r="Q12" s="154"/>
      <c r="R12" s="154"/>
      <c r="S12" s="154"/>
      <c r="T12" s="154"/>
      <c r="U12" s="154"/>
      <c r="V12" s="154"/>
      <c r="W12" s="154"/>
    </row>
    <row r="13" spans="1:23" ht="15" customHeight="1" x14ac:dyDescent="0.25">
      <c r="A13" s="711" t="s">
        <v>477</v>
      </c>
      <c r="B13" s="822"/>
      <c r="C13" s="822"/>
      <c r="D13" s="822"/>
      <c r="E13" s="822"/>
      <c r="F13" s="822"/>
      <c r="G13" s="822"/>
      <c r="H13" s="822"/>
      <c r="I13" s="822"/>
      <c r="J13" s="822"/>
      <c r="K13" s="822"/>
      <c r="L13" s="822"/>
      <c r="M13" s="711"/>
      <c r="N13" s="711"/>
      <c r="O13" s="711"/>
      <c r="P13" s="711"/>
      <c r="Q13" s="154"/>
      <c r="R13" s="154"/>
      <c r="S13" s="154"/>
      <c r="T13" s="154"/>
      <c r="U13" s="154"/>
      <c r="V13" s="154"/>
      <c r="W13" s="154"/>
    </row>
    <row r="14" spans="1:23" ht="15" customHeight="1" x14ac:dyDescent="0.25">
      <c r="A14" s="711" t="s">
        <v>478</v>
      </c>
      <c r="B14" s="822"/>
      <c r="C14" s="822"/>
      <c r="D14" s="822"/>
      <c r="E14" s="822"/>
      <c r="F14" s="822"/>
      <c r="G14" s="822"/>
      <c r="H14" s="822"/>
      <c r="I14" s="822"/>
      <c r="J14" s="822"/>
      <c r="K14" s="822"/>
      <c r="L14" s="822"/>
      <c r="M14" s="711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spans="1:23" ht="15.75" x14ac:dyDescent="0.25">
      <c r="A15" s="15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ht="15.75" x14ac:dyDescent="0.25">
      <c r="A16" s="712" t="s">
        <v>1</v>
      </c>
      <c r="B16" s="67" t="s">
        <v>109</v>
      </c>
      <c r="C16" s="31"/>
      <c r="L16" s="16"/>
      <c r="N16" s="154"/>
      <c r="O16" s="154"/>
      <c r="P16" s="154"/>
      <c r="Q16" s="154"/>
      <c r="R16" s="154"/>
      <c r="S16" s="154"/>
      <c r="T16" s="154"/>
      <c r="U16" s="154"/>
      <c r="V16" s="154"/>
      <c r="W16" s="154"/>
    </row>
    <row r="17" spans="1:30" ht="15" x14ac:dyDescent="0.25">
      <c r="A17" s="66"/>
      <c r="B17" s="64" t="s">
        <v>0</v>
      </c>
      <c r="N17" s="154"/>
      <c r="O17" s="154"/>
      <c r="P17" s="154"/>
      <c r="Q17" s="154"/>
      <c r="R17" s="154"/>
      <c r="S17" s="154"/>
      <c r="T17" s="154"/>
      <c r="U17" s="154"/>
      <c r="V17" s="154"/>
      <c r="W17" s="154"/>
    </row>
    <row r="18" spans="1:30" ht="15" x14ac:dyDescent="0.2">
      <c r="A18" s="2"/>
      <c r="B18" s="64"/>
      <c r="I18" s="821"/>
      <c r="J18" s="821"/>
      <c r="K18" s="821"/>
      <c r="L18" s="821"/>
      <c r="M18" s="821"/>
      <c r="N18" s="821"/>
      <c r="O18" s="821"/>
      <c r="P18" s="821"/>
      <c r="Q18" s="821"/>
      <c r="R18" s="821"/>
      <c r="S18" s="154"/>
      <c r="T18" s="154"/>
      <c r="U18" s="154"/>
      <c r="V18" s="154"/>
      <c r="W18" s="154"/>
    </row>
    <row r="19" spans="1:30" x14ac:dyDescent="0.2">
      <c r="E19" s="10"/>
      <c r="F19" s="6"/>
      <c r="I19" s="821"/>
      <c r="J19" s="821"/>
      <c r="K19" s="821"/>
      <c r="L19" s="821"/>
      <c r="M19" s="821"/>
      <c r="N19" s="821"/>
      <c r="O19" s="821"/>
      <c r="P19" s="821"/>
      <c r="Q19" s="821"/>
      <c r="R19" s="821"/>
      <c r="S19" s="154"/>
      <c r="T19" s="154"/>
      <c r="U19" s="154"/>
      <c r="V19" s="154"/>
      <c r="W19" s="154"/>
    </row>
    <row r="20" spans="1:30" x14ac:dyDescent="0.2">
      <c r="B20" s="34" t="s">
        <v>485</v>
      </c>
      <c r="C20" s="823"/>
      <c r="D20" s="34"/>
      <c r="E20" s="34"/>
      <c r="F20" s="824"/>
      <c r="G20" s="34"/>
      <c r="H20" s="34"/>
      <c r="I20" s="825"/>
      <c r="J20" s="825"/>
      <c r="K20" s="825"/>
      <c r="L20" s="825"/>
      <c r="M20" s="825"/>
      <c r="N20" s="825"/>
      <c r="O20" s="825"/>
      <c r="P20" s="825"/>
      <c r="Q20" s="825"/>
      <c r="R20" s="825"/>
      <c r="S20" s="826"/>
      <c r="T20" s="154"/>
      <c r="U20" s="154"/>
      <c r="V20" s="154"/>
      <c r="W20" s="154"/>
    </row>
    <row r="21" spans="1:30" x14ac:dyDescent="0.2">
      <c r="A21" s="3"/>
      <c r="C21" s="6"/>
      <c r="L21" s="65"/>
      <c r="N21" s="154"/>
      <c r="O21" s="154"/>
      <c r="P21" s="154"/>
      <c r="Q21" s="154"/>
      <c r="R21" s="154"/>
      <c r="S21" s="154"/>
      <c r="T21" s="154"/>
      <c r="U21" s="154"/>
      <c r="V21" s="154"/>
    </row>
    <row r="22" spans="1:30" ht="15" x14ac:dyDescent="0.25">
      <c r="B22" s="195" t="s">
        <v>283</v>
      </c>
      <c r="C22" s="16" t="s">
        <v>67</v>
      </c>
      <c r="L22" s="36"/>
      <c r="N22" s="154"/>
      <c r="O22" s="154"/>
      <c r="P22" s="154"/>
      <c r="Q22" s="154"/>
      <c r="R22" s="154"/>
      <c r="S22" s="154"/>
      <c r="T22" s="154"/>
      <c r="U22" s="154"/>
      <c r="V22" s="154"/>
    </row>
    <row r="23" spans="1:30" ht="15" x14ac:dyDescent="0.25">
      <c r="A23" s="68" t="s">
        <v>2</v>
      </c>
      <c r="C23" s="6"/>
      <c r="L23" s="36"/>
      <c r="N23" s="154"/>
      <c r="O23" s="154"/>
      <c r="P23" s="154"/>
      <c r="Q23" s="154"/>
      <c r="R23" s="154"/>
      <c r="S23" s="154"/>
      <c r="T23" s="154"/>
      <c r="U23" s="154"/>
      <c r="V23" s="154"/>
    </row>
    <row r="24" spans="1:30" ht="25.5" x14ac:dyDescent="0.2">
      <c r="B24" s="538"/>
      <c r="C24" s="58"/>
      <c r="D24" s="59"/>
      <c r="E24" s="59"/>
      <c r="F24" s="59"/>
      <c r="G24" s="59"/>
      <c r="H24" s="59"/>
      <c r="I24" s="59"/>
      <c r="J24" s="59"/>
      <c r="K24" s="816" t="s">
        <v>473</v>
      </c>
      <c r="L24" s="710" t="s">
        <v>474</v>
      </c>
      <c r="M24" s="705"/>
      <c r="N24" s="710" t="s">
        <v>467</v>
      </c>
      <c r="O24" s="710" t="s">
        <v>461</v>
      </c>
      <c r="P24" s="710" t="s">
        <v>465</v>
      </c>
      <c r="Q24" s="154"/>
      <c r="R24" s="154"/>
      <c r="S24" s="154"/>
      <c r="T24" s="154"/>
      <c r="U24" s="154"/>
      <c r="V24" s="154"/>
    </row>
    <row r="25" spans="1:30" s="11" customFormat="1" x14ac:dyDescent="0.2">
      <c r="A25" s="1"/>
      <c r="B25" s="539"/>
      <c r="C25" s="60"/>
      <c r="D25" s="61"/>
      <c r="E25" s="61"/>
      <c r="F25" s="61"/>
      <c r="G25" s="61"/>
      <c r="H25" s="61"/>
      <c r="I25" s="61"/>
      <c r="J25" s="61"/>
      <c r="K25" s="815" t="s">
        <v>68</v>
      </c>
      <c r="L25" s="709" t="s">
        <v>68</v>
      </c>
      <c r="M25" s="706"/>
      <c r="N25" s="709" t="s">
        <v>68</v>
      </c>
      <c r="O25" s="709" t="s">
        <v>68</v>
      </c>
      <c r="P25" s="709" t="s">
        <v>68</v>
      </c>
      <c r="Q25" s="154"/>
      <c r="R25" s="154"/>
      <c r="S25" s="154"/>
      <c r="T25" s="154"/>
      <c r="U25" s="154"/>
      <c r="V25" s="154"/>
    </row>
    <row r="26" spans="1:30" s="11" customFormat="1" x14ac:dyDescent="0.2">
      <c r="A26" s="1"/>
      <c r="B26" s="182" t="s">
        <v>276</v>
      </c>
      <c r="C26" s="183"/>
      <c r="D26" s="184"/>
      <c r="E26" s="184"/>
      <c r="F26" s="184"/>
      <c r="G26" s="184"/>
      <c r="H26" s="184"/>
      <c r="I26" s="184"/>
      <c r="J26" s="703"/>
      <c r="K26" s="817">
        <v>10118805</v>
      </c>
      <c r="L26" s="586">
        <v>14190000</v>
      </c>
      <c r="M26" s="611"/>
      <c r="N26" s="819">
        <v>4365350</v>
      </c>
      <c r="O26" s="677">
        <f>N26/L26</f>
        <v>0.30763565891472866</v>
      </c>
      <c r="P26" s="677">
        <f>N26/K26</f>
        <v>0.43140963779813923</v>
      </c>
      <c r="Q26" s="154"/>
      <c r="R26" s="154"/>
      <c r="S26" s="154"/>
      <c r="T26" s="154"/>
      <c r="U26" s="154"/>
      <c r="V26" s="154"/>
    </row>
    <row r="27" spans="1:30" s="11" customFormat="1" x14ac:dyDescent="0.2">
      <c r="A27" s="3"/>
      <c r="B27" s="185" t="s">
        <v>277</v>
      </c>
      <c r="C27" s="183" t="s">
        <v>5</v>
      </c>
      <c r="D27" s="184"/>
      <c r="E27" s="184"/>
      <c r="F27" s="184"/>
      <c r="G27" s="184"/>
      <c r="H27" s="184"/>
      <c r="I27" s="184"/>
      <c r="J27" s="703"/>
      <c r="K27" s="817">
        <v>1620580</v>
      </c>
      <c r="L27" s="586">
        <v>1999500</v>
      </c>
      <c r="M27" s="611"/>
      <c r="N27" s="586">
        <v>108011</v>
      </c>
      <c r="O27" s="677">
        <f>N27/L27</f>
        <v>5.4019004751187795E-2</v>
      </c>
      <c r="P27" s="677">
        <f>N27/K27</f>
        <v>6.6649594589591382E-2</v>
      </c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</row>
    <row r="28" spans="1:30" s="11" customFormat="1" ht="12.75" customHeight="1" x14ac:dyDescent="0.2">
      <c r="A28" s="1"/>
      <c r="B28" s="186" t="s">
        <v>278</v>
      </c>
      <c r="C28" s="187"/>
      <c r="D28" s="188"/>
      <c r="E28" s="188"/>
      <c r="F28" s="188"/>
      <c r="G28" s="188"/>
      <c r="H28" s="188"/>
      <c r="I28" s="188"/>
      <c r="J28" s="704"/>
      <c r="K28" s="818">
        <v>6529231</v>
      </c>
      <c r="L28" s="707">
        <v>8087000</v>
      </c>
      <c r="M28" s="708"/>
      <c r="N28" s="707">
        <v>3038983</v>
      </c>
      <c r="O28" s="820">
        <f>N28/L28</f>
        <v>0.37578620007419317</v>
      </c>
      <c r="P28" s="820">
        <f>N28/K28</f>
        <v>0.46544271446361751</v>
      </c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</row>
    <row r="29" spans="1:30" s="11" customFormat="1" x14ac:dyDescent="0.2">
      <c r="A29" s="42"/>
      <c r="B29" s="186" t="s">
        <v>279</v>
      </c>
      <c r="C29" s="187"/>
      <c r="D29" s="188"/>
      <c r="E29" s="188"/>
      <c r="F29" s="188"/>
      <c r="G29" s="188"/>
      <c r="H29" s="188"/>
      <c r="I29" s="188"/>
      <c r="J29" s="704"/>
      <c r="K29" s="818">
        <v>4479358</v>
      </c>
      <c r="L29" s="707">
        <v>8497500</v>
      </c>
      <c r="M29" s="708"/>
      <c r="N29" s="707">
        <v>3931183</v>
      </c>
      <c r="O29" s="820">
        <f>N29/L29</f>
        <v>0.4626281847602236</v>
      </c>
      <c r="P29" s="820">
        <f>N29/K29</f>
        <v>0.87762197172005452</v>
      </c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</row>
    <row r="30" spans="1:30" s="11" customFormat="1" x14ac:dyDescent="0.2">
      <c r="A30" s="40"/>
      <c r="B30" s="189"/>
      <c r="C30" s="173"/>
      <c r="D30" s="62"/>
      <c r="E30" s="62"/>
      <c r="F30" s="62"/>
      <c r="G30" s="62"/>
      <c r="H30" s="62"/>
      <c r="I30" s="62"/>
      <c r="J30" s="62"/>
      <c r="K30" s="62"/>
      <c r="L30" s="62"/>
      <c r="M30" s="190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</row>
    <row r="31" spans="1:30" s="11" customFormat="1" ht="12.75" customHeight="1" x14ac:dyDescent="0.2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0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</row>
    <row r="32" spans="1:30" x14ac:dyDescent="0.2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0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</row>
    <row r="33" spans="1:30" x14ac:dyDescent="0.2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0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</row>
    <row r="34" spans="1:30" ht="15" x14ac:dyDescent="0.25">
      <c r="A34" s="69" t="s">
        <v>4</v>
      </c>
      <c r="B34" s="911" t="s">
        <v>110</v>
      </c>
      <c r="C34" s="911"/>
      <c r="D34" s="911"/>
      <c r="E34" s="911"/>
      <c r="F34" s="911"/>
      <c r="G34" s="911"/>
      <c r="H34" s="911"/>
      <c r="I34" s="911"/>
      <c r="J34" s="911"/>
      <c r="K34" s="911"/>
      <c r="L34" s="911"/>
      <c r="M34" s="11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</row>
    <row r="35" spans="1:30" ht="15" x14ac:dyDescent="0.25">
      <c r="A35" s="69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1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</row>
    <row r="36" spans="1:30" x14ac:dyDescent="0.2">
      <c r="A36" s="606"/>
      <c r="B36" s="607" t="s">
        <v>280</v>
      </c>
      <c r="C36" s="607"/>
      <c r="D36" s="607"/>
      <c r="E36" s="607"/>
      <c r="F36" s="607"/>
      <c r="G36" s="607"/>
      <c r="H36" s="607"/>
      <c r="I36" s="607"/>
      <c r="J36" s="607"/>
      <c r="K36" s="607"/>
      <c r="L36" s="613"/>
      <c r="M36" s="192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</row>
    <row r="37" spans="1:30" x14ac:dyDescent="0.2">
      <c r="A37" s="43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1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</row>
    <row r="38" spans="1:30" x14ac:dyDescent="0.2">
      <c r="A38" s="43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1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</row>
    <row r="39" spans="1:30" ht="15" x14ac:dyDescent="0.25">
      <c r="A39" s="194" t="s">
        <v>3</v>
      </c>
      <c r="B39" s="196" t="s">
        <v>113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1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</row>
    <row r="40" spans="1:30" ht="15" x14ac:dyDescent="0.25">
      <c r="A40" s="194"/>
      <c r="B40" s="196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1"/>
      <c r="N40" s="154"/>
      <c r="O40" s="154"/>
      <c r="P40" s="154"/>
      <c r="Q40" s="154"/>
      <c r="R40" s="154"/>
      <c r="S40" s="154"/>
      <c r="T40" s="154"/>
      <c r="U40" s="154"/>
      <c r="V40" s="154"/>
      <c r="W40" s="154"/>
    </row>
    <row r="41" spans="1:30" ht="25.5" x14ac:dyDescent="0.2">
      <c r="A41" s="43"/>
      <c r="B41" s="538"/>
      <c r="C41" s="58"/>
      <c r="D41" s="59"/>
      <c r="E41" s="59"/>
      <c r="F41" s="59"/>
      <c r="G41" s="59"/>
      <c r="H41" s="59"/>
      <c r="I41" s="59"/>
      <c r="J41" s="59"/>
      <c r="K41" s="816" t="s">
        <v>473</v>
      </c>
      <c r="L41" s="908" t="s">
        <v>475</v>
      </c>
      <c r="M41" s="608"/>
      <c r="N41" s="908" t="s">
        <v>467</v>
      </c>
      <c r="O41" s="908" t="s">
        <v>461</v>
      </c>
      <c r="P41" s="908" t="s">
        <v>465</v>
      </c>
      <c r="Q41" s="154"/>
      <c r="R41" s="154"/>
      <c r="S41" s="154"/>
      <c r="T41" s="154"/>
      <c r="U41" s="154"/>
      <c r="V41" s="154"/>
      <c r="W41" s="154"/>
    </row>
    <row r="42" spans="1:30" ht="12.75" customHeight="1" x14ac:dyDescent="0.2">
      <c r="A42" s="43"/>
      <c r="B42" s="539"/>
      <c r="C42" s="60"/>
      <c r="D42" s="61"/>
      <c r="E42" s="61"/>
      <c r="F42" s="61"/>
      <c r="G42" s="61"/>
      <c r="H42" s="61"/>
      <c r="I42" s="61"/>
      <c r="J42" s="61"/>
      <c r="K42" s="815" t="s">
        <v>68</v>
      </c>
      <c r="L42" s="909"/>
      <c r="M42" s="609"/>
      <c r="N42" s="909"/>
      <c r="O42" s="909"/>
      <c r="P42" s="909"/>
      <c r="Q42" s="154"/>
      <c r="R42" s="154"/>
      <c r="S42" s="154"/>
      <c r="T42" s="154"/>
      <c r="U42" s="154"/>
      <c r="V42" s="154"/>
      <c r="W42" s="154"/>
    </row>
    <row r="43" spans="1:30" x14ac:dyDescent="0.2">
      <c r="A43" s="43"/>
      <c r="B43" s="602" t="s">
        <v>434</v>
      </c>
      <c r="C43" s="610"/>
      <c r="D43" s="589"/>
      <c r="E43" s="589"/>
      <c r="F43" s="589"/>
      <c r="G43" s="589"/>
      <c r="H43" s="589"/>
      <c r="I43" s="589"/>
      <c r="J43" s="589"/>
      <c r="K43" s="586">
        <v>2765211</v>
      </c>
      <c r="L43" s="586">
        <v>4000000</v>
      </c>
      <c r="M43" s="611"/>
      <c r="N43" s="586">
        <v>2734788</v>
      </c>
      <c r="O43" s="677">
        <f>N43/L43</f>
        <v>0.683697</v>
      </c>
      <c r="P43" s="677">
        <f>N43/K43</f>
        <v>0.98899794626883808</v>
      </c>
      <c r="Q43" s="154"/>
      <c r="R43" s="154"/>
      <c r="S43" s="154"/>
      <c r="T43" s="154"/>
      <c r="U43" s="154"/>
      <c r="V43" s="154"/>
      <c r="W43" s="154"/>
    </row>
    <row r="44" spans="1:30" ht="25.5" x14ac:dyDescent="0.2">
      <c r="A44" s="43"/>
      <c r="B44" s="612" t="s">
        <v>435</v>
      </c>
      <c r="C44" s="610" t="s">
        <v>5</v>
      </c>
      <c r="D44" s="589"/>
      <c r="E44" s="589"/>
      <c r="F44" s="589"/>
      <c r="G44" s="589"/>
      <c r="H44" s="589"/>
      <c r="I44" s="589"/>
      <c r="J44" s="589"/>
      <c r="K44" s="589">
        <v>0</v>
      </c>
      <c r="L44" s="586">
        <v>5500000</v>
      </c>
      <c r="M44" s="611"/>
      <c r="N44" s="586">
        <v>0</v>
      </c>
      <c r="O44" s="677">
        <f>N44/L44</f>
        <v>0</v>
      </c>
      <c r="P44" s="677">
        <v>0</v>
      </c>
      <c r="Q44" s="154"/>
      <c r="R44" s="154"/>
      <c r="S44" s="154"/>
      <c r="T44" s="154"/>
      <c r="U44" s="154"/>
      <c r="V44" s="154"/>
      <c r="W44" s="154"/>
    </row>
    <row r="45" spans="1:30" x14ac:dyDescent="0.2">
      <c r="A45" s="193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1"/>
      <c r="N45" s="154"/>
      <c r="O45" s="154"/>
      <c r="P45" s="154"/>
      <c r="Q45" s="154"/>
      <c r="R45" s="154"/>
      <c r="S45" s="154"/>
      <c r="T45" s="154"/>
      <c r="U45" s="154"/>
      <c r="V45" s="154"/>
      <c r="W45" s="154"/>
    </row>
    <row r="46" spans="1:30" x14ac:dyDescent="0.2">
      <c r="A46" s="193"/>
      <c r="B46" s="607" t="s">
        <v>281</v>
      </c>
      <c r="C46" s="607"/>
      <c r="D46" s="607"/>
      <c r="E46" s="607"/>
      <c r="F46" s="607"/>
      <c r="G46" s="607"/>
      <c r="H46" s="607"/>
      <c r="I46" s="607"/>
      <c r="J46" s="607"/>
      <c r="K46" s="607"/>
      <c r="L46" s="613"/>
      <c r="M46" s="613">
        <v>4444554</v>
      </c>
      <c r="N46" s="154"/>
      <c r="O46" s="154"/>
      <c r="P46" s="154"/>
      <c r="Q46" s="154"/>
      <c r="R46" s="154"/>
      <c r="S46" s="154"/>
      <c r="T46" s="154"/>
      <c r="U46" s="154"/>
      <c r="V46" s="154"/>
      <c r="W46" s="154"/>
    </row>
    <row r="47" spans="1:30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1"/>
      <c r="N47" s="154"/>
      <c r="O47" s="154"/>
      <c r="P47" s="154"/>
      <c r="Q47" s="154"/>
      <c r="R47" s="154"/>
      <c r="S47" s="154"/>
      <c r="T47" s="154"/>
      <c r="U47" s="154"/>
      <c r="V47" s="154"/>
      <c r="W47" s="154"/>
    </row>
    <row r="48" spans="1:30" ht="25.5" x14ac:dyDescent="0.2">
      <c r="B48" s="614" t="s">
        <v>282</v>
      </c>
      <c r="C48" s="607"/>
      <c r="D48" s="607"/>
      <c r="E48" s="607"/>
      <c r="F48" s="607"/>
      <c r="G48" s="607"/>
      <c r="H48" s="607"/>
      <c r="I48" s="607"/>
      <c r="J48" s="607"/>
      <c r="K48" s="607"/>
      <c r="L48" s="613">
        <v>0</v>
      </c>
      <c r="M48" s="11"/>
      <c r="N48" s="154"/>
      <c r="O48" s="154"/>
      <c r="P48" s="154"/>
      <c r="Q48" s="154"/>
      <c r="R48" s="154"/>
      <c r="S48" s="154"/>
      <c r="T48" s="154"/>
      <c r="U48" s="154"/>
      <c r="V48" s="154"/>
      <c r="W48" s="154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1"/>
      <c r="N49" s="154"/>
      <c r="O49" s="154"/>
      <c r="P49" s="154"/>
      <c r="Q49" s="154"/>
    </row>
    <row r="50" spans="2:17" x14ac:dyDescent="0.2">
      <c r="B50" s="615" t="s">
        <v>114</v>
      </c>
      <c r="C50" s="574"/>
      <c r="N50" s="154"/>
      <c r="O50" s="154"/>
      <c r="Q50" s="154"/>
    </row>
    <row r="51" spans="2:17" x14ac:dyDescent="0.2">
      <c r="N51" s="154"/>
      <c r="O51" s="154"/>
    </row>
    <row r="52" spans="2:17" x14ac:dyDescent="0.2">
      <c r="B52" s="616" t="s">
        <v>115</v>
      </c>
    </row>
    <row r="53" spans="2:17" x14ac:dyDescent="0.2">
      <c r="B53" s="18" t="s">
        <v>436</v>
      </c>
    </row>
  </sheetData>
  <mergeCells count="6">
    <mergeCell ref="P41:P42"/>
    <mergeCell ref="A9:M9"/>
    <mergeCell ref="B34:L34"/>
    <mergeCell ref="L41:L42"/>
    <mergeCell ref="N41:N42"/>
    <mergeCell ref="O41:O42"/>
  </mergeCells>
  <phoneticPr fontId="0" type="noConversion"/>
  <pageMargins left="0.74803149606299213" right="0.49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activeCell="N69" sqref="N69"/>
    </sheetView>
  </sheetViews>
  <sheetFormatPr defaultRowHeight="12.75" x14ac:dyDescent="0.2"/>
  <cols>
    <col min="1" max="1" width="5.85546875" customWidth="1"/>
    <col min="2" max="2" width="55.42578125" style="15" customWidth="1"/>
    <col min="3" max="3" width="15.140625" style="15" customWidth="1"/>
    <col min="4" max="4" width="14.42578125" style="47" customWidth="1"/>
    <col min="5" max="6" width="12.7109375" bestFit="1" customWidth="1"/>
    <col min="7" max="7" width="14.7109375" customWidth="1"/>
    <col min="8" max="8" width="34.42578125" customWidth="1"/>
    <col min="9" max="9" width="11.140625" customWidth="1"/>
    <col min="10" max="10" width="10.140625" customWidth="1"/>
    <col min="11" max="11" width="11.7109375" customWidth="1"/>
    <col min="14" max="14" width="22.140625" customWidth="1"/>
  </cols>
  <sheetData>
    <row r="1" spans="1:18" s="4" customFormat="1" x14ac:dyDescent="0.2">
      <c r="B1" s="19"/>
      <c r="C1" s="19"/>
      <c r="D1" s="44"/>
      <c r="F1" s="80"/>
      <c r="G1" s="80"/>
      <c r="H1" s="80"/>
      <c r="I1" s="80"/>
      <c r="J1" s="80"/>
      <c r="K1" s="80"/>
      <c r="L1" s="80"/>
    </row>
    <row r="2" spans="1:18" s="4" customFormat="1" ht="15" customHeight="1" x14ac:dyDescent="0.2">
      <c r="B2" s="19"/>
      <c r="C2" s="19"/>
      <c r="D2" s="44"/>
      <c r="E2" s="35"/>
      <c r="F2" s="80"/>
      <c r="G2" s="80"/>
      <c r="H2" s="80"/>
      <c r="I2" s="80"/>
      <c r="J2" s="80"/>
      <c r="K2" s="80"/>
      <c r="L2" s="80"/>
    </row>
    <row r="3" spans="1:18" ht="15" x14ac:dyDescent="0.25">
      <c r="A3" s="20"/>
      <c r="B3" s="63" t="s">
        <v>6</v>
      </c>
      <c r="C3" s="63"/>
      <c r="D3" s="45"/>
      <c r="E3" s="36"/>
      <c r="F3" s="80"/>
      <c r="G3" s="80"/>
      <c r="H3" s="80"/>
      <c r="I3" s="80"/>
      <c r="J3" s="80"/>
      <c r="K3" s="80"/>
      <c r="L3" s="80"/>
    </row>
    <row r="4" spans="1:18" ht="13.5" thickBot="1" x14ac:dyDescent="0.25">
      <c r="A4" s="21"/>
      <c r="B4" s="22"/>
      <c r="C4" s="22"/>
      <c r="D4" s="46"/>
      <c r="F4" s="80"/>
      <c r="G4" s="80"/>
      <c r="H4" s="80"/>
      <c r="I4" s="80"/>
      <c r="J4" s="80"/>
      <c r="K4" s="80"/>
      <c r="L4" s="80"/>
    </row>
    <row r="5" spans="1:18" ht="50.25" customHeight="1" thickBot="1" x14ac:dyDescent="0.25">
      <c r="A5" s="114" t="s">
        <v>7</v>
      </c>
      <c r="B5" s="115" t="s">
        <v>8</v>
      </c>
      <c r="C5" s="777" t="s">
        <v>466</v>
      </c>
      <c r="D5" s="116" t="s">
        <v>453</v>
      </c>
      <c r="E5" s="116" t="s">
        <v>467</v>
      </c>
      <c r="F5" s="116" t="s">
        <v>464</v>
      </c>
      <c r="G5" s="116" t="s">
        <v>468</v>
      </c>
      <c r="H5" s="80"/>
      <c r="I5" s="80"/>
      <c r="J5" s="80"/>
      <c r="K5" s="80"/>
      <c r="L5" s="80"/>
    </row>
    <row r="6" spans="1:18" ht="12.75" customHeight="1" thickBot="1" x14ac:dyDescent="0.25">
      <c r="A6" s="113">
        <v>1</v>
      </c>
      <c r="B6" s="864">
        <v>2</v>
      </c>
      <c r="C6" s="888">
        <v>3</v>
      </c>
      <c r="D6" s="889">
        <v>4</v>
      </c>
      <c r="E6" s="889">
        <v>5</v>
      </c>
      <c r="F6" s="889">
        <v>6</v>
      </c>
      <c r="G6" s="889">
        <v>7</v>
      </c>
      <c r="H6" s="850"/>
      <c r="I6" s="850"/>
      <c r="J6" s="850"/>
      <c r="K6" s="850"/>
      <c r="L6" s="850"/>
      <c r="M6" s="843"/>
      <c r="N6" s="843"/>
      <c r="O6" s="843"/>
      <c r="P6" s="843"/>
      <c r="Q6" s="34"/>
      <c r="R6" s="34"/>
    </row>
    <row r="7" spans="1:18" ht="20.100000000000001" customHeight="1" thickBot="1" x14ac:dyDescent="0.25">
      <c r="A7" s="903"/>
      <c r="B7" s="890" t="s">
        <v>232</v>
      </c>
      <c r="C7" s="891">
        <v>14504596</v>
      </c>
      <c r="D7" s="892">
        <v>21689500</v>
      </c>
      <c r="E7" s="892">
        <f>E8+E28+E38</f>
        <v>7208149</v>
      </c>
      <c r="F7" s="893">
        <f t="shared" ref="F7:F23" si="0">E7/D7</f>
        <v>0.33233357154383458</v>
      </c>
      <c r="G7" s="893">
        <f t="shared" ref="G7:G25" si="1">E7/C7</f>
        <v>0.49695620615700015</v>
      </c>
      <c r="H7" s="850"/>
      <c r="I7" s="850"/>
      <c r="J7" s="850"/>
      <c r="K7" s="850"/>
      <c r="L7" s="850"/>
      <c r="M7" s="843"/>
      <c r="N7" s="843"/>
      <c r="O7" s="843"/>
      <c r="P7" s="843"/>
      <c r="Q7" s="34"/>
      <c r="R7" s="34"/>
    </row>
    <row r="8" spans="1:18" ht="20.100000000000001" customHeight="1" thickBot="1" x14ac:dyDescent="0.25">
      <c r="A8" s="904">
        <v>6</v>
      </c>
      <c r="B8" s="878" t="s">
        <v>6</v>
      </c>
      <c r="C8" s="894">
        <v>10118805</v>
      </c>
      <c r="D8" s="880">
        <v>14190000</v>
      </c>
      <c r="E8" s="880">
        <f>E9+E13+E17+E20+E24+E26</f>
        <v>4365350</v>
      </c>
      <c r="F8" s="881">
        <f t="shared" si="0"/>
        <v>0.30763565891472866</v>
      </c>
      <c r="G8" s="881">
        <f t="shared" si="1"/>
        <v>0.43140963779813923</v>
      </c>
      <c r="H8" s="850"/>
      <c r="I8" s="850"/>
      <c r="J8" s="850"/>
      <c r="K8" s="850"/>
      <c r="L8" s="850"/>
      <c r="M8" s="843"/>
      <c r="N8" s="843"/>
      <c r="O8" s="843"/>
      <c r="P8" s="843"/>
      <c r="Q8" s="34"/>
      <c r="R8" s="34"/>
    </row>
    <row r="9" spans="1:18" ht="15" customHeight="1" x14ac:dyDescent="0.2">
      <c r="A9" s="110">
        <v>61</v>
      </c>
      <c r="B9" s="111" t="s">
        <v>9</v>
      </c>
      <c r="C9" s="792">
        <v>4369706</v>
      </c>
      <c r="D9" s="112">
        <v>3640000</v>
      </c>
      <c r="E9" s="112">
        <f>E10+E11+E12</f>
        <v>2217044</v>
      </c>
      <c r="F9" s="693">
        <f t="shared" si="0"/>
        <v>0.60907802197802197</v>
      </c>
      <c r="G9" s="693">
        <f t="shared" si="1"/>
        <v>0.50736685717528818</v>
      </c>
      <c r="H9" s="80"/>
      <c r="I9" s="80"/>
      <c r="J9" s="80"/>
      <c r="K9" s="80"/>
      <c r="L9" s="80"/>
    </row>
    <row r="10" spans="1:18" ht="12.75" customHeight="1" x14ac:dyDescent="0.2">
      <c r="A10" s="99">
        <v>611</v>
      </c>
      <c r="B10" s="74" t="s">
        <v>10</v>
      </c>
      <c r="C10" s="793">
        <v>4211212</v>
      </c>
      <c r="D10" s="94">
        <v>3500000</v>
      </c>
      <c r="E10" s="94">
        <v>2183531</v>
      </c>
      <c r="F10" s="694">
        <f t="shared" si="0"/>
        <v>0.62386600000000003</v>
      </c>
      <c r="G10" s="694">
        <f t="shared" si="1"/>
        <v>0.51850417409524863</v>
      </c>
      <c r="H10" s="80"/>
      <c r="I10" s="80"/>
      <c r="J10" s="80"/>
      <c r="K10" s="80"/>
      <c r="L10" s="80"/>
    </row>
    <row r="11" spans="1:18" ht="12.75" customHeight="1" x14ac:dyDescent="0.2">
      <c r="A11" s="99">
        <v>613</v>
      </c>
      <c r="B11" s="74" t="s">
        <v>11</v>
      </c>
      <c r="C11" s="793">
        <v>133662</v>
      </c>
      <c r="D11" s="94">
        <v>100000</v>
      </c>
      <c r="E11" s="94">
        <v>26273</v>
      </c>
      <c r="F11" s="694">
        <f t="shared" si="0"/>
        <v>0.26273000000000002</v>
      </c>
      <c r="G11" s="694">
        <f t="shared" si="1"/>
        <v>0.19656297227334621</v>
      </c>
      <c r="H11" s="80"/>
      <c r="I11" s="80"/>
      <c r="J11" s="80"/>
      <c r="K11" s="80"/>
      <c r="L11" s="80"/>
    </row>
    <row r="12" spans="1:18" ht="12.75" customHeight="1" x14ac:dyDescent="0.2">
      <c r="A12" s="99">
        <v>614</v>
      </c>
      <c r="B12" s="74" t="s">
        <v>12</v>
      </c>
      <c r="C12" s="793">
        <v>24832</v>
      </c>
      <c r="D12" s="94">
        <v>40000</v>
      </c>
      <c r="E12" s="94">
        <v>7240</v>
      </c>
      <c r="F12" s="694">
        <f t="shared" si="0"/>
        <v>0.18099999999999999</v>
      </c>
      <c r="G12" s="694">
        <f t="shared" si="1"/>
        <v>0.29155927835051548</v>
      </c>
      <c r="H12" s="80"/>
      <c r="I12" s="80"/>
      <c r="J12" s="80"/>
      <c r="K12" s="80"/>
      <c r="L12" s="80"/>
    </row>
    <row r="13" spans="1:18" ht="15" customHeight="1" x14ac:dyDescent="0.2">
      <c r="A13" s="93">
        <v>63</v>
      </c>
      <c r="B13" s="102" t="s">
        <v>13</v>
      </c>
      <c r="C13" s="794">
        <v>2712441</v>
      </c>
      <c r="D13" s="103">
        <v>6450000</v>
      </c>
      <c r="E13" s="103">
        <f>E14+E15+E16</f>
        <v>652403</v>
      </c>
      <c r="F13" s="695">
        <f t="shared" si="0"/>
        <v>0.10114775193798449</v>
      </c>
      <c r="G13" s="695">
        <f t="shared" si="1"/>
        <v>0.24052246666379104</v>
      </c>
      <c r="H13" s="80"/>
      <c r="I13" s="80"/>
      <c r="J13" s="80"/>
      <c r="K13" s="80"/>
      <c r="L13" s="80"/>
    </row>
    <row r="14" spans="1:18" ht="12.75" customHeight="1" x14ac:dyDescent="0.2">
      <c r="A14" s="99">
        <v>6324</v>
      </c>
      <c r="B14" s="74" t="s">
        <v>235</v>
      </c>
      <c r="C14" s="793">
        <v>2058548</v>
      </c>
      <c r="D14" s="94">
        <v>5550000</v>
      </c>
      <c r="E14" s="94">
        <v>543103</v>
      </c>
      <c r="F14" s="694">
        <f t="shared" si="0"/>
        <v>9.78563963963964E-2</v>
      </c>
      <c r="G14" s="694">
        <f t="shared" si="1"/>
        <v>0.26382819346451963</v>
      </c>
      <c r="H14" s="80"/>
      <c r="I14" s="80"/>
      <c r="J14" s="80"/>
      <c r="K14" s="80"/>
      <c r="L14" s="80"/>
    </row>
    <row r="15" spans="1:18" ht="12.75" customHeight="1" x14ac:dyDescent="0.2">
      <c r="A15" s="99">
        <v>633</v>
      </c>
      <c r="B15" s="74" t="s">
        <v>14</v>
      </c>
      <c r="C15" s="793">
        <v>646188</v>
      </c>
      <c r="D15" s="94">
        <v>800000</v>
      </c>
      <c r="E15" s="94">
        <v>109300</v>
      </c>
      <c r="F15" s="694">
        <f t="shared" si="0"/>
        <v>0.136625</v>
      </c>
      <c r="G15" s="694">
        <f t="shared" si="1"/>
        <v>0.16914582133991965</v>
      </c>
      <c r="H15" s="80"/>
      <c r="I15" s="80"/>
      <c r="J15" s="80"/>
      <c r="K15" s="80"/>
      <c r="L15" s="80"/>
    </row>
    <row r="16" spans="1:18" ht="12.75" customHeight="1" x14ac:dyDescent="0.2">
      <c r="A16" s="99">
        <v>634</v>
      </c>
      <c r="B16" s="74" t="s">
        <v>233</v>
      </c>
      <c r="C16" s="793">
        <v>7705</v>
      </c>
      <c r="D16" s="94">
        <v>100000</v>
      </c>
      <c r="E16" s="94">
        <v>0</v>
      </c>
      <c r="F16" s="694">
        <f t="shared" si="0"/>
        <v>0</v>
      </c>
      <c r="G16" s="694">
        <f t="shared" si="1"/>
        <v>0</v>
      </c>
      <c r="H16" s="80"/>
      <c r="I16" s="80"/>
      <c r="J16" s="80"/>
      <c r="K16" s="80"/>
      <c r="L16" s="80"/>
    </row>
    <row r="17" spans="1:19" ht="15" customHeight="1" x14ac:dyDescent="0.2">
      <c r="A17" s="93">
        <v>64</v>
      </c>
      <c r="B17" s="102" t="s">
        <v>15</v>
      </c>
      <c r="C17" s="794">
        <v>1739506</v>
      </c>
      <c r="D17" s="103">
        <v>3130000</v>
      </c>
      <c r="E17" s="103">
        <f>E18+E19</f>
        <v>677533</v>
      </c>
      <c r="F17" s="695">
        <f t="shared" si="0"/>
        <v>0.21646421725239617</v>
      </c>
      <c r="G17" s="695">
        <f t="shared" si="1"/>
        <v>0.38949736304445054</v>
      </c>
      <c r="H17" s="80"/>
      <c r="I17" s="80"/>
      <c r="J17" s="80"/>
      <c r="K17" s="80"/>
      <c r="L17" s="80"/>
    </row>
    <row r="18" spans="1:19" ht="12.75" customHeight="1" x14ac:dyDescent="0.2">
      <c r="A18" s="99">
        <v>641</v>
      </c>
      <c r="B18" s="74" t="s">
        <v>16</v>
      </c>
      <c r="C18" s="793">
        <v>2266</v>
      </c>
      <c r="D18" s="94">
        <v>430000</v>
      </c>
      <c r="E18" s="94">
        <v>239</v>
      </c>
      <c r="F18" s="694">
        <f t="shared" si="0"/>
        <v>5.5581395348837208E-4</v>
      </c>
      <c r="G18" s="694">
        <f t="shared" si="1"/>
        <v>0.10547219770520741</v>
      </c>
      <c r="H18" s="80"/>
      <c r="I18" s="80"/>
      <c r="J18" s="80"/>
      <c r="K18" s="80"/>
      <c r="L18" s="80"/>
    </row>
    <row r="19" spans="1:19" ht="12.75" customHeight="1" x14ac:dyDescent="0.2">
      <c r="A19" s="99">
        <v>642</v>
      </c>
      <c r="B19" s="74" t="s">
        <v>17</v>
      </c>
      <c r="C19" s="793">
        <v>1737240</v>
      </c>
      <c r="D19" s="94">
        <v>2700000</v>
      </c>
      <c r="E19" s="94">
        <v>677294</v>
      </c>
      <c r="F19" s="694">
        <f t="shared" si="0"/>
        <v>0.25084962962962964</v>
      </c>
      <c r="G19" s="694">
        <f t="shared" si="1"/>
        <v>0.38986783633809952</v>
      </c>
      <c r="H19" s="80"/>
      <c r="I19" s="80"/>
      <c r="J19" s="80"/>
      <c r="K19" s="80"/>
      <c r="L19" s="80"/>
    </row>
    <row r="20" spans="1:19" ht="15" customHeight="1" x14ac:dyDescent="0.2">
      <c r="A20" s="95">
        <v>65</v>
      </c>
      <c r="B20" s="838" t="s">
        <v>18</v>
      </c>
      <c r="C20" s="839">
        <v>1283091</v>
      </c>
      <c r="D20" s="840">
        <v>920000</v>
      </c>
      <c r="E20" s="840">
        <f>E21+E22+E23</f>
        <v>818370</v>
      </c>
      <c r="F20" s="841">
        <f t="shared" si="0"/>
        <v>0.8895326086956522</v>
      </c>
      <c r="G20" s="841">
        <f t="shared" si="1"/>
        <v>0.63781134775319914</v>
      </c>
      <c r="H20" s="842"/>
      <c r="I20" s="842"/>
      <c r="J20" s="842"/>
      <c r="K20" s="842"/>
      <c r="L20" s="842"/>
      <c r="M20" s="34"/>
      <c r="N20" s="34"/>
      <c r="O20" s="34"/>
      <c r="P20" s="34"/>
      <c r="Q20" s="34"/>
      <c r="R20" s="34"/>
      <c r="S20" s="34"/>
    </row>
    <row r="21" spans="1:19" ht="12.75" customHeight="1" x14ac:dyDescent="0.2">
      <c r="A21" s="99">
        <v>651</v>
      </c>
      <c r="B21" s="74" t="s">
        <v>19</v>
      </c>
      <c r="C21" s="795">
        <v>26781</v>
      </c>
      <c r="D21" s="94">
        <v>20000</v>
      </c>
      <c r="E21" s="94">
        <v>385</v>
      </c>
      <c r="F21" s="694">
        <f t="shared" si="0"/>
        <v>1.925E-2</v>
      </c>
      <c r="G21" s="694">
        <f t="shared" si="1"/>
        <v>1.4375863485306747E-2</v>
      </c>
      <c r="H21" s="80"/>
      <c r="I21" s="80"/>
      <c r="J21" s="80"/>
      <c r="K21" s="80"/>
      <c r="L21" s="80"/>
    </row>
    <row r="22" spans="1:19" ht="12.75" customHeight="1" x14ac:dyDescent="0.2">
      <c r="A22" s="99">
        <v>652</v>
      </c>
      <c r="B22" s="74" t="s">
        <v>20</v>
      </c>
      <c r="C22" s="793">
        <v>491107</v>
      </c>
      <c r="D22" s="94">
        <v>500000</v>
      </c>
      <c r="E22" s="94">
        <v>423410</v>
      </c>
      <c r="F22" s="694">
        <f t="shared" si="0"/>
        <v>0.84682000000000002</v>
      </c>
      <c r="G22" s="694">
        <f t="shared" si="1"/>
        <v>0.86215427595208372</v>
      </c>
      <c r="H22" s="80"/>
      <c r="I22" s="80"/>
      <c r="J22" s="80"/>
      <c r="K22" s="80"/>
      <c r="L22" s="80"/>
    </row>
    <row r="23" spans="1:19" ht="12.75" customHeight="1" x14ac:dyDescent="0.2">
      <c r="A23" s="99">
        <v>653</v>
      </c>
      <c r="B23" s="74" t="s">
        <v>73</v>
      </c>
      <c r="C23" s="793">
        <v>765203</v>
      </c>
      <c r="D23" s="94">
        <v>400000</v>
      </c>
      <c r="E23" s="94">
        <v>394575</v>
      </c>
      <c r="F23" s="694">
        <f t="shared" si="0"/>
        <v>0.98643749999999997</v>
      </c>
      <c r="G23" s="694">
        <f t="shared" si="1"/>
        <v>0.51564748177934483</v>
      </c>
      <c r="H23" s="80"/>
      <c r="I23" s="80"/>
      <c r="J23" s="80"/>
      <c r="K23" s="80"/>
      <c r="L23" s="80"/>
    </row>
    <row r="24" spans="1:19" ht="12.75" customHeight="1" x14ac:dyDescent="0.2">
      <c r="A24" s="95">
        <v>67</v>
      </c>
      <c r="B24" s="102" t="s">
        <v>469</v>
      </c>
      <c r="C24" s="794">
        <v>14061</v>
      </c>
      <c r="D24" s="790">
        <v>0</v>
      </c>
      <c r="E24" s="790">
        <v>0</v>
      </c>
      <c r="F24" s="813">
        <v>0</v>
      </c>
      <c r="G24" s="813">
        <f t="shared" si="1"/>
        <v>0</v>
      </c>
      <c r="H24" s="80"/>
      <c r="I24" s="80"/>
      <c r="J24" s="80"/>
      <c r="K24" s="80"/>
      <c r="L24" s="80"/>
    </row>
    <row r="25" spans="1:19" ht="12.75" customHeight="1" x14ac:dyDescent="0.2">
      <c r="A25" s="796">
        <v>673</v>
      </c>
      <c r="B25" s="798" t="s">
        <v>470</v>
      </c>
      <c r="C25" s="795">
        <v>14061</v>
      </c>
      <c r="D25" s="797">
        <v>0</v>
      </c>
      <c r="E25" s="797">
        <v>0</v>
      </c>
      <c r="F25" s="814">
        <v>0</v>
      </c>
      <c r="G25" s="814">
        <f t="shared" si="1"/>
        <v>0</v>
      </c>
      <c r="H25" s="80"/>
      <c r="I25" s="80"/>
      <c r="J25" s="80"/>
      <c r="K25" s="80"/>
      <c r="L25" s="80"/>
    </row>
    <row r="26" spans="1:19" ht="15" customHeight="1" x14ac:dyDescent="0.2">
      <c r="A26" s="95">
        <v>68</v>
      </c>
      <c r="B26" s="102" t="s">
        <v>121</v>
      </c>
      <c r="C26" s="790">
        <v>0</v>
      </c>
      <c r="D26" s="103">
        <v>50000</v>
      </c>
      <c r="E26" s="103">
        <v>0</v>
      </c>
      <c r="F26" s="695">
        <f t="shared" ref="F26:F35" si="2">E26/D26</f>
        <v>0</v>
      </c>
      <c r="G26" s="695">
        <v>0</v>
      </c>
      <c r="H26" s="80"/>
      <c r="I26" s="80"/>
      <c r="J26" s="80"/>
      <c r="K26" s="80"/>
      <c r="L26" s="80"/>
    </row>
    <row r="27" spans="1:19" ht="12.75" customHeight="1" thickBot="1" x14ac:dyDescent="0.25">
      <c r="A27" s="100">
        <v>681</v>
      </c>
      <c r="B27" s="72" t="s">
        <v>122</v>
      </c>
      <c r="C27" s="791">
        <v>0</v>
      </c>
      <c r="D27" s="96">
        <v>50000</v>
      </c>
      <c r="E27" s="96"/>
      <c r="F27" s="696">
        <f t="shared" si="2"/>
        <v>0</v>
      </c>
      <c r="G27" s="696">
        <v>0</v>
      </c>
      <c r="H27" s="80"/>
      <c r="I27" s="80"/>
      <c r="J27" s="80"/>
      <c r="K27" s="80"/>
      <c r="L27" s="80"/>
    </row>
    <row r="28" spans="1:19" ht="20.100000000000001" customHeight="1" thickBot="1" x14ac:dyDescent="0.25">
      <c r="A28" s="107">
        <v>7</v>
      </c>
      <c r="B28" s="140" t="s">
        <v>21</v>
      </c>
      <c r="C28" s="812">
        <f>C29+C32</f>
        <v>1620580</v>
      </c>
      <c r="D28" s="109">
        <v>1999500</v>
      </c>
      <c r="E28" s="109">
        <f>E29+E32</f>
        <v>108011</v>
      </c>
      <c r="F28" s="697">
        <f t="shared" si="2"/>
        <v>5.4019004751187795E-2</v>
      </c>
      <c r="G28" s="697">
        <f>E28/C28</f>
        <v>6.6649594589591382E-2</v>
      </c>
      <c r="H28" s="80"/>
      <c r="I28" s="80"/>
      <c r="J28" s="80"/>
      <c r="K28" s="80"/>
      <c r="L28" s="80"/>
    </row>
    <row r="29" spans="1:19" ht="15" customHeight="1" x14ac:dyDescent="0.2">
      <c r="A29" s="104">
        <v>71</v>
      </c>
      <c r="B29" s="105" t="s">
        <v>22</v>
      </c>
      <c r="C29" s="799">
        <v>165086</v>
      </c>
      <c r="D29" s="106">
        <v>977000</v>
      </c>
      <c r="E29" s="106">
        <f>E30+E31</f>
        <v>102823</v>
      </c>
      <c r="F29" s="698">
        <f t="shared" si="2"/>
        <v>0.10524360286591607</v>
      </c>
      <c r="G29" s="698">
        <f>E29/C29</f>
        <v>0.62284506257344652</v>
      </c>
      <c r="H29" s="80"/>
      <c r="I29" s="80"/>
      <c r="J29" s="80"/>
      <c r="K29" s="80"/>
      <c r="L29" s="80"/>
    </row>
    <row r="30" spans="1:19" ht="25.5" x14ac:dyDescent="0.2">
      <c r="A30" s="99">
        <v>711</v>
      </c>
      <c r="B30" s="74" t="s">
        <v>228</v>
      </c>
      <c r="C30" s="793">
        <v>92529</v>
      </c>
      <c r="D30" s="98">
        <v>700000</v>
      </c>
      <c r="E30" s="98">
        <v>72623</v>
      </c>
      <c r="F30" s="699">
        <f t="shared" si="2"/>
        <v>0.10374714285714286</v>
      </c>
      <c r="G30" s="699">
        <f t="shared" ref="G30" si="3">E30/C30</f>
        <v>0.78486744696257393</v>
      </c>
      <c r="H30" s="80"/>
      <c r="I30" s="80"/>
      <c r="J30" s="80"/>
      <c r="K30" s="80"/>
      <c r="L30" s="80"/>
    </row>
    <row r="31" spans="1:19" ht="25.5" x14ac:dyDescent="0.2">
      <c r="A31" s="99">
        <v>711</v>
      </c>
      <c r="B31" s="74" t="s">
        <v>229</v>
      </c>
      <c r="C31" s="793">
        <v>72557</v>
      </c>
      <c r="D31" s="98">
        <v>277000</v>
      </c>
      <c r="E31" s="98">
        <v>30200</v>
      </c>
      <c r="F31" s="699">
        <f t="shared" si="2"/>
        <v>0.10902527075812274</v>
      </c>
      <c r="G31" s="699">
        <f t="shared" ref="G31:G40" si="4">E31/C31</f>
        <v>0.41622448557685682</v>
      </c>
      <c r="H31" s="80"/>
      <c r="I31" s="80"/>
      <c r="J31" s="80"/>
      <c r="K31" s="80"/>
      <c r="L31" s="80"/>
    </row>
    <row r="32" spans="1:19" ht="15" customHeight="1" x14ac:dyDescent="0.2">
      <c r="A32" s="101">
        <v>72</v>
      </c>
      <c r="B32" s="84" t="s">
        <v>74</v>
      </c>
      <c r="C32" s="811">
        <f>C34+C35+C36+C37</f>
        <v>1455494</v>
      </c>
      <c r="D32" s="97">
        <v>1022500</v>
      </c>
      <c r="E32" s="97">
        <f>E34+E35+E36+E37</f>
        <v>5188</v>
      </c>
      <c r="F32" s="700">
        <f t="shared" si="2"/>
        <v>5.0738386308068458E-3</v>
      </c>
      <c r="G32" s="700">
        <f t="shared" si="4"/>
        <v>3.5644255489888656E-3</v>
      </c>
      <c r="H32" s="80"/>
      <c r="I32" s="80"/>
      <c r="J32" s="80"/>
      <c r="K32" s="80"/>
      <c r="L32" s="80"/>
    </row>
    <row r="33" spans="1:12" ht="15" customHeight="1" x14ac:dyDescent="0.2">
      <c r="A33" s="906"/>
      <c r="B33" s="907"/>
      <c r="C33" s="811"/>
      <c r="D33" s="97"/>
      <c r="E33" s="97"/>
      <c r="F33" s="700"/>
      <c r="G33" s="700"/>
      <c r="H33" s="80"/>
      <c r="I33" s="80"/>
      <c r="J33" s="80"/>
      <c r="K33" s="80"/>
      <c r="L33" s="80"/>
    </row>
    <row r="34" spans="1:12" x14ac:dyDescent="0.2">
      <c r="A34" s="99">
        <v>721</v>
      </c>
      <c r="B34" s="74" t="s">
        <v>231</v>
      </c>
      <c r="C34" s="793">
        <v>245001</v>
      </c>
      <c r="D34" s="98">
        <v>522500</v>
      </c>
      <c r="E34" s="98"/>
      <c r="F34" s="699">
        <f t="shared" si="2"/>
        <v>0</v>
      </c>
      <c r="G34" s="699">
        <f t="shared" si="4"/>
        <v>0</v>
      </c>
      <c r="H34" s="80"/>
      <c r="I34" s="80"/>
      <c r="J34" s="80"/>
      <c r="K34" s="80"/>
      <c r="L34" s="80"/>
    </row>
    <row r="35" spans="1:12" x14ac:dyDescent="0.2">
      <c r="A35" s="99">
        <v>721</v>
      </c>
      <c r="B35" s="74" t="s">
        <v>230</v>
      </c>
      <c r="C35" s="793">
        <v>8293</v>
      </c>
      <c r="D35" s="98">
        <v>500000</v>
      </c>
      <c r="E35" s="98">
        <v>5188</v>
      </c>
      <c r="F35" s="699">
        <f t="shared" si="2"/>
        <v>1.0376E-2</v>
      </c>
      <c r="G35" s="699">
        <f t="shared" si="4"/>
        <v>0.62558784517062582</v>
      </c>
      <c r="H35" s="80"/>
      <c r="I35" s="80"/>
      <c r="J35" s="80"/>
      <c r="K35" s="80"/>
      <c r="L35" s="80"/>
    </row>
    <row r="36" spans="1:12" x14ac:dyDescent="0.2">
      <c r="A36" s="804">
        <v>721</v>
      </c>
      <c r="B36" s="798" t="s">
        <v>471</v>
      </c>
      <c r="C36" s="805">
        <v>1200200</v>
      </c>
      <c r="D36" s="582">
        <v>0</v>
      </c>
      <c r="E36" s="806"/>
      <c r="F36" s="807">
        <v>0</v>
      </c>
      <c r="G36" s="807">
        <f t="shared" si="4"/>
        <v>0</v>
      </c>
      <c r="H36" s="80"/>
      <c r="I36" s="80"/>
      <c r="J36" s="80"/>
      <c r="K36" s="80"/>
      <c r="L36" s="80"/>
    </row>
    <row r="37" spans="1:12" x14ac:dyDescent="0.2">
      <c r="A37" s="804">
        <v>721</v>
      </c>
      <c r="B37" s="798" t="s">
        <v>472</v>
      </c>
      <c r="C37" s="805">
        <v>2000</v>
      </c>
      <c r="D37" s="806">
        <v>0</v>
      </c>
      <c r="E37" s="806"/>
      <c r="F37" s="807">
        <v>0</v>
      </c>
      <c r="G37" s="807">
        <f t="shared" si="4"/>
        <v>0</v>
      </c>
      <c r="H37" s="80"/>
      <c r="I37" s="80"/>
      <c r="J37" s="80"/>
      <c r="K37" s="80"/>
      <c r="L37" s="80"/>
    </row>
    <row r="38" spans="1:12" ht="28.5" x14ac:dyDescent="0.2">
      <c r="A38" s="800">
        <v>8</v>
      </c>
      <c r="B38" s="801" t="s">
        <v>437</v>
      </c>
      <c r="C38" s="810">
        <f>C39</f>
        <v>2765211</v>
      </c>
      <c r="D38" s="802">
        <v>5500000</v>
      </c>
      <c r="E38" s="802">
        <f>E39</f>
        <v>2734788</v>
      </c>
      <c r="F38" s="803">
        <f>E38/D38</f>
        <v>0.4972341818181818</v>
      </c>
      <c r="G38" s="803">
        <f t="shared" si="4"/>
        <v>0.98899794626883808</v>
      </c>
      <c r="H38" s="80"/>
      <c r="I38" s="80"/>
      <c r="J38" s="80"/>
      <c r="K38" s="80"/>
      <c r="L38" s="80"/>
    </row>
    <row r="39" spans="1:12" ht="25.5" x14ac:dyDescent="0.2">
      <c r="A39" s="624">
        <v>844</v>
      </c>
      <c r="B39" s="625" t="s">
        <v>438</v>
      </c>
      <c r="C39" s="808">
        <v>2765211</v>
      </c>
      <c r="D39" s="626">
        <v>5500000</v>
      </c>
      <c r="E39" s="626">
        <f>E40</f>
        <v>2734788</v>
      </c>
      <c r="F39" s="701">
        <f>E39/D39</f>
        <v>0.4972341818181818</v>
      </c>
      <c r="G39" s="701">
        <f t="shared" si="4"/>
        <v>0.98899794626883808</v>
      </c>
      <c r="H39" s="80"/>
      <c r="I39" s="80"/>
      <c r="J39" s="80"/>
      <c r="K39" s="80"/>
      <c r="L39" s="80"/>
    </row>
    <row r="40" spans="1:12" ht="25.5" x14ac:dyDescent="0.2">
      <c r="A40" s="627">
        <v>844</v>
      </c>
      <c r="B40" s="628" t="s">
        <v>438</v>
      </c>
      <c r="C40" s="809">
        <v>2765211</v>
      </c>
      <c r="D40" s="629">
        <v>5500000</v>
      </c>
      <c r="E40" s="629">
        <v>2734788</v>
      </c>
      <c r="F40" s="702">
        <f>E40/D40</f>
        <v>0.4972341818181818</v>
      </c>
      <c r="G40" s="702">
        <f t="shared" si="4"/>
        <v>0.98899794626883808</v>
      </c>
      <c r="H40" s="80"/>
      <c r="I40" s="80"/>
      <c r="J40" s="80"/>
      <c r="K40" s="80"/>
      <c r="L40" s="80"/>
    </row>
    <row r="41" spans="1:12" x14ac:dyDescent="0.2">
      <c r="F41" s="80"/>
      <c r="G41" s="80"/>
      <c r="H41" s="80"/>
      <c r="I41" s="80"/>
      <c r="J41" s="80"/>
      <c r="K41" s="80"/>
      <c r="L41" s="80"/>
    </row>
    <row r="42" spans="1:12" x14ac:dyDescent="0.2">
      <c r="F42" s="80"/>
      <c r="G42" s="80"/>
      <c r="H42" s="80"/>
      <c r="I42" s="80"/>
      <c r="J42" s="80"/>
      <c r="K42" s="80"/>
      <c r="L42" s="80"/>
    </row>
    <row r="43" spans="1:12" x14ac:dyDescent="0.2">
      <c r="F43" s="80"/>
      <c r="G43" s="80"/>
      <c r="H43" s="80"/>
      <c r="I43" s="80"/>
      <c r="J43" s="80"/>
      <c r="K43" s="80"/>
      <c r="L43" s="80"/>
    </row>
    <row r="44" spans="1:12" x14ac:dyDescent="0.2">
      <c r="F44" s="80"/>
      <c r="G44" s="80"/>
      <c r="H44" s="80"/>
      <c r="I44" s="80"/>
      <c r="J44" s="80"/>
      <c r="K44" s="80"/>
      <c r="L44" s="80"/>
    </row>
    <row r="45" spans="1:12" x14ac:dyDescent="0.2">
      <c r="F45" s="80"/>
      <c r="G45" s="80"/>
      <c r="H45" s="80"/>
      <c r="I45" s="80"/>
      <c r="J45" s="80"/>
      <c r="K45" s="80"/>
      <c r="L45" s="80"/>
    </row>
    <row r="46" spans="1:12" x14ac:dyDescent="0.2">
      <c r="F46" s="80"/>
      <c r="G46" s="80"/>
      <c r="H46" s="80"/>
      <c r="I46" s="80"/>
      <c r="J46" s="80"/>
      <c r="K46" s="80"/>
      <c r="L46" s="80"/>
    </row>
    <row r="47" spans="1:12" x14ac:dyDescent="0.2">
      <c r="F47" s="80"/>
      <c r="G47" s="80"/>
      <c r="H47" s="80"/>
      <c r="I47" s="80"/>
      <c r="J47" s="80"/>
      <c r="K47" s="80"/>
      <c r="L47" s="80"/>
    </row>
    <row r="48" spans="1:12" x14ac:dyDescent="0.2">
      <c r="F48" s="80"/>
      <c r="G48" s="80"/>
      <c r="H48" s="80"/>
      <c r="I48" s="80"/>
      <c r="J48" s="80"/>
      <c r="K48" s="80"/>
      <c r="L48" s="80"/>
    </row>
    <row r="49" spans="6:12" x14ac:dyDescent="0.2">
      <c r="F49" s="80"/>
      <c r="G49" s="80"/>
      <c r="H49" s="80"/>
      <c r="I49" s="80"/>
      <c r="J49" s="80"/>
      <c r="K49" s="80"/>
      <c r="L49" s="80"/>
    </row>
    <row r="50" spans="6:12" x14ac:dyDescent="0.2">
      <c r="F50" s="80"/>
      <c r="G50" s="80"/>
      <c r="H50" s="80"/>
      <c r="I50" s="80"/>
      <c r="J50" s="80"/>
      <c r="K50" s="80"/>
      <c r="L50" s="80"/>
    </row>
    <row r="51" spans="6:12" x14ac:dyDescent="0.2">
      <c r="F51" s="80"/>
      <c r="G51" s="80"/>
      <c r="H51" s="80"/>
      <c r="I51" s="80"/>
      <c r="J51" s="80"/>
      <c r="K51" s="80"/>
      <c r="L51" s="80"/>
    </row>
    <row r="52" spans="6:12" x14ac:dyDescent="0.2">
      <c r="F52" s="80"/>
      <c r="G52" s="80"/>
      <c r="H52" s="80"/>
      <c r="I52" s="80"/>
      <c r="J52" s="80"/>
      <c r="K52" s="80"/>
      <c r="L52" s="80"/>
    </row>
    <row r="53" spans="6:12" x14ac:dyDescent="0.2">
      <c r="F53" s="80"/>
      <c r="G53" s="80"/>
      <c r="H53" s="80"/>
      <c r="I53" s="80"/>
      <c r="J53" s="80"/>
      <c r="K53" s="80"/>
      <c r="L53" s="80"/>
    </row>
  </sheetData>
  <phoneticPr fontId="0" type="noConversion"/>
  <pageMargins left="0.74803149606299213" right="0.49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N69" sqref="N69"/>
    </sheetView>
  </sheetViews>
  <sheetFormatPr defaultRowHeight="12.75" x14ac:dyDescent="0.2"/>
  <cols>
    <col min="1" max="1" width="7" customWidth="1"/>
    <col min="2" max="2" width="54.85546875" style="15" customWidth="1"/>
    <col min="3" max="3" width="15.28515625" style="15" customWidth="1"/>
    <col min="4" max="4" width="15.7109375" customWidth="1"/>
    <col min="5" max="5" width="14" customWidth="1"/>
    <col min="6" max="6" width="15" customWidth="1"/>
    <col min="7" max="7" width="10.5703125" customWidth="1"/>
    <col min="14" max="14" width="22.140625" customWidth="1"/>
  </cols>
  <sheetData>
    <row r="1" spans="1:22" ht="15.75" x14ac:dyDescent="0.25">
      <c r="A1" s="137"/>
      <c r="B1" s="138" t="s">
        <v>24</v>
      </c>
      <c r="C1" s="138"/>
      <c r="D1" s="139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ht="13.5" thickBot="1" x14ac:dyDescent="0.25">
      <c r="A2" s="25"/>
      <c r="B2" s="26"/>
      <c r="C2" s="26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2" ht="45" customHeight="1" thickBot="1" x14ac:dyDescent="0.25">
      <c r="A3" s="123" t="s">
        <v>7</v>
      </c>
      <c r="B3" s="124" t="s">
        <v>25</v>
      </c>
      <c r="C3" s="777" t="s">
        <v>462</v>
      </c>
      <c r="D3" s="116" t="s">
        <v>453</v>
      </c>
      <c r="E3" s="116" t="s">
        <v>463</v>
      </c>
      <c r="F3" s="116" t="s">
        <v>464</v>
      </c>
      <c r="G3" s="116" t="s">
        <v>465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2" s="34" customFormat="1" ht="12.75" customHeight="1" thickBot="1" x14ac:dyDescent="0.25">
      <c r="A4" s="120">
        <v>1</v>
      </c>
      <c r="B4" s="121">
        <v>2</v>
      </c>
      <c r="C4" s="778">
        <v>3</v>
      </c>
      <c r="D4" s="122">
        <v>4</v>
      </c>
      <c r="E4" s="122">
        <v>5</v>
      </c>
      <c r="F4" s="122">
        <v>6</v>
      </c>
      <c r="G4" s="122">
        <v>7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s="36" customFormat="1" ht="20.100000000000001" customHeight="1" thickBot="1" x14ac:dyDescent="0.3">
      <c r="A5" s="118"/>
      <c r="B5" s="119" t="s">
        <v>273</v>
      </c>
      <c r="C5" s="782">
        <v>11008589</v>
      </c>
      <c r="D5" s="92">
        <v>21689500</v>
      </c>
      <c r="E5" s="92">
        <f>E6+E27</f>
        <v>6970166</v>
      </c>
      <c r="F5" s="681">
        <f t="shared" ref="F5:F20" si="0">E5/D5</f>
        <v>0.32136130385670486</v>
      </c>
      <c r="G5" s="681">
        <f t="shared" ref="G5:G14" si="1">E5/C5</f>
        <v>0.63315707399013621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</row>
    <row r="6" spans="1:22" s="62" customFormat="1" ht="20.100000000000001" customHeight="1" thickBot="1" x14ac:dyDescent="0.25">
      <c r="A6" s="900">
        <v>3</v>
      </c>
      <c r="B6" s="878" t="s">
        <v>24</v>
      </c>
      <c r="C6" s="879">
        <v>6529231</v>
      </c>
      <c r="D6" s="880">
        <v>8087000</v>
      </c>
      <c r="E6" s="880">
        <f>E7+E11+E17+E19+E22+E24</f>
        <v>3038983</v>
      </c>
      <c r="F6" s="881">
        <f t="shared" si="0"/>
        <v>0.37578620007419317</v>
      </c>
      <c r="G6" s="881">
        <f t="shared" si="1"/>
        <v>0.46544271446361751</v>
      </c>
      <c r="H6" s="849"/>
      <c r="I6" s="849"/>
      <c r="J6" s="849"/>
      <c r="K6" s="849"/>
      <c r="L6" s="849"/>
      <c r="M6" s="849"/>
      <c r="N6" s="849"/>
      <c r="O6" s="849"/>
      <c r="P6" s="849"/>
      <c r="Q6" s="837"/>
      <c r="R6" s="837"/>
      <c r="S6" s="78"/>
      <c r="T6" s="78"/>
      <c r="U6" s="78"/>
      <c r="V6" s="78"/>
    </row>
    <row r="7" spans="1:22" s="36" customFormat="1" ht="15" customHeight="1" x14ac:dyDescent="0.2">
      <c r="A7" s="901">
        <v>31</v>
      </c>
      <c r="B7" s="882" t="s">
        <v>26</v>
      </c>
      <c r="C7" s="883">
        <v>1996230</v>
      </c>
      <c r="D7" s="884">
        <v>2277500</v>
      </c>
      <c r="E7" s="884">
        <f>E8+E9+E10</f>
        <v>1046739</v>
      </c>
      <c r="F7" s="885">
        <f t="shared" si="0"/>
        <v>0.45960000000000001</v>
      </c>
      <c r="G7" s="885">
        <f t="shared" si="1"/>
        <v>0.52435791466915138</v>
      </c>
      <c r="H7" s="849"/>
      <c r="I7" s="849"/>
      <c r="J7" s="849"/>
      <c r="K7" s="849"/>
      <c r="L7" s="849"/>
      <c r="M7" s="849"/>
      <c r="N7" s="849"/>
      <c r="O7" s="849"/>
      <c r="P7" s="849"/>
      <c r="Q7" s="837"/>
      <c r="R7" s="837"/>
      <c r="S7" s="78"/>
      <c r="T7" s="78"/>
      <c r="U7" s="78"/>
      <c r="V7" s="78"/>
    </row>
    <row r="8" spans="1:22" ht="12.75" customHeight="1" x14ac:dyDescent="0.2">
      <c r="A8" s="902">
        <v>311</v>
      </c>
      <c r="B8" s="886" t="s">
        <v>27</v>
      </c>
      <c r="C8" s="887">
        <v>1660680</v>
      </c>
      <c r="D8" s="847">
        <v>1805000</v>
      </c>
      <c r="E8" s="847">
        <v>847245</v>
      </c>
      <c r="F8" s="848">
        <f t="shared" si="0"/>
        <v>0.46938781163434901</v>
      </c>
      <c r="G8" s="848">
        <f t="shared" si="1"/>
        <v>0.51017956499747097</v>
      </c>
      <c r="H8" s="849"/>
      <c r="I8" s="849"/>
      <c r="J8" s="849"/>
      <c r="K8" s="849"/>
      <c r="L8" s="849"/>
      <c r="M8" s="849"/>
      <c r="N8" s="849"/>
      <c r="O8" s="849"/>
      <c r="P8" s="849"/>
      <c r="Q8" s="837"/>
      <c r="R8" s="837"/>
      <c r="S8" s="78"/>
      <c r="T8" s="78"/>
      <c r="U8" s="78"/>
      <c r="V8" s="78"/>
    </row>
    <row r="9" spans="1:22" ht="12.75" customHeight="1" x14ac:dyDescent="0.2">
      <c r="A9" s="70">
        <v>312</v>
      </c>
      <c r="B9" s="71" t="s">
        <v>28</v>
      </c>
      <c r="C9" s="784">
        <v>64100</v>
      </c>
      <c r="D9" s="126">
        <v>134500</v>
      </c>
      <c r="E9" s="126">
        <v>60587</v>
      </c>
      <c r="F9" s="684">
        <f t="shared" si="0"/>
        <v>0.45046096654275092</v>
      </c>
      <c r="G9" s="684">
        <f t="shared" si="1"/>
        <v>0.94519500780031196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spans="1:22" ht="15" customHeight="1" x14ac:dyDescent="0.2">
      <c r="A10" s="70">
        <v>313</v>
      </c>
      <c r="B10" s="71" t="s">
        <v>29</v>
      </c>
      <c r="C10" s="784">
        <v>271450</v>
      </c>
      <c r="D10" s="126">
        <v>338000</v>
      </c>
      <c r="E10" s="126">
        <v>138907</v>
      </c>
      <c r="F10" s="684">
        <f t="shared" si="0"/>
        <v>0.41096745562130177</v>
      </c>
      <c r="G10" s="684">
        <f t="shared" si="1"/>
        <v>0.51172223245533244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15" customHeight="1" x14ac:dyDescent="0.2">
      <c r="A11" s="82">
        <v>32</v>
      </c>
      <c r="B11" s="83" t="s">
        <v>30</v>
      </c>
      <c r="C11" s="785">
        <v>3125523</v>
      </c>
      <c r="D11" s="125">
        <v>3953500</v>
      </c>
      <c r="E11" s="125">
        <f>E12+E13+E14+E15+E16</f>
        <v>1470045</v>
      </c>
      <c r="F11" s="685">
        <f t="shared" si="0"/>
        <v>0.371833818135829</v>
      </c>
      <c r="G11" s="685">
        <f t="shared" si="1"/>
        <v>0.470335684619822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</row>
    <row r="12" spans="1:22" ht="12.75" customHeight="1" x14ac:dyDescent="0.2">
      <c r="A12" s="70">
        <v>321</v>
      </c>
      <c r="B12" s="71" t="s">
        <v>31</v>
      </c>
      <c r="C12" s="784">
        <v>83320</v>
      </c>
      <c r="D12" s="126">
        <v>105500</v>
      </c>
      <c r="E12" s="126">
        <v>37339</v>
      </c>
      <c r="F12" s="684">
        <f t="shared" si="0"/>
        <v>0.35392417061611375</v>
      </c>
      <c r="G12" s="684">
        <f t="shared" si="1"/>
        <v>0.44813970235237638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</row>
    <row r="13" spans="1:22" ht="12.75" customHeight="1" x14ac:dyDescent="0.2">
      <c r="A13" s="70">
        <v>322</v>
      </c>
      <c r="B13" s="71" t="s">
        <v>32</v>
      </c>
      <c r="C13" s="784">
        <v>363036</v>
      </c>
      <c r="D13" s="126">
        <v>502500</v>
      </c>
      <c r="E13" s="126">
        <v>172480</v>
      </c>
      <c r="F13" s="684">
        <f t="shared" si="0"/>
        <v>0.34324378109452736</v>
      </c>
      <c r="G13" s="684">
        <f t="shared" si="1"/>
        <v>0.47510439736004145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</row>
    <row r="14" spans="1:22" ht="12.75" customHeight="1" x14ac:dyDescent="0.2">
      <c r="A14" s="70">
        <v>323</v>
      </c>
      <c r="B14" s="71" t="s">
        <v>33</v>
      </c>
      <c r="C14" s="784">
        <v>2072751</v>
      </c>
      <c r="D14" s="126">
        <v>2591000</v>
      </c>
      <c r="E14" s="126">
        <v>915178</v>
      </c>
      <c r="F14" s="684">
        <f t="shared" si="0"/>
        <v>0.35321420301042067</v>
      </c>
      <c r="G14" s="684">
        <f t="shared" si="1"/>
        <v>0.44152819127816123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</row>
    <row r="15" spans="1:22" ht="12.75" customHeight="1" x14ac:dyDescent="0.2">
      <c r="A15" s="70">
        <v>324</v>
      </c>
      <c r="B15" s="71" t="s">
        <v>236</v>
      </c>
      <c r="C15" s="779">
        <v>0</v>
      </c>
      <c r="D15" s="126">
        <v>2000</v>
      </c>
      <c r="E15" s="126">
        <v>0</v>
      </c>
      <c r="F15" s="684">
        <f t="shared" si="0"/>
        <v>0</v>
      </c>
      <c r="G15" s="684">
        <v>0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</row>
    <row r="16" spans="1:22" ht="12.75" customHeight="1" x14ac:dyDescent="0.2">
      <c r="A16" s="70">
        <v>329</v>
      </c>
      <c r="B16" s="71" t="s">
        <v>34</v>
      </c>
      <c r="C16" s="784">
        <v>606416</v>
      </c>
      <c r="D16" s="126">
        <v>752500</v>
      </c>
      <c r="E16" s="126">
        <v>345048</v>
      </c>
      <c r="F16" s="684">
        <f t="shared" si="0"/>
        <v>0.45853554817275749</v>
      </c>
      <c r="G16" s="684">
        <f>E16/C16</f>
        <v>0.56899554101474892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2" ht="15" customHeight="1" x14ac:dyDescent="0.2">
      <c r="A17" s="82">
        <v>34</v>
      </c>
      <c r="B17" s="83" t="s">
        <v>35</v>
      </c>
      <c r="C17" s="785">
        <v>123086</v>
      </c>
      <c r="D17" s="125">
        <v>263000</v>
      </c>
      <c r="E17" s="125">
        <v>73209</v>
      </c>
      <c r="F17" s="685">
        <f t="shared" si="0"/>
        <v>0.278361216730038</v>
      </c>
      <c r="G17" s="685">
        <f>E17/C17</f>
        <v>0.59477926002957282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</row>
    <row r="18" spans="1:22" ht="12.75" customHeight="1" x14ac:dyDescent="0.2">
      <c r="A18" s="70">
        <v>343</v>
      </c>
      <c r="B18" s="71" t="s">
        <v>36</v>
      </c>
      <c r="C18" s="784">
        <v>123086</v>
      </c>
      <c r="D18" s="126">
        <v>263000</v>
      </c>
      <c r="E18" s="126">
        <v>73209</v>
      </c>
      <c r="F18" s="684">
        <f t="shared" si="0"/>
        <v>0.278361216730038</v>
      </c>
      <c r="G18" s="684">
        <f>E18/C18</f>
        <v>0.59477926002957282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</row>
    <row r="19" spans="1:22" ht="15" customHeight="1" x14ac:dyDescent="0.2">
      <c r="A19" s="85">
        <v>35</v>
      </c>
      <c r="B19" s="102" t="s">
        <v>71</v>
      </c>
      <c r="C19" s="786">
        <v>64967</v>
      </c>
      <c r="D19" s="127">
        <v>90000</v>
      </c>
      <c r="E19" s="127">
        <v>0</v>
      </c>
      <c r="F19" s="686">
        <f t="shared" si="0"/>
        <v>0</v>
      </c>
      <c r="G19" s="686">
        <f>E19/C19</f>
        <v>0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</row>
    <row r="20" spans="1:22" ht="12.75" customHeight="1" x14ac:dyDescent="0.2">
      <c r="A20" s="75">
        <v>351</v>
      </c>
      <c r="B20" s="833" t="s">
        <v>284</v>
      </c>
      <c r="C20" s="834"/>
      <c r="D20" s="835">
        <v>90000</v>
      </c>
      <c r="E20" s="835">
        <v>0</v>
      </c>
      <c r="F20" s="836">
        <f t="shared" si="0"/>
        <v>0</v>
      </c>
      <c r="G20" s="836">
        <v>0</v>
      </c>
      <c r="H20" s="837"/>
      <c r="I20" s="837"/>
      <c r="J20" s="837"/>
      <c r="K20" s="837"/>
      <c r="L20" s="837"/>
      <c r="M20" s="837"/>
      <c r="N20" s="837"/>
      <c r="O20" s="837"/>
      <c r="P20" s="837"/>
      <c r="Q20" s="837"/>
      <c r="R20" s="837"/>
      <c r="S20" s="837"/>
      <c r="T20" s="78"/>
      <c r="U20" s="78"/>
      <c r="V20" s="78"/>
    </row>
    <row r="21" spans="1:22" ht="12.75" customHeight="1" x14ac:dyDescent="0.2">
      <c r="A21" s="75">
        <v>352</v>
      </c>
      <c r="B21" s="76" t="s">
        <v>125</v>
      </c>
      <c r="C21" s="787">
        <v>64967</v>
      </c>
      <c r="D21" s="128">
        <v>0</v>
      </c>
      <c r="E21" s="128">
        <v>0</v>
      </c>
      <c r="F21" s="687">
        <v>0</v>
      </c>
      <c r="G21" s="687">
        <f t="shared" ref="G21:G28" si="2">E21/C21</f>
        <v>0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</row>
    <row r="22" spans="1:22" ht="25.5" x14ac:dyDescent="0.2">
      <c r="A22" s="117">
        <v>37</v>
      </c>
      <c r="B22" s="83" t="s">
        <v>75</v>
      </c>
      <c r="C22" s="785">
        <v>197347</v>
      </c>
      <c r="D22" s="129">
        <v>405000</v>
      </c>
      <c r="E22" s="129">
        <v>94787</v>
      </c>
      <c r="F22" s="688">
        <f t="shared" ref="F22:F28" si="3">E22/D22</f>
        <v>0.23404197530864199</v>
      </c>
      <c r="G22" s="688">
        <f t="shared" si="2"/>
        <v>0.48030626257303127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</row>
    <row r="23" spans="1:22" ht="12.75" customHeight="1" x14ac:dyDescent="0.2">
      <c r="A23" s="70">
        <v>372</v>
      </c>
      <c r="B23" s="71" t="s">
        <v>37</v>
      </c>
      <c r="C23" s="784">
        <v>137347</v>
      </c>
      <c r="D23" s="126">
        <v>405000</v>
      </c>
      <c r="E23" s="126">
        <v>94787</v>
      </c>
      <c r="F23" s="684">
        <f t="shared" si="3"/>
        <v>0.23404197530864199</v>
      </c>
      <c r="G23" s="684">
        <f t="shared" si="2"/>
        <v>0.69012792416288671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</row>
    <row r="24" spans="1:22" ht="15" customHeight="1" x14ac:dyDescent="0.2">
      <c r="A24" s="82">
        <v>38</v>
      </c>
      <c r="B24" s="83" t="s">
        <v>38</v>
      </c>
      <c r="C24" s="785">
        <v>1022078</v>
      </c>
      <c r="D24" s="125">
        <v>1098000</v>
      </c>
      <c r="E24" s="125">
        <f>E25+E26</f>
        <v>354203</v>
      </c>
      <c r="F24" s="685">
        <f t="shared" si="3"/>
        <v>0.32258925318761383</v>
      </c>
      <c r="G24" s="685">
        <f t="shared" si="2"/>
        <v>0.34655182872540058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</row>
    <row r="25" spans="1:22" ht="12.75" customHeight="1" x14ac:dyDescent="0.2">
      <c r="A25" s="70">
        <v>381</v>
      </c>
      <c r="B25" s="71" t="s">
        <v>39</v>
      </c>
      <c r="C25" s="784">
        <v>856751</v>
      </c>
      <c r="D25" s="126">
        <v>898000</v>
      </c>
      <c r="E25" s="126">
        <v>261939</v>
      </c>
      <c r="F25" s="684">
        <f t="shared" si="3"/>
        <v>0.29169153674832959</v>
      </c>
      <c r="G25" s="684">
        <f t="shared" si="2"/>
        <v>0.30573527197517131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spans="1:22" ht="12.75" customHeight="1" thickBot="1" x14ac:dyDescent="0.25">
      <c r="A26" s="130">
        <v>383</v>
      </c>
      <c r="B26" s="131" t="s">
        <v>40</v>
      </c>
      <c r="C26" s="788">
        <v>165327</v>
      </c>
      <c r="D26" s="132">
        <v>200000</v>
      </c>
      <c r="E26" s="132">
        <v>92264</v>
      </c>
      <c r="F26" s="689">
        <f t="shared" si="3"/>
        <v>0.46132000000000001</v>
      </c>
      <c r="G26" s="689">
        <f t="shared" si="2"/>
        <v>0.55806976476921499</v>
      </c>
      <c r="H26" s="78"/>
      <c r="I26" s="78"/>
      <c r="J26" s="78"/>
      <c r="K26" s="680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spans="1:22" ht="15.75" customHeight="1" thickBot="1" x14ac:dyDescent="0.25">
      <c r="A27" s="135">
        <v>4</v>
      </c>
      <c r="B27" s="108" t="s">
        <v>41</v>
      </c>
      <c r="C27" s="781">
        <v>4479358</v>
      </c>
      <c r="D27" s="136">
        <v>8497500</v>
      </c>
      <c r="E27" s="136">
        <f>E28+E31</f>
        <v>3931183</v>
      </c>
      <c r="F27" s="682">
        <f t="shared" si="3"/>
        <v>0.4626281847602236</v>
      </c>
      <c r="G27" s="682">
        <f t="shared" si="2"/>
        <v>0.87762197172005452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</row>
    <row r="28" spans="1:22" ht="20.100000000000001" customHeight="1" x14ac:dyDescent="0.2">
      <c r="A28" s="133">
        <v>41</v>
      </c>
      <c r="B28" s="111" t="s">
        <v>45</v>
      </c>
      <c r="C28" s="783">
        <v>303412</v>
      </c>
      <c r="D28" s="134">
        <v>400000</v>
      </c>
      <c r="E28" s="134">
        <f>E29+E30</f>
        <v>16712</v>
      </c>
      <c r="F28" s="683">
        <f t="shared" si="3"/>
        <v>4.1779999999999998E-2</v>
      </c>
      <c r="G28" s="683">
        <f t="shared" si="2"/>
        <v>5.5080220953686733E-2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</row>
    <row r="29" spans="1:22" ht="15" customHeight="1" x14ac:dyDescent="0.2">
      <c r="A29" s="70">
        <v>411</v>
      </c>
      <c r="B29" s="71" t="s">
        <v>42</v>
      </c>
      <c r="C29" s="779"/>
      <c r="D29" s="126">
        <v>0</v>
      </c>
      <c r="E29" s="126"/>
      <c r="F29" s="684">
        <v>0</v>
      </c>
      <c r="G29" s="684">
        <v>0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</row>
    <row r="30" spans="1:22" ht="12.75" customHeight="1" x14ac:dyDescent="0.2">
      <c r="A30" s="70">
        <v>412</v>
      </c>
      <c r="B30" s="71" t="s">
        <v>56</v>
      </c>
      <c r="C30" s="784">
        <v>303412</v>
      </c>
      <c r="D30" s="126">
        <v>400000</v>
      </c>
      <c r="E30" s="126">
        <v>16712</v>
      </c>
      <c r="F30" s="684">
        <f>E30/D30</f>
        <v>4.1779999999999998E-2</v>
      </c>
      <c r="G30" s="684">
        <f t="shared" ref="G30:G36" si="4">E30/C30</f>
        <v>5.5080220953686733E-2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</row>
    <row r="31" spans="1:22" ht="12.75" customHeight="1" x14ac:dyDescent="0.2">
      <c r="A31" s="82">
        <v>42</v>
      </c>
      <c r="B31" s="83" t="s">
        <v>46</v>
      </c>
      <c r="C31" s="785">
        <v>4175946</v>
      </c>
      <c r="D31" s="125">
        <v>8097500</v>
      </c>
      <c r="E31" s="125">
        <f>E32+E34+E35+E36+E37</f>
        <v>3914471</v>
      </c>
      <c r="F31" s="685">
        <f>E31/D31</f>
        <v>0.483417227539364</v>
      </c>
      <c r="G31" s="685">
        <f t="shared" si="4"/>
        <v>0.93738544511830368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</row>
    <row r="32" spans="1:22" ht="15" customHeight="1" x14ac:dyDescent="0.2">
      <c r="A32" s="70">
        <v>421</v>
      </c>
      <c r="B32" s="71" t="s">
        <v>43</v>
      </c>
      <c r="C32" s="784">
        <v>3353590</v>
      </c>
      <c r="D32" s="126">
        <v>7730000</v>
      </c>
      <c r="E32" s="126">
        <v>3817493</v>
      </c>
      <c r="F32" s="684">
        <f>E32/D32</f>
        <v>0.49385420439844763</v>
      </c>
      <c r="G32" s="684">
        <f t="shared" si="4"/>
        <v>1.1383302669676376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</row>
    <row r="33" spans="1:22" ht="15" customHeight="1" x14ac:dyDescent="0.2">
      <c r="A33" s="905"/>
      <c r="B33" s="779"/>
      <c r="C33" s="784"/>
      <c r="D33" s="597"/>
      <c r="E33" s="597"/>
      <c r="F33" s="690"/>
      <c r="G33" s="690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</row>
    <row r="34" spans="1:22" ht="12.75" customHeight="1" x14ac:dyDescent="0.2">
      <c r="A34" s="70">
        <v>422</v>
      </c>
      <c r="B34" s="71" t="s">
        <v>44</v>
      </c>
      <c r="C34" s="784">
        <v>749299</v>
      </c>
      <c r="D34" s="126">
        <v>247500</v>
      </c>
      <c r="E34" s="126">
        <v>20768</v>
      </c>
      <c r="F34" s="684">
        <f>E34/D34</f>
        <v>8.3911111111111117E-2</v>
      </c>
      <c r="G34" s="684">
        <f t="shared" si="4"/>
        <v>2.7716572423024721E-2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</row>
    <row r="35" spans="1:22" ht="12.75" customHeight="1" x14ac:dyDescent="0.2">
      <c r="A35" s="87">
        <v>423</v>
      </c>
      <c r="B35" s="311" t="s">
        <v>344</v>
      </c>
      <c r="C35" s="789">
        <v>35000</v>
      </c>
      <c r="D35" s="126">
        <v>0</v>
      </c>
      <c r="E35" s="126">
        <v>0</v>
      </c>
      <c r="F35" s="684">
        <v>0</v>
      </c>
      <c r="G35" s="684">
        <f t="shared" si="4"/>
        <v>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</row>
    <row r="36" spans="1:22" ht="12.75" customHeight="1" x14ac:dyDescent="0.2">
      <c r="A36" s="595">
        <v>424</v>
      </c>
      <c r="B36" s="596" t="s">
        <v>432</v>
      </c>
      <c r="C36" s="789">
        <v>38057</v>
      </c>
      <c r="D36" s="597">
        <v>45000</v>
      </c>
      <c r="E36" s="597">
        <v>25178</v>
      </c>
      <c r="F36" s="690">
        <f>E36/D36</f>
        <v>0.55951111111111107</v>
      </c>
      <c r="G36" s="690">
        <f t="shared" si="4"/>
        <v>0.66158656751714529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</row>
    <row r="37" spans="1:22" ht="12.75" customHeight="1" thickBot="1" x14ac:dyDescent="0.25">
      <c r="A37" s="87">
        <v>426</v>
      </c>
      <c r="B37" s="311" t="s">
        <v>132</v>
      </c>
      <c r="C37" s="596">
        <v>0</v>
      </c>
      <c r="D37" s="126">
        <v>75000</v>
      </c>
      <c r="E37" s="126">
        <v>51032</v>
      </c>
      <c r="F37" s="684">
        <f>E37/D37</f>
        <v>0.68042666666666662</v>
      </c>
      <c r="G37" s="684">
        <v>0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</row>
    <row r="38" spans="1:22" ht="27.75" customHeight="1" x14ac:dyDescent="0.2">
      <c r="A38" s="598">
        <v>5</v>
      </c>
      <c r="B38" s="599" t="s">
        <v>48</v>
      </c>
      <c r="C38" s="780">
        <v>0</v>
      </c>
      <c r="D38" s="600">
        <v>5105000</v>
      </c>
      <c r="E38" s="600">
        <v>0</v>
      </c>
      <c r="F38" s="691">
        <f>E38/D38</f>
        <v>0</v>
      </c>
      <c r="G38" s="691">
        <v>0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</row>
    <row r="39" spans="1:22" x14ac:dyDescent="0.2">
      <c r="A39" s="603">
        <v>54</v>
      </c>
      <c r="B39" s="604" t="s">
        <v>380</v>
      </c>
      <c r="C39" s="604">
        <v>0</v>
      </c>
      <c r="D39" s="605">
        <v>5105000</v>
      </c>
      <c r="E39" s="605">
        <v>0</v>
      </c>
      <c r="F39" s="692">
        <f>E39/D39</f>
        <v>0</v>
      </c>
      <c r="G39" s="692">
        <v>0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0" spans="1:22" ht="26.25" customHeight="1" x14ac:dyDescent="0.2">
      <c r="A40" s="602">
        <v>544</v>
      </c>
      <c r="B40" s="601" t="s">
        <v>433</v>
      </c>
      <c r="C40" s="601">
        <v>0</v>
      </c>
      <c r="D40" s="586">
        <v>5105000</v>
      </c>
      <c r="E40" s="586">
        <v>0</v>
      </c>
      <c r="F40" s="677">
        <f>E40/D40</f>
        <v>0</v>
      </c>
      <c r="G40" s="677">
        <v>0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</row>
    <row r="41" spans="1:22" ht="15" customHeight="1" x14ac:dyDescent="0.2"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</row>
    <row r="42" spans="1:22" ht="15" customHeight="1" x14ac:dyDescent="0.2"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</row>
    <row r="43" spans="1:22" x14ac:dyDescent="0.2">
      <c r="A43" s="13"/>
      <c r="B43" s="24"/>
      <c r="C43" s="24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</row>
    <row r="44" spans="1:22" x14ac:dyDescent="0.2">
      <c r="A44" s="13"/>
      <c r="B44" s="24"/>
      <c r="C44" s="24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</row>
    <row r="45" spans="1:22" x14ac:dyDescent="0.2">
      <c r="A45" s="13"/>
      <c r="B45" s="24"/>
      <c r="C45" s="24"/>
      <c r="E45" s="62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</row>
    <row r="46" spans="1:22" x14ac:dyDescent="0.2">
      <c r="A46" s="156"/>
      <c r="B46" s="157"/>
      <c r="C46" s="157"/>
      <c r="D46" s="62"/>
      <c r="E46" s="62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</row>
    <row r="47" spans="1:22" x14ac:dyDescent="0.2">
      <c r="A47" s="156"/>
      <c r="B47" s="157"/>
      <c r="C47" s="157"/>
      <c r="D47" s="62"/>
      <c r="E47" s="62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</row>
    <row r="48" spans="1:22" x14ac:dyDescent="0.2">
      <c r="A48" s="156"/>
      <c r="B48" s="157"/>
      <c r="C48" s="157"/>
      <c r="D48" s="62"/>
      <c r="E48" s="62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</row>
    <row r="49" spans="1:22" x14ac:dyDescent="0.2">
      <c r="A49" s="156"/>
      <c r="B49" s="157"/>
      <c r="C49" s="157"/>
      <c r="D49" s="62"/>
      <c r="E49" s="62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</row>
    <row r="50" spans="1:22" x14ac:dyDescent="0.2">
      <c r="A50" s="62"/>
      <c r="B50" s="157"/>
      <c r="C50" s="157"/>
      <c r="D50" s="62"/>
      <c r="E50" s="62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</row>
    <row r="51" spans="1:22" x14ac:dyDescent="0.2">
      <c r="A51" s="62"/>
      <c r="B51" s="157"/>
      <c r="C51" s="157"/>
      <c r="D51" s="62"/>
      <c r="E51" s="62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</row>
    <row r="52" spans="1:22" x14ac:dyDescent="0.2">
      <c r="A52" s="62"/>
      <c r="B52" s="157"/>
      <c r="C52" s="157"/>
      <c r="D52" s="62"/>
      <c r="E52" s="160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</row>
    <row r="53" spans="1:22" x14ac:dyDescent="0.2">
      <c r="A53" s="158"/>
      <c r="B53" s="159"/>
      <c r="C53" s="159"/>
      <c r="D53" s="62"/>
      <c r="E53" s="62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</row>
    <row r="54" spans="1:22" x14ac:dyDescent="0.2">
      <c r="A54" s="161"/>
      <c r="B54" s="79"/>
      <c r="C54" s="79"/>
      <c r="D54" s="62"/>
      <c r="E54" s="62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</row>
    <row r="55" spans="1:22" x14ac:dyDescent="0.2">
      <c r="A55" s="162"/>
      <c r="B55" s="163"/>
      <c r="C55" s="163"/>
      <c r="D55" s="164"/>
      <c r="E55" s="62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</row>
    <row r="56" spans="1:22" x14ac:dyDescent="0.2">
      <c r="A56" s="165"/>
      <c r="B56" s="166"/>
      <c r="C56" s="166"/>
      <c r="D56" s="165"/>
      <c r="E56" s="62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</row>
    <row r="57" spans="1:22" x14ac:dyDescent="0.2">
      <c r="A57" s="167"/>
      <c r="B57" s="168"/>
      <c r="C57" s="168"/>
      <c r="D57" s="169"/>
      <c r="E57" s="173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  <row r="58" spans="1:22" x14ac:dyDescent="0.2">
      <c r="A58" s="170"/>
      <c r="B58" s="171"/>
      <c r="C58" s="171"/>
      <c r="D58" s="172"/>
      <c r="E58" s="62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</row>
    <row r="59" spans="1:22" x14ac:dyDescent="0.2">
      <c r="A59" s="174"/>
      <c r="B59" s="79"/>
      <c r="C59" s="79"/>
      <c r="D59" s="49"/>
      <c r="E59" s="62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0" spans="1:22" x14ac:dyDescent="0.2">
      <c r="A60" s="174"/>
      <c r="B60" s="79"/>
      <c r="C60" s="79"/>
      <c r="D60" s="49"/>
      <c r="E60" s="62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</row>
    <row r="61" spans="1:22" x14ac:dyDescent="0.2">
      <c r="A61" s="174"/>
      <c r="B61" s="79"/>
      <c r="C61" s="79"/>
      <c r="D61" s="49"/>
      <c r="E61" s="62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</row>
    <row r="62" spans="1:22" x14ac:dyDescent="0.2">
      <c r="A62" s="170"/>
      <c r="B62" s="171"/>
      <c r="C62" s="171"/>
      <c r="D62" s="172"/>
      <c r="E62" s="62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</row>
    <row r="63" spans="1:22" x14ac:dyDescent="0.2">
      <c r="A63" s="174"/>
      <c r="B63" s="79"/>
      <c r="C63" s="79"/>
      <c r="D63" s="49"/>
      <c r="E63" s="62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</row>
    <row r="64" spans="1:22" x14ac:dyDescent="0.2">
      <c r="A64" s="174"/>
      <c r="B64" s="79"/>
      <c r="C64" s="79"/>
      <c r="D64" s="49"/>
      <c r="E64" s="43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</row>
    <row r="65" spans="1:22" x14ac:dyDescent="0.2">
      <c r="A65" s="174"/>
      <c r="B65" s="79"/>
      <c r="C65" s="79"/>
      <c r="D65" s="49"/>
      <c r="E65" s="62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</row>
    <row r="66" spans="1:22" x14ac:dyDescent="0.2">
      <c r="A66" s="174"/>
      <c r="B66" s="79"/>
      <c r="C66" s="79"/>
      <c r="D66" s="49"/>
      <c r="E66" s="62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</row>
    <row r="67" spans="1:22" x14ac:dyDescent="0.2">
      <c r="A67" s="170"/>
      <c r="B67" s="171"/>
      <c r="C67" s="171"/>
      <c r="D67" s="172"/>
      <c r="E67" s="62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</row>
    <row r="68" spans="1:22" x14ac:dyDescent="0.2">
      <c r="A68" s="174"/>
      <c r="B68" s="79"/>
      <c r="C68" s="79"/>
      <c r="D68" s="49"/>
      <c r="E68" s="62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</row>
    <row r="69" spans="1:22" x14ac:dyDescent="0.2">
      <c r="A69" s="175"/>
      <c r="B69" s="176"/>
      <c r="C69" s="176"/>
      <c r="D69" s="177"/>
      <c r="E69" s="62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</row>
    <row r="70" spans="1:22" x14ac:dyDescent="0.2">
      <c r="A70" s="174"/>
      <c r="B70" s="79"/>
      <c r="C70" s="79"/>
      <c r="D70" s="49"/>
      <c r="E70" s="62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</row>
    <row r="71" spans="1:22" x14ac:dyDescent="0.2">
      <c r="A71" s="174"/>
      <c r="B71" s="176"/>
      <c r="C71" s="176"/>
      <c r="D71" s="49"/>
      <c r="E71" s="62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</row>
    <row r="72" spans="1:22" x14ac:dyDescent="0.2">
      <c r="A72" s="178"/>
      <c r="B72" s="79"/>
      <c r="C72" s="79"/>
      <c r="D72" s="49"/>
      <c r="E72" s="62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</row>
    <row r="73" spans="1:22" x14ac:dyDescent="0.2">
      <c r="A73" s="174"/>
      <c r="B73" s="79"/>
      <c r="C73" s="79"/>
      <c r="D73" s="49"/>
      <c r="E73" s="62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</row>
    <row r="74" spans="1:22" x14ac:dyDescent="0.2">
      <c r="A74" s="170"/>
      <c r="B74" s="171"/>
      <c r="C74" s="171"/>
      <c r="D74" s="172"/>
      <c r="E74" s="62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</row>
    <row r="75" spans="1:22" x14ac:dyDescent="0.2">
      <c r="A75" s="174"/>
      <c r="B75" s="79"/>
      <c r="C75" s="79"/>
      <c r="D75" s="49"/>
      <c r="E75" s="62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</row>
    <row r="76" spans="1:22" x14ac:dyDescent="0.2">
      <c r="A76" s="170"/>
      <c r="B76" s="171"/>
      <c r="C76" s="171"/>
      <c r="D76" s="172"/>
      <c r="E76" s="62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</row>
    <row r="77" spans="1:22" x14ac:dyDescent="0.2">
      <c r="A77" s="174"/>
      <c r="B77" s="79"/>
      <c r="C77" s="79"/>
      <c r="D77" s="49"/>
      <c r="E77" s="62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</row>
    <row r="78" spans="1:22" x14ac:dyDescent="0.2">
      <c r="A78" s="174"/>
      <c r="B78" s="79"/>
      <c r="C78" s="79"/>
      <c r="D78" s="49"/>
      <c r="E78" s="62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</row>
    <row r="79" spans="1:22" x14ac:dyDescent="0.2">
      <c r="A79" s="174"/>
      <c r="B79" s="79"/>
      <c r="C79" s="79"/>
      <c r="D79" s="49"/>
      <c r="E79" s="62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</row>
    <row r="80" spans="1:22" x14ac:dyDescent="0.2">
      <c r="A80" s="167"/>
      <c r="B80" s="168"/>
      <c r="C80" s="168"/>
      <c r="D80" s="169"/>
      <c r="E80" s="62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</row>
    <row r="81" spans="1:22" x14ac:dyDescent="0.2">
      <c r="A81" s="170"/>
      <c r="B81" s="171"/>
      <c r="C81" s="171"/>
      <c r="D81" s="172"/>
      <c r="E81" s="62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</row>
    <row r="82" spans="1:22" x14ac:dyDescent="0.2">
      <c r="A82" s="174"/>
      <c r="B82" s="79"/>
      <c r="C82" s="79"/>
      <c r="D82" s="49"/>
      <c r="E82" s="62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</row>
    <row r="83" spans="1:22" x14ac:dyDescent="0.2">
      <c r="A83" s="174"/>
      <c r="B83" s="79"/>
      <c r="C83" s="79"/>
      <c r="D83" s="49"/>
      <c r="E83" s="62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</row>
    <row r="84" spans="1:22" x14ac:dyDescent="0.2">
      <c r="A84" s="170"/>
      <c r="B84" s="171"/>
      <c r="C84" s="171"/>
      <c r="D84" s="172"/>
      <c r="E84" s="62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</row>
    <row r="85" spans="1:22" x14ac:dyDescent="0.2">
      <c r="A85" s="174"/>
      <c r="B85" s="79"/>
      <c r="C85" s="79"/>
      <c r="D85" s="49"/>
      <c r="E85" s="62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</row>
    <row r="86" spans="1:22" x14ac:dyDescent="0.2">
      <c r="A86" s="174"/>
      <c r="B86" s="79"/>
      <c r="C86" s="79"/>
      <c r="D86" s="49"/>
      <c r="E86" s="62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</row>
    <row r="87" spans="1:22" x14ac:dyDescent="0.2">
      <c r="A87" s="62"/>
      <c r="B87" s="157"/>
      <c r="C87" s="157"/>
      <c r="D87" s="62"/>
      <c r="E87" s="62"/>
    </row>
    <row r="88" spans="1:22" x14ac:dyDescent="0.2">
      <c r="A88" s="62"/>
      <c r="B88" s="157"/>
      <c r="C88" s="157"/>
      <c r="D88" s="62"/>
      <c r="E88" s="62"/>
    </row>
    <row r="89" spans="1:22" x14ac:dyDescent="0.2">
      <c r="A89" s="62"/>
      <c r="B89" s="157"/>
      <c r="C89" s="157"/>
      <c r="D89" s="62"/>
      <c r="E89" s="62"/>
    </row>
    <row r="90" spans="1:22" x14ac:dyDescent="0.2">
      <c r="A90" s="62"/>
      <c r="B90" s="157"/>
      <c r="C90" s="157"/>
      <c r="D90" s="62"/>
    </row>
    <row r="93" spans="1:22" x14ac:dyDescent="0.2">
      <c r="A93" s="13"/>
      <c r="B93" s="24"/>
      <c r="C93" s="24"/>
    </row>
    <row r="94" spans="1:22" x14ac:dyDescent="0.2">
      <c r="A94" s="13"/>
      <c r="B94" s="24"/>
      <c r="C94" s="24"/>
    </row>
    <row r="95" spans="1:22" x14ac:dyDescent="0.2">
      <c r="A95" s="13"/>
      <c r="B95" s="24"/>
      <c r="C95" s="24"/>
    </row>
    <row r="96" spans="1:22" x14ac:dyDescent="0.2">
      <c r="A96" s="14"/>
      <c r="B96" s="24"/>
      <c r="C96" s="24"/>
    </row>
    <row r="97" spans="1:1" x14ac:dyDescent="0.2">
      <c r="A97" s="9"/>
    </row>
    <row r="98" spans="1:1" x14ac:dyDescent="0.2">
      <c r="A98" s="9"/>
    </row>
    <row r="99" spans="1:1" x14ac:dyDescent="0.2">
      <c r="A99" s="9"/>
    </row>
  </sheetData>
  <phoneticPr fontId="0" type="noConversion"/>
  <pageMargins left="0.74803149606299213" right="0.49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workbookViewId="0">
      <selection activeCell="N69" sqref="N69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3.28515625" style="15" customWidth="1"/>
    <col min="4" max="5" width="13.28515625" customWidth="1"/>
    <col min="14" max="14" width="22.140625" customWidth="1"/>
  </cols>
  <sheetData>
    <row r="1" spans="1:18" s="10" customFormat="1" x14ac:dyDescent="0.2">
      <c r="A1" s="23"/>
      <c r="B1" s="27"/>
      <c r="C1" s="27"/>
    </row>
    <row r="2" spans="1:18" s="10" customFormat="1" x14ac:dyDescent="0.2">
      <c r="A2" s="912" t="s">
        <v>57</v>
      </c>
      <c r="B2" s="913"/>
      <c r="C2" s="913"/>
    </row>
    <row r="3" spans="1:18" s="10" customFormat="1" x14ac:dyDescent="0.2">
      <c r="A3" s="914" t="s">
        <v>58</v>
      </c>
      <c r="B3" s="915"/>
      <c r="C3" s="915"/>
    </row>
    <row r="4" spans="1:18" s="10" customFormat="1" ht="13.5" thickBot="1" x14ac:dyDescent="0.25">
      <c r="A4" s="38"/>
      <c r="B4" s="37"/>
      <c r="C4" s="37"/>
    </row>
    <row r="5" spans="1:18" s="8" customFormat="1" ht="51" customHeight="1" thickBot="1" x14ac:dyDescent="0.3">
      <c r="A5" s="123" t="s">
        <v>7</v>
      </c>
      <c r="B5" s="124" t="s">
        <v>47</v>
      </c>
      <c r="C5" s="516" t="s">
        <v>454</v>
      </c>
      <c r="D5" s="312" t="s">
        <v>458</v>
      </c>
      <c r="E5" s="313" t="s">
        <v>461</v>
      </c>
    </row>
    <row r="6" spans="1:18" s="33" customFormat="1" ht="12.75" customHeight="1" thickBot="1" x14ac:dyDescent="0.25">
      <c r="A6" s="113">
        <v>1</v>
      </c>
      <c r="B6" s="864">
        <v>2</v>
      </c>
      <c r="C6" s="865">
        <v>3</v>
      </c>
      <c r="D6" s="866">
        <v>4</v>
      </c>
      <c r="E6" s="867"/>
      <c r="F6" s="868"/>
      <c r="G6" s="868"/>
      <c r="H6" s="868"/>
      <c r="I6" s="868"/>
      <c r="J6" s="868"/>
      <c r="K6" s="868"/>
      <c r="L6" s="868"/>
      <c r="M6" s="868"/>
      <c r="N6" s="868"/>
      <c r="O6" s="868"/>
      <c r="P6" s="868"/>
    </row>
    <row r="7" spans="1:18" s="4" customFormat="1" ht="24.95" customHeight="1" thickBot="1" x14ac:dyDescent="0.25">
      <c r="A7" s="898" t="s">
        <v>49</v>
      </c>
      <c r="B7" s="869" t="s">
        <v>70</v>
      </c>
      <c r="C7" s="870">
        <v>488000</v>
      </c>
      <c r="D7" s="871">
        <f>D8</f>
        <v>225213</v>
      </c>
      <c r="E7" s="872">
        <f>D7/C7</f>
        <v>0.46150204918032789</v>
      </c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873"/>
      <c r="Q7" s="897"/>
      <c r="R7" s="897"/>
    </row>
    <row r="8" spans="1:18" s="4" customFormat="1" ht="24.95" customHeight="1" thickBot="1" x14ac:dyDescent="0.25">
      <c r="A8" s="899" t="s">
        <v>76</v>
      </c>
      <c r="B8" s="874" t="s">
        <v>90</v>
      </c>
      <c r="C8" s="875">
        <v>488000</v>
      </c>
      <c r="D8" s="876">
        <f>D9+D17</f>
        <v>225213</v>
      </c>
      <c r="E8" s="877">
        <f>D8/C8</f>
        <v>0.46150204918032789</v>
      </c>
      <c r="F8" s="873"/>
      <c r="G8" s="873"/>
      <c r="H8" s="873"/>
      <c r="I8" s="873"/>
      <c r="J8" s="873"/>
      <c r="K8" s="873"/>
      <c r="L8" s="873"/>
      <c r="M8" s="873"/>
      <c r="N8" s="873"/>
      <c r="O8" s="873"/>
      <c r="P8" s="873"/>
      <c r="Q8" s="897"/>
      <c r="R8" s="897"/>
    </row>
    <row r="9" spans="1:18" s="12" customFormat="1" ht="22.5" customHeight="1" x14ac:dyDescent="0.2">
      <c r="A9" s="149" t="s">
        <v>77</v>
      </c>
      <c r="B9" s="320" t="s">
        <v>87</v>
      </c>
      <c r="C9" s="332">
        <v>230000</v>
      </c>
      <c r="D9" s="529">
        <f>D11</f>
        <v>104557</v>
      </c>
      <c r="E9" s="663">
        <f>D9/C9</f>
        <v>0.45459565217391307</v>
      </c>
    </row>
    <row r="10" spans="1:18" s="12" customFormat="1" ht="15" customHeight="1" x14ac:dyDescent="0.2">
      <c r="A10" s="142" t="s">
        <v>78</v>
      </c>
      <c r="B10" s="86" t="s">
        <v>72</v>
      </c>
      <c r="C10" s="327"/>
      <c r="D10" s="513"/>
      <c r="E10" s="664"/>
    </row>
    <row r="11" spans="1:18" s="12" customFormat="1" ht="15" customHeight="1" x14ac:dyDescent="0.2">
      <c r="A11" s="143"/>
      <c r="B11" s="86" t="s">
        <v>81</v>
      </c>
      <c r="C11" s="327">
        <v>230000</v>
      </c>
      <c r="D11" s="530">
        <f>D13</f>
        <v>104557</v>
      </c>
      <c r="E11" s="665">
        <f>D11/C11</f>
        <v>0.45459565217391307</v>
      </c>
    </row>
    <row r="12" spans="1:18" s="12" customFormat="1" ht="12.75" customHeight="1" x14ac:dyDescent="0.2">
      <c r="A12" s="144" t="s">
        <v>80</v>
      </c>
      <c r="B12" s="321" t="s">
        <v>111</v>
      </c>
      <c r="C12" s="73"/>
      <c r="D12" s="319"/>
      <c r="E12" s="666"/>
    </row>
    <row r="13" spans="1:18" s="4" customFormat="1" ht="12.75" customHeight="1" x14ac:dyDescent="0.2">
      <c r="A13" s="145">
        <v>3</v>
      </c>
      <c r="B13" s="322" t="s">
        <v>59</v>
      </c>
      <c r="C13" s="328">
        <v>230000</v>
      </c>
      <c r="D13" s="531">
        <f>D14</f>
        <v>104557</v>
      </c>
      <c r="E13" s="667">
        <f>D13/C13</f>
        <v>0.45459565217391307</v>
      </c>
    </row>
    <row r="14" spans="1:18" s="4" customFormat="1" ht="12.75" customHeight="1" x14ac:dyDescent="0.2">
      <c r="A14" s="146">
        <v>32</v>
      </c>
      <c r="B14" s="323" t="s">
        <v>30</v>
      </c>
      <c r="C14" s="329">
        <v>230000</v>
      </c>
      <c r="D14" s="532">
        <f>D15+D16</f>
        <v>104557</v>
      </c>
      <c r="E14" s="668">
        <f>D14/C14</f>
        <v>0.45459565217391307</v>
      </c>
    </row>
    <row r="15" spans="1:18" s="10" customFormat="1" ht="12.75" customHeight="1" x14ac:dyDescent="0.2">
      <c r="A15" s="147">
        <v>323</v>
      </c>
      <c r="B15" s="324" t="s">
        <v>33</v>
      </c>
      <c r="C15" s="330"/>
      <c r="D15" s="318"/>
      <c r="E15" s="669"/>
    </row>
    <row r="16" spans="1:18" s="4" customFormat="1" ht="12.75" customHeight="1" x14ac:dyDescent="0.2">
      <c r="A16" s="147">
        <v>329</v>
      </c>
      <c r="B16" s="324" t="s">
        <v>104</v>
      </c>
      <c r="C16" s="331">
        <v>230000</v>
      </c>
      <c r="D16" s="318">
        <v>104557</v>
      </c>
      <c r="E16" s="669">
        <f>D16/C16</f>
        <v>0.45459565217391307</v>
      </c>
    </row>
    <row r="17" spans="1:19" s="10" customFormat="1" ht="22.5" customHeight="1" x14ac:dyDescent="0.2">
      <c r="A17" s="141" t="s">
        <v>79</v>
      </c>
      <c r="B17" s="325" t="s">
        <v>82</v>
      </c>
      <c r="C17" s="326">
        <v>258000</v>
      </c>
      <c r="D17" s="533">
        <f>D19+D25+D32</f>
        <v>120656</v>
      </c>
      <c r="E17" s="670">
        <f>D17/C17</f>
        <v>0.46765891472868215</v>
      </c>
    </row>
    <row r="18" spans="1:19" s="10" customFormat="1" ht="15" customHeight="1" x14ac:dyDescent="0.2">
      <c r="A18" s="142" t="s">
        <v>83</v>
      </c>
      <c r="B18" s="86" t="s">
        <v>84</v>
      </c>
      <c r="C18" s="327"/>
      <c r="D18" s="513"/>
      <c r="E18" s="671"/>
    </row>
    <row r="19" spans="1:19" s="10" customFormat="1" ht="15" customHeight="1" x14ac:dyDescent="0.2">
      <c r="A19" s="148"/>
      <c r="B19" s="86" t="s">
        <v>81</v>
      </c>
      <c r="C19" s="327">
        <v>13000</v>
      </c>
      <c r="D19" s="530">
        <v>0</v>
      </c>
      <c r="E19" s="665">
        <v>0</v>
      </c>
    </row>
    <row r="20" spans="1:19" s="10" customFormat="1" ht="12.75" customHeight="1" x14ac:dyDescent="0.2">
      <c r="A20" s="144" t="s">
        <v>85</v>
      </c>
      <c r="B20" s="829" t="s">
        <v>111</v>
      </c>
      <c r="C20" s="830"/>
      <c r="D20" s="831"/>
      <c r="E20" s="832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s="10" customFormat="1" ht="12.75" customHeight="1" x14ac:dyDescent="0.2">
      <c r="A21" s="145">
        <v>3</v>
      </c>
      <c r="B21" s="322" t="s">
        <v>59</v>
      </c>
      <c r="C21" s="328">
        <v>13000</v>
      </c>
      <c r="D21" s="531">
        <v>0</v>
      </c>
      <c r="E21" s="667">
        <v>0</v>
      </c>
    </row>
    <row r="22" spans="1:19" s="4" customFormat="1" ht="12.75" customHeight="1" x14ac:dyDescent="0.2">
      <c r="A22" s="146">
        <v>38</v>
      </c>
      <c r="B22" s="323" t="s">
        <v>60</v>
      </c>
      <c r="C22" s="329">
        <v>13000</v>
      </c>
      <c r="D22" s="515">
        <v>0</v>
      </c>
      <c r="E22" s="672">
        <v>0</v>
      </c>
    </row>
    <row r="23" spans="1:19" s="4" customFormat="1" ht="12.75" customHeight="1" x14ac:dyDescent="0.2">
      <c r="A23" s="147">
        <v>381</v>
      </c>
      <c r="B23" s="324" t="s">
        <v>61</v>
      </c>
      <c r="C23" s="331">
        <v>13000</v>
      </c>
      <c r="D23" s="318">
        <v>0</v>
      </c>
      <c r="E23" s="669">
        <v>0</v>
      </c>
    </row>
    <row r="24" spans="1:19" ht="15" customHeight="1" x14ac:dyDescent="0.2">
      <c r="A24" s="142" t="s">
        <v>123</v>
      </c>
      <c r="B24" s="86" t="s">
        <v>124</v>
      </c>
      <c r="C24" s="327"/>
      <c r="D24" s="513"/>
      <c r="E24" s="671"/>
    </row>
    <row r="25" spans="1:19" ht="15" customHeight="1" x14ac:dyDescent="0.2">
      <c r="A25" s="143"/>
      <c r="B25" s="86" t="s">
        <v>81</v>
      </c>
      <c r="C25" s="327">
        <v>200000</v>
      </c>
      <c r="D25" s="530">
        <f>D27</f>
        <v>80000</v>
      </c>
      <c r="E25" s="665">
        <f>D25/C25</f>
        <v>0.4</v>
      </c>
    </row>
    <row r="26" spans="1:19" ht="12.75" customHeight="1" x14ac:dyDescent="0.2">
      <c r="A26" s="144" t="s">
        <v>80</v>
      </c>
      <c r="B26" s="321" t="s">
        <v>111</v>
      </c>
      <c r="C26" s="73"/>
      <c r="D26" s="318"/>
      <c r="E26" s="669"/>
    </row>
    <row r="27" spans="1:19" ht="12.75" customHeight="1" x14ac:dyDescent="0.2">
      <c r="A27" s="145">
        <v>3</v>
      </c>
      <c r="B27" s="322" t="s">
        <v>59</v>
      </c>
      <c r="C27" s="328">
        <v>200000</v>
      </c>
      <c r="D27" s="514">
        <f>D28</f>
        <v>80000</v>
      </c>
      <c r="E27" s="673">
        <f>D27/C27</f>
        <v>0.4</v>
      </c>
    </row>
    <row r="28" spans="1:19" ht="12.75" customHeight="1" x14ac:dyDescent="0.2">
      <c r="A28" s="146">
        <v>32</v>
      </c>
      <c r="B28" s="323" t="s">
        <v>30</v>
      </c>
      <c r="C28" s="329">
        <v>200000</v>
      </c>
      <c r="D28" s="532">
        <f>D29+D30</f>
        <v>80000</v>
      </c>
      <c r="E28" s="668">
        <f>D28/C28</f>
        <v>0.4</v>
      </c>
    </row>
    <row r="29" spans="1:19" ht="12.75" customHeight="1" x14ac:dyDescent="0.2">
      <c r="A29" s="147">
        <v>323</v>
      </c>
      <c r="B29" s="324" t="s">
        <v>33</v>
      </c>
      <c r="C29" s="330">
        <v>30000</v>
      </c>
      <c r="D29" s="318">
        <v>0</v>
      </c>
      <c r="E29" s="669">
        <v>0</v>
      </c>
    </row>
    <row r="30" spans="1:19" ht="12.75" customHeight="1" x14ac:dyDescent="0.2">
      <c r="A30" s="590">
        <v>329</v>
      </c>
      <c r="B30" s="591" t="s">
        <v>104</v>
      </c>
      <c r="C30" s="592">
        <v>170000</v>
      </c>
      <c r="D30" s="593">
        <v>80000</v>
      </c>
      <c r="E30" s="674">
        <f>D30/C30</f>
        <v>0.47058823529411764</v>
      </c>
    </row>
    <row r="31" spans="1:19" x14ac:dyDescent="0.2">
      <c r="A31" s="594" t="s">
        <v>430</v>
      </c>
      <c r="B31" s="577" t="s">
        <v>431</v>
      </c>
      <c r="C31" s="581"/>
      <c r="D31" s="585"/>
      <c r="E31" s="675"/>
    </row>
    <row r="32" spans="1:19" x14ac:dyDescent="0.2">
      <c r="A32" s="617"/>
      <c r="B32" s="577" t="s">
        <v>81</v>
      </c>
      <c r="C32" s="581">
        <v>45000</v>
      </c>
      <c r="D32" s="630">
        <f>D35</f>
        <v>40656</v>
      </c>
      <c r="E32" s="676">
        <f>D32/C32</f>
        <v>0.90346666666666664</v>
      </c>
    </row>
    <row r="33" spans="1:5" x14ac:dyDescent="0.2">
      <c r="A33" s="617"/>
      <c r="B33" s="577"/>
      <c r="C33" s="581"/>
      <c r="D33" s="630"/>
      <c r="E33" s="676"/>
    </row>
    <row r="34" spans="1:5" x14ac:dyDescent="0.2">
      <c r="A34" s="618" t="s">
        <v>80</v>
      </c>
      <c r="B34" s="578" t="s">
        <v>111</v>
      </c>
      <c r="C34" s="582"/>
      <c r="D34" s="586"/>
      <c r="E34" s="677"/>
    </row>
    <row r="35" spans="1:5" x14ac:dyDescent="0.2">
      <c r="A35" s="619">
        <v>3</v>
      </c>
      <c r="B35" s="579" t="s">
        <v>59</v>
      </c>
      <c r="C35" s="583">
        <v>45000</v>
      </c>
      <c r="D35" s="587">
        <f>D36</f>
        <v>40656</v>
      </c>
      <c r="E35" s="678">
        <f>D35/C35</f>
        <v>0.90346666666666664</v>
      </c>
    </row>
    <row r="36" spans="1:5" x14ac:dyDescent="0.2">
      <c r="A36" s="620">
        <v>32</v>
      </c>
      <c r="B36" s="580" t="s">
        <v>30</v>
      </c>
      <c r="C36" s="584">
        <v>45000</v>
      </c>
      <c r="D36" s="588">
        <f>D37</f>
        <v>40656</v>
      </c>
      <c r="E36" s="679">
        <f>D36/C36</f>
        <v>0.90346666666666664</v>
      </c>
    </row>
    <row r="37" spans="1:5" x14ac:dyDescent="0.2">
      <c r="A37" s="621">
        <v>329</v>
      </c>
      <c r="B37" s="622" t="s">
        <v>104</v>
      </c>
      <c r="C37" s="623">
        <v>45000</v>
      </c>
      <c r="D37" s="586">
        <v>40656</v>
      </c>
      <c r="E37" s="677">
        <f>D37/C37</f>
        <v>0.90346666666666664</v>
      </c>
    </row>
    <row r="158" spans="1:1" x14ac:dyDescent="0.2">
      <c r="A158" s="36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  <row r="168" spans="1:1" x14ac:dyDescent="0.2">
      <c r="A168" s="9"/>
    </row>
  </sheetData>
  <mergeCells count="2">
    <mergeCell ref="A2:C2"/>
    <mergeCell ref="A3:C3"/>
  </mergeCells>
  <phoneticPr fontId="0" type="noConversion"/>
  <pageMargins left="0.74803149606299213" right="0.49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1"/>
  <sheetViews>
    <sheetView workbookViewId="0">
      <selection activeCell="N69" sqref="N69"/>
    </sheetView>
  </sheetViews>
  <sheetFormatPr defaultRowHeight="12.75" x14ac:dyDescent="0.2"/>
  <cols>
    <col min="1" max="1" width="16.7109375" style="51" customWidth="1"/>
    <col min="2" max="2" width="45.28515625" style="15" customWidth="1"/>
    <col min="3" max="3" width="26.140625" customWidth="1"/>
    <col min="4" max="5" width="15" customWidth="1"/>
    <col min="14" max="14" width="22.140625" customWidth="1"/>
  </cols>
  <sheetData>
    <row r="1" spans="1:41" s="8" customFormat="1" ht="79.5" customHeight="1" thickBot="1" x14ac:dyDescent="0.25">
      <c r="A1" s="88" t="s">
        <v>7</v>
      </c>
      <c r="B1" s="89" t="s">
        <v>47</v>
      </c>
      <c r="C1" s="313" t="s">
        <v>460</v>
      </c>
      <c r="D1" s="313" t="s">
        <v>458</v>
      </c>
      <c r="E1" s="713" t="s">
        <v>461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</row>
    <row r="2" spans="1:41" s="33" customFormat="1" ht="12.75" customHeight="1" thickBot="1" x14ac:dyDescent="0.25">
      <c r="A2" s="481">
        <v>1</v>
      </c>
      <c r="B2" s="482">
        <v>2</v>
      </c>
      <c r="C2" s="498">
        <v>3</v>
      </c>
      <c r="D2" s="498">
        <v>4</v>
      </c>
      <c r="E2" s="714">
        <v>5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</row>
    <row r="3" spans="1:41" s="4" customFormat="1" ht="24.95" customHeight="1" thickBot="1" x14ac:dyDescent="0.3">
      <c r="A3" s="90" t="s">
        <v>50</v>
      </c>
      <c r="B3" s="333" t="s">
        <v>51</v>
      </c>
      <c r="C3" s="499">
        <v>21201500</v>
      </c>
      <c r="D3" s="483">
        <f>D4+D617+D652</f>
        <v>6744952.6100000003</v>
      </c>
      <c r="E3" s="720">
        <f>D3/C3</f>
        <v>0.3181356323845011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spans="1:41" s="4" customFormat="1" ht="24.95" customHeight="1" thickBot="1" x14ac:dyDescent="0.3">
      <c r="A4" s="485" t="s">
        <v>215</v>
      </c>
      <c r="B4" s="486" t="s">
        <v>62</v>
      </c>
      <c r="C4" s="500">
        <v>10509500</v>
      </c>
      <c r="D4" s="487">
        <f>D5+D125+D182+D193+D223+D248+D327+D342+D360+D415+D445+D475+D511+D541+D549+D566</f>
        <v>2862287.91</v>
      </c>
      <c r="E4" s="721">
        <f>D4/C4</f>
        <v>0.27235243446405633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</row>
    <row r="5" spans="1:41" s="12" customFormat="1" ht="20.100000000000001" customHeight="1" x14ac:dyDescent="0.2">
      <c r="A5" s="918" t="s">
        <v>241</v>
      </c>
      <c r="B5" s="919"/>
      <c r="C5" s="501">
        <v>3694000</v>
      </c>
      <c r="D5" s="484">
        <f>D6+D26+D95+D110+D118</f>
        <v>1282114.4300000002</v>
      </c>
      <c r="E5" s="722">
        <f>D5/C5</f>
        <v>0.34708024634542506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</row>
    <row r="6" spans="1:41" s="12" customFormat="1" ht="15" customHeight="1" x14ac:dyDescent="0.2">
      <c r="A6" s="200" t="s">
        <v>258</v>
      </c>
      <c r="B6" s="857" t="s">
        <v>26</v>
      </c>
      <c r="C6" s="495">
        <v>1277000</v>
      </c>
      <c r="D6" s="858">
        <f>D9</f>
        <v>578378.78</v>
      </c>
      <c r="E6" s="859">
        <f>D6/C6</f>
        <v>0.45291995301487864</v>
      </c>
      <c r="F6" s="846"/>
      <c r="G6" s="846"/>
      <c r="H6" s="846"/>
      <c r="I6" s="846"/>
      <c r="J6" s="846"/>
      <c r="K6" s="846"/>
      <c r="L6" s="846"/>
      <c r="M6" s="846"/>
      <c r="N6" s="846"/>
      <c r="O6" s="846"/>
      <c r="P6" s="846"/>
      <c r="Q6" s="828"/>
      <c r="R6" s="828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</row>
    <row r="7" spans="1:41" s="12" customFormat="1" ht="15" customHeight="1" x14ac:dyDescent="0.2">
      <c r="A7" s="201"/>
      <c r="B7" s="857" t="s">
        <v>133</v>
      </c>
      <c r="C7" s="860"/>
      <c r="D7" s="858"/>
      <c r="E7" s="859"/>
      <c r="F7" s="846"/>
      <c r="G7" s="846"/>
      <c r="H7" s="846"/>
      <c r="I7" s="846"/>
      <c r="J7" s="846"/>
      <c r="K7" s="846"/>
      <c r="L7" s="846"/>
      <c r="M7" s="846"/>
      <c r="N7" s="846"/>
      <c r="O7" s="846"/>
      <c r="P7" s="846"/>
      <c r="Q7" s="828"/>
      <c r="R7" s="828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</row>
    <row r="8" spans="1:41" s="39" customFormat="1" ht="12.75" customHeight="1" x14ac:dyDescent="0.2">
      <c r="A8" s="202" t="s">
        <v>86</v>
      </c>
      <c r="B8" s="861" t="s">
        <v>112</v>
      </c>
      <c r="C8" s="845"/>
      <c r="D8" s="862"/>
      <c r="E8" s="863"/>
      <c r="F8" s="846"/>
      <c r="G8" s="846"/>
      <c r="H8" s="846"/>
      <c r="I8" s="846"/>
      <c r="J8" s="846"/>
      <c r="K8" s="846"/>
      <c r="L8" s="846"/>
      <c r="M8" s="846"/>
      <c r="N8" s="846"/>
      <c r="O8" s="846"/>
      <c r="P8" s="846"/>
      <c r="Q8" s="828"/>
      <c r="R8" s="828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</row>
    <row r="9" spans="1:41" s="4" customFormat="1" ht="12.75" customHeight="1" x14ac:dyDescent="0.2">
      <c r="A9" s="203">
        <v>3</v>
      </c>
      <c r="B9" s="335" t="s">
        <v>59</v>
      </c>
      <c r="C9" s="507">
        <v>1277000</v>
      </c>
      <c r="D9" s="419">
        <f>D10+D18</f>
        <v>578378.78</v>
      </c>
      <c r="E9" s="646">
        <f>D9/C9</f>
        <v>0.45291995301487864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</row>
    <row r="10" spans="1:41" ht="12.75" customHeight="1" x14ac:dyDescent="0.2">
      <c r="A10" s="204">
        <v>31</v>
      </c>
      <c r="B10" s="336" t="s">
        <v>26</v>
      </c>
      <c r="C10" s="508">
        <v>1215000</v>
      </c>
      <c r="D10" s="420">
        <f>D11+D13+D16</f>
        <v>555055.78</v>
      </c>
      <c r="E10" s="725">
        <f>D10/C10</f>
        <v>0.45683603292181074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</row>
    <row r="11" spans="1:41" ht="12.75" customHeight="1" x14ac:dyDescent="0.2">
      <c r="A11" s="205">
        <v>311</v>
      </c>
      <c r="B11" s="337" t="s">
        <v>180</v>
      </c>
      <c r="C11" s="503">
        <v>950000</v>
      </c>
      <c r="D11" s="421">
        <v>446951.78</v>
      </c>
      <c r="E11" s="726">
        <f>D11/C11</f>
        <v>0.47047555789473688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</row>
    <row r="12" spans="1:41" s="4" customFormat="1" ht="12.75" customHeight="1" x14ac:dyDescent="0.2">
      <c r="A12" s="206">
        <v>311</v>
      </c>
      <c r="B12" s="338" t="s">
        <v>64</v>
      </c>
      <c r="C12" s="504">
        <v>950000</v>
      </c>
      <c r="D12" s="422">
        <v>446952</v>
      </c>
      <c r="E12" s="644">
        <f>D12/C12</f>
        <v>0.47047578947368424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</row>
    <row r="13" spans="1:41" ht="12.75" customHeight="1" x14ac:dyDescent="0.2">
      <c r="A13" s="205">
        <v>312</v>
      </c>
      <c r="B13" s="337" t="s">
        <v>28</v>
      </c>
      <c r="C13" s="503">
        <v>95000</v>
      </c>
      <c r="D13" s="421">
        <f>D14+D15</f>
        <v>34587</v>
      </c>
      <c r="E13" s="726">
        <f>D13/C13</f>
        <v>0.36407368421052633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</row>
    <row r="14" spans="1:41" s="4" customFormat="1" ht="12.75" customHeight="1" x14ac:dyDescent="0.2">
      <c r="A14" s="206">
        <v>312</v>
      </c>
      <c r="B14" s="338" t="s">
        <v>28</v>
      </c>
      <c r="C14" s="504">
        <v>95000</v>
      </c>
      <c r="D14" s="422">
        <v>34587</v>
      </c>
      <c r="E14" s="644">
        <f t="shared" ref="E14:E34" si="0">D14/C14</f>
        <v>0.36407368421052633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</row>
    <row r="15" spans="1:41" ht="12.75" customHeight="1" x14ac:dyDescent="0.2">
      <c r="A15" s="206">
        <v>312</v>
      </c>
      <c r="B15" s="338" t="s">
        <v>327</v>
      </c>
      <c r="C15" s="504">
        <v>0</v>
      </c>
      <c r="D15" s="422">
        <v>0</v>
      </c>
      <c r="E15" s="644">
        <v>0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</row>
    <row r="16" spans="1:41" ht="12.75" customHeight="1" x14ac:dyDescent="0.2">
      <c r="A16" s="205">
        <v>313</v>
      </c>
      <c r="B16" s="337" t="s">
        <v>107</v>
      </c>
      <c r="C16" s="503">
        <v>170000</v>
      </c>
      <c r="D16" s="421">
        <f>D17</f>
        <v>73517</v>
      </c>
      <c r="E16" s="726">
        <f t="shared" si="0"/>
        <v>0.4324529411764706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</row>
    <row r="17" spans="1:41" ht="12.75" customHeight="1" x14ac:dyDescent="0.2">
      <c r="A17" s="207">
        <v>313</v>
      </c>
      <c r="B17" s="339" t="s">
        <v>440</v>
      </c>
      <c r="C17" s="504">
        <v>170000</v>
      </c>
      <c r="D17" s="423">
        <v>73517</v>
      </c>
      <c r="E17" s="645">
        <f t="shared" si="0"/>
        <v>0.4324529411764706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</row>
    <row r="18" spans="1:41" s="4" customFormat="1" ht="12.75" customHeight="1" x14ac:dyDescent="0.2">
      <c r="A18" s="204">
        <v>32</v>
      </c>
      <c r="B18" s="336" t="s">
        <v>30</v>
      </c>
      <c r="C18" s="508">
        <v>62000</v>
      </c>
      <c r="D18" s="420">
        <f>D19</f>
        <v>23323</v>
      </c>
      <c r="E18" s="725">
        <f t="shared" si="0"/>
        <v>0.37617741935483873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</row>
    <row r="19" spans="1:41" s="77" customFormat="1" ht="12.75" customHeight="1" x14ac:dyDescent="0.2">
      <c r="A19" s="205">
        <v>321</v>
      </c>
      <c r="B19" s="337" t="s">
        <v>181</v>
      </c>
      <c r="C19" s="503">
        <v>62000</v>
      </c>
      <c r="D19" s="421">
        <f>D20+D21+D22+D23+D24+D25</f>
        <v>23323</v>
      </c>
      <c r="E19" s="726">
        <f t="shared" si="0"/>
        <v>0.37617741935483873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</row>
    <row r="20" spans="1:41" s="77" customFormat="1" ht="12.75" customHeight="1" x14ac:dyDescent="0.2">
      <c r="A20" s="206">
        <v>321</v>
      </c>
      <c r="B20" s="338" t="s">
        <v>139</v>
      </c>
      <c r="C20" s="504">
        <v>5000</v>
      </c>
      <c r="D20" s="422">
        <v>0</v>
      </c>
      <c r="E20" s="644">
        <f>D20/C20</f>
        <v>0</v>
      </c>
      <c r="F20" s="828"/>
      <c r="G20" s="828"/>
      <c r="H20" s="828"/>
      <c r="I20" s="828"/>
      <c r="J20" s="828"/>
      <c r="K20" s="828"/>
      <c r="L20" s="828"/>
      <c r="M20" s="828"/>
      <c r="N20" s="828"/>
      <c r="O20" s="828"/>
      <c r="P20" s="828"/>
      <c r="Q20" s="828"/>
      <c r="R20" s="828"/>
      <c r="S20" s="828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</row>
    <row r="21" spans="1:41" s="77" customFormat="1" ht="12.75" customHeight="1" x14ac:dyDescent="0.2">
      <c r="A21" s="206">
        <v>321</v>
      </c>
      <c r="B21" s="338" t="s">
        <v>140</v>
      </c>
      <c r="C21" s="504">
        <v>20000</v>
      </c>
      <c r="D21" s="422">
        <v>15446</v>
      </c>
      <c r="E21" s="644">
        <f t="shared" si="0"/>
        <v>0.77229999999999999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</row>
    <row r="22" spans="1:41" s="4" customFormat="1" ht="12.75" customHeight="1" x14ac:dyDescent="0.2">
      <c r="A22" s="207">
        <v>321</v>
      </c>
      <c r="B22" s="339" t="s">
        <v>141</v>
      </c>
      <c r="C22" s="504">
        <v>25000</v>
      </c>
      <c r="D22" s="423">
        <v>7377</v>
      </c>
      <c r="E22" s="645">
        <f t="shared" si="0"/>
        <v>0.29508000000000001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</row>
    <row r="23" spans="1:41" s="4" customFormat="1" ht="12.75" customHeight="1" x14ac:dyDescent="0.2">
      <c r="A23" s="206">
        <v>321</v>
      </c>
      <c r="B23" s="338" t="s">
        <v>182</v>
      </c>
      <c r="C23" s="504">
        <v>10000</v>
      </c>
      <c r="D23" s="422">
        <v>0</v>
      </c>
      <c r="E23" s="644">
        <f>D23/C23</f>
        <v>0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</row>
    <row r="24" spans="1:41" s="35" customFormat="1" ht="12.75" customHeight="1" x14ac:dyDescent="0.2">
      <c r="A24" s="206">
        <v>321</v>
      </c>
      <c r="B24" s="338" t="s">
        <v>183</v>
      </c>
      <c r="C24" s="504">
        <v>2000</v>
      </c>
      <c r="D24" s="422">
        <v>500</v>
      </c>
      <c r="E24" s="644">
        <f>D24/C24</f>
        <v>0.25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</row>
    <row r="25" spans="1:41" s="35" customFormat="1" ht="12.75" customHeight="1" x14ac:dyDescent="0.2">
      <c r="A25" s="540">
        <v>321</v>
      </c>
      <c r="B25" s="338" t="s">
        <v>392</v>
      </c>
      <c r="C25" s="518">
        <v>0</v>
      </c>
      <c r="D25" s="524">
        <v>0</v>
      </c>
      <c r="E25" s="644">
        <v>0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</row>
    <row r="26" spans="1:41" s="35" customFormat="1" ht="15" customHeight="1" x14ac:dyDescent="0.2">
      <c r="A26" s="208" t="s">
        <v>295</v>
      </c>
      <c r="B26" s="340" t="s">
        <v>30</v>
      </c>
      <c r="C26" s="493">
        <v>1746000</v>
      </c>
      <c r="D26" s="417">
        <f>D29</f>
        <v>658456.65</v>
      </c>
      <c r="E26" s="723">
        <f>D26/C26</f>
        <v>0.3771229381443299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</row>
    <row r="27" spans="1:41" s="52" customFormat="1" ht="15" customHeight="1" x14ac:dyDescent="0.2">
      <c r="A27" s="209"/>
      <c r="B27" s="315" t="s">
        <v>133</v>
      </c>
      <c r="C27" s="492"/>
      <c r="D27" s="424"/>
      <c r="E27" s="727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</row>
    <row r="28" spans="1:41" s="35" customFormat="1" ht="12.75" customHeight="1" x14ac:dyDescent="0.2">
      <c r="A28" s="210" t="s">
        <v>88</v>
      </c>
      <c r="B28" s="334" t="s">
        <v>112</v>
      </c>
      <c r="C28" s="502"/>
      <c r="D28" s="425"/>
      <c r="E28" s="728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</row>
    <row r="29" spans="1:41" s="36" customFormat="1" ht="12.75" customHeight="1" x14ac:dyDescent="0.2">
      <c r="A29" s="211">
        <v>3</v>
      </c>
      <c r="B29" s="335" t="s">
        <v>59</v>
      </c>
      <c r="C29" s="507">
        <v>1746000</v>
      </c>
      <c r="D29" s="426">
        <f>D30</f>
        <v>658456.65</v>
      </c>
      <c r="E29" s="729">
        <f>D29/C29</f>
        <v>0.3771229381443299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</row>
    <row r="30" spans="1:41" s="36" customFormat="1" ht="12.75" customHeight="1" x14ac:dyDescent="0.2">
      <c r="A30" s="212">
        <v>32</v>
      </c>
      <c r="B30" s="336" t="s">
        <v>30</v>
      </c>
      <c r="C30" s="508">
        <v>1746000</v>
      </c>
      <c r="D30" s="427">
        <f>D31+D44+D76+D79</f>
        <v>658456.65</v>
      </c>
      <c r="E30" s="730">
        <f>D30/C30</f>
        <v>0.3771229381443299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</row>
    <row r="31" spans="1:41" s="53" customFormat="1" ht="12.75" customHeight="1" x14ac:dyDescent="0.2">
      <c r="A31" s="213">
        <v>322</v>
      </c>
      <c r="B31" s="341" t="s">
        <v>32</v>
      </c>
      <c r="C31" s="503">
        <v>302500</v>
      </c>
      <c r="D31" s="421">
        <f>D32+D34+D35+D36+D37+D38+D39++D40+D41+D42+D43</f>
        <v>104401</v>
      </c>
      <c r="E31" s="726">
        <f>D31/C31</f>
        <v>0.34512727272727273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</row>
    <row r="32" spans="1:41" ht="12.75" customHeight="1" x14ac:dyDescent="0.2">
      <c r="A32" s="206">
        <v>322</v>
      </c>
      <c r="B32" s="338" t="s">
        <v>143</v>
      </c>
      <c r="C32" s="504">
        <v>30000</v>
      </c>
      <c r="D32" s="422">
        <v>13387</v>
      </c>
      <c r="E32" s="644">
        <f>D32/C32</f>
        <v>0.44623333333333332</v>
      </c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</row>
    <row r="33" spans="1:41" ht="12.75" customHeight="1" x14ac:dyDescent="0.2">
      <c r="A33" s="545"/>
      <c r="B33" s="338"/>
      <c r="C33" s="518"/>
      <c r="D33" s="524"/>
      <c r="E33" s="64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</row>
    <row r="34" spans="1:41" ht="12.75" customHeight="1" x14ac:dyDescent="0.2">
      <c r="A34" s="206">
        <v>322</v>
      </c>
      <c r="B34" s="338" t="s">
        <v>142</v>
      </c>
      <c r="C34" s="504">
        <v>6000</v>
      </c>
      <c r="D34" s="422">
        <v>2400</v>
      </c>
      <c r="E34" s="644">
        <f t="shared" si="0"/>
        <v>0.4</v>
      </c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</row>
    <row r="35" spans="1:41" ht="12.75" customHeight="1" x14ac:dyDescent="0.2">
      <c r="A35" s="206">
        <v>322</v>
      </c>
      <c r="B35" s="338" t="s">
        <v>144</v>
      </c>
      <c r="C35" s="504">
        <v>6000</v>
      </c>
      <c r="D35" s="422">
        <v>2075</v>
      </c>
      <c r="E35" s="644">
        <f t="shared" ref="E35:E49" si="1">D35/C35</f>
        <v>0.34583333333333333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</row>
    <row r="36" spans="1:41" ht="12.75" customHeight="1" x14ac:dyDescent="0.2">
      <c r="A36" s="206">
        <v>322</v>
      </c>
      <c r="B36" s="338" t="s">
        <v>145</v>
      </c>
      <c r="C36" s="504">
        <v>80000</v>
      </c>
      <c r="D36" s="422">
        <v>18979</v>
      </c>
      <c r="E36" s="644">
        <f t="shared" si="1"/>
        <v>0.23723749999999999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</row>
    <row r="37" spans="1:41" ht="12.75" customHeight="1" x14ac:dyDescent="0.2">
      <c r="A37" s="206">
        <v>322</v>
      </c>
      <c r="B37" s="338" t="s">
        <v>146</v>
      </c>
      <c r="C37" s="504">
        <v>85000</v>
      </c>
      <c r="D37" s="422">
        <v>50625</v>
      </c>
      <c r="E37" s="644">
        <f t="shared" si="1"/>
        <v>0.59558823529411764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</row>
    <row r="38" spans="1:41" ht="12.75" customHeight="1" x14ac:dyDescent="0.2">
      <c r="A38" s="206">
        <v>322</v>
      </c>
      <c r="B38" s="338" t="s">
        <v>147</v>
      </c>
      <c r="C38" s="504">
        <v>8000</v>
      </c>
      <c r="D38" s="422">
        <v>1885</v>
      </c>
      <c r="E38" s="644">
        <f t="shared" si="1"/>
        <v>0.235625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</row>
    <row r="39" spans="1:41" ht="12.75" customHeight="1" x14ac:dyDescent="0.2">
      <c r="A39" s="214">
        <v>322</v>
      </c>
      <c r="B39" s="342" t="s">
        <v>217</v>
      </c>
      <c r="C39" s="504">
        <v>10000</v>
      </c>
      <c r="D39" s="428">
        <v>0</v>
      </c>
      <c r="E39" s="716">
        <f t="shared" si="1"/>
        <v>0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</row>
    <row r="40" spans="1:41" s="50" customFormat="1" ht="12.75" customHeight="1" x14ac:dyDescent="0.2">
      <c r="A40" s="206">
        <v>322</v>
      </c>
      <c r="B40" s="343" t="s">
        <v>218</v>
      </c>
      <c r="C40" s="504">
        <v>35000</v>
      </c>
      <c r="D40" s="428">
        <v>9824</v>
      </c>
      <c r="E40" s="716">
        <f t="shared" si="1"/>
        <v>0.28068571428571426</v>
      </c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</row>
    <row r="41" spans="1:41" ht="12.75" customHeight="1" x14ac:dyDescent="0.2">
      <c r="A41" s="206">
        <v>322</v>
      </c>
      <c r="B41" s="343" t="s">
        <v>117</v>
      </c>
      <c r="C41" s="504">
        <v>25000</v>
      </c>
      <c r="D41" s="428">
        <v>5226</v>
      </c>
      <c r="E41" s="716">
        <f t="shared" si="1"/>
        <v>0.20904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</row>
    <row r="42" spans="1:41" ht="12.75" customHeight="1" x14ac:dyDescent="0.2">
      <c r="A42" s="206">
        <v>322</v>
      </c>
      <c r="B42" s="343" t="s">
        <v>148</v>
      </c>
      <c r="C42" s="504">
        <v>2500</v>
      </c>
      <c r="D42" s="428">
        <v>0</v>
      </c>
      <c r="E42" s="716">
        <f t="shared" si="1"/>
        <v>0</v>
      </c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</row>
    <row r="43" spans="1:41" ht="12.75" customHeight="1" x14ac:dyDescent="0.2">
      <c r="A43" s="206">
        <v>322</v>
      </c>
      <c r="B43" s="343" t="s">
        <v>149</v>
      </c>
      <c r="C43" s="504">
        <v>15000</v>
      </c>
      <c r="D43" s="428">
        <v>0</v>
      </c>
      <c r="E43" s="716">
        <f t="shared" si="1"/>
        <v>0</v>
      </c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</row>
    <row r="44" spans="1:41" ht="12.75" customHeight="1" x14ac:dyDescent="0.2">
      <c r="A44" s="215">
        <v>323</v>
      </c>
      <c r="B44" s="344" t="s">
        <v>33</v>
      </c>
      <c r="C44" s="505">
        <v>1232000</v>
      </c>
      <c r="D44" s="429">
        <f>D45+D51+D56+D62+D69+D72</f>
        <v>479121.65</v>
      </c>
      <c r="E44" s="731">
        <f t="shared" si="1"/>
        <v>0.38889744318181818</v>
      </c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</row>
    <row r="45" spans="1:41" ht="12.75" customHeight="1" x14ac:dyDescent="0.2">
      <c r="A45" s="216">
        <v>323</v>
      </c>
      <c r="B45" s="345" t="s">
        <v>234</v>
      </c>
      <c r="C45" s="506">
        <v>190000</v>
      </c>
      <c r="D45" s="430">
        <f>D46+D47+D48+D49+D50</f>
        <v>60773</v>
      </c>
      <c r="E45" s="732">
        <f t="shared" si="1"/>
        <v>0.31985789473684212</v>
      </c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</row>
    <row r="46" spans="1:41" s="50" customFormat="1" ht="12.75" customHeight="1" x14ac:dyDescent="0.2">
      <c r="A46" s="206">
        <v>323</v>
      </c>
      <c r="B46" s="343" t="s">
        <v>150</v>
      </c>
      <c r="C46" s="504">
        <v>65000</v>
      </c>
      <c r="D46" s="428">
        <v>23196</v>
      </c>
      <c r="E46" s="716">
        <f t="shared" si="1"/>
        <v>0.35686153846153845</v>
      </c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</row>
    <row r="47" spans="1:41" ht="12.75" customHeight="1" x14ac:dyDescent="0.2">
      <c r="A47" s="206">
        <v>323</v>
      </c>
      <c r="B47" s="343" t="s">
        <v>151</v>
      </c>
      <c r="C47" s="504">
        <v>20000</v>
      </c>
      <c r="D47" s="428">
        <v>7889</v>
      </c>
      <c r="E47" s="716">
        <f t="shared" si="1"/>
        <v>0.39445000000000002</v>
      </c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</row>
    <row r="48" spans="1:41" ht="12.75" customHeight="1" x14ac:dyDescent="0.2">
      <c r="A48" s="206">
        <v>323</v>
      </c>
      <c r="B48" s="343" t="s">
        <v>152</v>
      </c>
      <c r="C48" s="504">
        <v>55000</v>
      </c>
      <c r="D48" s="428">
        <v>16335</v>
      </c>
      <c r="E48" s="716">
        <f t="shared" si="1"/>
        <v>0.29699999999999999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</row>
    <row r="49" spans="1:41" s="50" customFormat="1" ht="12.75" customHeight="1" x14ac:dyDescent="0.2">
      <c r="A49" s="206">
        <v>323</v>
      </c>
      <c r="B49" s="343" t="s">
        <v>341</v>
      </c>
      <c r="C49" s="504">
        <v>50000</v>
      </c>
      <c r="D49" s="428">
        <v>13353</v>
      </c>
      <c r="E49" s="716">
        <f t="shared" si="1"/>
        <v>0.26706000000000002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</row>
    <row r="50" spans="1:41" s="50" customFormat="1" ht="12.75" customHeight="1" x14ac:dyDescent="0.2">
      <c r="A50" s="545">
        <v>323</v>
      </c>
      <c r="B50" s="343" t="s">
        <v>459</v>
      </c>
      <c r="C50" s="518"/>
      <c r="D50" s="715">
        <v>0</v>
      </c>
      <c r="E50" s="716">
        <v>0</v>
      </c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</row>
    <row r="51" spans="1:41" s="50" customFormat="1" ht="12.75" customHeight="1" x14ac:dyDescent="0.2">
      <c r="A51" s="217">
        <v>323</v>
      </c>
      <c r="B51" s="346" t="s">
        <v>153</v>
      </c>
      <c r="C51" s="506">
        <v>95000</v>
      </c>
      <c r="D51" s="431">
        <f>D52+D53+D54+D55</f>
        <v>59100</v>
      </c>
      <c r="E51" s="733">
        <f t="shared" ref="E51:E95" si="2">D51/C51</f>
        <v>0.62210526315789472</v>
      </c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</row>
    <row r="52" spans="1:41" ht="12.75" customHeight="1" x14ac:dyDescent="0.2">
      <c r="A52" s="206">
        <v>323</v>
      </c>
      <c r="B52" s="343" t="s">
        <v>293</v>
      </c>
      <c r="C52" s="504">
        <v>45000</v>
      </c>
      <c r="D52" s="428">
        <v>31666</v>
      </c>
      <c r="E52" s="716">
        <f t="shared" si="2"/>
        <v>0.70368888888888892</v>
      </c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</row>
    <row r="53" spans="1:41" ht="12.75" customHeight="1" x14ac:dyDescent="0.2">
      <c r="A53" s="206">
        <v>323</v>
      </c>
      <c r="B53" s="343" t="s">
        <v>219</v>
      </c>
      <c r="C53" s="504">
        <v>5000</v>
      </c>
      <c r="D53" s="428">
        <v>0</v>
      </c>
      <c r="E53" s="716">
        <f t="shared" si="2"/>
        <v>0</v>
      </c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</row>
    <row r="54" spans="1:41" s="11" customFormat="1" ht="12.75" customHeight="1" x14ac:dyDescent="0.2">
      <c r="A54" s="206">
        <v>323</v>
      </c>
      <c r="B54" s="343" t="s">
        <v>154</v>
      </c>
      <c r="C54" s="504">
        <v>25000</v>
      </c>
      <c r="D54" s="428">
        <v>13450</v>
      </c>
      <c r="E54" s="716">
        <f t="shared" si="2"/>
        <v>0.53800000000000003</v>
      </c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</row>
    <row r="55" spans="1:41" s="11" customFormat="1" ht="12.75" customHeight="1" x14ac:dyDescent="0.2">
      <c r="A55" s="206">
        <v>323</v>
      </c>
      <c r="B55" s="343" t="s">
        <v>220</v>
      </c>
      <c r="C55" s="504">
        <v>20000</v>
      </c>
      <c r="D55" s="428">
        <v>13984</v>
      </c>
      <c r="E55" s="716">
        <f t="shared" si="2"/>
        <v>0.69920000000000004</v>
      </c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</row>
    <row r="56" spans="1:41" ht="12.75" customHeight="1" x14ac:dyDescent="0.2">
      <c r="A56" s="217">
        <v>323</v>
      </c>
      <c r="B56" s="346" t="s">
        <v>155</v>
      </c>
      <c r="C56" s="506">
        <v>240000</v>
      </c>
      <c r="D56" s="431">
        <f>D57+D58+D59+D60+D61</f>
        <v>111841</v>
      </c>
      <c r="E56" s="733">
        <f t="shared" si="2"/>
        <v>0.46600416666666666</v>
      </c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</row>
    <row r="57" spans="1:41" ht="12.75" customHeight="1" x14ac:dyDescent="0.2">
      <c r="A57" s="207">
        <v>323</v>
      </c>
      <c r="B57" s="347" t="s">
        <v>156</v>
      </c>
      <c r="C57" s="504">
        <v>30000</v>
      </c>
      <c r="D57" s="432">
        <v>10654</v>
      </c>
      <c r="E57" s="734">
        <f t="shared" si="2"/>
        <v>0.35513333333333336</v>
      </c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</row>
    <row r="58" spans="1:41" ht="12.75" customHeight="1" x14ac:dyDescent="0.2">
      <c r="A58" s="207">
        <v>323</v>
      </c>
      <c r="B58" s="347" t="s">
        <v>157</v>
      </c>
      <c r="C58" s="504">
        <v>20000</v>
      </c>
      <c r="D58" s="432">
        <v>9413</v>
      </c>
      <c r="E58" s="734">
        <f t="shared" si="2"/>
        <v>0.47065000000000001</v>
      </c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</row>
    <row r="59" spans="1:41" ht="12.75" customHeight="1" x14ac:dyDescent="0.2">
      <c r="A59" s="207">
        <v>323</v>
      </c>
      <c r="B59" s="347" t="s">
        <v>221</v>
      </c>
      <c r="C59" s="504">
        <v>160000</v>
      </c>
      <c r="D59" s="432">
        <v>89469</v>
      </c>
      <c r="E59" s="734">
        <f t="shared" si="2"/>
        <v>0.55918124999999996</v>
      </c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</row>
    <row r="60" spans="1:41" ht="12.75" customHeight="1" x14ac:dyDescent="0.2">
      <c r="A60" s="207">
        <v>323</v>
      </c>
      <c r="B60" s="347" t="s">
        <v>292</v>
      </c>
      <c r="C60" s="504">
        <v>10000</v>
      </c>
      <c r="D60" s="432">
        <v>2305</v>
      </c>
      <c r="E60" s="734">
        <f t="shared" si="2"/>
        <v>0.23050000000000001</v>
      </c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</row>
    <row r="61" spans="1:41" ht="12.75" customHeight="1" x14ac:dyDescent="0.2">
      <c r="A61" s="207">
        <v>323</v>
      </c>
      <c r="B61" s="347" t="s">
        <v>291</v>
      </c>
      <c r="C61" s="504">
        <v>20000</v>
      </c>
      <c r="D61" s="432">
        <v>0</v>
      </c>
      <c r="E61" s="734">
        <f t="shared" si="2"/>
        <v>0</v>
      </c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</row>
    <row r="62" spans="1:41" ht="12.75" customHeight="1" x14ac:dyDescent="0.2">
      <c r="A62" s="217">
        <v>323</v>
      </c>
      <c r="B62" s="346" t="s">
        <v>126</v>
      </c>
      <c r="C62" s="506">
        <v>490000</v>
      </c>
      <c r="D62" s="431">
        <f>D63+D64+D65+D66+D67+D68</f>
        <v>163426.65</v>
      </c>
      <c r="E62" s="733">
        <f t="shared" si="2"/>
        <v>0.33352377551020407</v>
      </c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</row>
    <row r="63" spans="1:41" s="57" customFormat="1" ht="12.75" customHeight="1" x14ac:dyDescent="0.2">
      <c r="A63" s="207">
        <v>323</v>
      </c>
      <c r="B63" s="347" t="s">
        <v>158</v>
      </c>
      <c r="C63" s="504">
        <v>30000</v>
      </c>
      <c r="D63" s="432">
        <v>0</v>
      </c>
      <c r="E63" s="734">
        <f t="shared" si="2"/>
        <v>0</v>
      </c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</row>
    <row r="64" spans="1:41" ht="12.75" customHeight="1" x14ac:dyDescent="0.2">
      <c r="A64" s="207">
        <v>323</v>
      </c>
      <c r="B64" s="347" t="s">
        <v>222</v>
      </c>
      <c r="C64" s="504">
        <v>10000</v>
      </c>
      <c r="D64" s="432">
        <v>1590</v>
      </c>
      <c r="E64" s="734">
        <f t="shared" si="2"/>
        <v>0.159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</row>
    <row r="65" spans="1:41" s="57" customFormat="1" ht="12.75" customHeight="1" x14ac:dyDescent="0.2">
      <c r="A65" s="207">
        <v>323</v>
      </c>
      <c r="B65" s="347" t="s">
        <v>159</v>
      </c>
      <c r="C65" s="504">
        <v>30000</v>
      </c>
      <c r="D65" s="432">
        <v>3750</v>
      </c>
      <c r="E65" s="734">
        <f t="shared" si="2"/>
        <v>0.125</v>
      </c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</row>
    <row r="66" spans="1:41" s="57" customFormat="1" ht="12.75" customHeight="1" x14ac:dyDescent="0.2">
      <c r="A66" s="207">
        <v>323</v>
      </c>
      <c r="B66" s="347" t="s">
        <v>160</v>
      </c>
      <c r="C66" s="504">
        <v>100000</v>
      </c>
      <c r="D66" s="432">
        <v>0</v>
      </c>
      <c r="E66" s="734">
        <f t="shared" si="2"/>
        <v>0</v>
      </c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</row>
    <row r="67" spans="1:41" s="57" customFormat="1" ht="12.75" customHeight="1" x14ac:dyDescent="0.2">
      <c r="A67" s="207">
        <v>323</v>
      </c>
      <c r="B67" s="347" t="s">
        <v>161</v>
      </c>
      <c r="C67" s="504">
        <v>20000</v>
      </c>
      <c r="D67" s="432">
        <v>1000</v>
      </c>
      <c r="E67" s="734">
        <f t="shared" si="2"/>
        <v>0.05</v>
      </c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</row>
    <row r="68" spans="1:41" ht="12.75" customHeight="1" x14ac:dyDescent="0.2">
      <c r="A68" s="207">
        <v>323</v>
      </c>
      <c r="B68" s="347" t="s">
        <v>162</v>
      </c>
      <c r="C68" s="504">
        <v>300000</v>
      </c>
      <c r="D68" s="432">
        <v>157086.65</v>
      </c>
      <c r="E68" s="734">
        <f t="shared" si="2"/>
        <v>0.52362216666666661</v>
      </c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</row>
    <row r="69" spans="1:41" ht="12.75" customHeight="1" x14ac:dyDescent="0.2">
      <c r="A69" s="217">
        <v>323</v>
      </c>
      <c r="B69" s="346" t="s">
        <v>127</v>
      </c>
      <c r="C69" s="506">
        <v>55000</v>
      </c>
      <c r="D69" s="431">
        <f>D70+D71</f>
        <v>16787</v>
      </c>
      <c r="E69" s="733">
        <f t="shared" si="2"/>
        <v>0.30521818181818183</v>
      </c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</row>
    <row r="70" spans="1:41" ht="12.75" customHeight="1" x14ac:dyDescent="0.2">
      <c r="A70" s="207">
        <v>323</v>
      </c>
      <c r="B70" s="347" t="s">
        <v>163</v>
      </c>
      <c r="C70" s="504">
        <v>10000</v>
      </c>
      <c r="D70" s="432">
        <v>0</v>
      </c>
      <c r="E70" s="734">
        <f t="shared" si="2"/>
        <v>0</v>
      </c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</row>
    <row r="71" spans="1:41" ht="12.75" customHeight="1" x14ac:dyDescent="0.2">
      <c r="A71" s="207">
        <v>323</v>
      </c>
      <c r="B71" s="347" t="s">
        <v>164</v>
      </c>
      <c r="C71" s="504">
        <v>45000</v>
      </c>
      <c r="D71" s="432">
        <v>16787</v>
      </c>
      <c r="E71" s="734">
        <f t="shared" si="2"/>
        <v>0.37304444444444446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</row>
    <row r="72" spans="1:41" ht="12.75" customHeight="1" x14ac:dyDescent="0.2">
      <c r="A72" s="217">
        <v>323</v>
      </c>
      <c r="B72" s="346" t="s">
        <v>128</v>
      </c>
      <c r="C72" s="506">
        <v>162000</v>
      </c>
      <c r="D72" s="431">
        <f>D73+D74+D75</f>
        <v>67194</v>
      </c>
      <c r="E72" s="733">
        <f t="shared" si="2"/>
        <v>0.4147777777777778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</row>
    <row r="73" spans="1:41" ht="12.75" customHeight="1" x14ac:dyDescent="0.2">
      <c r="A73" s="207">
        <v>323</v>
      </c>
      <c r="B73" s="347" t="s">
        <v>165</v>
      </c>
      <c r="C73" s="504">
        <v>150000</v>
      </c>
      <c r="D73" s="432">
        <v>65710</v>
      </c>
      <c r="E73" s="734">
        <f t="shared" si="2"/>
        <v>0.43806666666666666</v>
      </c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</row>
    <row r="74" spans="1:41" ht="12.75" customHeight="1" x14ac:dyDescent="0.2">
      <c r="A74" s="207">
        <v>323</v>
      </c>
      <c r="B74" s="347" t="s">
        <v>290</v>
      </c>
      <c r="C74" s="504">
        <v>2000</v>
      </c>
      <c r="D74" s="432">
        <v>1484</v>
      </c>
      <c r="E74" s="734">
        <f t="shared" si="2"/>
        <v>0.74199999999999999</v>
      </c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</row>
    <row r="75" spans="1:41" ht="12.75" customHeight="1" x14ac:dyDescent="0.2">
      <c r="A75" s="207">
        <v>323</v>
      </c>
      <c r="B75" s="347" t="s">
        <v>166</v>
      </c>
      <c r="C75" s="504">
        <v>10000</v>
      </c>
      <c r="D75" s="432">
        <v>0</v>
      </c>
      <c r="E75" s="734">
        <f t="shared" si="2"/>
        <v>0</v>
      </c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</row>
    <row r="76" spans="1:41" s="50" customFormat="1" ht="12.75" customHeight="1" x14ac:dyDescent="0.2">
      <c r="A76" s="218">
        <v>324</v>
      </c>
      <c r="B76" s="348" t="s">
        <v>167</v>
      </c>
      <c r="C76" s="503">
        <v>2000</v>
      </c>
      <c r="D76" s="433">
        <v>0</v>
      </c>
      <c r="E76" s="735">
        <f t="shared" si="2"/>
        <v>0</v>
      </c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</row>
    <row r="77" spans="1:41" ht="12.75" customHeight="1" x14ac:dyDescent="0.2">
      <c r="A77" s="207">
        <v>324</v>
      </c>
      <c r="B77" s="347" t="s">
        <v>168</v>
      </c>
      <c r="C77" s="504">
        <v>1000</v>
      </c>
      <c r="D77" s="432">
        <v>0</v>
      </c>
      <c r="E77" s="734">
        <f t="shared" si="2"/>
        <v>0</v>
      </c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</row>
    <row r="78" spans="1:41" ht="12.75" customHeight="1" x14ac:dyDescent="0.2">
      <c r="A78" s="207">
        <v>324</v>
      </c>
      <c r="B78" s="347" t="s">
        <v>169</v>
      </c>
      <c r="C78" s="504">
        <v>1000</v>
      </c>
      <c r="D78" s="432">
        <v>0</v>
      </c>
      <c r="E78" s="734">
        <f t="shared" si="2"/>
        <v>0</v>
      </c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</row>
    <row r="79" spans="1:41" ht="12.75" customHeight="1" x14ac:dyDescent="0.2">
      <c r="A79" s="205">
        <v>329</v>
      </c>
      <c r="B79" s="348" t="s">
        <v>34</v>
      </c>
      <c r="C79" s="503">
        <v>209500</v>
      </c>
      <c r="D79" s="433">
        <f>D80+D84+D86+D91+D93</f>
        <v>74934</v>
      </c>
      <c r="E79" s="735">
        <f t="shared" si="2"/>
        <v>0.35768019093078757</v>
      </c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</row>
    <row r="80" spans="1:41" s="50" customFormat="1" ht="12.75" customHeight="1" x14ac:dyDescent="0.2">
      <c r="A80" s="217">
        <v>329</v>
      </c>
      <c r="B80" s="345" t="s">
        <v>129</v>
      </c>
      <c r="C80" s="506">
        <v>31500</v>
      </c>
      <c r="D80" s="430">
        <f>D81+D82+D83</f>
        <v>12121</v>
      </c>
      <c r="E80" s="732">
        <f t="shared" si="2"/>
        <v>0.3847936507936508</v>
      </c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</row>
    <row r="81" spans="1:41" s="50" customFormat="1" ht="12.75" customHeight="1" x14ac:dyDescent="0.2">
      <c r="A81" s="207">
        <v>329</v>
      </c>
      <c r="B81" s="339" t="s">
        <v>170</v>
      </c>
      <c r="C81" s="504">
        <v>1500</v>
      </c>
      <c r="D81" s="423">
        <v>1308</v>
      </c>
      <c r="E81" s="645">
        <f t="shared" si="2"/>
        <v>0.872</v>
      </c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</row>
    <row r="82" spans="1:41" ht="12.75" customHeight="1" x14ac:dyDescent="0.2">
      <c r="A82" s="207">
        <v>329</v>
      </c>
      <c r="B82" s="347" t="s">
        <v>171</v>
      </c>
      <c r="C82" s="504">
        <v>15000</v>
      </c>
      <c r="D82" s="432">
        <v>0</v>
      </c>
      <c r="E82" s="734">
        <f t="shared" si="2"/>
        <v>0</v>
      </c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</row>
    <row r="83" spans="1:41" ht="12.75" customHeight="1" x14ac:dyDescent="0.2">
      <c r="A83" s="207">
        <v>329</v>
      </c>
      <c r="B83" s="339" t="s">
        <v>172</v>
      </c>
      <c r="C83" s="504">
        <v>15000</v>
      </c>
      <c r="D83" s="423">
        <v>10813</v>
      </c>
      <c r="E83" s="645">
        <f t="shared" si="2"/>
        <v>0.72086666666666666</v>
      </c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</row>
    <row r="84" spans="1:41" ht="12.75" customHeight="1" x14ac:dyDescent="0.2">
      <c r="A84" s="217">
        <v>329</v>
      </c>
      <c r="B84" s="345" t="s">
        <v>119</v>
      </c>
      <c r="C84" s="506">
        <v>60000</v>
      </c>
      <c r="D84" s="430">
        <f>D85</f>
        <v>11069</v>
      </c>
      <c r="E84" s="732">
        <f t="shared" si="2"/>
        <v>0.18448333333333333</v>
      </c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</row>
    <row r="85" spans="1:41" s="50" customFormat="1" ht="12.75" customHeight="1" x14ac:dyDescent="0.2">
      <c r="A85" s="207">
        <v>329</v>
      </c>
      <c r="B85" s="339" t="s">
        <v>119</v>
      </c>
      <c r="C85" s="504">
        <v>60000</v>
      </c>
      <c r="D85" s="423">
        <v>11069</v>
      </c>
      <c r="E85" s="645">
        <f t="shared" si="2"/>
        <v>0.18448333333333333</v>
      </c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</row>
    <row r="86" spans="1:41" s="50" customFormat="1" ht="12.75" customHeight="1" x14ac:dyDescent="0.2">
      <c r="A86" s="217">
        <v>329</v>
      </c>
      <c r="B86" s="345" t="s">
        <v>173</v>
      </c>
      <c r="C86" s="506">
        <v>8000</v>
      </c>
      <c r="D86" s="430">
        <v>0</v>
      </c>
      <c r="E86" s="732">
        <f t="shared" si="2"/>
        <v>0</v>
      </c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</row>
    <row r="87" spans="1:41" ht="12.75" customHeight="1" x14ac:dyDescent="0.2">
      <c r="A87" s="207">
        <v>329</v>
      </c>
      <c r="B87" s="339" t="s">
        <v>174</v>
      </c>
      <c r="C87" s="504">
        <v>2000</v>
      </c>
      <c r="D87" s="423">
        <v>0</v>
      </c>
      <c r="E87" s="645">
        <f t="shared" si="2"/>
        <v>0</v>
      </c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</row>
    <row r="88" spans="1:41" ht="12.75" customHeight="1" x14ac:dyDescent="0.2">
      <c r="A88" s="207">
        <v>329</v>
      </c>
      <c r="B88" s="339" t="s">
        <v>175</v>
      </c>
      <c r="C88" s="504">
        <v>2000</v>
      </c>
      <c r="D88" s="423">
        <v>0</v>
      </c>
      <c r="E88" s="645">
        <f t="shared" si="2"/>
        <v>0</v>
      </c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</row>
    <row r="89" spans="1:41" ht="12.75" customHeight="1" x14ac:dyDescent="0.2">
      <c r="A89" s="207">
        <v>329</v>
      </c>
      <c r="B89" s="339" t="s">
        <v>176</v>
      </c>
      <c r="C89" s="504">
        <v>2000</v>
      </c>
      <c r="D89" s="423">
        <v>0</v>
      </c>
      <c r="E89" s="645">
        <f t="shared" si="2"/>
        <v>0</v>
      </c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</row>
    <row r="90" spans="1:41" ht="12.75" customHeight="1" x14ac:dyDescent="0.2">
      <c r="A90" s="207">
        <v>329</v>
      </c>
      <c r="B90" s="339" t="s">
        <v>177</v>
      </c>
      <c r="C90" s="504">
        <v>2000</v>
      </c>
      <c r="D90" s="423">
        <v>0</v>
      </c>
      <c r="E90" s="645">
        <f t="shared" si="2"/>
        <v>0</v>
      </c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</row>
    <row r="91" spans="1:41" s="50" customFormat="1" ht="12.75" customHeight="1" x14ac:dyDescent="0.2">
      <c r="A91" s="217">
        <v>329</v>
      </c>
      <c r="B91" s="345" t="s">
        <v>178</v>
      </c>
      <c r="C91" s="506">
        <v>10000</v>
      </c>
      <c r="D91" s="430">
        <f>D92</f>
        <v>5331</v>
      </c>
      <c r="E91" s="732">
        <f t="shared" si="2"/>
        <v>0.53310000000000002</v>
      </c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</row>
    <row r="92" spans="1:41" ht="12.75" customHeight="1" x14ac:dyDescent="0.2">
      <c r="A92" s="207">
        <v>329</v>
      </c>
      <c r="B92" s="339" t="s">
        <v>178</v>
      </c>
      <c r="C92" s="504">
        <v>10000</v>
      </c>
      <c r="D92" s="423">
        <v>5331</v>
      </c>
      <c r="E92" s="645">
        <f t="shared" si="2"/>
        <v>0.53310000000000002</v>
      </c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</row>
    <row r="93" spans="1:41" s="11" customFormat="1" ht="12.75" customHeight="1" x14ac:dyDescent="0.2">
      <c r="A93" s="217">
        <v>329</v>
      </c>
      <c r="B93" s="345" t="s">
        <v>34</v>
      </c>
      <c r="C93" s="506">
        <v>100000</v>
      </c>
      <c r="D93" s="430">
        <f>D94</f>
        <v>46413</v>
      </c>
      <c r="E93" s="732">
        <f t="shared" si="2"/>
        <v>0.46412999999999999</v>
      </c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</row>
    <row r="94" spans="1:41" s="11" customFormat="1" ht="12.75" customHeight="1" x14ac:dyDescent="0.2">
      <c r="A94" s="219">
        <v>329</v>
      </c>
      <c r="B94" s="339" t="s">
        <v>34</v>
      </c>
      <c r="C94" s="504">
        <v>100000</v>
      </c>
      <c r="D94" s="423">
        <v>46413</v>
      </c>
      <c r="E94" s="645">
        <f t="shared" si="2"/>
        <v>0.46412999999999999</v>
      </c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</row>
    <row r="95" spans="1:41" s="16" customFormat="1" ht="15" customHeight="1" x14ac:dyDescent="0.2">
      <c r="A95" s="220" t="s">
        <v>449</v>
      </c>
      <c r="B95" s="349" t="s">
        <v>35</v>
      </c>
      <c r="C95" s="493">
        <v>271000</v>
      </c>
      <c r="D95" s="417">
        <f>D98+D106</f>
        <v>28567</v>
      </c>
      <c r="E95" s="723">
        <f t="shared" si="2"/>
        <v>0.10541328413284133</v>
      </c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</row>
    <row r="96" spans="1:41" s="16" customFormat="1" ht="15" customHeight="1" x14ac:dyDescent="0.2">
      <c r="A96" s="221"/>
      <c r="B96" s="315" t="s">
        <v>133</v>
      </c>
      <c r="C96" s="494"/>
      <c r="D96" s="490"/>
      <c r="E96" s="736">
        <v>0</v>
      </c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</row>
    <row r="97" spans="1:41" s="48" customFormat="1" ht="12.75" customHeight="1" x14ac:dyDescent="0.2">
      <c r="A97" s="222" t="s">
        <v>134</v>
      </c>
      <c r="B97" s="350" t="s">
        <v>112</v>
      </c>
      <c r="C97" s="504"/>
      <c r="D97" s="423"/>
      <c r="E97" s="645">
        <v>0</v>
      </c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</row>
    <row r="98" spans="1:41" s="16" customFormat="1" ht="12.75" customHeight="1" x14ac:dyDescent="0.2">
      <c r="A98" s="223">
        <v>3</v>
      </c>
      <c r="B98" s="335" t="s">
        <v>59</v>
      </c>
      <c r="C98" s="507">
        <v>166000</v>
      </c>
      <c r="D98" s="419">
        <f>D100</f>
        <v>28567</v>
      </c>
      <c r="E98" s="646">
        <f t="shared" ref="E98:E110" si="3">D98/C98</f>
        <v>0.17209036144578313</v>
      </c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</row>
    <row r="99" spans="1:41" s="16" customFormat="1" ht="12.75" customHeight="1" x14ac:dyDescent="0.2">
      <c r="A99" s="224">
        <v>34</v>
      </c>
      <c r="B99" s="351" t="s">
        <v>35</v>
      </c>
      <c r="C99" s="508">
        <v>166000</v>
      </c>
      <c r="D99" s="420">
        <f>D100</f>
        <v>28567</v>
      </c>
      <c r="E99" s="725">
        <f t="shared" si="3"/>
        <v>0.17209036144578313</v>
      </c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</row>
    <row r="100" spans="1:41" s="16" customFormat="1" ht="12.75" customHeight="1" x14ac:dyDescent="0.2">
      <c r="A100" s="225">
        <v>343</v>
      </c>
      <c r="B100" s="337" t="s">
        <v>36</v>
      </c>
      <c r="C100" s="503">
        <v>166000</v>
      </c>
      <c r="D100" s="421">
        <f>D101+D102+D103+D104+D105</f>
        <v>28567</v>
      </c>
      <c r="E100" s="726">
        <f t="shared" si="3"/>
        <v>0.17209036144578313</v>
      </c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</row>
    <row r="101" spans="1:41" s="16" customFormat="1" ht="12.75" customHeight="1" x14ac:dyDescent="0.2">
      <c r="A101" s="226">
        <v>343</v>
      </c>
      <c r="B101" s="352" t="s">
        <v>118</v>
      </c>
      <c r="C101" s="504">
        <v>60000</v>
      </c>
      <c r="D101" s="423">
        <v>7705</v>
      </c>
      <c r="E101" s="645">
        <f t="shared" si="3"/>
        <v>0.12841666666666668</v>
      </c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</row>
    <row r="102" spans="1:41" s="16" customFormat="1" ht="12.75" customHeight="1" x14ac:dyDescent="0.2">
      <c r="A102" s="226">
        <v>343</v>
      </c>
      <c r="B102" s="352" t="s">
        <v>224</v>
      </c>
      <c r="C102" s="504">
        <v>3000</v>
      </c>
      <c r="D102" s="423">
        <v>466</v>
      </c>
      <c r="E102" s="645">
        <f t="shared" si="3"/>
        <v>0.15533333333333332</v>
      </c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</row>
    <row r="103" spans="1:41" s="16" customFormat="1" ht="12.75" customHeight="1" x14ac:dyDescent="0.2">
      <c r="A103" s="226">
        <v>343</v>
      </c>
      <c r="B103" s="352" t="s">
        <v>223</v>
      </c>
      <c r="C103" s="504">
        <v>8000</v>
      </c>
      <c r="D103" s="423">
        <v>0</v>
      </c>
      <c r="E103" s="645">
        <f t="shared" si="3"/>
        <v>0</v>
      </c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</row>
    <row r="104" spans="1:41" s="16" customFormat="1" ht="12.75" customHeight="1" x14ac:dyDescent="0.2">
      <c r="A104" s="226">
        <v>343</v>
      </c>
      <c r="B104" s="352" t="s">
        <v>179</v>
      </c>
      <c r="C104" s="504">
        <v>45000</v>
      </c>
      <c r="D104" s="423">
        <v>20396</v>
      </c>
      <c r="E104" s="645">
        <f t="shared" si="3"/>
        <v>0.45324444444444445</v>
      </c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</row>
    <row r="105" spans="1:41" s="16" customFormat="1" ht="12.75" customHeight="1" x14ac:dyDescent="0.2">
      <c r="A105" s="541">
        <v>343</v>
      </c>
      <c r="B105" s="352" t="s">
        <v>342</v>
      </c>
      <c r="C105" s="518">
        <v>50000</v>
      </c>
      <c r="D105" s="517">
        <v>0</v>
      </c>
      <c r="E105" s="645">
        <f t="shared" si="3"/>
        <v>0</v>
      </c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</row>
    <row r="106" spans="1:41" s="16" customFormat="1" ht="12.75" customHeight="1" x14ac:dyDescent="0.2">
      <c r="A106" s="567">
        <v>5</v>
      </c>
      <c r="B106" s="568" t="s">
        <v>379</v>
      </c>
      <c r="C106" s="549">
        <v>105000</v>
      </c>
      <c r="D106" s="643">
        <v>0</v>
      </c>
      <c r="E106" s="646">
        <f t="shared" si="3"/>
        <v>0</v>
      </c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</row>
    <row r="107" spans="1:41" s="16" customFormat="1" ht="12.75" customHeight="1" x14ac:dyDescent="0.2">
      <c r="A107" s="572">
        <v>54</v>
      </c>
      <c r="B107" s="573" t="s">
        <v>380</v>
      </c>
      <c r="C107" s="551">
        <v>105000</v>
      </c>
      <c r="D107" s="552">
        <v>0</v>
      </c>
      <c r="E107" s="647">
        <f t="shared" si="3"/>
        <v>0</v>
      </c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</row>
    <row r="108" spans="1:41" s="16" customFormat="1" ht="21.75" customHeight="1" x14ac:dyDescent="0.2">
      <c r="A108" s="570">
        <v>544</v>
      </c>
      <c r="B108" s="565" t="s">
        <v>381</v>
      </c>
      <c r="C108" s="550">
        <v>105000</v>
      </c>
      <c r="D108" s="571">
        <v>0</v>
      </c>
      <c r="E108" s="648">
        <f t="shared" si="3"/>
        <v>0</v>
      </c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</row>
    <row r="109" spans="1:41" s="16" customFormat="1" ht="23.25" customHeight="1" x14ac:dyDescent="0.2">
      <c r="A109" s="559">
        <v>544</v>
      </c>
      <c r="B109" s="560" t="s">
        <v>381</v>
      </c>
      <c r="C109" s="518">
        <v>105000</v>
      </c>
      <c r="D109" s="548">
        <v>0</v>
      </c>
      <c r="E109" s="649">
        <f t="shared" si="3"/>
        <v>0</v>
      </c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</row>
    <row r="110" spans="1:41" s="16" customFormat="1" ht="15" customHeight="1" x14ac:dyDescent="0.2">
      <c r="A110" s="227" t="s">
        <v>130</v>
      </c>
      <c r="B110" s="314" t="s">
        <v>135</v>
      </c>
      <c r="C110" s="493">
        <v>400000</v>
      </c>
      <c r="D110" s="434">
        <f>D113</f>
        <v>16712</v>
      </c>
      <c r="E110" s="737">
        <f t="shared" si="3"/>
        <v>4.1779999999999998E-2</v>
      </c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</row>
    <row r="111" spans="1:41" s="16" customFormat="1" ht="15" customHeight="1" x14ac:dyDescent="0.2">
      <c r="A111" s="228" t="s">
        <v>246</v>
      </c>
      <c r="B111" s="315" t="s">
        <v>133</v>
      </c>
      <c r="C111" s="492"/>
      <c r="D111" s="417"/>
      <c r="E111" s="723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</row>
    <row r="112" spans="1:41" s="48" customFormat="1" ht="12.75" customHeight="1" x14ac:dyDescent="0.2">
      <c r="A112" s="229" t="s">
        <v>89</v>
      </c>
      <c r="B112" s="353" t="s">
        <v>112</v>
      </c>
      <c r="C112" s="502"/>
      <c r="D112" s="418"/>
      <c r="E112" s="724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</row>
    <row r="113" spans="1:41" s="16" customFormat="1" ht="12.75" customHeight="1" x14ac:dyDescent="0.2">
      <c r="A113" s="230">
        <v>4</v>
      </c>
      <c r="B113" s="354" t="s">
        <v>120</v>
      </c>
      <c r="C113" s="507">
        <v>400000</v>
      </c>
      <c r="D113" s="435">
        <f>D114</f>
        <v>16712</v>
      </c>
      <c r="E113" s="655">
        <f>D113/C113</f>
        <v>4.1779999999999998E-2</v>
      </c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</row>
    <row r="114" spans="1:41" s="16" customFormat="1" ht="12.75" customHeight="1" x14ac:dyDescent="0.2">
      <c r="A114" s="231">
        <v>41</v>
      </c>
      <c r="B114" s="355" t="s">
        <v>131</v>
      </c>
      <c r="C114" s="508">
        <v>400000</v>
      </c>
      <c r="D114" s="420">
        <f>D115</f>
        <v>16712</v>
      </c>
      <c r="E114" s="725">
        <f>D114/C114</f>
        <v>4.1779999999999998E-2</v>
      </c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</row>
    <row r="115" spans="1:41" s="16" customFormat="1" ht="12.75" customHeight="1" x14ac:dyDescent="0.2">
      <c r="A115" s="232">
        <v>412</v>
      </c>
      <c r="B115" s="341" t="s">
        <v>56</v>
      </c>
      <c r="C115" s="503">
        <v>400000</v>
      </c>
      <c r="D115" s="436">
        <f>D116+D117</f>
        <v>16712</v>
      </c>
      <c r="E115" s="738">
        <f>D115/C115</f>
        <v>4.1779999999999998E-2</v>
      </c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</row>
    <row r="116" spans="1:41" s="48" customFormat="1" ht="12.75" customHeight="1" x14ac:dyDescent="0.2">
      <c r="A116" s="207">
        <v>412</v>
      </c>
      <c r="B116" s="339" t="s">
        <v>300</v>
      </c>
      <c r="C116" s="504">
        <v>150000</v>
      </c>
      <c r="D116" s="423">
        <v>16712</v>
      </c>
      <c r="E116" s="645">
        <f>D116/C116</f>
        <v>0.11141333333333334</v>
      </c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</row>
    <row r="117" spans="1:41" s="16" customFormat="1" ht="12.75" customHeight="1" x14ac:dyDescent="0.2">
      <c r="A117" s="519">
        <v>412</v>
      </c>
      <c r="B117" s="520" t="s">
        <v>343</v>
      </c>
      <c r="C117" s="518">
        <v>250000</v>
      </c>
      <c r="D117" s="517">
        <v>0</v>
      </c>
      <c r="E117" s="645">
        <f>D117/C117</f>
        <v>0</v>
      </c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</row>
    <row r="118" spans="1:41" s="16" customFormat="1" ht="15" customHeight="1" x14ac:dyDescent="0.2">
      <c r="A118" s="234" t="s">
        <v>338</v>
      </c>
      <c r="B118" s="357" t="s">
        <v>344</v>
      </c>
      <c r="C118" s="493">
        <v>0</v>
      </c>
      <c r="D118" s="417">
        <v>0</v>
      </c>
      <c r="E118" s="723">
        <v>0</v>
      </c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</row>
    <row r="119" spans="1:41" s="16" customFormat="1" ht="15" customHeight="1" x14ac:dyDescent="0.2">
      <c r="A119" s="235"/>
      <c r="B119" s="315" t="s">
        <v>133</v>
      </c>
      <c r="C119" s="492"/>
      <c r="D119" s="424"/>
      <c r="E119" s="727">
        <v>0</v>
      </c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</row>
    <row r="120" spans="1:41" s="16" customFormat="1" ht="12.75" customHeight="1" x14ac:dyDescent="0.2">
      <c r="A120" s="236" t="s">
        <v>94</v>
      </c>
      <c r="B120" s="334" t="s">
        <v>111</v>
      </c>
      <c r="C120" s="502"/>
      <c r="D120" s="418"/>
      <c r="E120" s="724">
        <v>0</v>
      </c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</row>
    <row r="121" spans="1:41" s="16" customFormat="1" ht="12.75" customHeight="1" x14ac:dyDescent="0.2">
      <c r="A121" s="211">
        <v>4</v>
      </c>
      <c r="B121" s="335" t="s">
        <v>120</v>
      </c>
      <c r="C121" s="507">
        <v>0</v>
      </c>
      <c r="D121" s="419">
        <v>0</v>
      </c>
      <c r="E121" s="646">
        <v>0</v>
      </c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</row>
    <row r="122" spans="1:41" s="48" customFormat="1" ht="12.75" customHeight="1" x14ac:dyDescent="0.2">
      <c r="A122" s="204">
        <v>42</v>
      </c>
      <c r="B122" s="336" t="s">
        <v>323</v>
      </c>
      <c r="C122" s="508">
        <v>0</v>
      </c>
      <c r="D122" s="420">
        <v>0</v>
      </c>
      <c r="E122" s="725">
        <v>0</v>
      </c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</row>
    <row r="123" spans="1:41" s="16" customFormat="1" ht="12.75" customHeight="1" x14ac:dyDescent="0.2">
      <c r="A123" s="237">
        <v>423</v>
      </c>
      <c r="B123" s="358" t="s">
        <v>324</v>
      </c>
      <c r="C123" s="503">
        <v>0</v>
      </c>
      <c r="D123" s="436">
        <v>0</v>
      </c>
      <c r="E123" s="738">
        <v>0</v>
      </c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</row>
    <row r="124" spans="1:41" s="16" customFormat="1" ht="12.75" customHeight="1" x14ac:dyDescent="0.2">
      <c r="A124" s="238">
        <v>423</v>
      </c>
      <c r="B124" s="359" t="s">
        <v>345</v>
      </c>
      <c r="C124" s="504">
        <v>0</v>
      </c>
      <c r="D124" s="437">
        <v>0</v>
      </c>
      <c r="E124" s="739">
        <v>0</v>
      </c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</row>
    <row r="125" spans="1:41" s="16" customFormat="1" ht="20.100000000000001" customHeight="1" x14ac:dyDescent="0.2">
      <c r="A125" s="233" t="s">
        <v>242</v>
      </c>
      <c r="B125" s="356"/>
      <c r="C125" s="491">
        <v>2260000</v>
      </c>
      <c r="D125" s="416">
        <f>D126+D133+D140+D154+D161+D168+D175</f>
        <v>587157</v>
      </c>
      <c r="E125" s="740">
        <f>D125/C125</f>
        <v>0.25980398230088497</v>
      </c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</row>
    <row r="126" spans="1:41" s="16" customFormat="1" ht="15" customHeight="1" x14ac:dyDescent="0.2">
      <c r="A126" s="234" t="s">
        <v>247</v>
      </c>
      <c r="B126" s="357" t="s">
        <v>138</v>
      </c>
      <c r="C126" s="493">
        <v>30000</v>
      </c>
      <c r="D126" s="417">
        <f>D129</f>
        <v>14598</v>
      </c>
      <c r="E126" s="723">
        <f>D126/C126</f>
        <v>0.48659999999999998</v>
      </c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</row>
    <row r="127" spans="1:41" s="16" customFormat="1" ht="15" customHeight="1" x14ac:dyDescent="0.2">
      <c r="A127" s="235"/>
      <c r="B127" s="315" t="s">
        <v>133</v>
      </c>
      <c r="C127" s="492"/>
      <c r="D127" s="424"/>
      <c r="E127" s="727">
        <v>0</v>
      </c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</row>
    <row r="128" spans="1:41" s="16" customFormat="1" ht="12.75" customHeight="1" x14ac:dyDescent="0.2">
      <c r="A128" s="236" t="s">
        <v>94</v>
      </c>
      <c r="B128" s="334" t="s">
        <v>111</v>
      </c>
      <c r="C128" s="502"/>
      <c r="D128" s="418"/>
      <c r="E128" s="724">
        <v>0</v>
      </c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</row>
    <row r="129" spans="1:41" s="16" customFormat="1" ht="12.75" customHeight="1" x14ac:dyDescent="0.2">
      <c r="A129" s="211">
        <v>3</v>
      </c>
      <c r="B129" s="335" t="s">
        <v>59</v>
      </c>
      <c r="C129" s="507">
        <v>30000</v>
      </c>
      <c r="D129" s="419">
        <f>D130</f>
        <v>14598</v>
      </c>
      <c r="E129" s="646">
        <f>D129/C129</f>
        <v>0.48659999999999998</v>
      </c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</row>
    <row r="130" spans="1:41" s="16" customFormat="1" ht="12.75" customHeight="1" x14ac:dyDescent="0.2">
      <c r="A130" s="204">
        <v>32</v>
      </c>
      <c r="B130" s="336" t="s">
        <v>30</v>
      </c>
      <c r="C130" s="508">
        <v>30000</v>
      </c>
      <c r="D130" s="420">
        <f>D131</f>
        <v>14598</v>
      </c>
      <c r="E130" s="725">
        <f>D130/C130</f>
        <v>0.48659999999999998</v>
      </c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</row>
    <row r="131" spans="1:41" s="16" customFormat="1" ht="12.75" customHeight="1" x14ac:dyDescent="0.2">
      <c r="A131" s="237">
        <v>323</v>
      </c>
      <c r="B131" s="358" t="s">
        <v>33</v>
      </c>
      <c r="C131" s="503">
        <v>30000</v>
      </c>
      <c r="D131" s="436">
        <f>D132</f>
        <v>14598</v>
      </c>
      <c r="E131" s="738">
        <f>D131/C131</f>
        <v>0.48659999999999998</v>
      </c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</row>
    <row r="132" spans="1:41" s="41" customFormat="1" ht="12.75" customHeight="1" x14ac:dyDescent="0.2">
      <c r="A132" s="238">
        <v>323</v>
      </c>
      <c r="B132" s="359" t="s">
        <v>33</v>
      </c>
      <c r="C132" s="504">
        <v>30000</v>
      </c>
      <c r="D132" s="437">
        <v>14598</v>
      </c>
      <c r="E132" s="739">
        <f>D132/C132</f>
        <v>0.48659999999999998</v>
      </c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</row>
    <row r="133" spans="1:41" s="16" customFormat="1" ht="15" customHeight="1" x14ac:dyDescent="0.2">
      <c r="A133" s="234" t="s">
        <v>191</v>
      </c>
      <c r="B133" s="91" t="s">
        <v>301</v>
      </c>
      <c r="C133" s="493">
        <v>170000</v>
      </c>
      <c r="D133" s="417">
        <f>D136</f>
        <v>149672</v>
      </c>
      <c r="E133" s="723">
        <f>D133/C133</f>
        <v>0.88042352941176472</v>
      </c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</row>
    <row r="134" spans="1:41" s="16" customFormat="1" ht="15" customHeight="1" x14ac:dyDescent="0.2">
      <c r="A134" s="235" t="s">
        <v>299</v>
      </c>
      <c r="B134" s="315" t="s">
        <v>133</v>
      </c>
      <c r="C134" s="492"/>
      <c r="D134" s="417"/>
      <c r="E134" s="723">
        <v>0</v>
      </c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</row>
    <row r="135" spans="1:41" s="48" customFormat="1" ht="12.75" customHeight="1" x14ac:dyDescent="0.2">
      <c r="A135" s="239" t="s">
        <v>92</v>
      </c>
      <c r="B135" s="334" t="s">
        <v>112</v>
      </c>
      <c r="C135" s="502"/>
      <c r="D135" s="418"/>
      <c r="E135" s="724">
        <v>0</v>
      </c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</row>
    <row r="136" spans="1:41" s="48" customFormat="1" ht="12.75" customHeight="1" x14ac:dyDescent="0.2">
      <c r="A136" s="230">
        <v>4</v>
      </c>
      <c r="B136" s="354" t="s">
        <v>120</v>
      </c>
      <c r="C136" s="507">
        <v>170000</v>
      </c>
      <c r="D136" s="419">
        <f>D137</f>
        <v>149672</v>
      </c>
      <c r="E136" s="646">
        <f>D136/C136</f>
        <v>0.88042352941176472</v>
      </c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</row>
    <row r="137" spans="1:41" s="4" customFormat="1" ht="12.75" customHeight="1" x14ac:dyDescent="0.2">
      <c r="A137" s="240">
        <v>42</v>
      </c>
      <c r="B137" s="355" t="s">
        <v>136</v>
      </c>
      <c r="C137" s="508">
        <v>170000</v>
      </c>
      <c r="D137" s="420">
        <f>D138</f>
        <v>149672</v>
      </c>
      <c r="E137" s="725">
        <f>D137/C137</f>
        <v>0.88042352941176472</v>
      </c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</row>
    <row r="138" spans="1:41" s="4" customFormat="1" ht="12.75" customHeight="1" x14ac:dyDescent="0.2">
      <c r="A138" s="241">
        <v>421</v>
      </c>
      <c r="B138" s="358" t="s">
        <v>43</v>
      </c>
      <c r="C138" s="503">
        <v>170000</v>
      </c>
      <c r="D138" s="436">
        <f>D139</f>
        <v>149672</v>
      </c>
      <c r="E138" s="738">
        <f>D138/C138</f>
        <v>0.88042352941176472</v>
      </c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</row>
    <row r="139" spans="1:41" ht="12.75" customHeight="1" x14ac:dyDescent="0.2">
      <c r="A139" s="242">
        <v>421</v>
      </c>
      <c r="B139" s="334" t="s">
        <v>43</v>
      </c>
      <c r="C139" s="504">
        <v>170000</v>
      </c>
      <c r="D139" s="437">
        <v>149672</v>
      </c>
      <c r="E139" s="739">
        <f>D139/C139</f>
        <v>0.88042352941176472</v>
      </c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</row>
    <row r="140" spans="1:41" ht="15" customHeight="1" x14ac:dyDescent="0.2">
      <c r="A140" s="234" t="s">
        <v>191</v>
      </c>
      <c r="B140" s="91" t="s">
        <v>346</v>
      </c>
      <c r="C140" s="493">
        <v>100000</v>
      </c>
      <c r="D140" s="417">
        <f>D143</f>
        <v>59200</v>
      </c>
      <c r="E140" s="723">
        <f>D140/C140</f>
        <v>0.59199999999999997</v>
      </c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</row>
    <row r="141" spans="1:41" s="50" customFormat="1" ht="15" customHeight="1" x14ac:dyDescent="0.2">
      <c r="A141" s="235" t="s">
        <v>316</v>
      </c>
      <c r="B141" s="315" t="s">
        <v>133</v>
      </c>
      <c r="C141" s="492"/>
      <c r="D141" s="417"/>
      <c r="E141" s="723">
        <v>0</v>
      </c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</row>
    <row r="142" spans="1:41" s="50" customFormat="1" ht="12.75" customHeight="1" x14ac:dyDescent="0.2">
      <c r="A142" s="239" t="s">
        <v>92</v>
      </c>
      <c r="B142" s="334" t="s">
        <v>112</v>
      </c>
      <c r="C142" s="502"/>
      <c r="D142" s="418"/>
      <c r="E142" s="724">
        <v>0</v>
      </c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</row>
    <row r="143" spans="1:41" ht="12.75" customHeight="1" x14ac:dyDescent="0.2">
      <c r="A143" s="230">
        <v>4</v>
      </c>
      <c r="B143" s="354" t="s">
        <v>120</v>
      </c>
      <c r="C143" s="507">
        <v>100000</v>
      </c>
      <c r="D143" s="419">
        <f>D144</f>
        <v>59200</v>
      </c>
      <c r="E143" s="646">
        <f>D143/C143</f>
        <v>0.59199999999999997</v>
      </c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</row>
    <row r="144" spans="1:41" ht="12.75" customHeight="1" x14ac:dyDescent="0.2">
      <c r="A144" s="240">
        <v>42</v>
      </c>
      <c r="B144" s="355" t="s">
        <v>136</v>
      </c>
      <c r="C144" s="508">
        <v>100000</v>
      </c>
      <c r="D144" s="420">
        <f>D145</f>
        <v>59200</v>
      </c>
      <c r="E144" s="725">
        <f>D144/C144</f>
        <v>0.59199999999999997</v>
      </c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</row>
    <row r="145" spans="1:41" s="50" customFormat="1" ht="12.75" customHeight="1" x14ac:dyDescent="0.2">
      <c r="A145" s="241">
        <v>421</v>
      </c>
      <c r="B145" s="358" t="s">
        <v>43</v>
      </c>
      <c r="C145" s="503">
        <v>100000</v>
      </c>
      <c r="D145" s="436">
        <f>D146</f>
        <v>59200</v>
      </c>
      <c r="E145" s="738">
        <f>D145/C145</f>
        <v>0.59199999999999997</v>
      </c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</row>
    <row r="146" spans="1:41" ht="12.75" customHeight="1" x14ac:dyDescent="0.2">
      <c r="A146" s="242">
        <v>421</v>
      </c>
      <c r="B146" s="334" t="s">
        <v>43</v>
      </c>
      <c r="C146" s="504">
        <v>100000</v>
      </c>
      <c r="D146" s="437">
        <v>59200</v>
      </c>
      <c r="E146" s="739">
        <f>D146/C146</f>
        <v>0.59199999999999997</v>
      </c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</row>
    <row r="147" spans="1:41" s="62" customFormat="1" ht="15" customHeight="1" x14ac:dyDescent="0.2">
      <c r="A147" s="234" t="s">
        <v>191</v>
      </c>
      <c r="B147" s="91" t="s">
        <v>347</v>
      </c>
      <c r="C147" s="493">
        <v>30000</v>
      </c>
      <c r="D147" s="417">
        <v>0</v>
      </c>
      <c r="E147" s="723">
        <f>D147/C147</f>
        <v>0</v>
      </c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</row>
    <row r="148" spans="1:41" s="62" customFormat="1" ht="15" customHeight="1" x14ac:dyDescent="0.2">
      <c r="A148" s="235" t="s">
        <v>317</v>
      </c>
      <c r="B148" s="315" t="s">
        <v>133</v>
      </c>
      <c r="C148" s="492"/>
      <c r="D148" s="417"/>
      <c r="E148" s="723">
        <v>0</v>
      </c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</row>
    <row r="149" spans="1:41" s="62" customFormat="1" ht="12.75" customHeight="1" x14ac:dyDescent="0.2">
      <c r="A149" s="239" t="s">
        <v>92</v>
      </c>
      <c r="B149" s="334" t="s">
        <v>112</v>
      </c>
      <c r="C149" s="502"/>
      <c r="D149" s="418"/>
      <c r="E149" s="724">
        <v>0</v>
      </c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</row>
    <row r="150" spans="1:41" s="62" customFormat="1" ht="12.75" customHeight="1" x14ac:dyDescent="0.2">
      <c r="A150" s="230">
        <v>4</v>
      </c>
      <c r="B150" s="354" t="s">
        <v>120</v>
      </c>
      <c r="C150" s="507">
        <v>30000</v>
      </c>
      <c r="D150" s="419">
        <v>0</v>
      </c>
      <c r="E150" s="646">
        <v>0</v>
      </c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</row>
    <row r="151" spans="1:41" s="62" customFormat="1" ht="12.75" customHeight="1" x14ac:dyDescent="0.2">
      <c r="A151" s="240">
        <v>42</v>
      </c>
      <c r="B151" s="355" t="s">
        <v>136</v>
      </c>
      <c r="C151" s="508">
        <v>30000</v>
      </c>
      <c r="D151" s="420">
        <v>0</v>
      </c>
      <c r="E151" s="725">
        <v>0</v>
      </c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</row>
    <row r="152" spans="1:41" s="62" customFormat="1" ht="12.75" customHeight="1" x14ac:dyDescent="0.2">
      <c r="A152" s="241">
        <v>421</v>
      </c>
      <c r="B152" s="358" t="s">
        <v>43</v>
      </c>
      <c r="C152" s="503">
        <v>30000</v>
      </c>
      <c r="D152" s="436">
        <v>0</v>
      </c>
      <c r="E152" s="738">
        <v>0</v>
      </c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</row>
    <row r="153" spans="1:41" ht="12.75" customHeight="1" x14ac:dyDescent="0.2">
      <c r="A153" s="242">
        <v>421</v>
      </c>
      <c r="B153" s="334" t="s">
        <v>43</v>
      </c>
      <c r="C153" s="504">
        <v>30000</v>
      </c>
      <c r="D153" s="437">
        <v>0</v>
      </c>
      <c r="E153" s="739">
        <v>0</v>
      </c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</row>
    <row r="154" spans="1:41" ht="15" customHeight="1" x14ac:dyDescent="0.2">
      <c r="A154" s="234" t="s">
        <v>191</v>
      </c>
      <c r="B154" s="91" t="s">
        <v>319</v>
      </c>
      <c r="C154" s="493">
        <v>70000</v>
      </c>
      <c r="D154" s="417">
        <f>D157</f>
        <v>62575</v>
      </c>
      <c r="E154" s="723">
        <f>D154/C154</f>
        <v>0.89392857142857141</v>
      </c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</row>
    <row r="155" spans="1:41" ht="15" customHeight="1" x14ac:dyDescent="0.2">
      <c r="A155" s="235" t="s">
        <v>318</v>
      </c>
      <c r="B155" s="315" t="s">
        <v>133</v>
      </c>
      <c r="C155" s="492"/>
      <c r="D155" s="417"/>
      <c r="E155" s="723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</row>
    <row r="156" spans="1:41" ht="12.75" customHeight="1" x14ac:dyDescent="0.2">
      <c r="A156" s="239" t="s">
        <v>92</v>
      </c>
      <c r="B156" s="334" t="s">
        <v>112</v>
      </c>
      <c r="C156" s="502"/>
      <c r="D156" s="418"/>
      <c r="E156" s="724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</row>
    <row r="157" spans="1:41" ht="12.75" customHeight="1" x14ac:dyDescent="0.2">
      <c r="A157" s="230">
        <v>4</v>
      </c>
      <c r="B157" s="354" t="s">
        <v>120</v>
      </c>
      <c r="C157" s="507">
        <v>70000</v>
      </c>
      <c r="D157" s="419">
        <f>D158</f>
        <v>62575</v>
      </c>
      <c r="E157" s="646">
        <f>D157/C157</f>
        <v>0.89392857142857141</v>
      </c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</row>
    <row r="158" spans="1:41" ht="12.75" customHeight="1" x14ac:dyDescent="0.2">
      <c r="A158" s="240">
        <v>42</v>
      </c>
      <c r="B158" s="355" t="s">
        <v>136</v>
      </c>
      <c r="C158" s="508">
        <v>70000</v>
      </c>
      <c r="D158" s="420">
        <f>D159</f>
        <v>62575</v>
      </c>
      <c r="E158" s="725">
        <f>D158/C158</f>
        <v>0.89392857142857141</v>
      </c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</row>
    <row r="159" spans="1:41" ht="12.75" customHeight="1" x14ac:dyDescent="0.2">
      <c r="A159" s="241">
        <v>421</v>
      </c>
      <c r="B159" s="358" t="s">
        <v>43</v>
      </c>
      <c r="C159" s="503">
        <v>70000</v>
      </c>
      <c r="D159" s="436">
        <f>D160</f>
        <v>62575</v>
      </c>
      <c r="E159" s="738">
        <f>D159/C159</f>
        <v>0.89392857142857141</v>
      </c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</row>
    <row r="160" spans="1:41" ht="12.75" customHeight="1" x14ac:dyDescent="0.2">
      <c r="A160" s="242">
        <v>421</v>
      </c>
      <c r="B160" s="334" t="s">
        <v>43</v>
      </c>
      <c r="C160" s="504">
        <v>70000</v>
      </c>
      <c r="D160" s="437">
        <v>62575</v>
      </c>
      <c r="E160" s="739">
        <f>D160/C160</f>
        <v>0.89392857142857141</v>
      </c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</row>
    <row r="161" spans="1:41" s="54" customFormat="1" ht="15" customHeight="1" x14ac:dyDescent="0.2">
      <c r="A161" s="234" t="s">
        <v>191</v>
      </c>
      <c r="B161" s="91" t="s">
        <v>349</v>
      </c>
      <c r="C161" s="493">
        <v>250000</v>
      </c>
      <c r="D161" s="417">
        <f>D164</f>
        <v>249862</v>
      </c>
      <c r="E161" s="723">
        <f>D161/C161</f>
        <v>0.999448</v>
      </c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</row>
    <row r="162" spans="1:41" s="55" customFormat="1" ht="15" customHeight="1" x14ac:dyDescent="0.2">
      <c r="A162" s="235" t="s">
        <v>446</v>
      </c>
      <c r="B162" s="315" t="s">
        <v>133</v>
      </c>
      <c r="C162" s="492"/>
      <c r="D162" s="417"/>
      <c r="E162" s="723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</row>
    <row r="163" spans="1:41" ht="12.75" customHeight="1" x14ac:dyDescent="0.2">
      <c r="A163" s="239" t="s">
        <v>92</v>
      </c>
      <c r="B163" s="334" t="s">
        <v>112</v>
      </c>
      <c r="C163" s="502"/>
      <c r="D163" s="418"/>
      <c r="E163" s="724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</row>
    <row r="164" spans="1:41" ht="12.75" customHeight="1" x14ac:dyDescent="0.2">
      <c r="A164" s="230">
        <v>4</v>
      </c>
      <c r="B164" s="354" t="s">
        <v>120</v>
      </c>
      <c r="C164" s="507">
        <v>250000</v>
      </c>
      <c r="D164" s="419">
        <f>D165</f>
        <v>249862</v>
      </c>
      <c r="E164" s="646">
        <f>D164/C164</f>
        <v>0.999448</v>
      </c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</row>
    <row r="165" spans="1:41" ht="12.75" customHeight="1" x14ac:dyDescent="0.2">
      <c r="A165" s="240">
        <v>42</v>
      </c>
      <c r="B165" s="355" t="s">
        <v>136</v>
      </c>
      <c r="C165" s="508">
        <v>250000</v>
      </c>
      <c r="D165" s="420">
        <f>D166</f>
        <v>249862</v>
      </c>
      <c r="E165" s="725">
        <f>D165/C165</f>
        <v>0.999448</v>
      </c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</row>
    <row r="166" spans="1:41" ht="12.75" customHeight="1" x14ac:dyDescent="0.2">
      <c r="A166" s="241">
        <v>421</v>
      </c>
      <c r="B166" s="358" t="s">
        <v>43</v>
      </c>
      <c r="C166" s="503">
        <v>250000</v>
      </c>
      <c r="D166" s="436">
        <f>D167</f>
        <v>249862</v>
      </c>
      <c r="E166" s="738">
        <f>D166/C166</f>
        <v>0.999448</v>
      </c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</row>
    <row r="167" spans="1:41" s="56" customFormat="1" ht="12.75" customHeight="1" x14ac:dyDescent="0.2">
      <c r="A167" s="242">
        <v>421</v>
      </c>
      <c r="B167" s="334" t="s">
        <v>350</v>
      </c>
      <c r="C167" s="504">
        <v>250000</v>
      </c>
      <c r="D167" s="437">
        <v>249862</v>
      </c>
      <c r="E167" s="739">
        <f>D167/C167</f>
        <v>0.999448</v>
      </c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</row>
    <row r="168" spans="1:41" ht="24.75" customHeight="1" x14ac:dyDescent="0.2">
      <c r="A168" s="234" t="s">
        <v>191</v>
      </c>
      <c r="B168" s="528" t="s">
        <v>457</v>
      </c>
      <c r="C168" s="493">
        <v>1500000</v>
      </c>
      <c r="D168" s="417">
        <v>0</v>
      </c>
      <c r="E168" s="723">
        <f>D168/C168</f>
        <v>0</v>
      </c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</row>
    <row r="169" spans="1:41" ht="15" customHeight="1" x14ac:dyDescent="0.2">
      <c r="A169" s="235" t="s">
        <v>348</v>
      </c>
      <c r="B169" s="315" t="s">
        <v>133</v>
      </c>
      <c r="C169" s="492"/>
      <c r="D169" s="417"/>
      <c r="E169" s="723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</row>
    <row r="170" spans="1:41" ht="15" customHeight="1" x14ac:dyDescent="0.2">
      <c r="A170" s="239" t="s">
        <v>92</v>
      </c>
      <c r="B170" s="334" t="s">
        <v>455</v>
      </c>
      <c r="C170" s="502"/>
      <c r="D170" s="418"/>
      <c r="E170" s="724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</row>
    <row r="171" spans="1:41" ht="12.75" customHeight="1" x14ac:dyDescent="0.2">
      <c r="A171" s="230">
        <v>4</v>
      </c>
      <c r="B171" s="354" t="s">
        <v>120</v>
      </c>
      <c r="C171" s="507">
        <v>1500000</v>
      </c>
      <c r="D171" s="419">
        <v>0</v>
      </c>
      <c r="E171" s="646">
        <f>D171/C171</f>
        <v>0</v>
      </c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</row>
    <row r="172" spans="1:41" ht="12.75" customHeight="1" x14ac:dyDescent="0.2">
      <c r="A172" s="240">
        <v>42</v>
      </c>
      <c r="B172" s="355" t="s">
        <v>136</v>
      </c>
      <c r="C172" s="508">
        <v>1500000</v>
      </c>
      <c r="D172" s="420">
        <v>0</v>
      </c>
      <c r="E172" s="725">
        <f>D172/C172</f>
        <v>0</v>
      </c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</row>
    <row r="173" spans="1:41" s="56" customFormat="1" ht="12.75" customHeight="1" x14ac:dyDescent="0.2">
      <c r="A173" s="241">
        <v>421</v>
      </c>
      <c r="B173" s="358" t="s">
        <v>373</v>
      </c>
      <c r="C173" s="503">
        <v>1500000</v>
      </c>
      <c r="D173" s="436">
        <v>0</v>
      </c>
      <c r="E173" s="738">
        <f>D173/C173</f>
        <v>0</v>
      </c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</row>
    <row r="174" spans="1:41" ht="12.75" customHeight="1" x14ac:dyDescent="0.2">
      <c r="A174" s="242">
        <v>421</v>
      </c>
      <c r="B174" s="334" t="s">
        <v>372</v>
      </c>
      <c r="C174" s="504">
        <v>1500000</v>
      </c>
      <c r="D174" s="437">
        <v>0</v>
      </c>
      <c r="E174" s="739">
        <f>D174/C174</f>
        <v>0</v>
      </c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</row>
    <row r="175" spans="1:41" ht="12.75" customHeight="1" x14ac:dyDescent="0.2">
      <c r="A175" s="234" t="s">
        <v>191</v>
      </c>
      <c r="B175" s="91" t="s">
        <v>352</v>
      </c>
      <c r="C175" s="493">
        <v>110000</v>
      </c>
      <c r="D175" s="417">
        <f>D178</f>
        <v>51250</v>
      </c>
      <c r="E175" s="723">
        <f>D175/C175</f>
        <v>0.46590909090909088</v>
      </c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</row>
    <row r="176" spans="1:41" ht="12.75" customHeight="1" x14ac:dyDescent="0.2">
      <c r="A176" s="235" t="s">
        <v>351</v>
      </c>
      <c r="B176" s="315" t="s">
        <v>133</v>
      </c>
      <c r="C176" s="492"/>
      <c r="D176" s="417"/>
      <c r="E176" s="723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</row>
    <row r="177" spans="1:41" ht="12.75" customHeight="1" x14ac:dyDescent="0.2">
      <c r="A177" s="239" t="s">
        <v>92</v>
      </c>
      <c r="B177" s="334" t="s">
        <v>112</v>
      </c>
      <c r="C177" s="502"/>
      <c r="D177" s="418"/>
      <c r="E177" s="724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</row>
    <row r="178" spans="1:41" ht="20.100000000000001" customHeight="1" x14ac:dyDescent="0.2">
      <c r="A178" s="230">
        <v>4</v>
      </c>
      <c r="B178" s="354" t="s">
        <v>120</v>
      </c>
      <c r="C178" s="507">
        <v>110000</v>
      </c>
      <c r="D178" s="419">
        <f>D179</f>
        <v>51250</v>
      </c>
      <c r="E178" s="646">
        <f t="shared" ref="E178:E183" si="4">D178/C178</f>
        <v>0.46590909090909088</v>
      </c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</row>
    <row r="179" spans="1:41" s="57" customFormat="1" ht="15" customHeight="1" x14ac:dyDescent="0.2">
      <c r="A179" s="240">
        <v>42</v>
      </c>
      <c r="B179" s="355" t="s">
        <v>136</v>
      </c>
      <c r="C179" s="508">
        <v>110000</v>
      </c>
      <c r="D179" s="420">
        <f>D180</f>
        <v>51250</v>
      </c>
      <c r="E179" s="725">
        <f t="shared" si="4"/>
        <v>0.46590909090909088</v>
      </c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</row>
    <row r="180" spans="1:41" ht="15" customHeight="1" x14ac:dyDescent="0.2">
      <c r="A180" s="241">
        <v>421</v>
      </c>
      <c r="B180" s="358" t="s">
        <v>43</v>
      </c>
      <c r="C180" s="503">
        <v>110000</v>
      </c>
      <c r="D180" s="436">
        <f>D181</f>
        <v>51250</v>
      </c>
      <c r="E180" s="738">
        <f t="shared" si="4"/>
        <v>0.46590909090909088</v>
      </c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</row>
    <row r="181" spans="1:41" ht="12.75" customHeight="1" x14ac:dyDescent="0.2">
      <c r="A181" s="242">
        <v>421</v>
      </c>
      <c r="B181" s="334" t="s">
        <v>353</v>
      </c>
      <c r="C181" s="504">
        <v>110000</v>
      </c>
      <c r="D181" s="437">
        <v>51250</v>
      </c>
      <c r="E181" s="739">
        <f t="shared" si="4"/>
        <v>0.46590909090909088</v>
      </c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</row>
    <row r="182" spans="1:41" ht="12.75" customHeight="1" x14ac:dyDescent="0.2">
      <c r="A182" s="928" t="s">
        <v>305</v>
      </c>
      <c r="B182" s="929"/>
      <c r="C182" s="491">
        <v>112500</v>
      </c>
      <c r="D182" s="416">
        <f>D183</f>
        <v>71798</v>
      </c>
      <c r="E182" s="740">
        <f t="shared" si="4"/>
        <v>0.63820444444444446</v>
      </c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</row>
    <row r="183" spans="1:41" ht="12.75" customHeight="1" x14ac:dyDescent="0.2">
      <c r="A183" s="227" t="s">
        <v>130</v>
      </c>
      <c r="B183" s="314" t="s">
        <v>306</v>
      </c>
      <c r="C183" s="493">
        <v>112500</v>
      </c>
      <c r="D183" s="434">
        <f>D186</f>
        <v>71798</v>
      </c>
      <c r="E183" s="737">
        <f t="shared" si="4"/>
        <v>0.63820444444444446</v>
      </c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</row>
    <row r="184" spans="1:41" s="57" customFormat="1" ht="12.75" customHeight="1" x14ac:dyDescent="0.2">
      <c r="A184" s="228" t="s">
        <v>307</v>
      </c>
      <c r="B184" s="315" t="s">
        <v>133</v>
      </c>
      <c r="C184" s="492"/>
      <c r="D184" s="417"/>
      <c r="E184" s="723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</row>
    <row r="185" spans="1:41" ht="12.75" customHeight="1" x14ac:dyDescent="0.2">
      <c r="A185" s="229" t="s">
        <v>134</v>
      </c>
      <c r="B185" s="334" t="s">
        <v>112</v>
      </c>
      <c r="C185" s="502"/>
      <c r="D185" s="418"/>
      <c r="E185" s="724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</row>
    <row r="186" spans="1:41" ht="15" customHeight="1" x14ac:dyDescent="0.2">
      <c r="A186" s="230">
        <v>4</v>
      </c>
      <c r="B186" s="354" t="s">
        <v>120</v>
      </c>
      <c r="C186" s="509">
        <v>112500</v>
      </c>
      <c r="D186" s="438">
        <f>D188+D191</f>
        <v>71798</v>
      </c>
      <c r="E186" s="741">
        <f>D186/C186</f>
        <v>0.63820444444444446</v>
      </c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</row>
    <row r="187" spans="1:41" ht="15" customHeight="1" x14ac:dyDescent="0.2">
      <c r="A187" s="240">
        <v>42</v>
      </c>
      <c r="B187" s="355" t="s">
        <v>136</v>
      </c>
      <c r="C187" s="510">
        <v>112500</v>
      </c>
      <c r="D187" s="439">
        <f>D188+D191</f>
        <v>71798</v>
      </c>
      <c r="E187" s="742">
        <f>D187/C187</f>
        <v>0.63820444444444446</v>
      </c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</row>
    <row r="188" spans="1:41" s="57" customFormat="1" ht="12.75" customHeight="1" x14ac:dyDescent="0.2">
      <c r="A188" s="237">
        <v>422</v>
      </c>
      <c r="B188" s="358" t="s">
        <v>44</v>
      </c>
      <c r="C188" s="511">
        <v>42500</v>
      </c>
      <c r="D188" s="449">
        <f>D189+D190</f>
        <v>20767</v>
      </c>
      <c r="E188" s="743">
        <f>D188/C188</f>
        <v>0.48863529411764706</v>
      </c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</row>
    <row r="189" spans="1:41" ht="12.75" customHeight="1" x14ac:dyDescent="0.2">
      <c r="A189" s="316">
        <v>422</v>
      </c>
      <c r="B189" s="360" t="s">
        <v>308</v>
      </c>
      <c r="C189" s="502">
        <v>30000</v>
      </c>
      <c r="D189" s="468">
        <v>20767</v>
      </c>
      <c r="E189" s="650">
        <f>D189/C189</f>
        <v>0.69223333333333337</v>
      </c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</row>
    <row r="190" spans="1:41" ht="12.75" customHeight="1" x14ac:dyDescent="0.2">
      <c r="A190" s="534">
        <v>422</v>
      </c>
      <c r="B190" s="360" t="s">
        <v>393</v>
      </c>
      <c r="C190" s="522">
        <v>12500</v>
      </c>
      <c r="D190" s="535">
        <v>0</v>
      </c>
      <c r="E190" s="650">
        <v>0</v>
      </c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</row>
    <row r="191" spans="1:41" ht="12.75" customHeight="1" x14ac:dyDescent="0.2">
      <c r="A191" s="237">
        <v>426</v>
      </c>
      <c r="B191" s="358" t="s">
        <v>309</v>
      </c>
      <c r="C191" s="511">
        <v>70000</v>
      </c>
      <c r="D191" s="440">
        <f>D192</f>
        <v>51031</v>
      </c>
      <c r="E191" s="743">
        <f>D191/C191</f>
        <v>0.72901428571428573</v>
      </c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</row>
    <row r="192" spans="1:41" ht="12.75" customHeight="1" x14ac:dyDescent="0.2">
      <c r="A192" s="316">
        <v>426</v>
      </c>
      <c r="B192" s="360" t="s">
        <v>132</v>
      </c>
      <c r="C192" s="502">
        <v>70000</v>
      </c>
      <c r="D192" s="468">
        <v>51031</v>
      </c>
      <c r="E192" s="650">
        <f>D192/C192</f>
        <v>0.72901428571428573</v>
      </c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</row>
    <row r="193" spans="1:41" ht="12.75" customHeight="1" x14ac:dyDescent="0.2">
      <c r="A193" s="243" t="s">
        <v>310</v>
      </c>
      <c r="B193" s="361"/>
      <c r="C193" s="491">
        <v>700000</v>
      </c>
      <c r="D193" s="441">
        <f>D194+D201+D208+D215</f>
        <v>0</v>
      </c>
      <c r="E193" s="744">
        <f>D193/C193</f>
        <v>0</v>
      </c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</row>
    <row r="194" spans="1:41" x14ac:dyDescent="0.2">
      <c r="A194" s="234" t="s">
        <v>191</v>
      </c>
      <c r="B194" s="91" t="s">
        <v>452</v>
      </c>
      <c r="C194" s="493">
        <v>400000</v>
      </c>
      <c r="D194" s="417">
        <v>0</v>
      </c>
      <c r="E194" s="723">
        <f>D194/C194</f>
        <v>0</v>
      </c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</row>
    <row r="195" spans="1:41" ht="15" customHeight="1" x14ac:dyDescent="0.2">
      <c r="A195" s="235" t="s">
        <v>311</v>
      </c>
      <c r="B195" s="315" t="s">
        <v>271</v>
      </c>
      <c r="C195" s="492"/>
      <c r="D195" s="417"/>
      <c r="E195" s="723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</row>
    <row r="196" spans="1:41" ht="12.75" customHeight="1" x14ac:dyDescent="0.2">
      <c r="A196" s="239" t="s">
        <v>92</v>
      </c>
      <c r="B196" s="334" t="s">
        <v>112</v>
      </c>
      <c r="C196" s="502"/>
      <c r="D196" s="418"/>
      <c r="E196" s="724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</row>
    <row r="197" spans="1:41" ht="12.75" customHeight="1" x14ac:dyDescent="0.2">
      <c r="A197" s="230">
        <v>4</v>
      </c>
      <c r="B197" s="354" t="s">
        <v>120</v>
      </c>
      <c r="C197" s="507">
        <v>400000</v>
      </c>
      <c r="D197" s="419">
        <v>0</v>
      </c>
      <c r="E197" s="646">
        <f>D197/C197</f>
        <v>0</v>
      </c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</row>
    <row r="198" spans="1:41" ht="12.75" customHeight="1" x14ac:dyDescent="0.2">
      <c r="A198" s="240">
        <v>42</v>
      </c>
      <c r="B198" s="355" t="s">
        <v>136</v>
      </c>
      <c r="C198" s="508">
        <v>400000</v>
      </c>
      <c r="D198" s="420">
        <v>0</v>
      </c>
      <c r="E198" s="725">
        <f>D198/C198</f>
        <v>0</v>
      </c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</row>
    <row r="199" spans="1:41" ht="12.75" customHeight="1" x14ac:dyDescent="0.2">
      <c r="A199" s="241">
        <v>421</v>
      </c>
      <c r="B199" s="358" t="s">
        <v>43</v>
      </c>
      <c r="C199" s="503">
        <v>400000</v>
      </c>
      <c r="D199" s="436">
        <v>0</v>
      </c>
      <c r="E199" s="738">
        <f>D199/C199</f>
        <v>0</v>
      </c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</row>
    <row r="200" spans="1:41" ht="12.75" customHeight="1" x14ac:dyDescent="0.2">
      <c r="A200" s="242">
        <v>421</v>
      </c>
      <c r="B200" s="334" t="s">
        <v>354</v>
      </c>
      <c r="C200" s="504">
        <v>400000</v>
      </c>
      <c r="D200" s="437">
        <v>0</v>
      </c>
      <c r="E200" s="739">
        <f>D200/C200</f>
        <v>0</v>
      </c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</row>
    <row r="201" spans="1:41" ht="26.25" customHeight="1" x14ac:dyDescent="0.2">
      <c r="A201" s="234" t="s">
        <v>191</v>
      </c>
      <c r="B201" s="91" t="s">
        <v>355</v>
      </c>
      <c r="C201" s="493">
        <v>100000</v>
      </c>
      <c r="D201" s="417">
        <v>0</v>
      </c>
      <c r="E201" s="723">
        <f>D201/C201</f>
        <v>0</v>
      </c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</row>
    <row r="202" spans="1:41" ht="20.100000000000001" customHeight="1" x14ac:dyDescent="0.2">
      <c r="A202" s="235" t="s">
        <v>331</v>
      </c>
      <c r="B202" s="315" t="s">
        <v>271</v>
      </c>
      <c r="C202" s="492"/>
      <c r="D202" s="417"/>
      <c r="E202" s="723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</row>
    <row r="203" spans="1:41" ht="15" customHeight="1" x14ac:dyDescent="0.2">
      <c r="A203" s="239" t="s">
        <v>92</v>
      </c>
      <c r="B203" s="334" t="s">
        <v>112</v>
      </c>
      <c r="C203" s="502"/>
      <c r="D203" s="418"/>
      <c r="E203" s="724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</row>
    <row r="204" spans="1:41" ht="15" customHeight="1" x14ac:dyDescent="0.2">
      <c r="A204" s="230">
        <v>4</v>
      </c>
      <c r="B204" s="354" t="s">
        <v>120</v>
      </c>
      <c r="C204" s="507">
        <v>100000</v>
      </c>
      <c r="D204" s="419">
        <v>0</v>
      </c>
      <c r="E204" s="646">
        <f>D204/C204</f>
        <v>0</v>
      </c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</row>
    <row r="205" spans="1:41" ht="12.75" customHeight="1" x14ac:dyDescent="0.2">
      <c r="A205" s="240">
        <v>42</v>
      </c>
      <c r="B205" s="355" t="s">
        <v>136</v>
      </c>
      <c r="C205" s="508">
        <v>100000</v>
      </c>
      <c r="D205" s="420">
        <v>0</v>
      </c>
      <c r="E205" s="725">
        <f>D205/C205</f>
        <v>0</v>
      </c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</row>
    <row r="206" spans="1:41" ht="12.75" customHeight="1" x14ac:dyDescent="0.2">
      <c r="A206" s="241">
        <v>421</v>
      </c>
      <c r="B206" s="358" t="s">
        <v>43</v>
      </c>
      <c r="C206" s="503">
        <v>100000</v>
      </c>
      <c r="D206" s="436">
        <v>0</v>
      </c>
      <c r="E206" s="738">
        <f>D206/C206</f>
        <v>0</v>
      </c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</row>
    <row r="207" spans="1:41" ht="12.75" customHeight="1" x14ac:dyDescent="0.2">
      <c r="A207" s="242">
        <v>421</v>
      </c>
      <c r="B207" s="334" t="s">
        <v>354</v>
      </c>
      <c r="C207" s="504">
        <v>100000</v>
      </c>
      <c r="D207" s="437">
        <v>0</v>
      </c>
      <c r="E207" s="739">
        <f>D207/C207</f>
        <v>0</v>
      </c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</row>
    <row r="208" spans="1:41" ht="25.5" customHeight="1" x14ac:dyDescent="0.2">
      <c r="A208" s="234" t="s">
        <v>191</v>
      </c>
      <c r="B208" s="528" t="s">
        <v>333</v>
      </c>
      <c r="C208" s="493">
        <v>0</v>
      </c>
      <c r="D208" s="417">
        <v>0</v>
      </c>
      <c r="E208" s="723">
        <v>0</v>
      </c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</row>
    <row r="209" spans="1:41" ht="12.75" customHeight="1" x14ac:dyDescent="0.2">
      <c r="A209" s="235" t="s">
        <v>332</v>
      </c>
      <c r="B209" s="315" t="s">
        <v>271</v>
      </c>
      <c r="C209" s="492"/>
      <c r="D209" s="417">
        <v>0</v>
      </c>
      <c r="E209" s="723">
        <v>0</v>
      </c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</row>
    <row r="210" spans="1:41" ht="12.75" customHeight="1" x14ac:dyDescent="0.2">
      <c r="A210" s="239" t="s">
        <v>92</v>
      </c>
      <c r="B210" s="334" t="s">
        <v>112</v>
      </c>
      <c r="C210" s="502"/>
      <c r="D210" s="418"/>
      <c r="E210" s="724">
        <v>0</v>
      </c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</row>
    <row r="211" spans="1:41" ht="15" customHeight="1" x14ac:dyDescent="0.2">
      <c r="A211" s="230">
        <v>4</v>
      </c>
      <c r="B211" s="354" t="s">
        <v>120</v>
      </c>
      <c r="C211" s="507">
        <v>0</v>
      </c>
      <c r="D211" s="419">
        <v>0</v>
      </c>
      <c r="E211" s="646">
        <v>0</v>
      </c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</row>
    <row r="212" spans="1:41" ht="15" customHeight="1" x14ac:dyDescent="0.2">
      <c r="A212" s="240">
        <v>42</v>
      </c>
      <c r="B212" s="355" t="s">
        <v>136</v>
      </c>
      <c r="C212" s="508">
        <v>0</v>
      </c>
      <c r="D212" s="420">
        <v>0</v>
      </c>
      <c r="E212" s="725">
        <v>0</v>
      </c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</row>
    <row r="213" spans="1:41" ht="12.75" customHeight="1" x14ac:dyDescent="0.2">
      <c r="A213" s="241">
        <v>421</v>
      </c>
      <c r="B213" s="358" t="s">
        <v>43</v>
      </c>
      <c r="C213" s="503">
        <v>0</v>
      </c>
      <c r="D213" s="436">
        <v>0</v>
      </c>
      <c r="E213" s="738">
        <v>0</v>
      </c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</row>
    <row r="214" spans="1:41" ht="12.75" customHeight="1" x14ac:dyDescent="0.2">
      <c r="A214" s="242">
        <v>421</v>
      </c>
      <c r="B214" s="334" t="s">
        <v>43</v>
      </c>
      <c r="C214" s="504">
        <v>0</v>
      </c>
      <c r="D214" s="437">
        <v>0</v>
      </c>
      <c r="E214" s="739">
        <v>0</v>
      </c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</row>
    <row r="215" spans="1:41" ht="24" customHeight="1" x14ac:dyDescent="0.2">
      <c r="A215" s="234" t="s">
        <v>191</v>
      </c>
      <c r="B215" s="528" t="s">
        <v>391</v>
      </c>
      <c r="C215" s="493">
        <v>200000</v>
      </c>
      <c r="D215" s="417">
        <v>0</v>
      </c>
      <c r="E215" s="723">
        <f>D215/C215</f>
        <v>0</v>
      </c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</row>
    <row r="216" spans="1:41" ht="12.75" customHeight="1" x14ac:dyDescent="0.2">
      <c r="A216" s="235" t="s">
        <v>390</v>
      </c>
      <c r="B216" s="315" t="s">
        <v>271</v>
      </c>
      <c r="C216" s="492"/>
      <c r="D216" s="417"/>
      <c r="E216" s="723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</row>
    <row r="217" spans="1:41" ht="12.75" customHeight="1" x14ac:dyDescent="0.2">
      <c r="A217" s="239" t="s">
        <v>92</v>
      </c>
      <c r="B217" s="334" t="s">
        <v>112</v>
      </c>
      <c r="C217" s="502"/>
      <c r="D217" s="418"/>
      <c r="E217" s="724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</row>
    <row r="218" spans="1:41" ht="12.75" customHeight="1" x14ac:dyDescent="0.2">
      <c r="A218" s="230">
        <v>4</v>
      </c>
      <c r="B218" s="354" t="s">
        <v>120</v>
      </c>
      <c r="C218" s="507">
        <v>200000</v>
      </c>
      <c r="D218" s="419">
        <v>0</v>
      </c>
      <c r="E218" s="646">
        <v>0</v>
      </c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</row>
    <row r="219" spans="1:41" ht="15" customHeight="1" x14ac:dyDescent="0.2">
      <c r="A219" s="240">
        <v>42</v>
      </c>
      <c r="B219" s="355" t="s">
        <v>136</v>
      </c>
      <c r="C219" s="508">
        <v>200000</v>
      </c>
      <c r="D219" s="420">
        <v>0</v>
      </c>
      <c r="E219" s="725">
        <v>0</v>
      </c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</row>
    <row r="220" spans="1:41" ht="15" customHeight="1" x14ac:dyDescent="0.2">
      <c r="A220" s="241">
        <v>421</v>
      </c>
      <c r="B220" s="358" t="s">
        <v>43</v>
      </c>
      <c r="C220" s="503">
        <v>200000</v>
      </c>
      <c r="D220" s="436">
        <v>0</v>
      </c>
      <c r="E220" s="738">
        <v>0</v>
      </c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</row>
    <row r="221" spans="1:41" ht="12.75" customHeight="1" x14ac:dyDescent="0.2">
      <c r="A221" s="242">
        <v>421</v>
      </c>
      <c r="B221" s="334" t="s">
        <v>354</v>
      </c>
      <c r="C221" s="504">
        <v>200000</v>
      </c>
      <c r="D221" s="437">
        <v>0</v>
      </c>
      <c r="E221" s="739">
        <v>0</v>
      </c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</row>
    <row r="222" spans="1:41" ht="12.75" customHeight="1" x14ac:dyDescent="0.2">
      <c r="A222" s="924" t="s">
        <v>95</v>
      </c>
      <c r="B222" s="925"/>
      <c r="C222" s="512"/>
      <c r="D222" s="442"/>
      <c r="E222" s="745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</row>
    <row r="223" spans="1:41" ht="12.75" customHeight="1" x14ac:dyDescent="0.2">
      <c r="A223" s="244" t="s">
        <v>243</v>
      </c>
      <c r="B223" s="362"/>
      <c r="C223" s="491">
        <v>285000</v>
      </c>
      <c r="D223" s="416">
        <f>D224+D233+D240</f>
        <v>75088</v>
      </c>
      <c r="E223" s="740">
        <f>D223/C223</f>
        <v>0.26346666666666668</v>
      </c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</row>
    <row r="224" spans="1:41" ht="12.75" customHeight="1" x14ac:dyDescent="0.2">
      <c r="A224" s="245" t="s">
        <v>248</v>
      </c>
      <c r="B224" s="363" t="s">
        <v>184</v>
      </c>
      <c r="C224" s="493">
        <v>275000</v>
      </c>
      <c r="D224" s="417">
        <f>D227</f>
        <v>75088</v>
      </c>
      <c r="E224" s="723">
        <f>D224/C224</f>
        <v>0.27304727272727275</v>
      </c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</row>
    <row r="225" spans="1:41" ht="12.75" customHeight="1" x14ac:dyDescent="0.2">
      <c r="A225" s="235"/>
      <c r="B225" s="357" t="s">
        <v>270</v>
      </c>
      <c r="C225" s="492"/>
      <c r="D225" s="417"/>
      <c r="E225" s="723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</row>
    <row r="226" spans="1:41" ht="20.100000000000001" customHeight="1" x14ac:dyDescent="0.2">
      <c r="A226" s="236" t="s">
        <v>96</v>
      </c>
      <c r="B226" s="364" t="s">
        <v>111</v>
      </c>
      <c r="C226" s="502"/>
      <c r="D226" s="418"/>
      <c r="E226" s="724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</row>
    <row r="227" spans="1:41" ht="20.100000000000001" customHeight="1" x14ac:dyDescent="0.2">
      <c r="A227" s="211">
        <v>3</v>
      </c>
      <c r="B227" s="335" t="s">
        <v>59</v>
      </c>
      <c r="C227" s="507">
        <v>275000</v>
      </c>
      <c r="D227" s="419">
        <f>D228</f>
        <v>75088</v>
      </c>
      <c r="E227" s="646">
        <f t="shared" ref="E227:E233" si="5">D227/C227</f>
        <v>0.27304727272727275</v>
      </c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</row>
    <row r="228" spans="1:41" x14ac:dyDescent="0.2">
      <c r="A228" s="204">
        <v>38</v>
      </c>
      <c r="B228" s="336" t="s">
        <v>38</v>
      </c>
      <c r="C228" s="508">
        <v>275000</v>
      </c>
      <c r="D228" s="420">
        <f>D229</f>
        <v>75088</v>
      </c>
      <c r="E228" s="725">
        <f t="shared" si="5"/>
        <v>0.27304727272727275</v>
      </c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</row>
    <row r="229" spans="1:41" ht="15" customHeight="1" x14ac:dyDescent="0.2">
      <c r="A229" s="232">
        <v>381</v>
      </c>
      <c r="B229" s="341" t="s">
        <v>106</v>
      </c>
      <c r="C229" s="503">
        <v>275000</v>
      </c>
      <c r="D229" s="436">
        <v>75088</v>
      </c>
      <c r="E229" s="738">
        <f t="shared" si="5"/>
        <v>0.27304727272727275</v>
      </c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</row>
    <row r="230" spans="1:41" ht="12.75" customHeight="1" x14ac:dyDescent="0.2">
      <c r="A230" s="206">
        <v>381</v>
      </c>
      <c r="B230" s="338" t="s">
        <v>106</v>
      </c>
      <c r="C230" s="504">
        <v>180000</v>
      </c>
      <c r="D230" s="422"/>
      <c r="E230" s="644">
        <f t="shared" si="5"/>
        <v>0</v>
      </c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</row>
    <row r="231" spans="1:41" ht="12.75" customHeight="1" x14ac:dyDescent="0.2">
      <c r="A231" s="206">
        <v>381</v>
      </c>
      <c r="B231" s="338" t="s">
        <v>328</v>
      </c>
      <c r="C231" s="504">
        <v>60000</v>
      </c>
      <c r="D231" s="422"/>
      <c r="E231" s="644">
        <f t="shared" si="5"/>
        <v>0</v>
      </c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</row>
    <row r="232" spans="1:41" ht="12.75" customHeight="1" x14ac:dyDescent="0.2">
      <c r="A232" s="545">
        <v>381</v>
      </c>
      <c r="B232" s="546" t="s">
        <v>356</v>
      </c>
      <c r="C232" s="518">
        <v>35000</v>
      </c>
      <c r="D232" s="524"/>
      <c r="E232" s="644">
        <f t="shared" si="5"/>
        <v>0</v>
      </c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</row>
    <row r="233" spans="1:41" ht="12.75" customHeight="1" x14ac:dyDescent="0.2">
      <c r="A233" s="542" t="s">
        <v>249</v>
      </c>
      <c r="B233" s="91" t="s">
        <v>185</v>
      </c>
      <c r="C233" s="544">
        <v>5000</v>
      </c>
      <c r="D233" s="543">
        <v>0</v>
      </c>
      <c r="E233" s="651">
        <f t="shared" si="5"/>
        <v>0</v>
      </c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</row>
    <row r="234" spans="1:41" ht="12.75" customHeight="1" x14ac:dyDescent="0.2">
      <c r="A234" s="246"/>
      <c r="B234" s="315" t="s">
        <v>270</v>
      </c>
      <c r="C234" s="492"/>
      <c r="D234" s="424"/>
      <c r="E234" s="727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</row>
    <row r="235" spans="1:41" ht="22.5" customHeight="1" x14ac:dyDescent="0.2">
      <c r="A235" s="247" t="s">
        <v>94</v>
      </c>
      <c r="B235" s="338" t="s">
        <v>111</v>
      </c>
      <c r="C235" s="502"/>
      <c r="D235" s="443"/>
      <c r="E235" s="746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</row>
    <row r="236" spans="1:41" ht="15" customHeight="1" x14ac:dyDescent="0.2">
      <c r="A236" s="211">
        <v>3</v>
      </c>
      <c r="B236" s="335" t="s">
        <v>59</v>
      </c>
      <c r="C236" s="507">
        <v>5000</v>
      </c>
      <c r="D236" s="419"/>
      <c r="E236" s="646">
        <f>D236/C236</f>
        <v>0</v>
      </c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</row>
    <row r="237" spans="1:41" ht="12.75" customHeight="1" x14ac:dyDescent="0.2">
      <c r="A237" s="204">
        <v>38</v>
      </c>
      <c r="B237" s="336" t="s">
        <v>38</v>
      </c>
      <c r="C237" s="508">
        <v>5000</v>
      </c>
      <c r="D237" s="420"/>
      <c r="E237" s="725">
        <f>D237/C237</f>
        <v>0</v>
      </c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</row>
    <row r="238" spans="1:41" ht="12.75" customHeight="1" x14ac:dyDescent="0.2">
      <c r="A238" s="232">
        <v>381</v>
      </c>
      <c r="B238" s="341" t="s">
        <v>106</v>
      </c>
      <c r="C238" s="503">
        <v>5000</v>
      </c>
      <c r="D238" s="436"/>
      <c r="E238" s="738">
        <v>0</v>
      </c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</row>
    <row r="239" spans="1:41" ht="12.75" customHeight="1" x14ac:dyDescent="0.2">
      <c r="A239" s="206">
        <v>381</v>
      </c>
      <c r="B239" s="338" t="s">
        <v>106</v>
      </c>
      <c r="C239" s="504">
        <v>5000</v>
      </c>
      <c r="D239" s="444"/>
      <c r="E239" s="747">
        <v>0</v>
      </c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</row>
    <row r="240" spans="1:41" ht="12.75" customHeight="1" x14ac:dyDescent="0.2">
      <c r="A240" s="234" t="s">
        <v>250</v>
      </c>
      <c r="B240" s="363" t="s">
        <v>186</v>
      </c>
      <c r="C240" s="493">
        <v>5000</v>
      </c>
      <c r="D240" s="417">
        <v>0</v>
      </c>
      <c r="E240" s="723">
        <v>0</v>
      </c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</row>
    <row r="241" spans="1:41" ht="12.75" customHeight="1" x14ac:dyDescent="0.2">
      <c r="A241" s="235"/>
      <c r="B241" s="315" t="s">
        <v>270</v>
      </c>
      <c r="C241" s="492"/>
      <c r="D241" s="417"/>
      <c r="E241" s="723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</row>
    <row r="242" spans="1:41" ht="12" customHeight="1" x14ac:dyDescent="0.2">
      <c r="A242" s="247" t="s">
        <v>94</v>
      </c>
      <c r="B242" s="338" t="s">
        <v>111</v>
      </c>
      <c r="C242" s="502"/>
      <c r="D242" s="443"/>
      <c r="E242" s="746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</row>
    <row r="243" spans="1:41" ht="15" customHeight="1" x14ac:dyDescent="0.2">
      <c r="A243" s="211">
        <v>3</v>
      </c>
      <c r="B243" s="335" t="s">
        <v>59</v>
      </c>
      <c r="C243" s="507">
        <v>5000</v>
      </c>
      <c r="D243" s="419"/>
      <c r="E243" s="646">
        <v>0</v>
      </c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</row>
    <row r="244" spans="1:41" ht="12.75" customHeight="1" x14ac:dyDescent="0.2">
      <c r="A244" s="204">
        <v>38</v>
      </c>
      <c r="B244" s="336" t="s">
        <v>38</v>
      </c>
      <c r="C244" s="508">
        <v>5000</v>
      </c>
      <c r="D244" s="420"/>
      <c r="E244" s="725">
        <v>0</v>
      </c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</row>
    <row r="245" spans="1:41" ht="12.75" customHeight="1" x14ac:dyDescent="0.2">
      <c r="A245" s="232">
        <v>381</v>
      </c>
      <c r="B245" s="341" t="s">
        <v>106</v>
      </c>
      <c r="C245" s="503">
        <v>5000</v>
      </c>
      <c r="D245" s="436"/>
      <c r="E245" s="738">
        <v>0</v>
      </c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</row>
    <row r="246" spans="1:41" ht="12.75" customHeight="1" x14ac:dyDescent="0.2">
      <c r="A246" s="206">
        <v>381</v>
      </c>
      <c r="B246" s="338" t="s">
        <v>106</v>
      </c>
      <c r="C246" s="504">
        <v>5000</v>
      </c>
      <c r="D246" s="444"/>
      <c r="E246" s="747">
        <v>0</v>
      </c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</row>
    <row r="247" spans="1:41" ht="12.75" customHeight="1" x14ac:dyDescent="0.2">
      <c r="A247" s="922" t="s">
        <v>63</v>
      </c>
      <c r="B247" s="923"/>
      <c r="C247" s="512"/>
      <c r="D247" s="445"/>
      <c r="E247" s="748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</row>
    <row r="248" spans="1:41" ht="12.75" customHeight="1" x14ac:dyDescent="0.2">
      <c r="A248" s="926" t="s">
        <v>294</v>
      </c>
      <c r="B248" s="927"/>
      <c r="C248" s="491">
        <v>1780000</v>
      </c>
      <c r="D248" s="441">
        <f>D249+D256+D263+D270+D277+D284+D291+D298+D305+D312+D319</f>
        <v>390107</v>
      </c>
      <c r="E248" s="744">
        <f>D248/C248</f>
        <v>0.21916123595505618</v>
      </c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</row>
    <row r="249" spans="1:41" ht="22.5" customHeight="1" x14ac:dyDescent="0.2">
      <c r="A249" s="248" t="s">
        <v>251</v>
      </c>
      <c r="B249" s="365" t="s">
        <v>116</v>
      </c>
      <c r="C249" s="493">
        <v>400000</v>
      </c>
      <c r="D249" s="446">
        <f>D252</f>
        <v>145223</v>
      </c>
      <c r="E249" s="652">
        <f>D249/C249</f>
        <v>0.36305749999999998</v>
      </c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</row>
    <row r="250" spans="1:41" ht="15" customHeight="1" x14ac:dyDescent="0.2">
      <c r="A250" s="249"/>
      <c r="B250" s="366" t="s">
        <v>267</v>
      </c>
      <c r="C250" s="492"/>
      <c r="D250" s="446"/>
      <c r="E250" s="652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</row>
    <row r="251" spans="1:41" ht="12.75" customHeight="1" x14ac:dyDescent="0.2">
      <c r="A251" s="250" t="s">
        <v>88</v>
      </c>
      <c r="B251" s="367" t="s">
        <v>111</v>
      </c>
      <c r="C251" s="502"/>
      <c r="D251" s="447"/>
      <c r="E251" s="654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</row>
    <row r="252" spans="1:41" ht="12.75" customHeight="1" x14ac:dyDescent="0.2">
      <c r="A252" s="211">
        <v>3</v>
      </c>
      <c r="B252" s="335" t="s">
        <v>59</v>
      </c>
      <c r="C252" s="507">
        <v>400000</v>
      </c>
      <c r="D252" s="435">
        <f>D253</f>
        <v>145223</v>
      </c>
      <c r="E252" s="655">
        <f>D252/C252</f>
        <v>0.36305749999999998</v>
      </c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</row>
    <row r="253" spans="1:41" ht="12.75" customHeight="1" x14ac:dyDescent="0.2">
      <c r="A253" s="204">
        <v>32</v>
      </c>
      <c r="B253" s="336" t="s">
        <v>30</v>
      </c>
      <c r="C253" s="508">
        <v>400000</v>
      </c>
      <c r="D253" s="448">
        <f>D254</f>
        <v>145223</v>
      </c>
      <c r="E253" s="647">
        <f>D253/C253</f>
        <v>0.36305749999999998</v>
      </c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</row>
    <row r="254" spans="1:41" ht="12.75" customHeight="1" x14ac:dyDescent="0.2">
      <c r="A254" s="237">
        <v>323</v>
      </c>
      <c r="B254" s="358" t="s">
        <v>33</v>
      </c>
      <c r="C254" s="503">
        <v>400000</v>
      </c>
      <c r="D254" s="449">
        <f>D255</f>
        <v>145223</v>
      </c>
      <c r="E254" s="656">
        <f>D254/C254</f>
        <v>0.36305749999999998</v>
      </c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</row>
    <row r="255" spans="1:41" ht="12.75" customHeight="1" x14ac:dyDescent="0.2">
      <c r="A255" s="238">
        <v>323</v>
      </c>
      <c r="B255" s="359" t="s">
        <v>33</v>
      </c>
      <c r="C255" s="504">
        <v>400000</v>
      </c>
      <c r="D255" s="450">
        <v>145223</v>
      </c>
      <c r="E255" s="649">
        <f>D255/C255</f>
        <v>0.36305749999999998</v>
      </c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</row>
    <row r="256" spans="1:41" ht="15" customHeight="1" x14ac:dyDescent="0.2">
      <c r="A256" s="251" t="s">
        <v>252</v>
      </c>
      <c r="B256" s="368" t="s">
        <v>187</v>
      </c>
      <c r="C256" s="493">
        <v>150000</v>
      </c>
      <c r="D256" s="446">
        <f>D259</f>
        <v>34597</v>
      </c>
      <c r="E256" s="652">
        <f>D256/C256</f>
        <v>0.23064666666666667</v>
      </c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</row>
    <row r="257" spans="1:41" ht="15" customHeight="1" x14ac:dyDescent="0.2">
      <c r="A257" s="249"/>
      <c r="B257" s="369" t="s">
        <v>267</v>
      </c>
      <c r="C257" s="492"/>
      <c r="D257" s="446"/>
      <c r="E257" s="652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</row>
    <row r="258" spans="1:41" ht="12.75" customHeight="1" x14ac:dyDescent="0.2">
      <c r="A258" s="252" t="s">
        <v>89</v>
      </c>
      <c r="B258" s="370" t="s">
        <v>111</v>
      </c>
      <c r="C258" s="502"/>
      <c r="D258" s="451"/>
      <c r="E258" s="749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</row>
    <row r="259" spans="1:41" ht="12.75" customHeight="1" x14ac:dyDescent="0.2">
      <c r="A259" s="211">
        <v>3</v>
      </c>
      <c r="B259" s="335" t="s">
        <v>59</v>
      </c>
      <c r="C259" s="507">
        <v>150000</v>
      </c>
      <c r="D259" s="435">
        <f>D260</f>
        <v>34597</v>
      </c>
      <c r="E259" s="655">
        <f>D259/C259</f>
        <v>0.23064666666666667</v>
      </c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</row>
    <row r="260" spans="1:41" ht="12.75" customHeight="1" x14ac:dyDescent="0.2">
      <c r="A260" s="204">
        <v>32</v>
      </c>
      <c r="B260" s="336" t="s">
        <v>30</v>
      </c>
      <c r="C260" s="508">
        <v>150000</v>
      </c>
      <c r="D260" s="448">
        <f>D261</f>
        <v>34597</v>
      </c>
      <c r="E260" s="647">
        <f>D260/C260</f>
        <v>0.23064666666666667</v>
      </c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</row>
    <row r="261" spans="1:41" ht="12.75" customHeight="1" x14ac:dyDescent="0.2">
      <c r="A261" s="237">
        <v>323</v>
      </c>
      <c r="B261" s="358" t="s">
        <v>33</v>
      </c>
      <c r="C261" s="503">
        <v>150000</v>
      </c>
      <c r="D261" s="449">
        <f>D262</f>
        <v>34597</v>
      </c>
      <c r="E261" s="656">
        <f>D261/C261</f>
        <v>0.23064666666666667</v>
      </c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</row>
    <row r="262" spans="1:41" ht="12.75" customHeight="1" x14ac:dyDescent="0.2">
      <c r="A262" s="238">
        <v>323</v>
      </c>
      <c r="B262" s="359" t="s">
        <v>33</v>
      </c>
      <c r="C262" s="504">
        <v>150000</v>
      </c>
      <c r="D262" s="450">
        <v>34597</v>
      </c>
      <c r="E262" s="649">
        <f>D262/C262</f>
        <v>0.23064666666666667</v>
      </c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</row>
    <row r="263" spans="1:41" ht="15" customHeight="1" x14ac:dyDescent="0.2">
      <c r="A263" s="251" t="s">
        <v>253</v>
      </c>
      <c r="B263" s="368" t="s">
        <v>188</v>
      </c>
      <c r="C263" s="493">
        <v>300000</v>
      </c>
      <c r="D263" s="446">
        <f>D266</f>
        <v>117691</v>
      </c>
      <c r="E263" s="652">
        <f>D263/C263</f>
        <v>0.39230333333333334</v>
      </c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</row>
    <row r="264" spans="1:41" ht="15" customHeight="1" x14ac:dyDescent="0.2">
      <c r="A264" s="249" t="s">
        <v>91</v>
      </c>
      <c r="B264" s="369" t="s">
        <v>267</v>
      </c>
      <c r="C264" s="492"/>
      <c r="D264" s="446"/>
      <c r="E264" s="652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</row>
    <row r="265" spans="1:41" ht="12.75" customHeight="1" x14ac:dyDescent="0.2">
      <c r="A265" s="252" t="s">
        <v>89</v>
      </c>
      <c r="B265" s="370" t="s">
        <v>111</v>
      </c>
      <c r="C265" s="502"/>
      <c r="D265" s="447"/>
      <c r="E265" s="654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</row>
    <row r="266" spans="1:41" ht="12.75" customHeight="1" x14ac:dyDescent="0.2">
      <c r="A266" s="211">
        <v>3</v>
      </c>
      <c r="B266" s="335" t="s">
        <v>59</v>
      </c>
      <c r="C266" s="507">
        <v>300000</v>
      </c>
      <c r="D266" s="435">
        <f>D267</f>
        <v>117691</v>
      </c>
      <c r="E266" s="655">
        <f>D266/C266</f>
        <v>0.39230333333333334</v>
      </c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</row>
    <row r="267" spans="1:41" ht="12.75" customHeight="1" x14ac:dyDescent="0.2">
      <c r="A267" s="204">
        <v>32</v>
      </c>
      <c r="B267" s="336" t="s">
        <v>30</v>
      </c>
      <c r="C267" s="508">
        <v>300000</v>
      </c>
      <c r="D267" s="448">
        <f>D268</f>
        <v>117691</v>
      </c>
      <c r="E267" s="647">
        <f>D267/C267</f>
        <v>0.39230333333333334</v>
      </c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</row>
    <row r="268" spans="1:41" ht="12.75" customHeight="1" x14ac:dyDescent="0.2">
      <c r="A268" s="237">
        <v>323</v>
      </c>
      <c r="B268" s="358" t="s">
        <v>33</v>
      </c>
      <c r="C268" s="503">
        <v>300000</v>
      </c>
      <c r="D268" s="449">
        <v>117691</v>
      </c>
      <c r="E268" s="656">
        <f>D268/C268</f>
        <v>0.39230333333333334</v>
      </c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</row>
    <row r="269" spans="1:41" ht="12.75" customHeight="1" x14ac:dyDescent="0.2">
      <c r="A269" s="238">
        <v>323</v>
      </c>
      <c r="B269" s="359" t="s">
        <v>33</v>
      </c>
      <c r="C269" s="504">
        <v>300000</v>
      </c>
      <c r="D269" s="450">
        <v>117691</v>
      </c>
      <c r="E269" s="649">
        <f>D269/C269</f>
        <v>0.39230333333333334</v>
      </c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</row>
    <row r="270" spans="1:41" ht="15" customHeight="1" x14ac:dyDescent="0.2">
      <c r="A270" s="251" t="s">
        <v>312</v>
      </c>
      <c r="B270" s="368" t="s">
        <v>302</v>
      </c>
      <c r="C270" s="493">
        <v>20000</v>
      </c>
      <c r="D270" s="446">
        <v>0</v>
      </c>
      <c r="E270" s="652">
        <f>D270/C270</f>
        <v>0</v>
      </c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</row>
    <row r="271" spans="1:41" ht="15" customHeight="1" x14ac:dyDescent="0.2">
      <c r="A271" s="249" t="s">
        <v>91</v>
      </c>
      <c r="B271" s="369" t="s">
        <v>267</v>
      </c>
      <c r="C271" s="492"/>
      <c r="D271" s="446"/>
      <c r="E271" s="652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</row>
    <row r="272" spans="1:41" ht="12.75" customHeight="1" x14ac:dyDescent="0.2">
      <c r="A272" s="252" t="s">
        <v>89</v>
      </c>
      <c r="B272" s="370" t="s">
        <v>111</v>
      </c>
      <c r="C272" s="502"/>
      <c r="D272" s="447"/>
      <c r="E272" s="654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</row>
    <row r="273" spans="1:41" ht="12.75" customHeight="1" x14ac:dyDescent="0.2">
      <c r="A273" s="211">
        <v>3</v>
      </c>
      <c r="B273" s="335" t="s">
        <v>59</v>
      </c>
      <c r="C273" s="507">
        <v>20000</v>
      </c>
      <c r="D273" s="435">
        <v>0</v>
      </c>
      <c r="E273" s="655">
        <f>D273/C273</f>
        <v>0</v>
      </c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</row>
    <row r="274" spans="1:41" ht="12.75" customHeight="1" x14ac:dyDescent="0.2">
      <c r="A274" s="204">
        <v>32</v>
      </c>
      <c r="B274" s="336" t="s">
        <v>30</v>
      </c>
      <c r="C274" s="508">
        <v>20000</v>
      </c>
      <c r="D274" s="448">
        <v>0</v>
      </c>
      <c r="E274" s="647">
        <f>D274/C274</f>
        <v>0</v>
      </c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</row>
    <row r="275" spans="1:41" ht="12.75" customHeight="1" x14ac:dyDescent="0.2">
      <c r="A275" s="237">
        <v>323</v>
      </c>
      <c r="B275" s="358" t="s">
        <v>33</v>
      </c>
      <c r="C275" s="503">
        <v>20000</v>
      </c>
      <c r="D275" s="449">
        <v>0</v>
      </c>
      <c r="E275" s="656">
        <f>D275/C275</f>
        <v>0</v>
      </c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</row>
    <row r="276" spans="1:41" ht="12.75" customHeight="1" x14ac:dyDescent="0.2">
      <c r="A276" s="238">
        <v>323</v>
      </c>
      <c r="B276" s="359" t="s">
        <v>33</v>
      </c>
      <c r="C276" s="504">
        <v>20000</v>
      </c>
      <c r="D276" s="450">
        <v>0</v>
      </c>
      <c r="E276" s="649">
        <f>D276/C276</f>
        <v>0</v>
      </c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</row>
    <row r="277" spans="1:41" ht="15" customHeight="1" x14ac:dyDescent="0.2">
      <c r="A277" s="251" t="s">
        <v>320</v>
      </c>
      <c r="B277" s="368" t="s">
        <v>389</v>
      </c>
      <c r="C277" s="493">
        <v>700000</v>
      </c>
      <c r="D277" s="446">
        <f>D280</f>
        <v>70000</v>
      </c>
      <c r="E277" s="652">
        <f>D277/C277</f>
        <v>0.1</v>
      </c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</row>
    <row r="278" spans="1:41" ht="15" customHeight="1" x14ac:dyDescent="0.2">
      <c r="A278" s="249" t="s">
        <v>91</v>
      </c>
      <c r="B278" s="369" t="s">
        <v>267</v>
      </c>
      <c r="C278" s="492"/>
      <c r="D278" s="446"/>
      <c r="E278" s="652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  <c r="AO278" s="81"/>
    </row>
    <row r="279" spans="1:41" ht="15" customHeight="1" x14ac:dyDescent="0.2">
      <c r="A279" s="252" t="s">
        <v>89</v>
      </c>
      <c r="B279" s="370" t="s">
        <v>111</v>
      </c>
      <c r="C279" s="502"/>
      <c r="D279" s="447"/>
      <c r="E279" s="654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</row>
    <row r="280" spans="1:41" ht="15" customHeight="1" x14ac:dyDescent="0.2">
      <c r="A280" s="211">
        <v>4</v>
      </c>
      <c r="B280" s="335" t="s">
        <v>59</v>
      </c>
      <c r="C280" s="507">
        <v>700000</v>
      </c>
      <c r="D280" s="435">
        <f>D281</f>
        <v>70000</v>
      </c>
      <c r="E280" s="655">
        <f>D280/C280</f>
        <v>0.1</v>
      </c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</row>
    <row r="281" spans="1:41" ht="12.75" customHeight="1" x14ac:dyDescent="0.2">
      <c r="A281" s="204">
        <v>42</v>
      </c>
      <c r="B281" s="336" t="s">
        <v>30</v>
      </c>
      <c r="C281" s="508">
        <v>700000</v>
      </c>
      <c r="D281" s="448">
        <f>D282</f>
        <v>70000</v>
      </c>
      <c r="E281" s="647">
        <f>D281/C281</f>
        <v>0.1</v>
      </c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</row>
    <row r="282" spans="1:41" ht="12.75" customHeight="1" x14ac:dyDescent="0.2">
      <c r="A282" s="237">
        <v>421</v>
      </c>
      <c r="B282" s="358" t="s">
        <v>33</v>
      </c>
      <c r="C282" s="503">
        <v>700000</v>
      </c>
      <c r="D282" s="449">
        <f>D283</f>
        <v>70000</v>
      </c>
      <c r="E282" s="656">
        <f>D282/C282</f>
        <v>0.1</v>
      </c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</row>
    <row r="283" spans="1:41" ht="12.75" customHeight="1" x14ac:dyDescent="0.2">
      <c r="A283" s="238">
        <v>421</v>
      </c>
      <c r="B283" s="359" t="s">
        <v>33</v>
      </c>
      <c r="C283" s="504">
        <v>700000</v>
      </c>
      <c r="D283" s="450">
        <v>70000</v>
      </c>
      <c r="E283" s="649">
        <f>D283/C283</f>
        <v>0.1</v>
      </c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</row>
    <row r="284" spans="1:41" ht="20.100000000000001" customHeight="1" x14ac:dyDescent="0.2">
      <c r="A284" s="251" t="s">
        <v>339</v>
      </c>
      <c r="B284" s="369" t="s">
        <v>304</v>
      </c>
      <c r="C284" s="493">
        <v>50000</v>
      </c>
      <c r="D284" s="446">
        <v>19972</v>
      </c>
      <c r="E284" s="652">
        <f>D284/C284</f>
        <v>0.39944000000000002</v>
      </c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</row>
    <row r="285" spans="1:41" ht="20.100000000000001" customHeight="1" x14ac:dyDescent="0.2">
      <c r="A285" s="253"/>
      <c r="B285" s="371" t="s">
        <v>269</v>
      </c>
      <c r="C285" s="492"/>
      <c r="D285" s="452"/>
      <c r="E285" s="653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</row>
    <row r="286" spans="1:41" ht="15" customHeight="1" x14ac:dyDescent="0.2">
      <c r="A286" s="250" t="s">
        <v>88</v>
      </c>
      <c r="B286" s="367" t="s">
        <v>111</v>
      </c>
      <c r="C286" s="502"/>
      <c r="D286" s="447"/>
      <c r="E286" s="654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  <c r="AO286" s="81"/>
    </row>
    <row r="287" spans="1:41" ht="15" customHeight="1" x14ac:dyDescent="0.2">
      <c r="A287" s="211">
        <v>3</v>
      </c>
      <c r="B287" s="335" t="s">
        <v>59</v>
      </c>
      <c r="C287" s="507">
        <v>50000</v>
      </c>
      <c r="D287" s="435">
        <v>19972</v>
      </c>
      <c r="E287" s="655">
        <f>D287/C287</f>
        <v>0.39944000000000002</v>
      </c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</row>
    <row r="288" spans="1:41" ht="12.75" customHeight="1" x14ac:dyDescent="0.2">
      <c r="A288" s="204">
        <v>32</v>
      </c>
      <c r="B288" s="336" t="s">
        <v>30</v>
      </c>
      <c r="C288" s="508">
        <v>50000</v>
      </c>
      <c r="D288" s="448">
        <v>19972</v>
      </c>
      <c r="E288" s="647">
        <f>D288/C288</f>
        <v>0.39944000000000002</v>
      </c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  <c r="AO288" s="81"/>
    </row>
    <row r="289" spans="1:41" ht="12.75" customHeight="1" x14ac:dyDescent="0.2">
      <c r="A289" s="237">
        <v>323</v>
      </c>
      <c r="B289" s="358" t="s">
        <v>33</v>
      </c>
      <c r="C289" s="503">
        <v>50000</v>
      </c>
      <c r="D289" s="449">
        <v>19972</v>
      </c>
      <c r="E289" s="656">
        <f>D289/C289</f>
        <v>0.39944000000000002</v>
      </c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</row>
    <row r="290" spans="1:41" ht="12.75" customHeight="1" x14ac:dyDescent="0.2">
      <c r="A290" s="238">
        <v>323</v>
      </c>
      <c r="B290" s="359" t="s">
        <v>33</v>
      </c>
      <c r="C290" s="504">
        <v>50000</v>
      </c>
      <c r="D290" s="450">
        <v>19972</v>
      </c>
      <c r="E290" s="649">
        <f>D290/C290</f>
        <v>0.39944000000000002</v>
      </c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1"/>
      <c r="AN290" s="81"/>
      <c r="AO290" s="81"/>
    </row>
    <row r="291" spans="1:41" ht="12.75" customHeight="1" x14ac:dyDescent="0.2">
      <c r="A291" s="251" t="s">
        <v>303</v>
      </c>
      <c r="B291" s="369" t="s">
        <v>326</v>
      </c>
      <c r="C291" s="493">
        <v>15000</v>
      </c>
      <c r="D291" s="446">
        <v>0</v>
      </c>
      <c r="E291" s="652">
        <f>D291/C291</f>
        <v>0</v>
      </c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  <c r="AO291" s="81"/>
    </row>
    <row r="292" spans="1:41" ht="12.75" customHeight="1" x14ac:dyDescent="0.2">
      <c r="A292" s="253"/>
      <c r="B292" s="371" t="s">
        <v>269</v>
      </c>
      <c r="C292" s="492"/>
      <c r="D292" s="452"/>
      <c r="E292" s="653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1"/>
      <c r="AN292" s="81"/>
      <c r="AO292" s="81"/>
    </row>
    <row r="293" spans="1:41" ht="15" customHeight="1" x14ac:dyDescent="0.2">
      <c r="A293" s="250" t="s">
        <v>88</v>
      </c>
      <c r="B293" s="367" t="s">
        <v>111</v>
      </c>
      <c r="C293" s="502"/>
      <c r="D293" s="447"/>
      <c r="E293" s="654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1"/>
      <c r="AN293" s="81"/>
      <c r="AO293" s="81"/>
    </row>
    <row r="294" spans="1:41" ht="15" customHeight="1" x14ac:dyDescent="0.2">
      <c r="A294" s="211">
        <v>3</v>
      </c>
      <c r="B294" s="335" t="s">
        <v>59</v>
      </c>
      <c r="C294" s="507">
        <v>15000</v>
      </c>
      <c r="D294" s="435">
        <v>0</v>
      </c>
      <c r="E294" s="655">
        <f>D294/C294</f>
        <v>0</v>
      </c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1"/>
      <c r="AN294" s="81"/>
      <c r="AO294" s="81"/>
    </row>
    <row r="295" spans="1:41" ht="12.75" customHeight="1" x14ac:dyDescent="0.2">
      <c r="A295" s="204">
        <v>32</v>
      </c>
      <c r="B295" s="336" t="s">
        <v>30</v>
      </c>
      <c r="C295" s="508">
        <v>15000</v>
      </c>
      <c r="D295" s="448">
        <v>0</v>
      </c>
      <c r="E295" s="647">
        <f>D295/C295</f>
        <v>0</v>
      </c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  <c r="AO295" s="81"/>
    </row>
    <row r="296" spans="1:41" ht="12.75" customHeight="1" x14ac:dyDescent="0.2">
      <c r="A296" s="237">
        <v>323</v>
      </c>
      <c r="B296" s="358" t="s">
        <v>33</v>
      </c>
      <c r="C296" s="503">
        <v>15000</v>
      </c>
      <c r="D296" s="449">
        <v>0</v>
      </c>
      <c r="E296" s="656">
        <f>D296/C296</f>
        <v>0</v>
      </c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</row>
    <row r="297" spans="1:41" ht="12.75" customHeight="1" x14ac:dyDescent="0.2">
      <c r="A297" s="238">
        <v>323</v>
      </c>
      <c r="B297" s="359" t="s">
        <v>33</v>
      </c>
      <c r="C297" s="504">
        <v>15000</v>
      </c>
      <c r="D297" s="450">
        <v>0</v>
      </c>
      <c r="E297" s="649">
        <f>D297/C297</f>
        <v>0</v>
      </c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</row>
    <row r="298" spans="1:41" ht="12.75" customHeight="1" x14ac:dyDescent="0.2">
      <c r="A298" s="251" t="s">
        <v>325</v>
      </c>
      <c r="B298" s="369" t="s">
        <v>337</v>
      </c>
      <c r="C298" s="493">
        <v>15000</v>
      </c>
      <c r="D298" s="446">
        <v>2624</v>
      </c>
      <c r="E298" s="652">
        <f>D298/C298</f>
        <v>0.17493333333333333</v>
      </c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  <c r="AK298" s="81"/>
      <c r="AL298" s="81"/>
      <c r="AM298" s="81"/>
      <c r="AN298" s="81"/>
      <c r="AO298" s="81"/>
    </row>
    <row r="299" spans="1:41" ht="12.75" customHeight="1" x14ac:dyDescent="0.2">
      <c r="A299" s="253"/>
      <c r="B299" s="371" t="s">
        <v>269</v>
      </c>
      <c r="C299" s="492"/>
      <c r="D299" s="452"/>
      <c r="E299" s="653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  <c r="AK299" s="81"/>
      <c r="AL299" s="81"/>
      <c r="AM299" s="81"/>
      <c r="AN299" s="81"/>
      <c r="AO299" s="81"/>
    </row>
    <row r="300" spans="1:41" ht="15" customHeight="1" x14ac:dyDescent="0.2">
      <c r="A300" s="250" t="s">
        <v>88</v>
      </c>
      <c r="B300" s="367" t="s">
        <v>111</v>
      </c>
      <c r="C300" s="502"/>
      <c r="D300" s="447"/>
      <c r="E300" s="654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1"/>
      <c r="AN300" s="81"/>
      <c r="AO300" s="81"/>
    </row>
    <row r="301" spans="1:41" ht="15" customHeight="1" x14ac:dyDescent="0.2">
      <c r="A301" s="211">
        <v>3</v>
      </c>
      <c r="B301" s="335" t="s">
        <v>59</v>
      </c>
      <c r="C301" s="507">
        <v>15000</v>
      </c>
      <c r="D301" s="435">
        <v>2624</v>
      </c>
      <c r="E301" s="655">
        <f>D301/C301</f>
        <v>0.17493333333333333</v>
      </c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</row>
    <row r="302" spans="1:41" ht="12.75" customHeight="1" x14ac:dyDescent="0.2">
      <c r="A302" s="204">
        <v>32</v>
      </c>
      <c r="B302" s="336" t="s">
        <v>30</v>
      </c>
      <c r="C302" s="508">
        <v>15000</v>
      </c>
      <c r="D302" s="448">
        <v>2624</v>
      </c>
      <c r="E302" s="647">
        <f>D302/C302</f>
        <v>0.17493333333333333</v>
      </c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</row>
    <row r="303" spans="1:41" ht="12.75" customHeight="1" x14ac:dyDescent="0.2">
      <c r="A303" s="237">
        <v>323</v>
      </c>
      <c r="B303" s="358" t="s">
        <v>33</v>
      </c>
      <c r="C303" s="503">
        <v>15000</v>
      </c>
      <c r="D303" s="449">
        <v>2624</v>
      </c>
      <c r="E303" s="656">
        <f>D303/C303</f>
        <v>0.17493333333333333</v>
      </c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</row>
    <row r="304" spans="1:41" ht="12.75" customHeight="1" x14ac:dyDescent="0.2">
      <c r="A304" s="238">
        <v>323</v>
      </c>
      <c r="B304" s="359" t="s">
        <v>33</v>
      </c>
      <c r="C304" s="504">
        <v>15000</v>
      </c>
      <c r="D304" s="450">
        <v>2624</v>
      </c>
      <c r="E304" s="649">
        <f>D304/C304</f>
        <v>0.17493333333333333</v>
      </c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</row>
    <row r="305" spans="1:41" ht="12.75" customHeight="1" x14ac:dyDescent="0.2">
      <c r="A305" s="251" t="s">
        <v>444</v>
      </c>
      <c r="B305" s="369" t="s">
        <v>358</v>
      </c>
      <c r="C305" s="493">
        <v>100000</v>
      </c>
      <c r="D305" s="446">
        <v>0</v>
      </c>
      <c r="E305" s="652">
        <f>D305/C305</f>
        <v>0</v>
      </c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1"/>
      <c r="AN305" s="81"/>
      <c r="AO305" s="81"/>
    </row>
    <row r="306" spans="1:41" ht="12.75" customHeight="1" x14ac:dyDescent="0.2">
      <c r="A306" s="253"/>
      <c r="B306" s="371" t="s">
        <v>269</v>
      </c>
      <c r="C306" s="492"/>
      <c r="D306" s="452"/>
      <c r="E306" s="653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1"/>
      <c r="AN306" s="81"/>
      <c r="AO306" s="81"/>
    </row>
    <row r="307" spans="1:41" ht="20.100000000000001" customHeight="1" x14ac:dyDescent="0.2">
      <c r="A307" s="250" t="s">
        <v>88</v>
      </c>
      <c r="B307" s="367" t="s">
        <v>111</v>
      </c>
      <c r="C307" s="502"/>
      <c r="D307" s="447"/>
      <c r="E307" s="654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1"/>
      <c r="AN307" s="81"/>
      <c r="AO307" s="81"/>
    </row>
    <row r="308" spans="1:41" ht="15" customHeight="1" x14ac:dyDescent="0.2">
      <c r="A308" s="211">
        <v>4</v>
      </c>
      <c r="B308" s="335" t="s">
        <v>59</v>
      </c>
      <c r="C308" s="507">
        <v>100000</v>
      </c>
      <c r="D308" s="435">
        <v>0</v>
      </c>
      <c r="E308" s="655">
        <f>D308/C308</f>
        <v>0</v>
      </c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</row>
    <row r="309" spans="1:41" ht="15" customHeight="1" x14ac:dyDescent="0.2">
      <c r="A309" s="204">
        <v>42</v>
      </c>
      <c r="B309" s="336" t="s">
        <v>30</v>
      </c>
      <c r="C309" s="508">
        <v>100000</v>
      </c>
      <c r="D309" s="448">
        <v>0</v>
      </c>
      <c r="E309" s="647">
        <f>D309/C309</f>
        <v>0</v>
      </c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</row>
    <row r="310" spans="1:41" ht="12.75" customHeight="1" x14ac:dyDescent="0.2">
      <c r="A310" s="237">
        <v>421</v>
      </c>
      <c r="B310" s="358" t="s">
        <v>43</v>
      </c>
      <c r="C310" s="503">
        <v>100000</v>
      </c>
      <c r="D310" s="449">
        <v>0</v>
      </c>
      <c r="E310" s="656">
        <f>D310/C310</f>
        <v>0</v>
      </c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</row>
    <row r="311" spans="1:41" ht="12.75" customHeight="1" x14ac:dyDescent="0.2">
      <c r="A311" s="238">
        <v>421</v>
      </c>
      <c r="B311" s="359" t="s">
        <v>359</v>
      </c>
      <c r="C311" s="504">
        <v>100000</v>
      </c>
      <c r="D311" s="450">
        <v>0</v>
      </c>
      <c r="E311" s="649">
        <f>D311/C311</f>
        <v>0</v>
      </c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1"/>
      <c r="AN311" s="81"/>
      <c r="AO311" s="81"/>
    </row>
    <row r="312" spans="1:41" ht="12.75" customHeight="1" x14ac:dyDescent="0.2">
      <c r="A312" s="251" t="s">
        <v>445</v>
      </c>
      <c r="B312" s="369" t="s">
        <v>360</v>
      </c>
      <c r="C312" s="493">
        <v>0</v>
      </c>
      <c r="D312" s="446">
        <v>0</v>
      </c>
      <c r="E312" s="652">
        <v>0</v>
      </c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</row>
    <row r="313" spans="1:41" ht="12.75" customHeight="1" x14ac:dyDescent="0.2">
      <c r="A313" s="253"/>
      <c r="B313" s="371" t="s">
        <v>269</v>
      </c>
      <c r="C313" s="492"/>
      <c r="D313" s="452"/>
      <c r="E313" s="653">
        <v>0</v>
      </c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</row>
    <row r="314" spans="1:41" ht="12.75" customHeight="1" x14ac:dyDescent="0.2">
      <c r="A314" s="250" t="s">
        <v>88</v>
      </c>
      <c r="B314" s="367" t="s">
        <v>111</v>
      </c>
      <c r="C314" s="502"/>
      <c r="D314" s="447"/>
      <c r="E314" s="654">
        <v>0</v>
      </c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</row>
    <row r="315" spans="1:41" ht="12.75" customHeight="1" x14ac:dyDescent="0.2">
      <c r="A315" s="211">
        <v>4</v>
      </c>
      <c r="B315" s="335" t="s">
        <v>59</v>
      </c>
      <c r="C315" s="507">
        <v>0</v>
      </c>
      <c r="D315" s="435">
        <v>0</v>
      </c>
      <c r="E315" s="655">
        <v>0</v>
      </c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1"/>
      <c r="AN315" s="81"/>
      <c r="AO315" s="81"/>
    </row>
    <row r="316" spans="1:41" ht="12.75" customHeight="1" x14ac:dyDescent="0.2">
      <c r="A316" s="204">
        <v>42</v>
      </c>
      <c r="B316" s="336" t="s">
        <v>30</v>
      </c>
      <c r="C316" s="508">
        <v>0</v>
      </c>
      <c r="D316" s="448">
        <v>0</v>
      </c>
      <c r="E316" s="647">
        <v>0</v>
      </c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1"/>
      <c r="AN316" s="81"/>
      <c r="AO316" s="81"/>
    </row>
    <row r="317" spans="1:41" ht="15" customHeight="1" x14ac:dyDescent="0.2">
      <c r="A317" s="237">
        <v>421</v>
      </c>
      <c r="B317" s="358" t="s">
        <v>43</v>
      </c>
      <c r="C317" s="503">
        <v>0</v>
      </c>
      <c r="D317" s="449">
        <v>0</v>
      </c>
      <c r="E317" s="656">
        <v>0</v>
      </c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  <c r="AK317" s="81"/>
      <c r="AL317" s="81"/>
      <c r="AM317" s="81"/>
      <c r="AN317" s="81"/>
      <c r="AO317" s="81"/>
    </row>
    <row r="318" spans="1:41" ht="15" customHeight="1" x14ac:dyDescent="0.2">
      <c r="A318" s="238">
        <v>421</v>
      </c>
      <c r="B318" s="359" t="s">
        <v>359</v>
      </c>
      <c r="C318" s="504">
        <v>0</v>
      </c>
      <c r="D318" s="450">
        <v>0</v>
      </c>
      <c r="E318" s="649">
        <v>0</v>
      </c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  <c r="AK318" s="81"/>
      <c r="AL318" s="81"/>
      <c r="AM318" s="81"/>
      <c r="AN318" s="81"/>
      <c r="AO318" s="81"/>
    </row>
    <row r="319" spans="1:41" ht="12.75" customHeight="1" x14ac:dyDescent="0.2">
      <c r="A319" s="634" t="s">
        <v>357</v>
      </c>
      <c r="B319" s="369" t="s">
        <v>443</v>
      </c>
      <c r="C319" s="635">
        <v>30000</v>
      </c>
      <c r="D319" s="635">
        <v>0</v>
      </c>
      <c r="E319" s="652">
        <f>D319/C319</f>
        <v>0</v>
      </c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1"/>
      <c r="AN319" s="81"/>
      <c r="AO319" s="81"/>
    </row>
    <row r="320" spans="1:41" ht="12.75" customHeight="1" x14ac:dyDescent="0.2">
      <c r="A320" s="636"/>
      <c r="B320" s="371" t="s">
        <v>269</v>
      </c>
      <c r="C320" s="637"/>
      <c r="D320" s="637"/>
      <c r="E320" s="653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</row>
    <row r="321" spans="1:41" ht="12.75" customHeight="1" x14ac:dyDescent="0.2">
      <c r="A321" s="638" t="s">
        <v>88</v>
      </c>
      <c r="B321" s="367" t="s">
        <v>111</v>
      </c>
      <c r="C321" s="639"/>
      <c r="D321" s="639"/>
      <c r="E321" s="654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1"/>
      <c r="AN321" s="81"/>
      <c r="AO321" s="81"/>
    </row>
    <row r="322" spans="1:41" ht="12.75" customHeight="1" x14ac:dyDescent="0.2">
      <c r="A322" s="211">
        <v>3</v>
      </c>
      <c r="B322" s="335" t="s">
        <v>59</v>
      </c>
      <c r="C322" s="569">
        <v>30000</v>
      </c>
      <c r="D322" s="569">
        <v>0</v>
      </c>
      <c r="E322" s="655">
        <f>D322/C322</f>
        <v>0</v>
      </c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</row>
    <row r="323" spans="1:41" ht="12.75" customHeight="1" x14ac:dyDescent="0.2">
      <c r="A323" s="640">
        <v>32</v>
      </c>
      <c r="B323" s="336" t="s">
        <v>30</v>
      </c>
      <c r="C323" s="552">
        <v>30000</v>
      </c>
      <c r="D323" s="552">
        <v>0</v>
      </c>
      <c r="E323" s="647">
        <f>D323/C323</f>
        <v>0</v>
      </c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1"/>
      <c r="AN323" s="81"/>
      <c r="AO323" s="81"/>
    </row>
    <row r="324" spans="1:41" ht="12.75" customHeight="1" x14ac:dyDescent="0.2">
      <c r="A324" s="641">
        <v>323</v>
      </c>
      <c r="B324" s="358" t="s">
        <v>33</v>
      </c>
      <c r="C324" s="642">
        <v>30000</v>
      </c>
      <c r="D324" s="642">
        <v>0</v>
      </c>
      <c r="E324" s="656">
        <f>D324/C324</f>
        <v>0</v>
      </c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</row>
    <row r="325" spans="1:41" ht="15.75" customHeight="1" x14ac:dyDescent="0.2">
      <c r="A325" s="527">
        <v>323</v>
      </c>
      <c r="B325" s="359" t="s">
        <v>33</v>
      </c>
      <c r="C325" s="548">
        <v>30000</v>
      </c>
      <c r="D325" s="548">
        <v>0</v>
      </c>
      <c r="E325" s="649">
        <f>D325/C325</f>
        <v>0</v>
      </c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  <c r="AK325" s="81"/>
      <c r="AL325" s="81"/>
      <c r="AM325" s="81"/>
      <c r="AN325" s="81"/>
      <c r="AO325" s="81"/>
    </row>
    <row r="326" spans="1:41" ht="12.75" customHeight="1" x14ac:dyDescent="0.2">
      <c r="A326" s="254"/>
      <c r="B326" s="372" t="s">
        <v>97</v>
      </c>
      <c r="C326" s="512"/>
      <c r="D326" s="442"/>
      <c r="E326" s="745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  <c r="AK326" s="81"/>
      <c r="AL326" s="81"/>
      <c r="AM326" s="81"/>
      <c r="AN326" s="81"/>
      <c r="AO326" s="81"/>
    </row>
    <row r="327" spans="1:41" ht="15" customHeight="1" x14ac:dyDescent="0.2">
      <c r="A327" s="255" t="s">
        <v>274</v>
      </c>
      <c r="B327" s="373"/>
      <c r="C327" s="491">
        <v>235000</v>
      </c>
      <c r="D327" s="416">
        <f>D328+D335</f>
        <v>110239.63</v>
      </c>
      <c r="E327" s="740">
        <f>D327/C327</f>
        <v>0.46910480851063829</v>
      </c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81"/>
      <c r="AM327" s="81"/>
      <c r="AN327" s="81"/>
      <c r="AO327" s="81"/>
    </row>
    <row r="328" spans="1:41" ht="15" customHeight="1" x14ac:dyDescent="0.2">
      <c r="A328" s="259" t="s">
        <v>447</v>
      </c>
      <c r="B328" s="91" t="s">
        <v>189</v>
      </c>
      <c r="C328" s="493">
        <v>35000</v>
      </c>
      <c r="D328" s="417">
        <f>D331</f>
        <v>17975.63</v>
      </c>
      <c r="E328" s="723">
        <f>D328/C328</f>
        <v>0.51358942857142864</v>
      </c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1"/>
      <c r="AN328" s="81"/>
      <c r="AO328" s="81"/>
    </row>
    <row r="329" spans="1:41" ht="12.75" customHeight="1" x14ac:dyDescent="0.2">
      <c r="A329" s="256"/>
      <c r="B329" s="374" t="s">
        <v>267</v>
      </c>
      <c r="C329" s="492"/>
      <c r="D329" s="417"/>
      <c r="E329" s="723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1"/>
      <c r="AN329" s="81"/>
      <c r="AO329" s="81"/>
    </row>
    <row r="330" spans="1:41" ht="12.75" customHeight="1" x14ac:dyDescent="0.2">
      <c r="A330" s="257" t="s">
        <v>94</v>
      </c>
      <c r="B330" s="198" t="s">
        <v>111</v>
      </c>
      <c r="C330" s="502"/>
      <c r="D330" s="418"/>
      <c r="E330" s="724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1"/>
      <c r="AN330" s="81"/>
      <c r="AO330" s="81"/>
    </row>
    <row r="331" spans="1:41" ht="12.75" customHeight="1" x14ac:dyDescent="0.2">
      <c r="A331" s="258">
        <v>3</v>
      </c>
      <c r="B331" s="375" t="s">
        <v>59</v>
      </c>
      <c r="C331" s="507">
        <v>35000</v>
      </c>
      <c r="D331" s="419">
        <f>D332</f>
        <v>17975.63</v>
      </c>
      <c r="E331" s="646">
        <f>D331/C331</f>
        <v>0.51358942857142864</v>
      </c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1"/>
      <c r="AN331" s="81"/>
      <c r="AO331" s="81"/>
    </row>
    <row r="332" spans="1:41" ht="12.75" customHeight="1" x14ac:dyDescent="0.2">
      <c r="A332" s="204">
        <v>32</v>
      </c>
      <c r="B332" s="336" t="s">
        <v>30</v>
      </c>
      <c r="C332" s="508">
        <v>35000</v>
      </c>
      <c r="D332" s="420">
        <f>D333</f>
        <v>17975.63</v>
      </c>
      <c r="E332" s="725">
        <f>D332/C332</f>
        <v>0.51358942857142864</v>
      </c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</row>
    <row r="333" spans="1:41" ht="12.75" customHeight="1" x14ac:dyDescent="0.2">
      <c r="A333" s="237">
        <v>323</v>
      </c>
      <c r="B333" s="358" t="s">
        <v>33</v>
      </c>
      <c r="C333" s="503">
        <v>35000</v>
      </c>
      <c r="D333" s="436">
        <f>D334</f>
        <v>17975.63</v>
      </c>
      <c r="E333" s="738">
        <f>D333/C333</f>
        <v>0.51358942857142864</v>
      </c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</row>
    <row r="334" spans="1:41" ht="12.75" customHeight="1" x14ac:dyDescent="0.2">
      <c r="A334" s="238">
        <v>323</v>
      </c>
      <c r="B334" s="359" t="s">
        <v>33</v>
      </c>
      <c r="C334" s="504">
        <v>35000</v>
      </c>
      <c r="D334" s="437">
        <v>17975.63</v>
      </c>
      <c r="E334" s="739">
        <f>D334/C334</f>
        <v>0.51358942857142864</v>
      </c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</row>
    <row r="335" spans="1:41" x14ac:dyDescent="0.2">
      <c r="A335" s="251" t="s">
        <v>448</v>
      </c>
      <c r="B335" s="369" t="s">
        <v>190</v>
      </c>
      <c r="C335" s="493">
        <v>200000</v>
      </c>
      <c r="D335" s="446">
        <f>D338</f>
        <v>92264</v>
      </c>
      <c r="E335" s="652">
        <f>D335/C335</f>
        <v>0.46132000000000001</v>
      </c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1"/>
      <c r="AN335" s="81"/>
      <c r="AO335" s="81"/>
    </row>
    <row r="336" spans="1:41" ht="15" customHeight="1" x14ac:dyDescent="0.2">
      <c r="A336" s="260"/>
      <c r="B336" s="376" t="s">
        <v>268</v>
      </c>
      <c r="C336" s="492"/>
      <c r="D336" s="446"/>
      <c r="E336" s="652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  <c r="AK336" s="81"/>
      <c r="AL336" s="81"/>
      <c r="AM336" s="81"/>
      <c r="AN336" s="81"/>
      <c r="AO336" s="81"/>
    </row>
    <row r="337" spans="1:41" ht="13.5" customHeight="1" x14ac:dyDescent="0.2">
      <c r="A337" s="261" t="s">
        <v>88</v>
      </c>
      <c r="B337" s="377" t="s">
        <v>111</v>
      </c>
      <c r="C337" s="502"/>
      <c r="D337" s="447"/>
      <c r="E337" s="654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</row>
    <row r="338" spans="1:41" ht="15" customHeight="1" x14ac:dyDescent="0.2">
      <c r="A338" s="258">
        <v>3</v>
      </c>
      <c r="B338" s="375" t="s">
        <v>59</v>
      </c>
      <c r="C338" s="507">
        <v>200000</v>
      </c>
      <c r="D338" s="419">
        <f>D339</f>
        <v>92264</v>
      </c>
      <c r="E338" s="646">
        <f t="shared" ref="E338:E343" si="6">D338/C338</f>
        <v>0.46132000000000001</v>
      </c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</row>
    <row r="339" spans="1:41" ht="12.75" customHeight="1" x14ac:dyDescent="0.2">
      <c r="A339" s="240">
        <v>38</v>
      </c>
      <c r="B339" s="336" t="s">
        <v>38</v>
      </c>
      <c r="C339" s="508">
        <v>200000</v>
      </c>
      <c r="D339" s="448">
        <f>D340</f>
        <v>92264</v>
      </c>
      <c r="E339" s="647">
        <f t="shared" si="6"/>
        <v>0.46132000000000001</v>
      </c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</row>
    <row r="340" spans="1:41" ht="12.75" customHeight="1" x14ac:dyDescent="0.2">
      <c r="A340" s="237">
        <v>383</v>
      </c>
      <c r="B340" s="358" t="s">
        <v>105</v>
      </c>
      <c r="C340" s="503">
        <v>200000</v>
      </c>
      <c r="D340" s="449">
        <f>D341</f>
        <v>92264</v>
      </c>
      <c r="E340" s="656">
        <f t="shared" si="6"/>
        <v>0.46132000000000001</v>
      </c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</row>
    <row r="341" spans="1:41" ht="12.75" customHeight="1" x14ac:dyDescent="0.2">
      <c r="A341" s="238">
        <v>383</v>
      </c>
      <c r="B341" s="359" t="s">
        <v>105</v>
      </c>
      <c r="C341" s="504">
        <v>200000</v>
      </c>
      <c r="D341" s="450">
        <v>92264</v>
      </c>
      <c r="E341" s="649">
        <f t="shared" si="6"/>
        <v>0.46132000000000001</v>
      </c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</row>
    <row r="342" spans="1:41" ht="12.75" customHeight="1" x14ac:dyDescent="0.2">
      <c r="A342" s="920" t="s">
        <v>240</v>
      </c>
      <c r="B342" s="921"/>
      <c r="C342" s="491">
        <v>90000</v>
      </c>
      <c r="D342" s="416">
        <v>0</v>
      </c>
      <c r="E342" s="740">
        <f t="shared" si="6"/>
        <v>0</v>
      </c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81"/>
      <c r="AM342" s="81"/>
      <c r="AN342" s="81"/>
      <c r="AO342" s="81"/>
    </row>
    <row r="343" spans="1:41" ht="12.75" customHeight="1" x14ac:dyDescent="0.2">
      <c r="A343" s="234" t="s">
        <v>254</v>
      </c>
      <c r="B343" s="357" t="s">
        <v>284</v>
      </c>
      <c r="C343" s="493">
        <v>90000</v>
      </c>
      <c r="D343" s="417">
        <v>0</v>
      </c>
      <c r="E343" s="723">
        <f t="shared" si="6"/>
        <v>0</v>
      </c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  <c r="AK343" s="81"/>
      <c r="AL343" s="81"/>
      <c r="AM343" s="81"/>
      <c r="AN343" s="81"/>
      <c r="AO343" s="81"/>
    </row>
    <row r="344" spans="1:41" ht="15" customHeight="1" x14ac:dyDescent="0.2">
      <c r="A344" s="256"/>
      <c r="B344" s="374" t="s">
        <v>267</v>
      </c>
      <c r="C344" s="492"/>
      <c r="D344" s="417"/>
      <c r="E344" s="723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</row>
    <row r="345" spans="1:41" ht="15" customHeight="1" x14ac:dyDescent="0.2">
      <c r="A345" s="262" t="s">
        <v>94</v>
      </c>
      <c r="B345" s="199" t="s">
        <v>111</v>
      </c>
      <c r="C345" s="502"/>
      <c r="D345" s="418"/>
      <c r="E345" s="724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  <c r="AK345" s="81"/>
      <c r="AL345" s="81"/>
      <c r="AM345" s="81"/>
      <c r="AN345" s="81"/>
      <c r="AO345" s="81"/>
    </row>
    <row r="346" spans="1:41" ht="12.75" customHeight="1" x14ac:dyDescent="0.2">
      <c r="A346" s="258">
        <v>3</v>
      </c>
      <c r="B346" s="375" t="s">
        <v>59</v>
      </c>
      <c r="C346" s="507">
        <v>90000</v>
      </c>
      <c r="D346" s="419">
        <v>0</v>
      </c>
      <c r="E346" s="646">
        <f t="shared" ref="E346:E351" si="7">D346/C346</f>
        <v>0</v>
      </c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  <c r="AK346" s="81"/>
      <c r="AL346" s="81"/>
      <c r="AM346" s="81"/>
      <c r="AN346" s="81"/>
      <c r="AO346" s="81"/>
    </row>
    <row r="347" spans="1:41" ht="12.75" customHeight="1" x14ac:dyDescent="0.2">
      <c r="A347" s="204">
        <v>35</v>
      </c>
      <c r="B347" s="336" t="s">
        <v>286</v>
      </c>
      <c r="C347" s="508">
        <v>90000</v>
      </c>
      <c r="D347" s="420">
        <v>0</v>
      </c>
      <c r="E347" s="725">
        <f t="shared" si="7"/>
        <v>0</v>
      </c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</row>
    <row r="348" spans="1:41" ht="12.75" customHeight="1" x14ac:dyDescent="0.2">
      <c r="A348" s="263">
        <v>351</v>
      </c>
      <c r="B348" s="341" t="s">
        <v>287</v>
      </c>
      <c r="C348" s="503">
        <v>90000</v>
      </c>
      <c r="D348" s="436">
        <v>0</v>
      </c>
      <c r="E348" s="738">
        <f t="shared" si="7"/>
        <v>0</v>
      </c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</row>
    <row r="349" spans="1:41" ht="15" customHeight="1" x14ac:dyDescent="0.2">
      <c r="A349" s="264">
        <v>351</v>
      </c>
      <c r="B349" s="339" t="s">
        <v>285</v>
      </c>
      <c r="C349" s="504">
        <v>50000</v>
      </c>
      <c r="D349" s="423">
        <v>0</v>
      </c>
      <c r="E349" s="645">
        <f t="shared" si="7"/>
        <v>0</v>
      </c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1"/>
      <c r="AN349" s="81"/>
      <c r="AO349" s="81"/>
    </row>
    <row r="350" spans="1:41" ht="15" customHeight="1" x14ac:dyDescent="0.2">
      <c r="A350" s="264">
        <v>351</v>
      </c>
      <c r="B350" s="339" t="s">
        <v>288</v>
      </c>
      <c r="C350" s="504">
        <v>40000</v>
      </c>
      <c r="D350" s="423">
        <v>0</v>
      </c>
      <c r="E350" s="645">
        <f t="shared" si="7"/>
        <v>0</v>
      </c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1"/>
      <c r="AN350" s="81"/>
      <c r="AO350" s="81"/>
    </row>
    <row r="351" spans="1:41" ht="12.75" customHeight="1" x14ac:dyDescent="0.2">
      <c r="A351" s="264">
        <v>351</v>
      </c>
      <c r="B351" s="339" t="s">
        <v>315</v>
      </c>
      <c r="C351" s="504">
        <v>0</v>
      </c>
      <c r="D351" s="423">
        <v>0</v>
      </c>
      <c r="E351" s="645" t="e">
        <f t="shared" si="7"/>
        <v>#DIV/0!</v>
      </c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  <c r="AK351" s="81"/>
      <c r="AL351" s="81"/>
      <c r="AM351" s="81"/>
      <c r="AN351" s="81"/>
      <c r="AO351" s="81"/>
    </row>
    <row r="352" spans="1:41" ht="12.75" customHeight="1" x14ac:dyDescent="0.2">
      <c r="A352" s="234" t="s">
        <v>361</v>
      </c>
      <c r="B352" s="357" t="s">
        <v>125</v>
      </c>
      <c r="C352" s="493">
        <v>0</v>
      </c>
      <c r="D352" s="417">
        <v>0</v>
      </c>
      <c r="E352" s="723">
        <v>0</v>
      </c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  <c r="AK352" s="81"/>
      <c r="AL352" s="81"/>
      <c r="AM352" s="81"/>
      <c r="AN352" s="81"/>
      <c r="AO352" s="81"/>
    </row>
    <row r="353" spans="1:41" ht="12.75" customHeight="1" x14ac:dyDescent="0.2">
      <c r="A353" s="235"/>
      <c r="B353" s="357" t="s">
        <v>267</v>
      </c>
      <c r="C353" s="492"/>
      <c r="D353" s="417"/>
      <c r="E353" s="723">
        <v>0</v>
      </c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1"/>
      <c r="AK353" s="81"/>
      <c r="AL353" s="81"/>
      <c r="AM353" s="81"/>
      <c r="AN353" s="81"/>
      <c r="AO353" s="81"/>
    </row>
    <row r="354" spans="1:41" ht="12.75" customHeight="1" x14ac:dyDescent="0.2">
      <c r="A354" s="265" t="s">
        <v>94</v>
      </c>
      <c r="B354" s="377" t="s">
        <v>111</v>
      </c>
      <c r="C354" s="502"/>
      <c r="D354" s="418"/>
      <c r="E354" s="724">
        <v>0</v>
      </c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  <c r="AK354" s="81"/>
      <c r="AL354" s="81"/>
      <c r="AM354" s="81"/>
      <c r="AN354" s="81"/>
      <c r="AO354" s="81"/>
    </row>
    <row r="355" spans="1:41" ht="12.75" customHeight="1" x14ac:dyDescent="0.2">
      <c r="A355" s="203">
        <v>3</v>
      </c>
      <c r="B355" s="335" t="s">
        <v>59</v>
      </c>
      <c r="C355" s="507">
        <v>0</v>
      </c>
      <c r="D355" s="419">
        <v>0</v>
      </c>
      <c r="E355" s="646">
        <v>0</v>
      </c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</row>
    <row r="356" spans="1:41" ht="20.100000000000001" customHeight="1" x14ac:dyDescent="0.2">
      <c r="A356" s="204">
        <v>35</v>
      </c>
      <c r="B356" s="336" t="s">
        <v>71</v>
      </c>
      <c r="C356" s="508">
        <v>0</v>
      </c>
      <c r="D356" s="420">
        <v>0</v>
      </c>
      <c r="E356" s="725">
        <v>0</v>
      </c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</row>
    <row r="357" spans="1:41" ht="20.100000000000001" customHeight="1" x14ac:dyDescent="0.2">
      <c r="A357" s="525">
        <v>352</v>
      </c>
      <c r="B357" s="526" t="s">
        <v>321</v>
      </c>
      <c r="C357" s="503">
        <v>0</v>
      </c>
      <c r="D357" s="436">
        <v>0</v>
      </c>
      <c r="E357" s="738">
        <v>0</v>
      </c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</row>
    <row r="358" spans="1:41" ht="15" customHeight="1" x14ac:dyDescent="0.2">
      <c r="A358" s="264">
        <v>352</v>
      </c>
      <c r="B358" s="521" t="s">
        <v>321</v>
      </c>
      <c r="C358" s="504">
        <v>0</v>
      </c>
      <c r="D358" s="423">
        <v>0</v>
      </c>
      <c r="E358" s="645">
        <v>0</v>
      </c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</row>
    <row r="359" spans="1:41" ht="15" customHeight="1" x14ac:dyDescent="0.2">
      <c r="A359" s="266"/>
      <c r="B359" s="378" t="s">
        <v>237</v>
      </c>
      <c r="C359" s="512"/>
      <c r="D359" s="453"/>
      <c r="E359" s="750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</row>
    <row r="360" spans="1:41" ht="12.75" customHeight="1" x14ac:dyDescent="0.2">
      <c r="A360" s="916" t="s">
        <v>244</v>
      </c>
      <c r="B360" s="917"/>
      <c r="C360" s="491">
        <v>285000</v>
      </c>
      <c r="D360" s="454">
        <f>D362+D370+D378+D386+D393+D400+D407</f>
        <v>121676.58</v>
      </c>
      <c r="E360" s="751">
        <f>D360/C360</f>
        <v>0.42693536842105262</v>
      </c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</row>
    <row r="361" spans="1:41" ht="12.75" customHeight="1" x14ac:dyDescent="0.2">
      <c r="A361" s="267" t="s">
        <v>255</v>
      </c>
      <c r="B361" s="179" t="s">
        <v>193</v>
      </c>
      <c r="C361" s="492"/>
      <c r="D361" s="455"/>
      <c r="E361" s="752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  <c r="AK361" s="81"/>
      <c r="AL361" s="81"/>
      <c r="AM361" s="81"/>
      <c r="AN361" s="81"/>
      <c r="AO361" s="81"/>
    </row>
    <row r="362" spans="1:41" ht="12.75" customHeight="1" x14ac:dyDescent="0.2">
      <c r="A362" s="268"/>
      <c r="B362" s="180" t="s">
        <v>194</v>
      </c>
      <c r="C362" s="493">
        <v>60000</v>
      </c>
      <c r="D362" s="446">
        <f>D365</f>
        <v>27164</v>
      </c>
      <c r="E362" s="652">
        <f>D362/C362</f>
        <v>0.45273333333333332</v>
      </c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  <c r="AK362" s="81"/>
      <c r="AL362" s="81"/>
      <c r="AM362" s="81"/>
      <c r="AN362" s="81"/>
      <c r="AO362" s="81"/>
    </row>
    <row r="363" spans="1:41" ht="12.75" customHeight="1" x14ac:dyDescent="0.2">
      <c r="A363" s="269"/>
      <c r="B363" s="366" t="s">
        <v>266</v>
      </c>
      <c r="C363" s="492"/>
      <c r="D363" s="446"/>
      <c r="E363" s="652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</row>
    <row r="364" spans="1:41" ht="12.75" customHeight="1" x14ac:dyDescent="0.2">
      <c r="A364" s="270" t="s">
        <v>93</v>
      </c>
      <c r="B364" s="370" t="s">
        <v>111</v>
      </c>
      <c r="C364" s="502"/>
      <c r="D364" s="447"/>
      <c r="E364" s="654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</row>
    <row r="365" spans="1:41" x14ac:dyDescent="0.2">
      <c r="A365" s="203">
        <v>3</v>
      </c>
      <c r="B365" s="335" t="s">
        <v>59</v>
      </c>
      <c r="C365" s="507">
        <v>60000</v>
      </c>
      <c r="D365" s="435">
        <f>D366</f>
        <v>27164</v>
      </c>
      <c r="E365" s="655">
        <f>D365/C365</f>
        <v>0.45273333333333332</v>
      </c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</row>
    <row r="366" spans="1:41" ht="15" customHeight="1" x14ac:dyDescent="0.2">
      <c r="A366" s="204">
        <v>38</v>
      </c>
      <c r="B366" s="336" t="s">
        <v>38</v>
      </c>
      <c r="C366" s="508">
        <v>60000</v>
      </c>
      <c r="D366" s="448">
        <f>D367</f>
        <v>27164</v>
      </c>
      <c r="E366" s="647">
        <f>D366/C366</f>
        <v>0.45273333333333332</v>
      </c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  <c r="AK366" s="81"/>
      <c r="AL366" s="81"/>
      <c r="AM366" s="81"/>
      <c r="AN366" s="81"/>
      <c r="AO366" s="81"/>
    </row>
    <row r="367" spans="1:41" ht="12.75" customHeight="1" x14ac:dyDescent="0.2">
      <c r="A367" s="237">
        <v>381</v>
      </c>
      <c r="B367" s="379" t="s">
        <v>106</v>
      </c>
      <c r="C367" s="503">
        <v>60000</v>
      </c>
      <c r="D367" s="449">
        <f>D368</f>
        <v>27164</v>
      </c>
      <c r="E367" s="656">
        <f>D367/C367</f>
        <v>0.45273333333333332</v>
      </c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  <c r="AK367" s="81"/>
      <c r="AL367" s="81"/>
      <c r="AM367" s="81"/>
      <c r="AN367" s="81"/>
      <c r="AO367" s="81"/>
    </row>
    <row r="368" spans="1:41" ht="12.75" customHeight="1" x14ac:dyDescent="0.2">
      <c r="A368" s="238">
        <v>381</v>
      </c>
      <c r="B368" s="380" t="s">
        <v>106</v>
      </c>
      <c r="C368" s="504">
        <v>60000</v>
      </c>
      <c r="D368" s="450">
        <v>27164</v>
      </c>
      <c r="E368" s="649">
        <f>D368/C368</f>
        <v>0.45273333333333332</v>
      </c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</row>
    <row r="369" spans="1:41" x14ac:dyDescent="0.2">
      <c r="A369" s="267" t="s">
        <v>382</v>
      </c>
      <c r="B369" s="179" t="s">
        <v>383</v>
      </c>
      <c r="C369" s="492"/>
      <c r="D369" s="455"/>
      <c r="E369" s="752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</row>
    <row r="370" spans="1:41" ht="26.25" customHeight="1" x14ac:dyDescent="0.2">
      <c r="A370" s="268"/>
      <c r="B370" s="180" t="s">
        <v>194</v>
      </c>
      <c r="C370" s="493">
        <v>0</v>
      </c>
      <c r="D370" s="446">
        <v>0</v>
      </c>
      <c r="E370" s="652">
        <v>0</v>
      </c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  <c r="AK370" s="81"/>
      <c r="AL370" s="81"/>
      <c r="AM370" s="81"/>
      <c r="AN370" s="81"/>
      <c r="AO370" s="81"/>
    </row>
    <row r="371" spans="1:41" ht="12.75" customHeight="1" x14ac:dyDescent="0.2">
      <c r="A371" s="269"/>
      <c r="B371" s="366" t="s">
        <v>266</v>
      </c>
      <c r="C371" s="492"/>
      <c r="D371" s="446"/>
      <c r="E371" s="652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  <c r="AH371" s="81"/>
      <c r="AI371" s="81"/>
      <c r="AJ371" s="81"/>
      <c r="AK371" s="81"/>
      <c r="AL371" s="81"/>
      <c r="AM371" s="81"/>
      <c r="AN371" s="81"/>
      <c r="AO371" s="81"/>
    </row>
    <row r="372" spans="1:41" ht="15" customHeight="1" x14ac:dyDescent="0.2">
      <c r="A372" s="270" t="s">
        <v>93</v>
      </c>
      <c r="B372" s="370" t="s">
        <v>111</v>
      </c>
      <c r="C372" s="502"/>
      <c r="D372" s="447"/>
      <c r="E372" s="654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  <c r="AH372" s="81"/>
      <c r="AI372" s="81"/>
      <c r="AJ372" s="81"/>
      <c r="AK372" s="81"/>
      <c r="AL372" s="81"/>
      <c r="AM372" s="81"/>
      <c r="AN372" s="81"/>
      <c r="AO372" s="81"/>
    </row>
    <row r="373" spans="1:41" ht="15" customHeight="1" x14ac:dyDescent="0.2">
      <c r="A373" s="203">
        <v>3</v>
      </c>
      <c r="B373" s="335" t="s">
        <v>59</v>
      </c>
      <c r="C373" s="507">
        <v>0</v>
      </c>
      <c r="D373" s="435">
        <v>0</v>
      </c>
      <c r="E373" s="655">
        <v>0</v>
      </c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</row>
    <row r="374" spans="1:41" ht="12.75" customHeight="1" x14ac:dyDescent="0.2">
      <c r="A374" s="204">
        <v>38</v>
      </c>
      <c r="B374" s="336" t="s">
        <v>38</v>
      </c>
      <c r="C374" s="508">
        <v>0</v>
      </c>
      <c r="D374" s="448">
        <v>0</v>
      </c>
      <c r="E374" s="647">
        <v>0</v>
      </c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</row>
    <row r="375" spans="1:41" ht="12.75" customHeight="1" x14ac:dyDescent="0.2">
      <c r="A375" s="237">
        <v>381</v>
      </c>
      <c r="B375" s="379" t="s">
        <v>106</v>
      </c>
      <c r="C375" s="503">
        <v>0</v>
      </c>
      <c r="D375" s="449">
        <v>0</v>
      </c>
      <c r="E375" s="656">
        <v>0</v>
      </c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  <c r="AH375" s="81"/>
      <c r="AI375" s="81"/>
      <c r="AJ375" s="81"/>
      <c r="AK375" s="81"/>
      <c r="AL375" s="81"/>
      <c r="AM375" s="81"/>
      <c r="AN375" s="81"/>
      <c r="AO375" s="81"/>
    </row>
    <row r="376" spans="1:41" ht="12.75" customHeight="1" x14ac:dyDescent="0.2">
      <c r="A376" s="238">
        <v>381</v>
      </c>
      <c r="B376" s="380" t="s">
        <v>106</v>
      </c>
      <c r="C376" s="504">
        <v>0</v>
      </c>
      <c r="D376" s="450">
        <v>0</v>
      </c>
      <c r="E376" s="649">
        <v>0</v>
      </c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</row>
    <row r="377" spans="1:41" ht="12.75" customHeight="1" x14ac:dyDescent="0.2">
      <c r="A377" s="267" t="s">
        <v>385</v>
      </c>
      <c r="B377" s="179" t="s">
        <v>384</v>
      </c>
      <c r="C377" s="492"/>
      <c r="D377" s="455"/>
      <c r="E377" s="752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</row>
    <row r="378" spans="1:41" ht="12.75" customHeight="1" x14ac:dyDescent="0.2">
      <c r="A378" s="268"/>
      <c r="B378" s="180" t="s">
        <v>194</v>
      </c>
      <c r="C378" s="493">
        <v>30000</v>
      </c>
      <c r="D378" s="446">
        <f>D381</f>
        <v>26539.58</v>
      </c>
      <c r="E378" s="652">
        <f>D378/C378</f>
        <v>0.88465266666666675</v>
      </c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</row>
    <row r="379" spans="1:41" ht="15" customHeight="1" x14ac:dyDescent="0.2">
      <c r="A379" s="269"/>
      <c r="B379" s="366" t="s">
        <v>266</v>
      </c>
      <c r="C379" s="492"/>
      <c r="D379" s="446"/>
      <c r="E379" s="652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</row>
    <row r="380" spans="1:41" ht="15" customHeight="1" x14ac:dyDescent="0.2">
      <c r="A380" s="270" t="s">
        <v>93</v>
      </c>
      <c r="B380" s="370" t="s">
        <v>111</v>
      </c>
      <c r="C380" s="502"/>
      <c r="D380" s="447"/>
      <c r="E380" s="654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</row>
    <row r="381" spans="1:41" ht="12.75" customHeight="1" x14ac:dyDescent="0.2">
      <c r="A381" s="203">
        <v>3</v>
      </c>
      <c r="B381" s="335" t="s">
        <v>59</v>
      </c>
      <c r="C381" s="507">
        <v>30000</v>
      </c>
      <c r="D381" s="435">
        <f>D382</f>
        <v>26539.58</v>
      </c>
      <c r="E381" s="655">
        <f>D381/C381</f>
        <v>0.88465266666666675</v>
      </c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</row>
    <row r="382" spans="1:41" ht="12.75" customHeight="1" x14ac:dyDescent="0.2">
      <c r="A382" s="204">
        <v>38</v>
      </c>
      <c r="B382" s="336" t="s">
        <v>38</v>
      </c>
      <c r="C382" s="508">
        <v>30000</v>
      </c>
      <c r="D382" s="448">
        <f>D383</f>
        <v>26539.58</v>
      </c>
      <c r="E382" s="647">
        <f>D382/C382</f>
        <v>0.88465266666666675</v>
      </c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</row>
    <row r="383" spans="1:41" ht="12.75" customHeight="1" x14ac:dyDescent="0.2">
      <c r="A383" s="237">
        <v>381</v>
      </c>
      <c r="B383" s="379" t="s">
        <v>106</v>
      </c>
      <c r="C383" s="503">
        <v>30000</v>
      </c>
      <c r="D383" s="449">
        <f>D384</f>
        <v>26539.58</v>
      </c>
      <c r="E383" s="656">
        <f>D383/C383</f>
        <v>0.88465266666666675</v>
      </c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</row>
    <row r="384" spans="1:41" ht="12.75" customHeight="1" x14ac:dyDescent="0.2">
      <c r="A384" s="238">
        <v>381</v>
      </c>
      <c r="B384" s="380" t="s">
        <v>106</v>
      </c>
      <c r="C384" s="504">
        <v>30000</v>
      </c>
      <c r="D384" s="450">
        <v>26539.58</v>
      </c>
      <c r="E384" s="649">
        <f>D384/C384</f>
        <v>0.88465266666666675</v>
      </c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</row>
    <row r="385" spans="1:41" ht="12.75" customHeight="1" x14ac:dyDescent="0.2">
      <c r="A385" s="271" t="s">
        <v>386</v>
      </c>
      <c r="B385" s="179" t="s">
        <v>363</v>
      </c>
      <c r="C385" s="492"/>
      <c r="D385" s="446"/>
      <c r="E385" s="652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</row>
    <row r="386" spans="1:41" ht="25.5" customHeight="1" x14ac:dyDescent="0.2">
      <c r="A386" s="272" t="s">
        <v>100</v>
      </c>
      <c r="B386" s="181" t="s">
        <v>69</v>
      </c>
      <c r="C386" s="493">
        <v>10000</v>
      </c>
      <c r="D386" s="446">
        <f>D389</f>
        <v>10000</v>
      </c>
      <c r="E386" s="652">
        <f>D386/C386</f>
        <v>1</v>
      </c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</row>
    <row r="387" spans="1:41" ht="15" customHeight="1" x14ac:dyDescent="0.2">
      <c r="A387" s="273"/>
      <c r="B387" s="181" t="s">
        <v>266</v>
      </c>
      <c r="C387" s="492"/>
      <c r="D387" s="446"/>
      <c r="E387" s="652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</row>
    <row r="388" spans="1:41" ht="15" customHeight="1" x14ac:dyDescent="0.2">
      <c r="A388" s="274" t="s">
        <v>93</v>
      </c>
      <c r="B388" s="381" t="s">
        <v>111</v>
      </c>
      <c r="C388" s="502"/>
      <c r="D388" s="456"/>
      <c r="E388" s="753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</row>
    <row r="389" spans="1:41" ht="12.75" customHeight="1" x14ac:dyDescent="0.2">
      <c r="A389" s="203">
        <v>3</v>
      </c>
      <c r="B389" s="335" t="s">
        <v>59</v>
      </c>
      <c r="C389" s="507">
        <v>10000</v>
      </c>
      <c r="D389" s="435">
        <f>D390</f>
        <v>10000</v>
      </c>
      <c r="E389" s="655">
        <f>D389/C389</f>
        <v>1</v>
      </c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</row>
    <row r="390" spans="1:41" ht="12.75" customHeight="1" x14ac:dyDescent="0.2">
      <c r="A390" s="204">
        <v>38</v>
      </c>
      <c r="B390" s="336" t="s">
        <v>38</v>
      </c>
      <c r="C390" s="508">
        <v>10000</v>
      </c>
      <c r="D390" s="448">
        <f>D391</f>
        <v>10000</v>
      </c>
      <c r="E390" s="647">
        <f>D390/C390</f>
        <v>1</v>
      </c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</row>
    <row r="391" spans="1:41" ht="12.75" customHeight="1" x14ac:dyDescent="0.2">
      <c r="A391" s="275">
        <v>381</v>
      </c>
      <c r="B391" s="382" t="s">
        <v>257</v>
      </c>
      <c r="C391" s="503">
        <v>10000</v>
      </c>
      <c r="D391" s="449">
        <f>D392</f>
        <v>10000</v>
      </c>
      <c r="E391" s="656">
        <f>D391/C391</f>
        <v>1</v>
      </c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</row>
    <row r="392" spans="1:41" ht="12.75" customHeight="1" x14ac:dyDescent="0.2">
      <c r="A392" s="276">
        <v>381</v>
      </c>
      <c r="B392" s="370" t="s">
        <v>39</v>
      </c>
      <c r="C392" s="504">
        <v>10000</v>
      </c>
      <c r="D392" s="457">
        <v>10000</v>
      </c>
      <c r="E392" s="657">
        <f>D392/C392</f>
        <v>1</v>
      </c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</row>
    <row r="393" spans="1:41" ht="12.75" customHeight="1" x14ac:dyDescent="0.2">
      <c r="A393" s="251" t="s">
        <v>296</v>
      </c>
      <c r="B393" s="150" t="s">
        <v>225</v>
      </c>
      <c r="C393" s="493">
        <v>100000</v>
      </c>
      <c r="D393" s="446">
        <f>D396</f>
        <v>38100</v>
      </c>
      <c r="E393" s="652">
        <f>D393/C393</f>
        <v>0.38100000000000001</v>
      </c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</row>
    <row r="394" spans="1:41" ht="15" customHeight="1" x14ac:dyDescent="0.2">
      <c r="A394" s="249"/>
      <c r="B394" s="383" t="s">
        <v>266</v>
      </c>
      <c r="C394" s="492"/>
      <c r="D394" s="446"/>
      <c r="E394" s="652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</row>
    <row r="395" spans="1:41" ht="15" customHeight="1" x14ac:dyDescent="0.2">
      <c r="A395" s="252" t="s">
        <v>93</v>
      </c>
      <c r="B395" s="384" t="s">
        <v>111</v>
      </c>
      <c r="C395" s="502"/>
      <c r="D395" s="456"/>
      <c r="E395" s="753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</row>
    <row r="396" spans="1:41" ht="12.75" customHeight="1" x14ac:dyDescent="0.2">
      <c r="A396" s="203">
        <v>3</v>
      </c>
      <c r="B396" s="335" t="s">
        <v>59</v>
      </c>
      <c r="C396" s="507">
        <v>100000</v>
      </c>
      <c r="D396" s="435">
        <f>D397</f>
        <v>38100</v>
      </c>
      <c r="E396" s="655">
        <f>D396/C396</f>
        <v>0.38100000000000001</v>
      </c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  <c r="AB396" s="81"/>
      <c r="AC396" s="81"/>
      <c r="AD396" s="81"/>
      <c r="AE396" s="81"/>
      <c r="AF396" s="81"/>
      <c r="AG396" s="81"/>
      <c r="AH396" s="81"/>
      <c r="AI396" s="81"/>
      <c r="AJ396" s="81"/>
      <c r="AK396" s="81"/>
      <c r="AL396" s="81"/>
      <c r="AM396" s="81"/>
      <c r="AN396" s="81"/>
      <c r="AO396" s="81"/>
    </row>
    <row r="397" spans="1:41" ht="12.75" customHeight="1" x14ac:dyDescent="0.2">
      <c r="A397" s="240">
        <v>37</v>
      </c>
      <c r="B397" s="385" t="s">
        <v>137</v>
      </c>
      <c r="C397" s="508">
        <v>100000</v>
      </c>
      <c r="D397" s="448">
        <f>D398</f>
        <v>38100</v>
      </c>
      <c r="E397" s="647">
        <f>D397/C397</f>
        <v>0.38100000000000001</v>
      </c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  <c r="AH397" s="81"/>
      <c r="AI397" s="81"/>
      <c r="AJ397" s="81"/>
      <c r="AK397" s="81"/>
      <c r="AL397" s="81"/>
      <c r="AM397" s="81"/>
      <c r="AN397" s="81"/>
      <c r="AO397" s="81"/>
    </row>
    <row r="398" spans="1:41" ht="12.75" customHeight="1" x14ac:dyDescent="0.2">
      <c r="A398" s="241">
        <v>372</v>
      </c>
      <c r="B398" s="379" t="s">
        <v>108</v>
      </c>
      <c r="C398" s="503">
        <v>100000</v>
      </c>
      <c r="D398" s="449">
        <f>D399</f>
        <v>38100</v>
      </c>
      <c r="E398" s="656">
        <f>D398/C398</f>
        <v>0.38100000000000001</v>
      </c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  <c r="AH398" s="81"/>
      <c r="AI398" s="81"/>
      <c r="AJ398" s="81"/>
      <c r="AK398" s="81"/>
      <c r="AL398" s="81"/>
      <c r="AM398" s="81"/>
      <c r="AN398" s="81"/>
      <c r="AO398" s="81"/>
    </row>
    <row r="399" spans="1:41" ht="12.75" customHeight="1" x14ac:dyDescent="0.2">
      <c r="A399" s="277">
        <v>372</v>
      </c>
      <c r="B399" s="386" t="s">
        <v>108</v>
      </c>
      <c r="C399" s="504">
        <v>100000</v>
      </c>
      <c r="D399" s="457">
        <v>38100</v>
      </c>
      <c r="E399" s="657">
        <f>D399/C399</f>
        <v>0.38100000000000001</v>
      </c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  <c r="AH399" s="81"/>
      <c r="AI399" s="81"/>
      <c r="AJ399" s="81"/>
      <c r="AK399" s="81"/>
      <c r="AL399" s="81"/>
      <c r="AM399" s="81"/>
      <c r="AN399" s="81"/>
      <c r="AO399" s="81"/>
    </row>
    <row r="400" spans="1:41" ht="24.75" customHeight="1" x14ac:dyDescent="0.2">
      <c r="A400" s="251" t="s">
        <v>387</v>
      </c>
      <c r="B400" s="150" t="s">
        <v>216</v>
      </c>
      <c r="C400" s="493">
        <v>45000</v>
      </c>
      <c r="D400" s="446">
        <f>D406</f>
        <v>10868</v>
      </c>
      <c r="E400" s="652">
        <f>D400/C400</f>
        <v>0.24151111111111112</v>
      </c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  <c r="AH400" s="81"/>
      <c r="AI400" s="81"/>
      <c r="AJ400" s="81"/>
      <c r="AK400" s="81"/>
      <c r="AL400" s="81"/>
      <c r="AM400" s="81"/>
      <c r="AN400" s="81"/>
      <c r="AO400" s="81"/>
    </row>
    <row r="401" spans="1:41" ht="15" customHeight="1" x14ac:dyDescent="0.2">
      <c r="A401" s="249"/>
      <c r="B401" s="383" t="s">
        <v>266</v>
      </c>
      <c r="C401" s="492"/>
      <c r="D401" s="446"/>
      <c r="E401" s="652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  <c r="AH401" s="81"/>
      <c r="AI401" s="81"/>
      <c r="AJ401" s="81"/>
      <c r="AK401" s="81"/>
      <c r="AL401" s="81"/>
      <c r="AM401" s="81"/>
      <c r="AN401" s="81"/>
      <c r="AO401" s="81"/>
    </row>
    <row r="402" spans="1:41" ht="15" customHeight="1" x14ac:dyDescent="0.2">
      <c r="A402" s="252" t="s">
        <v>93</v>
      </c>
      <c r="B402" s="384" t="s">
        <v>111</v>
      </c>
      <c r="C402" s="502"/>
      <c r="D402" s="456"/>
      <c r="E402" s="753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  <c r="AH402" s="81"/>
      <c r="AI402" s="81"/>
      <c r="AJ402" s="81"/>
      <c r="AK402" s="81"/>
      <c r="AL402" s="81"/>
      <c r="AM402" s="81"/>
      <c r="AN402" s="81"/>
      <c r="AO402" s="81"/>
    </row>
    <row r="403" spans="1:41" ht="12.75" customHeight="1" x14ac:dyDescent="0.2">
      <c r="A403" s="203">
        <v>3</v>
      </c>
      <c r="B403" s="335" t="s">
        <v>59</v>
      </c>
      <c r="C403" s="507">
        <v>45000</v>
      </c>
      <c r="D403" s="435">
        <f>D404</f>
        <v>10868</v>
      </c>
      <c r="E403" s="655">
        <f>D403/C403</f>
        <v>0.24151111111111112</v>
      </c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  <c r="AH403" s="81"/>
      <c r="AI403" s="81"/>
      <c r="AJ403" s="81"/>
      <c r="AK403" s="81"/>
      <c r="AL403" s="81"/>
      <c r="AM403" s="81"/>
      <c r="AN403" s="81"/>
      <c r="AO403" s="81"/>
    </row>
    <row r="404" spans="1:41" ht="12.75" customHeight="1" x14ac:dyDescent="0.2">
      <c r="A404" s="240">
        <v>37</v>
      </c>
      <c r="B404" s="385" t="s">
        <v>137</v>
      </c>
      <c r="C404" s="508">
        <v>45000</v>
      </c>
      <c r="D404" s="448">
        <f>D405</f>
        <v>10868</v>
      </c>
      <c r="E404" s="647">
        <f>D404/C404</f>
        <v>0.24151111111111112</v>
      </c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  <c r="AB404" s="81"/>
      <c r="AC404" s="81"/>
      <c r="AD404" s="81"/>
      <c r="AE404" s="81"/>
      <c r="AF404" s="81"/>
      <c r="AG404" s="81"/>
      <c r="AH404" s="81"/>
      <c r="AI404" s="81"/>
      <c r="AJ404" s="81"/>
      <c r="AK404" s="81"/>
      <c r="AL404" s="81"/>
      <c r="AM404" s="81"/>
      <c r="AN404" s="81"/>
      <c r="AO404" s="81"/>
    </row>
    <row r="405" spans="1:41" ht="12.75" customHeight="1" x14ac:dyDescent="0.2">
      <c r="A405" s="241">
        <v>372</v>
      </c>
      <c r="B405" s="379" t="s">
        <v>108</v>
      </c>
      <c r="C405" s="503">
        <v>45000</v>
      </c>
      <c r="D405" s="449">
        <f>D406</f>
        <v>10868</v>
      </c>
      <c r="E405" s="656">
        <f>D405/C405</f>
        <v>0.24151111111111112</v>
      </c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  <c r="AB405" s="81"/>
      <c r="AC405" s="81"/>
      <c r="AD405" s="81"/>
      <c r="AE405" s="81"/>
      <c r="AF405" s="81"/>
      <c r="AG405" s="81"/>
      <c r="AH405" s="81"/>
      <c r="AI405" s="81"/>
      <c r="AJ405" s="81"/>
      <c r="AK405" s="81"/>
      <c r="AL405" s="81"/>
      <c r="AM405" s="81"/>
      <c r="AN405" s="81"/>
      <c r="AO405" s="81"/>
    </row>
    <row r="406" spans="1:41" ht="12.75" customHeight="1" x14ac:dyDescent="0.2">
      <c r="A406" s="277">
        <v>372</v>
      </c>
      <c r="B406" s="386" t="s">
        <v>108</v>
      </c>
      <c r="C406" s="504">
        <v>45000</v>
      </c>
      <c r="D406" s="457">
        <v>10868</v>
      </c>
      <c r="E406" s="657">
        <f>D406/C406</f>
        <v>0.24151111111111112</v>
      </c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  <c r="AB406" s="81"/>
      <c r="AC406" s="81"/>
      <c r="AD406" s="81"/>
      <c r="AE406" s="81"/>
      <c r="AF406" s="81"/>
      <c r="AG406" s="81"/>
      <c r="AH406" s="81"/>
      <c r="AI406" s="81"/>
      <c r="AJ406" s="81"/>
      <c r="AK406" s="81"/>
      <c r="AL406" s="81"/>
      <c r="AM406" s="81"/>
      <c r="AN406" s="81"/>
      <c r="AO406" s="81"/>
    </row>
    <row r="407" spans="1:41" ht="12.75" customHeight="1" x14ac:dyDescent="0.2">
      <c r="A407" s="251" t="s">
        <v>388</v>
      </c>
      <c r="B407" s="547" t="s">
        <v>362</v>
      </c>
      <c r="C407" s="493">
        <v>40000</v>
      </c>
      <c r="D407" s="446">
        <f>D410</f>
        <v>9005</v>
      </c>
      <c r="E407" s="652">
        <f>D407/C407</f>
        <v>0.22512499999999999</v>
      </c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  <c r="AH407" s="81"/>
      <c r="AI407" s="81"/>
      <c r="AJ407" s="81"/>
      <c r="AK407" s="81"/>
      <c r="AL407" s="81"/>
      <c r="AM407" s="81"/>
      <c r="AN407" s="81"/>
      <c r="AO407" s="81"/>
    </row>
    <row r="408" spans="1:41" ht="18" customHeight="1" x14ac:dyDescent="0.2">
      <c r="A408" s="249"/>
      <c r="B408" s="383" t="s">
        <v>266</v>
      </c>
      <c r="C408" s="492"/>
      <c r="D408" s="446"/>
      <c r="E408" s="652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</row>
    <row r="409" spans="1:41" ht="15" customHeight="1" x14ac:dyDescent="0.2">
      <c r="A409" s="252" t="s">
        <v>93</v>
      </c>
      <c r="B409" s="384" t="s">
        <v>111</v>
      </c>
      <c r="C409" s="502"/>
      <c r="D409" s="456"/>
      <c r="E409" s="753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</row>
    <row r="410" spans="1:41" ht="12.75" customHeight="1" x14ac:dyDescent="0.2">
      <c r="A410" s="203">
        <v>3</v>
      </c>
      <c r="B410" s="335" t="s">
        <v>59</v>
      </c>
      <c r="C410" s="507">
        <v>40000</v>
      </c>
      <c r="D410" s="435">
        <f>D411</f>
        <v>9005</v>
      </c>
      <c r="E410" s="655">
        <f>D410/C410</f>
        <v>0.22512499999999999</v>
      </c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  <c r="AB410" s="81"/>
      <c r="AC410" s="81"/>
      <c r="AD410" s="81"/>
      <c r="AE410" s="81"/>
      <c r="AF410" s="81"/>
      <c r="AG410" s="81"/>
      <c r="AH410" s="81"/>
      <c r="AI410" s="81"/>
      <c r="AJ410" s="81"/>
      <c r="AK410" s="81"/>
      <c r="AL410" s="81"/>
      <c r="AM410" s="81"/>
      <c r="AN410" s="81"/>
      <c r="AO410" s="81"/>
    </row>
    <row r="411" spans="1:41" ht="12.75" customHeight="1" x14ac:dyDescent="0.2">
      <c r="A411" s="240">
        <v>37</v>
      </c>
      <c r="B411" s="385" t="s">
        <v>137</v>
      </c>
      <c r="C411" s="508">
        <v>40000</v>
      </c>
      <c r="D411" s="448">
        <f>D412</f>
        <v>9005</v>
      </c>
      <c r="E411" s="647">
        <f>D411/C411</f>
        <v>0.22512499999999999</v>
      </c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  <c r="AH411" s="81"/>
      <c r="AI411" s="81"/>
      <c r="AJ411" s="81"/>
      <c r="AK411" s="81"/>
      <c r="AL411" s="81"/>
      <c r="AM411" s="81"/>
      <c r="AN411" s="81"/>
      <c r="AO411" s="81"/>
    </row>
    <row r="412" spans="1:41" ht="12.75" customHeight="1" x14ac:dyDescent="0.2">
      <c r="A412" s="241">
        <v>372</v>
      </c>
      <c r="B412" s="379" t="s">
        <v>108</v>
      </c>
      <c r="C412" s="503">
        <v>40000</v>
      </c>
      <c r="D412" s="449">
        <f>D413</f>
        <v>9005</v>
      </c>
      <c r="E412" s="656">
        <f>D412/C412</f>
        <v>0.22512499999999999</v>
      </c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  <c r="AH412" s="81"/>
      <c r="AI412" s="81"/>
      <c r="AJ412" s="81"/>
      <c r="AK412" s="81"/>
      <c r="AL412" s="81"/>
      <c r="AM412" s="81"/>
      <c r="AN412" s="81"/>
      <c r="AO412" s="81"/>
    </row>
    <row r="413" spans="1:41" ht="12.75" customHeight="1" x14ac:dyDescent="0.2">
      <c r="A413" s="277">
        <v>372</v>
      </c>
      <c r="B413" s="386" t="s">
        <v>108</v>
      </c>
      <c r="C413" s="504">
        <v>40000</v>
      </c>
      <c r="D413" s="457">
        <v>9005</v>
      </c>
      <c r="E413" s="657">
        <f>D413/C413</f>
        <v>0.22512499999999999</v>
      </c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  <c r="AH413" s="81"/>
      <c r="AI413" s="81"/>
      <c r="AJ413" s="81"/>
      <c r="AK413" s="81"/>
      <c r="AL413" s="81"/>
      <c r="AM413" s="81"/>
      <c r="AN413" s="81"/>
      <c r="AO413" s="81"/>
    </row>
    <row r="414" spans="1:41" ht="12.75" customHeight="1" x14ac:dyDescent="0.2">
      <c r="A414" s="278"/>
      <c r="B414" s="387" t="s">
        <v>239</v>
      </c>
      <c r="C414" s="512"/>
      <c r="D414" s="458"/>
      <c r="E414" s="754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</row>
    <row r="415" spans="1:41" ht="20.100000000000001" customHeight="1" x14ac:dyDescent="0.2">
      <c r="A415" s="916" t="s">
        <v>245</v>
      </c>
      <c r="B415" s="917"/>
      <c r="C415" s="491">
        <v>220000</v>
      </c>
      <c r="D415" s="441">
        <f>D416+D423+D430+D437</f>
        <v>45820</v>
      </c>
      <c r="E415" s="744">
        <f>D415/C415</f>
        <v>0.20827272727272728</v>
      </c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</row>
    <row r="416" spans="1:41" ht="27" customHeight="1" x14ac:dyDescent="0.2">
      <c r="A416" s="279" t="s">
        <v>256</v>
      </c>
      <c r="B416" s="388" t="s">
        <v>195</v>
      </c>
      <c r="C416" s="493">
        <v>100000</v>
      </c>
      <c r="D416" s="446">
        <f>D419</f>
        <v>27820</v>
      </c>
      <c r="E416" s="652">
        <f>D416/C416</f>
        <v>0.2782</v>
      </c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</row>
    <row r="417" spans="1:41" ht="15" customHeight="1" x14ac:dyDescent="0.2">
      <c r="A417" s="280"/>
      <c r="B417" s="369" t="s">
        <v>261</v>
      </c>
      <c r="C417" s="492"/>
      <c r="D417" s="446"/>
      <c r="E417" s="652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  <c r="AH417" s="81"/>
      <c r="AI417" s="81"/>
      <c r="AJ417" s="81"/>
      <c r="AK417" s="81"/>
      <c r="AL417" s="81"/>
      <c r="AM417" s="81"/>
      <c r="AN417" s="81"/>
      <c r="AO417" s="81"/>
    </row>
    <row r="418" spans="1:41" ht="15" customHeight="1" x14ac:dyDescent="0.2">
      <c r="A418" s="281" t="s">
        <v>89</v>
      </c>
      <c r="B418" s="389" t="s">
        <v>111</v>
      </c>
      <c r="C418" s="502"/>
      <c r="D418" s="456"/>
      <c r="E418" s="753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  <c r="AH418" s="81"/>
      <c r="AI418" s="81"/>
      <c r="AJ418" s="81"/>
      <c r="AK418" s="81"/>
      <c r="AL418" s="81"/>
      <c r="AM418" s="81"/>
      <c r="AN418" s="81"/>
      <c r="AO418" s="81"/>
    </row>
    <row r="419" spans="1:41" ht="12.75" customHeight="1" x14ac:dyDescent="0.2">
      <c r="A419" s="203">
        <v>3</v>
      </c>
      <c r="B419" s="335" t="s">
        <v>59</v>
      </c>
      <c r="C419" s="507">
        <v>100000</v>
      </c>
      <c r="D419" s="435">
        <f>D420</f>
        <v>27820</v>
      </c>
      <c r="E419" s="655">
        <f>D419/C419</f>
        <v>0.2782</v>
      </c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  <c r="AH419" s="81"/>
      <c r="AI419" s="81"/>
      <c r="AJ419" s="81"/>
      <c r="AK419" s="81"/>
      <c r="AL419" s="81"/>
      <c r="AM419" s="81"/>
      <c r="AN419" s="81"/>
      <c r="AO419" s="81"/>
    </row>
    <row r="420" spans="1:41" ht="12.75" customHeight="1" x14ac:dyDescent="0.2">
      <c r="A420" s="240">
        <v>37</v>
      </c>
      <c r="B420" s="385" t="s">
        <v>137</v>
      </c>
      <c r="C420" s="508">
        <v>100000</v>
      </c>
      <c r="D420" s="448">
        <f>D421</f>
        <v>27820</v>
      </c>
      <c r="E420" s="647">
        <f>D420/C420</f>
        <v>0.2782</v>
      </c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  <c r="AH420" s="81"/>
      <c r="AI420" s="81"/>
      <c r="AJ420" s="81"/>
      <c r="AK420" s="81"/>
      <c r="AL420" s="81"/>
      <c r="AM420" s="81"/>
      <c r="AN420" s="81"/>
      <c r="AO420" s="81"/>
    </row>
    <row r="421" spans="1:41" ht="12.75" customHeight="1" x14ac:dyDescent="0.2">
      <c r="A421" s="241">
        <v>372</v>
      </c>
      <c r="B421" s="379" t="s">
        <v>66</v>
      </c>
      <c r="C421" s="503">
        <v>100000</v>
      </c>
      <c r="D421" s="449">
        <f>D422</f>
        <v>27820</v>
      </c>
      <c r="E421" s="656">
        <f>D421/C421</f>
        <v>0.2782</v>
      </c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</row>
    <row r="422" spans="1:41" ht="12.75" customHeight="1" x14ac:dyDescent="0.2">
      <c r="A422" s="238">
        <v>372</v>
      </c>
      <c r="B422" s="359" t="s">
        <v>66</v>
      </c>
      <c r="C422" s="504">
        <v>100000</v>
      </c>
      <c r="D422" s="450">
        <v>27820</v>
      </c>
      <c r="E422" s="649">
        <f>D422/C422</f>
        <v>0.2782</v>
      </c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1"/>
      <c r="AK422" s="81"/>
      <c r="AL422" s="81"/>
      <c r="AM422" s="81"/>
      <c r="AN422" s="81"/>
      <c r="AO422" s="81"/>
    </row>
    <row r="423" spans="1:41" ht="12.75" customHeight="1" x14ac:dyDescent="0.2">
      <c r="A423" s="279" t="s">
        <v>297</v>
      </c>
      <c r="B423" s="390" t="s">
        <v>196</v>
      </c>
      <c r="C423" s="493">
        <v>60000</v>
      </c>
      <c r="D423" s="446">
        <f>D426</f>
        <v>18000</v>
      </c>
      <c r="E423" s="652">
        <f>D423/C423</f>
        <v>0.3</v>
      </c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1"/>
      <c r="AK423" s="81"/>
      <c r="AL423" s="81"/>
      <c r="AM423" s="81"/>
      <c r="AN423" s="81"/>
      <c r="AO423" s="81"/>
    </row>
    <row r="424" spans="1:41" ht="15" customHeight="1" x14ac:dyDescent="0.2">
      <c r="A424" s="280"/>
      <c r="B424" s="369" t="s">
        <v>261</v>
      </c>
      <c r="C424" s="492"/>
      <c r="D424" s="446"/>
      <c r="E424" s="652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1"/>
      <c r="AK424" s="81"/>
      <c r="AL424" s="81"/>
      <c r="AM424" s="81"/>
      <c r="AN424" s="81"/>
      <c r="AO424" s="81"/>
    </row>
    <row r="425" spans="1:41" ht="15" customHeight="1" x14ac:dyDescent="0.2">
      <c r="A425" s="281" t="s">
        <v>89</v>
      </c>
      <c r="B425" s="389" t="s">
        <v>111</v>
      </c>
      <c r="C425" s="502"/>
      <c r="D425" s="456"/>
      <c r="E425" s="753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1"/>
      <c r="AK425" s="81"/>
      <c r="AL425" s="81"/>
      <c r="AM425" s="81"/>
      <c r="AN425" s="81"/>
      <c r="AO425" s="81"/>
    </row>
    <row r="426" spans="1:41" ht="12.75" customHeight="1" x14ac:dyDescent="0.2">
      <c r="A426" s="203">
        <v>3</v>
      </c>
      <c r="B426" s="335" t="s">
        <v>59</v>
      </c>
      <c r="C426" s="507">
        <v>60000</v>
      </c>
      <c r="D426" s="435">
        <f>D427</f>
        <v>18000</v>
      </c>
      <c r="E426" s="655">
        <f>D426/C426</f>
        <v>0.3</v>
      </c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1"/>
      <c r="AK426" s="81"/>
      <c r="AL426" s="81"/>
      <c r="AM426" s="81"/>
      <c r="AN426" s="81"/>
      <c r="AO426" s="81"/>
    </row>
    <row r="427" spans="1:41" ht="12.75" customHeight="1" x14ac:dyDescent="0.2">
      <c r="A427" s="240">
        <v>37</v>
      </c>
      <c r="B427" s="385" t="s">
        <v>137</v>
      </c>
      <c r="C427" s="508">
        <v>60000</v>
      </c>
      <c r="D427" s="448">
        <f>D428</f>
        <v>18000</v>
      </c>
      <c r="E427" s="647">
        <f>D427/C427</f>
        <v>0.3</v>
      </c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1"/>
      <c r="AK427" s="81"/>
      <c r="AL427" s="81"/>
      <c r="AM427" s="81"/>
      <c r="AN427" s="81"/>
      <c r="AO427" s="81"/>
    </row>
    <row r="428" spans="1:41" ht="12.75" customHeight="1" x14ac:dyDescent="0.2">
      <c r="A428" s="237">
        <v>372</v>
      </c>
      <c r="B428" s="358" t="s">
        <v>66</v>
      </c>
      <c r="C428" s="503">
        <v>60000</v>
      </c>
      <c r="D428" s="449">
        <f>D429</f>
        <v>18000</v>
      </c>
      <c r="E428" s="656">
        <f>D428/C428</f>
        <v>0.3</v>
      </c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</row>
    <row r="429" spans="1:41" ht="20.25" customHeight="1" x14ac:dyDescent="0.2">
      <c r="A429" s="238">
        <v>372</v>
      </c>
      <c r="B429" s="359" t="s">
        <v>66</v>
      </c>
      <c r="C429" s="504">
        <v>60000</v>
      </c>
      <c r="D429" s="457">
        <v>18000</v>
      </c>
      <c r="E429" s="657">
        <f>D429/C429</f>
        <v>0.3</v>
      </c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  <c r="AH429" s="81"/>
      <c r="AI429" s="81"/>
      <c r="AJ429" s="81"/>
      <c r="AK429" s="81"/>
      <c r="AL429" s="81"/>
      <c r="AM429" s="81"/>
      <c r="AN429" s="81"/>
      <c r="AO429" s="81"/>
    </row>
    <row r="430" spans="1:41" ht="12.75" customHeight="1" x14ac:dyDescent="0.2">
      <c r="A430" s="282" t="s">
        <v>298</v>
      </c>
      <c r="B430" s="150" t="s">
        <v>197</v>
      </c>
      <c r="C430" s="493">
        <v>45000</v>
      </c>
      <c r="D430" s="446">
        <v>0</v>
      </c>
      <c r="E430" s="652">
        <f>D430/C430</f>
        <v>0</v>
      </c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  <c r="AH430" s="81"/>
      <c r="AI430" s="81"/>
      <c r="AJ430" s="81"/>
      <c r="AK430" s="81"/>
      <c r="AL430" s="81"/>
      <c r="AM430" s="81"/>
      <c r="AN430" s="81"/>
      <c r="AO430" s="81"/>
    </row>
    <row r="431" spans="1:41" ht="15" customHeight="1" x14ac:dyDescent="0.2">
      <c r="A431" s="280"/>
      <c r="B431" s="391" t="s">
        <v>261</v>
      </c>
      <c r="C431" s="492"/>
      <c r="D431" s="446"/>
      <c r="E431" s="652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  <c r="AH431" s="81"/>
      <c r="AI431" s="81"/>
      <c r="AJ431" s="81"/>
      <c r="AK431" s="81"/>
      <c r="AL431" s="81"/>
      <c r="AM431" s="81"/>
      <c r="AN431" s="81"/>
      <c r="AO431" s="81"/>
    </row>
    <row r="432" spans="1:41" ht="15" customHeight="1" x14ac:dyDescent="0.2">
      <c r="A432" s="281" t="s">
        <v>89</v>
      </c>
      <c r="B432" s="389" t="s">
        <v>111</v>
      </c>
      <c r="C432" s="502"/>
      <c r="D432" s="456"/>
      <c r="E432" s="753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  <c r="AH432" s="81"/>
      <c r="AI432" s="81"/>
      <c r="AJ432" s="81"/>
      <c r="AK432" s="81"/>
      <c r="AL432" s="81"/>
      <c r="AM432" s="81"/>
      <c r="AN432" s="81"/>
      <c r="AO432" s="81"/>
    </row>
    <row r="433" spans="1:41" ht="12.75" customHeight="1" x14ac:dyDescent="0.2">
      <c r="A433" s="203">
        <v>3</v>
      </c>
      <c r="B433" s="335" t="s">
        <v>59</v>
      </c>
      <c r="C433" s="507">
        <v>45000</v>
      </c>
      <c r="D433" s="435">
        <v>0</v>
      </c>
      <c r="E433" s="655">
        <f>D433/C433</f>
        <v>0</v>
      </c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  <c r="AH433" s="81"/>
      <c r="AI433" s="81"/>
      <c r="AJ433" s="81"/>
      <c r="AK433" s="81"/>
      <c r="AL433" s="81"/>
      <c r="AM433" s="81"/>
      <c r="AN433" s="81"/>
      <c r="AO433" s="81"/>
    </row>
    <row r="434" spans="1:41" ht="12.75" customHeight="1" x14ac:dyDescent="0.2">
      <c r="A434" s="240">
        <v>37</v>
      </c>
      <c r="B434" s="385" t="s">
        <v>137</v>
      </c>
      <c r="C434" s="508">
        <v>45000</v>
      </c>
      <c r="D434" s="448">
        <v>0</v>
      </c>
      <c r="E434" s="647">
        <f>D434/C434</f>
        <v>0</v>
      </c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  <c r="AB434" s="81"/>
      <c r="AC434" s="81"/>
      <c r="AD434" s="81"/>
      <c r="AE434" s="81"/>
      <c r="AF434" s="81"/>
      <c r="AG434" s="81"/>
      <c r="AH434" s="81"/>
      <c r="AI434" s="81"/>
      <c r="AJ434" s="81"/>
      <c r="AK434" s="81"/>
      <c r="AL434" s="81"/>
      <c r="AM434" s="81"/>
      <c r="AN434" s="81"/>
      <c r="AO434" s="81"/>
    </row>
    <row r="435" spans="1:41" ht="12.75" customHeight="1" x14ac:dyDescent="0.2">
      <c r="A435" s="237">
        <v>372</v>
      </c>
      <c r="B435" s="358" t="s">
        <v>66</v>
      </c>
      <c r="C435" s="503">
        <v>45000</v>
      </c>
      <c r="D435" s="449">
        <v>0</v>
      </c>
      <c r="E435" s="656">
        <f>D435/C435</f>
        <v>0</v>
      </c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  <c r="AB435" s="81"/>
      <c r="AC435" s="81"/>
      <c r="AD435" s="81"/>
      <c r="AE435" s="81"/>
      <c r="AF435" s="81"/>
      <c r="AG435" s="81"/>
      <c r="AH435" s="81"/>
      <c r="AI435" s="81"/>
      <c r="AJ435" s="81"/>
      <c r="AK435" s="81"/>
      <c r="AL435" s="81"/>
      <c r="AM435" s="81"/>
      <c r="AN435" s="81"/>
      <c r="AO435" s="81"/>
    </row>
    <row r="436" spans="1:41" ht="12.75" customHeight="1" x14ac:dyDescent="0.2">
      <c r="A436" s="283">
        <v>372</v>
      </c>
      <c r="B436" s="392" t="s">
        <v>66</v>
      </c>
      <c r="C436" s="504">
        <v>45000</v>
      </c>
      <c r="D436" s="450">
        <v>0</v>
      </c>
      <c r="E436" s="649">
        <f>D436/C436</f>
        <v>0</v>
      </c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  <c r="AB436" s="81"/>
      <c r="AC436" s="81"/>
      <c r="AD436" s="81"/>
      <c r="AE436" s="81"/>
      <c r="AF436" s="81"/>
      <c r="AG436" s="81"/>
      <c r="AH436" s="81"/>
      <c r="AI436" s="81"/>
      <c r="AJ436" s="81"/>
      <c r="AK436" s="81"/>
      <c r="AL436" s="81"/>
      <c r="AM436" s="81"/>
      <c r="AN436" s="81"/>
      <c r="AO436" s="81"/>
    </row>
    <row r="437" spans="1:41" ht="12.75" customHeight="1" x14ac:dyDescent="0.2">
      <c r="A437" s="282" t="s">
        <v>340</v>
      </c>
      <c r="B437" s="537" t="s">
        <v>329</v>
      </c>
      <c r="C437" s="493">
        <v>15000</v>
      </c>
      <c r="D437" s="446">
        <v>0</v>
      </c>
      <c r="E437" s="652">
        <f>D437/C437</f>
        <v>0</v>
      </c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  <c r="AB437" s="81"/>
      <c r="AC437" s="81"/>
      <c r="AD437" s="81"/>
      <c r="AE437" s="81"/>
      <c r="AF437" s="81"/>
      <c r="AG437" s="81"/>
      <c r="AH437" s="81"/>
      <c r="AI437" s="81"/>
      <c r="AJ437" s="81"/>
      <c r="AK437" s="81"/>
      <c r="AL437" s="81"/>
      <c r="AM437" s="81"/>
      <c r="AN437" s="81"/>
      <c r="AO437" s="81"/>
    </row>
    <row r="438" spans="1:41" ht="12.75" customHeight="1" x14ac:dyDescent="0.2">
      <c r="A438" s="280"/>
      <c r="B438" s="391" t="s">
        <v>261</v>
      </c>
      <c r="C438" s="492"/>
      <c r="D438" s="446"/>
      <c r="E438" s="652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  <c r="AB438" s="81"/>
      <c r="AC438" s="81"/>
      <c r="AD438" s="81"/>
      <c r="AE438" s="81"/>
      <c r="AF438" s="81"/>
      <c r="AG438" s="81"/>
      <c r="AH438" s="81"/>
      <c r="AI438" s="81"/>
      <c r="AJ438" s="81"/>
      <c r="AK438" s="81"/>
      <c r="AL438" s="81"/>
      <c r="AM438" s="81"/>
      <c r="AN438" s="81"/>
      <c r="AO438" s="81"/>
    </row>
    <row r="439" spans="1:41" ht="15" customHeight="1" x14ac:dyDescent="0.2">
      <c r="A439" s="281" t="s">
        <v>89</v>
      </c>
      <c r="B439" s="389" t="s">
        <v>111</v>
      </c>
      <c r="C439" s="502"/>
      <c r="D439" s="456"/>
      <c r="E439" s="753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  <c r="AH439" s="81"/>
      <c r="AI439" s="81"/>
      <c r="AJ439" s="81"/>
      <c r="AK439" s="81"/>
      <c r="AL439" s="81"/>
      <c r="AM439" s="81"/>
      <c r="AN439" s="81"/>
      <c r="AO439" s="81"/>
    </row>
    <row r="440" spans="1:41" ht="21.75" customHeight="1" x14ac:dyDescent="0.2">
      <c r="A440" s="203">
        <v>3</v>
      </c>
      <c r="B440" s="335" t="s">
        <v>59</v>
      </c>
      <c r="C440" s="507">
        <v>15000</v>
      </c>
      <c r="D440" s="435">
        <v>0</v>
      </c>
      <c r="E440" s="655">
        <f>D440/C440</f>
        <v>0</v>
      </c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  <c r="AB440" s="81"/>
      <c r="AC440" s="81"/>
      <c r="AD440" s="81"/>
      <c r="AE440" s="81"/>
      <c r="AF440" s="81"/>
      <c r="AG440" s="81"/>
      <c r="AH440" s="81"/>
      <c r="AI440" s="81"/>
      <c r="AJ440" s="81"/>
      <c r="AK440" s="81"/>
      <c r="AL440" s="81"/>
      <c r="AM440" s="81"/>
      <c r="AN440" s="81"/>
      <c r="AO440" s="81"/>
    </row>
    <row r="441" spans="1:41" ht="29.25" customHeight="1" x14ac:dyDescent="0.2">
      <c r="A441" s="240">
        <v>37</v>
      </c>
      <c r="B441" s="385" t="s">
        <v>137</v>
      </c>
      <c r="C441" s="508">
        <v>15000</v>
      </c>
      <c r="D441" s="448">
        <v>0</v>
      </c>
      <c r="E441" s="647">
        <f>D441/C441</f>
        <v>0</v>
      </c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  <c r="AB441" s="81"/>
      <c r="AC441" s="81"/>
      <c r="AD441" s="81"/>
      <c r="AE441" s="81"/>
      <c r="AF441" s="81"/>
      <c r="AG441" s="81"/>
      <c r="AH441" s="81"/>
      <c r="AI441" s="81"/>
      <c r="AJ441" s="81"/>
      <c r="AK441" s="81"/>
      <c r="AL441" s="81"/>
      <c r="AM441" s="81"/>
      <c r="AN441" s="81"/>
      <c r="AO441" s="81"/>
    </row>
    <row r="442" spans="1:41" ht="12.75" customHeight="1" x14ac:dyDescent="0.2">
      <c r="A442" s="237">
        <v>372</v>
      </c>
      <c r="B442" s="358" t="s">
        <v>66</v>
      </c>
      <c r="C442" s="503">
        <v>15000</v>
      </c>
      <c r="D442" s="449">
        <v>0</v>
      </c>
      <c r="E442" s="656">
        <f>D442/C442</f>
        <v>0</v>
      </c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  <c r="AB442" s="81"/>
      <c r="AC442" s="81"/>
      <c r="AD442" s="81"/>
      <c r="AE442" s="81"/>
      <c r="AF442" s="81"/>
      <c r="AG442" s="81"/>
      <c r="AH442" s="81"/>
      <c r="AI442" s="81"/>
      <c r="AJ442" s="81"/>
      <c r="AK442" s="81"/>
      <c r="AL442" s="81"/>
      <c r="AM442" s="81"/>
      <c r="AN442" s="81"/>
      <c r="AO442" s="81"/>
    </row>
    <row r="443" spans="1:41" ht="12.75" customHeight="1" x14ac:dyDescent="0.2">
      <c r="A443" s="576">
        <v>372</v>
      </c>
      <c r="B443" s="367" t="s">
        <v>66</v>
      </c>
      <c r="C443" s="575">
        <v>15000</v>
      </c>
      <c r="D443" s="555">
        <v>0</v>
      </c>
      <c r="E443" s="657">
        <f>D443/C443</f>
        <v>0</v>
      </c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  <c r="AH443" s="81"/>
      <c r="AI443" s="81"/>
      <c r="AJ443" s="81"/>
      <c r="AK443" s="81"/>
      <c r="AL443" s="81"/>
      <c r="AM443" s="81"/>
      <c r="AN443" s="81"/>
      <c r="AO443" s="81"/>
    </row>
    <row r="444" spans="1:41" ht="12.75" customHeight="1" x14ac:dyDescent="0.2">
      <c r="A444" s="922" t="s">
        <v>102</v>
      </c>
      <c r="B444" s="923"/>
      <c r="C444" s="512"/>
      <c r="D444" s="463"/>
      <c r="E444" s="755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  <c r="AH444" s="81"/>
      <c r="AI444" s="81"/>
      <c r="AJ444" s="81"/>
      <c r="AK444" s="81"/>
      <c r="AL444" s="81"/>
      <c r="AM444" s="81"/>
      <c r="AN444" s="81"/>
      <c r="AO444" s="81"/>
    </row>
    <row r="445" spans="1:41" ht="12.75" customHeight="1" x14ac:dyDescent="0.2">
      <c r="A445" s="284" t="s">
        <v>394</v>
      </c>
      <c r="B445" s="151"/>
      <c r="C445" s="491">
        <v>280000</v>
      </c>
      <c r="D445" s="441">
        <f>D446+D453+D460+D467</f>
        <v>85000</v>
      </c>
      <c r="E445" s="744">
        <f>D445/C445</f>
        <v>0.30357142857142855</v>
      </c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  <c r="AB445" s="81"/>
      <c r="AC445" s="81"/>
      <c r="AD445" s="81"/>
      <c r="AE445" s="81"/>
      <c r="AF445" s="81"/>
      <c r="AG445" s="81"/>
      <c r="AH445" s="81"/>
      <c r="AI445" s="81"/>
      <c r="AJ445" s="81"/>
      <c r="AK445" s="81"/>
      <c r="AL445" s="81"/>
      <c r="AM445" s="81"/>
      <c r="AN445" s="81"/>
      <c r="AO445" s="81"/>
    </row>
    <row r="446" spans="1:41" ht="20.100000000000001" customHeight="1" x14ac:dyDescent="0.2">
      <c r="A446" s="279" t="s">
        <v>398</v>
      </c>
      <c r="B446" s="150" t="s">
        <v>202</v>
      </c>
      <c r="C446" s="493">
        <v>230000</v>
      </c>
      <c r="D446" s="446">
        <f>D449</f>
        <v>60000</v>
      </c>
      <c r="E446" s="652">
        <f>D446/C446</f>
        <v>0.2608695652173913</v>
      </c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  <c r="AB446" s="81"/>
      <c r="AC446" s="81"/>
      <c r="AD446" s="81"/>
      <c r="AE446" s="81"/>
      <c r="AF446" s="81"/>
      <c r="AG446" s="81"/>
      <c r="AH446" s="81"/>
      <c r="AI446" s="81"/>
      <c r="AJ446" s="81"/>
      <c r="AK446" s="81"/>
      <c r="AL446" s="81"/>
      <c r="AM446" s="81"/>
      <c r="AN446" s="81"/>
      <c r="AO446" s="81"/>
    </row>
    <row r="447" spans="1:41" ht="20.100000000000001" customHeight="1" x14ac:dyDescent="0.2">
      <c r="A447" s="280"/>
      <c r="B447" s="369" t="s">
        <v>264</v>
      </c>
      <c r="C447" s="492"/>
      <c r="D447" s="446"/>
      <c r="E447" s="652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  <c r="AH447" s="81"/>
      <c r="AI447" s="81"/>
      <c r="AJ447" s="81"/>
      <c r="AK447" s="81"/>
      <c r="AL447" s="81"/>
      <c r="AM447" s="81"/>
      <c r="AN447" s="81"/>
      <c r="AO447" s="81"/>
    </row>
    <row r="448" spans="1:41" x14ac:dyDescent="0.2">
      <c r="A448" s="285" t="s">
        <v>103</v>
      </c>
      <c r="B448" s="396" t="s">
        <v>111</v>
      </c>
      <c r="C448" s="502"/>
      <c r="D448" s="464"/>
      <c r="E448" s="756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  <c r="AB448" s="81"/>
      <c r="AC448" s="81"/>
      <c r="AD448" s="81"/>
      <c r="AE448" s="81"/>
      <c r="AF448" s="81"/>
      <c r="AG448" s="81"/>
      <c r="AH448" s="81"/>
      <c r="AI448" s="81"/>
      <c r="AJ448" s="81"/>
      <c r="AK448" s="81"/>
      <c r="AL448" s="81"/>
      <c r="AM448" s="81"/>
      <c r="AN448" s="81"/>
      <c r="AO448" s="81"/>
    </row>
    <row r="449" spans="1:41" ht="15" customHeight="1" x14ac:dyDescent="0.2">
      <c r="A449" s="203">
        <v>3</v>
      </c>
      <c r="B449" s="335" t="s">
        <v>59</v>
      </c>
      <c r="C449" s="507">
        <v>230000</v>
      </c>
      <c r="D449" s="465">
        <f>D450</f>
        <v>60000</v>
      </c>
      <c r="E449" s="757">
        <f>D449/C449</f>
        <v>0.2608695652173913</v>
      </c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  <c r="AB449" s="81"/>
      <c r="AC449" s="81"/>
      <c r="AD449" s="81"/>
      <c r="AE449" s="81"/>
      <c r="AF449" s="81"/>
      <c r="AG449" s="81"/>
      <c r="AH449" s="81"/>
      <c r="AI449" s="81"/>
      <c r="AJ449" s="81"/>
      <c r="AK449" s="81"/>
      <c r="AL449" s="81"/>
      <c r="AM449" s="81"/>
      <c r="AN449" s="81"/>
      <c r="AO449" s="81"/>
    </row>
    <row r="450" spans="1:41" ht="12.75" customHeight="1" x14ac:dyDescent="0.2">
      <c r="A450" s="204">
        <v>38</v>
      </c>
      <c r="B450" s="336" t="s">
        <v>38</v>
      </c>
      <c r="C450" s="508">
        <v>230000</v>
      </c>
      <c r="D450" s="466">
        <f>D451</f>
        <v>60000</v>
      </c>
      <c r="E450" s="758">
        <f>D450/C450</f>
        <v>0.2608695652173913</v>
      </c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  <c r="AH450" s="81"/>
      <c r="AI450" s="81"/>
      <c r="AJ450" s="81"/>
      <c r="AK450" s="81"/>
      <c r="AL450" s="81"/>
      <c r="AM450" s="81"/>
      <c r="AN450" s="81"/>
      <c r="AO450" s="81"/>
    </row>
    <row r="451" spans="1:41" ht="12.75" customHeight="1" x14ac:dyDescent="0.2">
      <c r="A451" s="237">
        <v>381</v>
      </c>
      <c r="B451" s="379" t="s">
        <v>61</v>
      </c>
      <c r="C451" s="503">
        <v>230000</v>
      </c>
      <c r="D451" s="449">
        <f>D452</f>
        <v>60000</v>
      </c>
      <c r="E451" s="656">
        <f>D451/C451</f>
        <v>0.2608695652173913</v>
      </c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  <c r="AH451" s="81"/>
      <c r="AI451" s="81"/>
      <c r="AJ451" s="81"/>
      <c r="AK451" s="81"/>
      <c r="AL451" s="81"/>
      <c r="AM451" s="81"/>
      <c r="AN451" s="81"/>
      <c r="AO451" s="81"/>
    </row>
    <row r="452" spans="1:41" ht="12.75" customHeight="1" x14ac:dyDescent="0.2">
      <c r="A452" s="238">
        <v>381</v>
      </c>
      <c r="B452" s="397" t="s">
        <v>61</v>
      </c>
      <c r="C452" s="504">
        <v>230000</v>
      </c>
      <c r="D452" s="450">
        <v>60000</v>
      </c>
      <c r="E452" s="649">
        <f>D452/C452</f>
        <v>0.2608695652173913</v>
      </c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  <c r="AM452" s="81"/>
      <c r="AN452" s="81"/>
      <c r="AO452" s="81"/>
    </row>
    <row r="453" spans="1:41" ht="12.75" customHeight="1" x14ac:dyDescent="0.2">
      <c r="A453" s="279" t="s">
        <v>399</v>
      </c>
      <c r="B453" s="388" t="s">
        <v>203</v>
      </c>
      <c r="C453" s="493">
        <v>35000</v>
      </c>
      <c r="D453" s="446">
        <f>D456</f>
        <v>20000</v>
      </c>
      <c r="E453" s="652">
        <f>D453/C453</f>
        <v>0.5714285714285714</v>
      </c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  <c r="AB453" s="81"/>
      <c r="AC453" s="81"/>
      <c r="AD453" s="81"/>
      <c r="AE453" s="81"/>
      <c r="AF453" s="81"/>
      <c r="AG453" s="81"/>
      <c r="AH453" s="81"/>
      <c r="AI453" s="81"/>
      <c r="AJ453" s="81"/>
      <c r="AK453" s="81"/>
      <c r="AL453" s="81"/>
      <c r="AM453" s="81"/>
      <c r="AN453" s="81"/>
      <c r="AO453" s="81"/>
    </row>
    <row r="454" spans="1:41" ht="12.75" customHeight="1" x14ac:dyDescent="0.2">
      <c r="A454" s="280"/>
      <c r="B454" s="369" t="s">
        <v>264</v>
      </c>
      <c r="C454" s="492"/>
      <c r="D454" s="446"/>
      <c r="E454" s="652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  <c r="AB454" s="81"/>
      <c r="AC454" s="81"/>
      <c r="AD454" s="81"/>
      <c r="AE454" s="81"/>
      <c r="AF454" s="81"/>
      <c r="AG454" s="81"/>
      <c r="AH454" s="81"/>
      <c r="AI454" s="81"/>
      <c r="AJ454" s="81"/>
      <c r="AK454" s="81"/>
      <c r="AL454" s="81"/>
      <c r="AM454" s="81"/>
      <c r="AN454" s="81"/>
      <c r="AO454" s="81"/>
    </row>
    <row r="455" spans="1:41" ht="15" customHeight="1" x14ac:dyDescent="0.2">
      <c r="A455" s="285" t="s">
        <v>103</v>
      </c>
      <c r="B455" s="396" t="s">
        <v>111</v>
      </c>
      <c r="C455" s="502"/>
      <c r="D455" s="467"/>
      <c r="E455" s="759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  <c r="AB455" s="81"/>
      <c r="AC455" s="81"/>
      <c r="AD455" s="81"/>
      <c r="AE455" s="81"/>
      <c r="AF455" s="81"/>
      <c r="AG455" s="81"/>
      <c r="AH455" s="81"/>
      <c r="AI455" s="81"/>
      <c r="AJ455" s="81"/>
      <c r="AK455" s="81"/>
      <c r="AL455" s="81"/>
      <c r="AM455" s="81"/>
      <c r="AN455" s="81"/>
      <c r="AO455" s="81"/>
    </row>
    <row r="456" spans="1:41" ht="15" customHeight="1" x14ac:dyDescent="0.2">
      <c r="A456" s="203">
        <v>3</v>
      </c>
      <c r="B456" s="335" t="s">
        <v>59</v>
      </c>
      <c r="C456" s="507">
        <v>35000</v>
      </c>
      <c r="D456" s="435">
        <f>D457</f>
        <v>20000</v>
      </c>
      <c r="E456" s="655">
        <f>D456/C456</f>
        <v>0.5714285714285714</v>
      </c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  <c r="AB456" s="81"/>
      <c r="AC456" s="81"/>
      <c r="AD456" s="81"/>
      <c r="AE456" s="81"/>
      <c r="AF456" s="81"/>
      <c r="AG456" s="81"/>
      <c r="AH456" s="81"/>
      <c r="AI456" s="81"/>
      <c r="AJ456" s="81"/>
      <c r="AK456" s="81"/>
      <c r="AL456" s="81"/>
      <c r="AM456" s="81"/>
      <c r="AN456" s="81"/>
      <c r="AO456" s="81"/>
    </row>
    <row r="457" spans="1:41" ht="12.75" customHeight="1" x14ac:dyDescent="0.2">
      <c r="A457" s="204">
        <v>38</v>
      </c>
      <c r="B457" s="336" t="s">
        <v>38</v>
      </c>
      <c r="C457" s="508">
        <v>35000</v>
      </c>
      <c r="D457" s="448">
        <f>D458</f>
        <v>20000</v>
      </c>
      <c r="E457" s="647">
        <f>D457/C457</f>
        <v>0.5714285714285714</v>
      </c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  <c r="AB457" s="81"/>
      <c r="AC457" s="81"/>
      <c r="AD457" s="81"/>
      <c r="AE457" s="81"/>
      <c r="AF457" s="81"/>
      <c r="AG457" s="81"/>
      <c r="AH457" s="81"/>
      <c r="AI457" s="81"/>
      <c r="AJ457" s="81"/>
      <c r="AK457" s="81"/>
      <c r="AL457" s="81"/>
      <c r="AM457" s="81"/>
      <c r="AN457" s="81"/>
      <c r="AO457" s="81"/>
    </row>
    <row r="458" spans="1:41" ht="12.75" customHeight="1" x14ac:dyDescent="0.2">
      <c r="A458" s="237">
        <v>381</v>
      </c>
      <c r="B458" s="379" t="s">
        <v>61</v>
      </c>
      <c r="C458" s="503">
        <v>35000</v>
      </c>
      <c r="D458" s="449">
        <f>D459</f>
        <v>20000</v>
      </c>
      <c r="E458" s="656">
        <f>D458/C458</f>
        <v>0.5714285714285714</v>
      </c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  <c r="AC458" s="81"/>
      <c r="AD458" s="81"/>
      <c r="AE458" s="81"/>
      <c r="AF458" s="81"/>
      <c r="AG458" s="81"/>
      <c r="AH458" s="81"/>
      <c r="AI458" s="81"/>
      <c r="AJ458" s="81"/>
      <c r="AK458" s="81"/>
      <c r="AL458" s="81"/>
      <c r="AM458" s="81"/>
      <c r="AN458" s="81"/>
      <c r="AO458" s="81"/>
    </row>
    <row r="459" spans="1:41" ht="12.75" customHeight="1" x14ac:dyDescent="0.2">
      <c r="A459" s="238">
        <v>381</v>
      </c>
      <c r="B459" s="397" t="s">
        <v>61</v>
      </c>
      <c r="C459" s="504">
        <v>35000</v>
      </c>
      <c r="D459" s="468">
        <v>20000</v>
      </c>
      <c r="E459" s="658">
        <f>D459/C459</f>
        <v>0.5714285714285714</v>
      </c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  <c r="AB459" s="81"/>
      <c r="AC459" s="81"/>
      <c r="AD459" s="81"/>
      <c r="AE459" s="81"/>
      <c r="AF459" s="81"/>
      <c r="AG459" s="81"/>
      <c r="AH459" s="81"/>
      <c r="AI459" s="81"/>
      <c r="AJ459" s="81"/>
      <c r="AK459" s="81"/>
      <c r="AL459" s="81"/>
      <c r="AM459" s="81"/>
      <c r="AN459" s="81"/>
      <c r="AO459" s="81"/>
    </row>
    <row r="460" spans="1:41" ht="25.5" customHeight="1" x14ac:dyDescent="0.2">
      <c r="A460" s="279" t="s">
        <v>400</v>
      </c>
      <c r="B460" s="388" t="s">
        <v>336</v>
      </c>
      <c r="C460" s="493">
        <v>5000</v>
      </c>
      <c r="D460" s="446">
        <f>D463</f>
        <v>5000</v>
      </c>
      <c r="E460" s="652">
        <f>D460/C460</f>
        <v>1</v>
      </c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  <c r="AB460" s="81"/>
      <c r="AC460" s="81"/>
      <c r="AD460" s="81"/>
      <c r="AE460" s="81"/>
      <c r="AF460" s="81"/>
      <c r="AG460" s="81"/>
      <c r="AH460" s="81"/>
      <c r="AI460" s="81"/>
      <c r="AJ460" s="81"/>
      <c r="AK460" s="81"/>
      <c r="AL460" s="81"/>
      <c r="AM460" s="81"/>
      <c r="AN460" s="81"/>
      <c r="AO460" s="81"/>
    </row>
    <row r="461" spans="1:41" ht="12.75" customHeight="1" x14ac:dyDescent="0.2">
      <c r="A461" s="280"/>
      <c r="B461" s="369" t="s">
        <v>264</v>
      </c>
      <c r="C461" s="492"/>
      <c r="D461" s="446"/>
      <c r="E461" s="652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  <c r="AH461" s="81"/>
      <c r="AI461" s="81"/>
      <c r="AJ461" s="81"/>
      <c r="AK461" s="81"/>
      <c r="AL461" s="81"/>
      <c r="AM461" s="81"/>
      <c r="AN461" s="81"/>
      <c r="AO461" s="81"/>
    </row>
    <row r="462" spans="1:41" ht="15" customHeight="1" x14ac:dyDescent="0.2">
      <c r="A462" s="285" t="s">
        <v>103</v>
      </c>
      <c r="B462" s="396" t="s">
        <v>111</v>
      </c>
      <c r="C462" s="502"/>
      <c r="D462" s="469"/>
      <c r="E462" s="760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  <c r="AB462" s="81"/>
      <c r="AC462" s="81"/>
      <c r="AD462" s="81"/>
      <c r="AE462" s="81"/>
      <c r="AF462" s="81"/>
      <c r="AG462" s="81"/>
      <c r="AH462" s="81"/>
      <c r="AI462" s="81"/>
      <c r="AJ462" s="81"/>
      <c r="AK462" s="81"/>
      <c r="AL462" s="81"/>
      <c r="AM462" s="81"/>
      <c r="AN462" s="81"/>
      <c r="AO462" s="81"/>
    </row>
    <row r="463" spans="1:41" ht="15" customHeight="1" x14ac:dyDescent="0.2">
      <c r="A463" s="203">
        <v>3</v>
      </c>
      <c r="B463" s="335" t="s">
        <v>59</v>
      </c>
      <c r="C463" s="507">
        <v>5000</v>
      </c>
      <c r="D463" s="435">
        <f>D464</f>
        <v>5000</v>
      </c>
      <c r="E463" s="655">
        <f>D463/C463</f>
        <v>1</v>
      </c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  <c r="AB463" s="81"/>
      <c r="AC463" s="81"/>
      <c r="AD463" s="81"/>
      <c r="AE463" s="81"/>
      <c r="AF463" s="81"/>
      <c r="AG463" s="81"/>
      <c r="AH463" s="81"/>
      <c r="AI463" s="81"/>
      <c r="AJ463" s="81"/>
      <c r="AK463" s="81"/>
      <c r="AL463" s="81"/>
      <c r="AM463" s="81"/>
      <c r="AN463" s="81"/>
      <c r="AO463" s="81"/>
    </row>
    <row r="464" spans="1:41" ht="12.75" customHeight="1" x14ac:dyDescent="0.2">
      <c r="A464" s="204">
        <v>38</v>
      </c>
      <c r="B464" s="336" t="s">
        <v>38</v>
      </c>
      <c r="C464" s="508">
        <v>5000</v>
      </c>
      <c r="D464" s="448">
        <f>D465</f>
        <v>5000</v>
      </c>
      <c r="E464" s="647">
        <f>D464/C464</f>
        <v>1</v>
      </c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  <c r="AB464" s="81"/>
      <c r="AC464" s="81"/>
      <c r="AD464" s="81"/>
      <c r="AE464" s="81"/>
      <c r="AF464" s="81"/>
      <c r="AG464" s="81"/>
      <c r="AH464" s="81"/>
      <c r="AI464" s="81"/>
      <c r="AJ464" s="81"/>
      <c r="AK464" s="81"/>
      <c r="AL464" s="81"/>
      <c r="AM464" s="81"/>
      <c r="AN464" s="81"/>
      <c r="AO464" s="81"/>
    </row>
    <row r="465" spans="1:41" ht="12.75" customHeight="1" x14ac:dyDescent="0.2">
      <c r="A465" s="237">
        <v>381</v>
      </c>
      <c r="B465" s="379" t="s">
        <v>61</v>
      </c>
      <c r="C465" s="503">
        <v>5000</v>
      </c>
      <c r="D465" s="449">
        <f>D466</f>
        <v>5000</v>
      </c>
      <c r="E465" s="656">
        <f>D465/C465</f>
        <v>1</v>
      </c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  <c r="AB465" s="81"/>
      <c r="AC465" s="81"/>
      <c r="AD465" s="81"/>
      <c r="AE465" s="81"/>
      <c r="AF465" s="81"/>
      <c r="AG465" s="81"/>
      <c r="AH465" s="81"/>
      <c r="AI465" s="81"/>
      <c r="AJ465" s="81"/>
      <c r="AK465" s="81"/>
      <c r="AL465" s="81"/>
      <c r="AM465" s="81"/>
      <c r="AN465" s="81"/>
      <c r="AO465" s="81"/>
    </row>
    <row r="466" spans="1:41" ht="12.75" customHeight="1" x14ac:dyDescent="0.2">
      <c r="A466" s="238">
        <v>381</v>
      </c>
      <c r="B466" s="397" t="s">
        <v>61</v>
      </c>
      <c r="C466" s="504">
        <v>5000</v>
      </c>
      <c r="D466" s="468">
        <v>5000</v>
      </c>
      <c r="E466" s="658">
        <f>D466/C466</f>
        <v>1</v>
      </c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  <c r="AB466" s="81"/>
      <c r="AC466" s="81"/>
      <c r="AD466" s="81"/>
      <c r="AE466" s="81"/>
      <c r="AF466" s="81"/>
      <c r="AG466" s="81"/>
      <c r="AH466" s="81"/>
      <c r="AI466" s="81"/>
      <c r="AJ466" s="81"/>
      <c r="AK466" s="81"/>
      <c r="AL466" s="81"/>
      <c r="AM466" s="81"/>
      <c r="AN466" s="81"/>
      <c r="AO466" s="81"/>
    </row>
    <row r="467" spans="1:41" ht="12.75" customHeight="1" x14ac:dyDescent="0.2">
      <c r="A467" s="279" t="s">
        <v>401</v>
      </c>
      <c r="B467" s="388" t="s">
        <v>204</v>
      </c>
      <c r="C467" s="493">
        <v>10000</v>
      </c>
      <c r="D467" s="446">
        <v>0</v>
      </c>
      <c r="E467" s="652">
        <f>D467/C467</f>
        <v>0</v>
      </c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  <c r="AB467" s="81"/>
      <c r="AC467" s="81"/>
      <c r="AD467" s="81"/>
      <c r="AE467" s="81"/>
      <c r="AF467" s="81"/>
      <c r="AG467" s="81"/>
      <c r="AH467" s="81"/>
      <c r="AI467" s="81"/>
      <c r="AJ467" s="81"/>
      <c r="AK467" s="81"/>
      <c r="AL467" s="81"/>
      <c r="AM467" s="81"/>
      <c r="AN467" s="81"/>
      <c r="AO467" s="81"/>
    </row>
    <row r="468" spans="1:41" ht="12.75" customHeight="1" x14ac:dyDescent="0.2">
      <c r="A468" s="280"/>
      <c r="B468" s="369" t="s">
        <v>264</v>
      </c>
      <c r="C468" s="492"/>
      <c r="D468" s="446"/>
      <c r="E468" s="652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  <c r="AB468" s="81"/>
      <c r="AC468" s="81"/>
      <c r="AD468" s="81"/>
      <c r="AE468" s="81"/>
      <c r="AF468" s="81"/>
      <c r="AG468" s="81"/>
      <c r="AH468" s="81"/>
      <c r="AI468" s="81"/>
      <c r="AJ468" s="81"/>
      <c r="AK468" s="81"/>
      <c r="AL468" s="81"/>
      <c r="AM468" s="81"/>
      <c r="AN468" s="81"/>
      <c r="AO468" s="81"/>
    </row>
    <row r="469" spans="1:41" ht="24" customHeight="1" x14ac:dyDescent="0.2">
      <c r="A469" s="488" t="s">
        <v>103</v>
      </c>
      <c r="B469" s="489" t="s">
        <v>111</v>
      </c>
      <c r="C469" s="492"/>
      <c r="D469" s="446"/>
      <c r="E469" s="652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  <c r="AB469" s="81"/>
      <c r="AC469" s="81"/>
      <c r="AD469" s="81"/>
      <c r="AE469" s="81"/>
      <c r="AF469" s="81"/>
      <c r="AG469" s="81"/>
      <c r="AH469" s="81"/>
      <c r="AI469" s="81"/>
      <c r="AJ469" s="81"/>
      <c r="AK469" s="81"/>
      <c r="AL469" s="81"/>
      <c r="AM469" s="81"/>
      <c r="AN469" s="81"/>
      <c r="AO469" s="81"/>
    </row>
    <row r="470" spans="1:41" ht="15" customHeight="1" x14ac:dyDescent="0.2">
      <c r="A470" s="203">
        <v>3</v>
      </c>
      <c r="B470" s="335" t="s">
        <v>59</v>
      </c>
      <c r="C470" s="507">
        <v>10000</v>
      </c>
      <c r="D470" s="435">
        <v>0</v>
      </c>
      <c r="E470" s="655">
        <f>D470/C470</f>
        <v>0</v>
      </c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  <c r="AB470" s="81"/>
      <c r="AC470" s="81"/>
      <c r="AD470" s="81"/>
      <c r="AE470" s="81"/>
      <c r="AF470" s="81"/>
      <c r="AG470" s="81"/>
      <c r="AH470" s="81"/>
      <c r="AI470" s="81"/>
      <c r="AJ470" s="81"/>
      <c r="AK470" s="81"/>
      <c r="AL470" s="81"/>
      <c r="AM470" s="81"/>
      <c r="AN470" s="81"/>
      <c r="AO470" s="81"/>
    </row>
    <row r="471" spans="1:41" ht="12.75" customHeight="1" x14ac:dyDescent="0.2">
      <c r="A471" s="204">
        <v>38</v>
      </c>
      <c r="B471" s="336" t="s">
        <v>38</v>
      </c>
      <c r="C471" s="508">
        <v>10000</v>
      </c>
      <c r="D471" s="448">
        <v>0</v>
      </c>
      <c r="E471" s="647">
        <f>D471/C471</f>
        <v>0</v>
      </c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  <c r="AB471" s="81"/>
      <c r="AC471" s="81"/>
      <c r="AD471" s="81"/>
      <c r="AE471" s="81"/>
      <c r="AF471" s="81"/>
      <c r="AG471" s="81"/>
      <c r="AH471" s="81"/>
      <c r="AI471" s="81"/>
      <c r="AJ471" s="81"/>
      <c r="AK471" s="81"/>
      <c r="AL471" s="81"/>
      <c r="AM471" s="81"/>
      <c r="AN471" s="81"/>
      <c r="AO471" s="81"/>
    </row>
    <row r="472" spans="1:41" ht="12.75" customHeight="1" x14ac:dyDescent="0.2">
      <c r="A472" s="237">
        <v>381</v>
      </c>
      <c r="B472" s="379" t="s">
        <v>61</v>
      </c>
      <c r="C472" s="503">
        <v>10000</v>
      </c>
      <c r="D472" s="449">
        <v>0</v>
      </c>
      <c r="E472" s="656">
        <f>D472/C472</f>
        <v>0</v>
      </c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  <c r="AB472" s="81"/>
      <c r="AC472" s="81"/>
      <c r="AD472" s="81"/>
      <c r="AE472" s="81"/>
      <c r="AF472" s="81"/>
      <c r="AG472" s="81"/>
      <c r="AH472" s="81"/>
      <c r="AI472" s="81"/>
      <c r="AJ472" s="81"/>
      <c r="AK472" s="81"/>
      <c r="AL472" s="81"/>
      <c r="AM472" s="81"/>
      <c r="AN472" s="81"/>
      <c r="AO472" s="81"/>
    </row>
    <row r="473" spans="1:41" ht="12.75" customHeight="1" x14ac:dyDescent="0.2">
      <c r="A473" s="238">
        <v>381</v>
      </c>
      <c r="B473" s="397" t="s">
        <v>61</v>
      </c>
      <c r="C473" s="504">
        <v>10000</v>
      </c>
      <c r="D473" s="468">
        <v>0</v>
      </c>
      <c r="E473" s="658">
        <f>D473/C473</f>
        <v>0</v>
      </c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  <c r="AB473" s="81"/>
      <c r="AC473" s="81"/>
      <c r="AD473" s="81"/>
      <c r="AE473" s="81"/>
      <c r="AF473" s="81"/>
      <c r="AG473" s="81"/>
      <c r="AH473" s="81"/>
      <c r="AI473" s="81"/>
      <c r="AJ473" s="81"/>
      <c r="AK473" s="81"/>
      <c r="AL473" s="81"/>
      <c r="AM473" s="81"/>
      <c r="AN473" s="81"/>
      <c r="AO473" s="81"/>
    </row>
    <row r="474" spans="1:41" ht="12.75" customHeight="1" x14ac:dyDescent="0.2">
      <c r="A474" s="922" t="s">
        <v>214</v>
      </c>
      <c r="B474" s="923"/>
      <c r="C474" s="512"/>
      <c r="D474" s="445"/>
      <c r="E474" s="748"/>
      <c r="F474" s="81"/>
      <c r="G474" s="81"/>
      <c r="H474" s="81"/>
      <c r="I474" s="81"/>
      <c r="J474" s="36"/>
    </row>
    <row r="475" spans="1:41" ht="12.75" customHeight="1" x14ac:dyDescent="0.2">
      <c r="A475" s="286" t="s">
        <v>395</v>
      </c>
      <c r="B475" s="398"/>
      <c r="C475" s="491">
        <v>255000</v>
      </c>
      <c r="D475" s="470">
        <f>D476+D483+D490+D497+D504</f>
        <v>20148</v>
      </c>
      <c r="E475" s="761">
        <f>D475/C475</f>
        <v>7.9011764705882351E-2</v>
      </c>
      <c r="F475" s="81"/>
      <c r="G475" s="81"/>
      <c r="H475" s="81"/>
      <c r="I475" s="81"/>
      <c r="J475" s="36"/>
    </row>
    <row r="476" spans="1:41" ht="25.5" customHeight="1" x14ac:dyDescent="0.2">
      <c r="A476" s="287" t="s">
        <v>402</v>
      </c>
      <c r="B476" s="399" t="s">
        <v>205</v>
      </c>
      <c r="C476" s="493">
        <v>30000</v>
      </c>
      <c r="D476" s="471">
        <f>D479</f>
        <v>4410</v>
      </c>
      <c r="E476" s="762">
        <f>D476/C476</f>
        <v>0.14699999999999999</v>
      </c>
      <c r="F476" s="81"/>
      <c r="G476" s="81"/>
      <c r="H476" s="81"/>
      <c r="I476" s="81"/>
      <c r="J476" s="36"/>
    </row>
    <row r="477" spans="1:41" ht="15" customHeight="1" x14ac:dyDescent="0.2">
      <c r="A477" s="288"/>
      <c r="B477" s="400" t="s">
        <v>263</v>
      </c>
      <c r="C477" s="492"/>
      <c r="D477" s="471"/>
      <c r="E477" s="762"/>
      <c r="F477" s="81"/>
      <c r="G477" s="81"/>
      <c r="H477" s="81"/>
      <c r="I477" s="81"/>
      <c r="J477" s="36"/>
    </row>
    <row r="478" spans="1:41" ht="12.75" customHeight="1" x14ac:dyDescent="0.2">
      <c r="A478" s="289" t="s">
        <v>103</v>
      </c>
      <c r="B478" s="401" t="s">
        <v>111</v>
      </c>
      <c r="C478" s="502"/>
      <c r="D478" s="472"/>
      <c r="E478" s="763"/>
      <c r="F478" s="81"/>
      <c r="G478" s="81"/>
      <c r="H478" s="81"/>
      <c r="I478" s="81"/>
      <c r="J478" s="36"/>
    </row>
    <row r="479" spans="1:41" ht="12.75" customHeight="1" x14ac:dyDescent="0.2">
      <c r="A479" s="203">
        <v>3</v>
      </c>
      <c r="B479" s="335" t="s">
        <v>59</v>
      </c>
      <c r="C479" s="507">
        <v>30000</v>
      </c>
      <c r="D479" s="419">
        <f>D480</f>
        <v>4410</v>
      </c>
      <c r="E479" s="646">
        <f>D479/C479</f>
        <v>0.14699999999999999</v>
      </c>
      <c r="F479" s="81"/>
      <c r="G479" s="81"/>
      <c r="H479" s="81"/>
      <c r="I479" s="81"/>
      <c r="J479" s="36"/>
    </row>
    <row r="480" spans="1:41" ht="12.75" customHeight="1" x14ac:dyDescent="0.2">
      <c r="A480" s="204">
        <v>32</v>
      </c>
      <c r="B480" s="336" t="s">
        <v>30</v>
      </c>
      <c r="C480" s="508">
        <v>30000</v>
      </c>
      <c r="D480" s="420">
        <f>D481</f>
        <v>4410</v>
      </c>
      <c r="E480" s="725">
        <f>D480/C480</f>
        <v>0.14699999999999999</v>
      </c>
      <c r="F480" s="81"/>
      <c r="G480" s="81"/>
      <c r="H480" s="81"/>
      <c r="I480" s="81"/>
      <c r="J480" s="36"/>
    </row>
    <row r="481" spans="1:10" ht="12.75" customHeight="1" x14ac:dyDescent="0.2">
      <c r="A481" s="232">
        <v>323</v>
      </c>
      <c r="B481" s="341" t="s">
        <v>33</v>
      </c>
      <c r="C481" s="503">
        <v>30000</v>
      </c>
      <c r="D481" s="436">
        <v>4410</v>
      </c>
      <c r="E481" s="738">
        <f>D481/C481</f>
        <v>0.14699999999999999</v>
      </c>
      <c r="F481" s="81"/>
      <c r="G481" s="81"/>
      <c r="H481" s="81"/>
      <c r="I481" s="81"/>
      <c r="J481" s="36"/>
    </row>
    <row r="482" spans="1:10" ht="12.75" customHeight="1" x14ac:dyDescent="0.2">
      <c r="A482" s="242">
        <v>323</v>
      </c>
      <c r="B482" s="334" t="s">
        <v>33</v>
      </c>
      <c r="C482" s="504">
        <v>30000</v>
      </c>
      <c r="D482" s="437">
        <v>4410</v>
      </c>
      <c r="E482" s="739">
        <f>D482/C482</f>
        <v>0.14699999999999999</v>
      </c>
      <c r="F482" s="81"/>
      <c r="G482" s="81"/>
      <c r="H482" s="81"/>
      <c r="I482" s="81"/>
      <c r="J482" s="36"/>
    </row>
    <row r="483" spans="1:10" ht="15" customHeight="1" x14ac:dyDescent="0.2">
      <c r="A483" s="287" t="s">
        <v>403</v>
      </c>
      <c r="B483" s="402" t="s">
        <v>206</v>
      </c>
      <c r="C483" s="493">
        <v>25000</v>
      </c>
      <c r="D483" s="471">
        <f>D486</f>
        <v>15738</v>
      </c>
      <c r="E483" s="762">
        <f>D483/C483</f>
        <v>0.62951999999999997</v>
      </c>
      <c r="F483" s="81"/>
      <c r="G483" s="81"/>
      <c r="H483" s="81"/>
      <c r="I483" s="81"/>
      <c r="J483" s="36"/>
    </row>
    <row r="484" spans="1:10" ht="15" customHeight="1" x14ac:dyDescent="0.2">
      <c r="A484" s="288"/>
      <c r="B484" s="400" t="s">
        <v>263</v>
      </c>
      <c r="C484" s="492"/>
      <c r="D484" s="471"/>
      <c r="E484" s="762"/>
      <c r="F484" s="81"/>
      <c r="G484" s="81"/>
      <c r="H484" s="81"/>
      <c r="I484" s="81"/>
      <c r="J484" s="36"/>
    </row>
    <row r="485" spans="1:10" ht="12.75" customHeight="1" x14ac:dyDescent="0.2">
      <c r="A485" s="289" t="s">
        <v>103</v>
      </c>
      <c r="B485" s="403" t="s">
        <v>111</v>
      </c>
      <c r="C485" s="502"/>
      <c r="D485" s="473"/>
      <c r="E485" s="764"/>
      <c r="F485" s="81"/>
      <c r="G485" s="81"/>
      <c r="H485" s="81"/>
      <c r="I485" s="81"/>
      <c r="J485" s="36"/>
    </row>
    <row r="486" spans="1:10" ht="12.75" customHeight="1" x14ac:dyDescent="0.2">
      <c r="A486" s="203">
        <v>3</v>
      </c>
      <c r="B486" s="335" t="s">
        <v>59</v>
      </c>
      <c r="C486" s="507">
        <v>25000</v>
      </c>
      <c r="D486" s="419">
        <f>D487</f>
        <v>15738</v>
      </c>
      <c r="E486" s="646">
        <f>D486/C486</f>
        <v>0.62951999999999997</v>
      </c>
      <c r="F486" s="81"/>
      <c r="G486" s="81"/>
      <c r="H486" s="81"/>
      <c r="I486" s="81"/>
      <c r="J486" s="36"/>
    </row>
    <row r="487" spans="1:10" ht="12.75" customHeight="1" x14ac:dyDescent="0.2">
      <c r="A487" s="204">
        <v>32</v>
      </c>
      <c r="B487" s="336" t="s">
        <v>30</v>
      </c>
      <c r="C487" s="508">
        <v>25000</v>
      </c>
      <c r="D487" s="420">
        <f>D488</f>
        <v>15738</v>
      </c>
      <c r="E487" s="725">
        <f>D487/C487</f>
        <v>0.62951999999999997</v>
      </c>
      <c r="F487" s="81"/>
      <c r="G487" s="81"/>
      <c r="H487" s="81"/>
      <c r="I487" s="81"/>
      <c r="J487" s="36"/>
    </row>
    <row r="488" spans="1:10" ht="12.75" customHeight="1" x14ac:dyDescent="0.2">
      <c r="A488" s="232">
        <v>323</v>
      </c>
      <c r="B488" s="341" t="s">
        <v>33</v>
      </c>
      <c r="C488" s="503">
        <v>25000</v>
      </c>
      <c r="D488" s="436">
        <f>D489</f>
        <v>15738</v>
      </c>
      <c r="E488" s="738">
        <f>D488/C488</f>
        <v>0.62951999999999997</v>
      </c>
      <c r="F488" s="81"/>
      <c r="G488" s="81"/>
      <c r="H488" s="81"/>
      <c r="I488" s="81"/>
      <c r="J488" s="36"/>
    </row>
    <row r="489" spans="1:10" ht="12.75" customHeight="1" x14ac:dyDescent="0.2">
      <c r="A489" s="242">
        <v>323</v>
      </c>
      <c r="B489" s="334" t="s">
        <v>33</v>
      </c>
      <c r="C489" s="504">
        <v>25000</v>
      </c>
      <c r="D489" s="437">
        <v>15738</v>
      </c>
      <c r="E489" s="739">
        <f>D489/C489</f>
        <v>0.62951999999999997</v>
      </c>
      <c r="F489" s="81"/>
      <c r="G489" s="81"/>
      <c r="H489" s="81"/>
      <c r="I489" s="81"/>
      <c r="J489" s="36"/>
    </row>
    <row r="490" spans="1:10" ht="12.75" customHeight="1" x14ac:dyDescent="0.2">
      <c r="A490" s="287" t="s">
        <v>404</v>
      </c>
      <c r="B490" s="402" t="s">
        <v>207</v>
      </c>
      <c r="C490" s="495">
        <v>20000</v>
      </c>
      <c r="D490" s="471">
        <v>0</v>
      </c>
      <c r="E490" s="762">
        <f>D490/C490</f>
        <v>0</v>
      </c>
      <c r="F490" s="81"/>
      <c r="G490" s="81"/>
      <c r="H490" s="81"/>
      <c r="I490" s="81"/>
      <c r="J490" s="36"/>
    </row>
    <row r="491" spans="1:10" ht="12.75" customHeight="1" x14ac:dyDescent="0.2">
      <c r="A491" s="288"/>
      <c r="B491" s="400" t="s">
        <v>263</v>
      </c>
      <c r="C491" s="492"/>
      <c r="D491" s="471"/>
      <c r="E491" s="762"/>
      <c r="F491" s="81"/>
      <c r="G491" s="81"/>
      <c r="H491" s="81"/>
      <c r="I491" s="81"/>
      <c r="J491" s="36"/>
    </row>
    <row r="492" spans="1:10" ht="20.100000000000001" customHeight="1" x14ac:dyDescent="0.2">
      <c r="A492" s="289" t="s">
        <v>103</v>
      </c>
      <c r="B492" s="401" t="s">
        <v>111</v>
      </c>
      <c r="C492" s="502"/>
      <c r="D492" s="472"/>
      <c r="E492" s="763"/>
      <c r="F492" s="81"/>
      <c r="G492" s="81"/>
      <c r="H492" s="81"/>
      <c r="I492" s="81"/>
      <c r="J492" s="36"/>
    </row>
    <row r="493" spans="1:10" ht="15" customHeight="1" x14ac:dyDescent="0.2">
      <c r="A493" s="203">
        <v>3</v>
      </c>
      <c r="B493" s="335" t="s">
        <v>59</v>
      </c>
      <c r="C493" s="507">
        <v>20000</v>
      </c>
      <c r="D493" s="419">
        <v>0</v>
      </c>
      <c r="E493" s="646">
        <f>D493/C493</f>
        <v>0</v>
      </c>
      <c r="F493" s="81"/>
      <c r="G493" s="81"/>
      <c r="H493" s="81"/>
      <c r="I493" s="81"/>
      <c r="J493" s="36"/>
    </row>
    <row r="494" spans="1:10" ht="15" customHeight="1" x14ac:dyDescent="0.2">
      <c r="A494" s="204">
        <v>32</v>
      </c>
      <c r="B494" s="336" t="s">
        <v>30</v>
      </c>
      <c r="C494" s="508">
        <v>20000</v>
      </c>
      <c r="D494" s="420">
        <v>0</v>
      </c>
      <c r="E494" s="725">
        <f>D494/C494</f>
        <v>0</v>
      </c>
      <c r="F494" s="81"/>
      <c r="G494" s="81"/>
      <c r="H494" s="81"/>
      <c r="I494" s="81"/>
      <c r="J494" s="36"/>
    </row>
    <row r="495" spans="1:10" ht="12.75" customHeight="1" x14ac:dyDescent="0.2">
      <c r="A495" s="232">
        <v>323</v>
      </c>
      <c r="B495" s="341" t="s">
        <v>33</v>
      </c>
      <c r="C495" s="503">
        <v>20000</v>
      </c>
      <c r="D495" s="436">
        <v>0</v>
      </c>
      <c r="E495" s="738">
        <f>D495/C495</f>
        <v>0</v>
      </c>
      <c r="F495" s="81"/>
      <c r="G495" s="81"/>
      <c r="H495" s="81"/>
      <c r="I495" s="81"/>
      <c r="J495" s="36"/>
    </row>
    <row r="496" spans="1:10" ht="12.75" customHeight="1" x14ac:dyDescent="0.2">
      <c r="A496" s="242">
        <v>323</v>
      </c>
      <c r="B496" s="334" t="s">
        <v>33</v>
      </c>
      <c r="C496" s="504">
        <v>20000</v>
      </c>
      <c r="D496" s="437">
        <v>0</v>
      </c>
      <c r="E496" s="739">
        <f>D496/C496</f>
        <v>0</v>
      </c>
      <c r="F496" s="81"/>
      <c r="G496" s="81"/>
      <c r="H496" s="81"/>
      <c r="I496" s="81"/>
      <c r="J496" s="36"/>
    </row>
    <row r="497" spans="1:10" ht="12.75" customHeight="1" x14ac:dyDescent="0.2">
      <c r="A497" s="290" t="s">
        <v>191</v>
      </c>
      <c r="B497" s="400" t="s">
        <v>330</v>
      </c>
      <c r="C497" s="495">
        <v>150000</v>
      </c>
      <c r="D497" s="471">
        <v>0</v>
      </c>
      <c r="E497" s="762">
        <f>D497/C497</f>
        <v>0</v>
      </c>
      <c r="F497" s="81"/>
      <c r="G497" s="81"/>
      <c r="H497" s="81"/>
      <c r="I497" s="81"/>
      <c r="J497" s="36"/>
    </row>
    <row r="498" spans="1:10" ht="26.25" customHeight="1" x14ac:dyDescent="0.2">
      <c r="A498" s="291" t="s">
        <v>405</v>
      </c>
      <c r="B498" s="400" t="s">
        <v>263</v>
      </c>
      <c r="C498" s="492"/>
      <c r="D498" s="471"/>
      <c r="E498" s="762"/>
      <c r="F498" s="81"/>
      <c r="G498" s="81"/>
      <c r="H498" s="81"/>
      <c r="I498" s="81"/>
      <c r="J498" s="36"/>
    </row>
    <row r="499" spans="1:10" ht="12.75" customHeight="1" x14ac:dyDescent="0.2">
      <c r="A499" s="292" t="s">
        <v>275</v>
      </c>
      <c r="B499" s="404" t="s">
        <v>111</v>
      </c>
      <c r="C499" s="502"/>
      <c r="D499" s="474"/>
      <c r="E499" s="765"/>
      <c r="F499" s="81"/>
      <c r="G499" s="81"/>
      <c r="H499" s="81"/>
      <c r="I499" s="81"/>
      <c r="J499" s="36"/>
    </row>
    <row r="500" spans="1:10" ht="20.100000000000001" customHeight="1" x14ac:dyDescent="0.2">
      <c r="A500" s="211">
        <v>4</v>
      </c>
      <c r="B500" s="335" t="s">
        <v>59</v>
      </c>
      <c r="C500" s="507">
        <v>150000</v>
      </c>
      <c r="D500" s="435">
        <v>0</v>
      </c>
      <c r="E500" s="655">
        <f>D500/C500</f>
        <v>0</v>
      </c>
      <c r="F500" s="81"/>
      <c r="G500" s="81"/>
      <c r="H500" s="81"/>
      <c r="I500" s="81"/>
      <c r="J500" s="36"/>
    </row>
    <row r="501" spans="1:10" ht="20.100000000000001" customHeight="1" x14ac:dyDescent="0.2">
      <c r="A501" s="204">
        <v>42</v>
      </c>
      <c r="B501" s="336" t="s">
        <v>30</v>
      </c>
      <c r="C501" s="508">
        <v>150000</v>
      </c>
      <c r="D501" s="448">
        <v>0</v>
      </c>
      <c r="E501" s="647">
        <f>D501/C501</f>
        <v>0</v>
      </c>
      <c r="F501" s="81"/>
      <c r="G501" s="81"/>
      <c r="H501" s="81"/>
      <c r="I501" s="81"/>
      <c r="J501" s="36"/>
    </row>
    <row r="502" spans="1:10" ht="15" customHeight="1" x14ac:dyDescent="0.2">
      <c r="A502" s="237">
        <v>422</v>
      </c>
      <c r="B502" s="358" t="s">
        <v>33</v>
      </c>
      <c r="C502" s="503">
        <v>150000</v>
      </c>
      <c r="D502" s="449">
        <v>0</v>
      </c>
      <c r="E502" s="656">
        <f>D502/C502</f>
        <v>0</v>
      </c>
      <c r="F502" s="81"/>
      <c r="G502" s="81"/>
      <c r="H502" s="81"/>
      <c r="I502" s="81"/>
      <c r="J502" s="36"/>
    </row>
    <row r="503" spans="1:10" ht="15" customHeight="1" x14ac:dyDescent="0.2">
      <c r="A503" s="238">
        <v>422</v>
      </c>
      <c r="B503" s="359" t="s">
        <v>33</v>
      </c>
      <c r="C503" s="504">
        <v>150000</v>
      </c>
      <c r="D503" s="450">
        <v>0</v>
      </c>
      <c r="E503" s="649">
        <f>D503/C503</f>
        <v>0</v>
      </c>
      <c r="F503" s="81"/>
      <c r="G503" s="81"/>
      <c r="H503" s="81"/>
      <c r="I503" s="81"/>
      <c r="J503" s="36"/>
    </row>
    <row r="504" spans="1:10" ht="12.75" customHeight="1" x14ac:dyDescent="0.2">
      <c r="A504" s="234" t="s">
        <v>442</v>
      </c>
      <c r="B504" s="523" t="s">
        <v>397</v>
      </c>
      <c r="C504" s="493">
        <v>30000</v>
      </c>
      <c r="D504" s="417">
        <v>0</v>
      </c>
      <c r="E504" s="723">
        <f>D504/C504</f>
        <v>0</v>
      </c>
      <c r="F504" s="81"/>
      <c r="G504" s="81"/>
      <c r="H504" s="81"/>
      <c r="I504" s="81"/>
      <c r="J504" s="36"/>
    </row>
    <row r="505" spans="1:10" ht="21.75" customHeight="1" x14ac:dyDescent="0.2">
      <c r="A505" s="235"/>
      <c r="B505" s="315" t="s">
        <v>441</v>
      </c>
      <c r="C505" s="492"/>
      <c r="D505" s="417"/>
      <c r="E505" s="723"/>
      <c r="F505" s="81"/>
      <c r="G505" s="81"/>
      <c r="H505" s="81"/>
      <c r="I505" s="81"/>
      <c r="J505" s="36"/>
    </row>
    <row r="506" spans="1:10" ht="12.75" customHeight="1" x14ac:dyDescent="0.2">
      <c r="A506" s="236" t="s">
        <v>94</v>
      </c>
      <c r="B506" s="334" t="s">
        <v>111</v>
      </c>
      <c r="C506" s="502"/>
      <c r="D506" s="418"/>
      <c r="E506" s="724"/>
      <c r="F506" s="81"/>
      <c r="G506" s="81"/>
      <c r="H506" s="81"/>
      <c r="I506" s="81"/>
      <c r="J506" s="36"/>
    </row>
    <row r="507" spans="1:10" ht="12.75" customHeight="1" x14ac:dyDescent="0.2">
      <c r="A507" s="203">
        <v>3</v>
      </c>
      <c r="B507" s="335" t="s">
        <v>59</v>
      </c>
      <c r="C507" s="507">
        <v>30000</v>
      </c>
      <c r="D507" s="419">
        <v>0</v>
      </c>
      <c r="E507" s="646">
        <f t="shared" ref="E507:E512" si="8">D507/C507</f>
        <v>0</v>
      </c>
      <c r="F507" s="81"/>
      <c r="G507" s="81"/>
      <c r="H507" s="81"/>
      <c r="I507" s="81"/>
      <c r="J507" s="36"/>
    </row>
    <row r="508" spans="1:10" ht="12.75" customHeight="1" x14ac:dyDescent="0.2">
      <c r="A508" s="204">
        <v>38</v>
      </c>
      <c r="B508" s="336" t="s">
        <v>38</v>
      </c>
      <c r="C508" s="508">
        <v>30000</v>
      </c>
      <c r="D508" s="420">
        <v>0</v>
      </c>
      <c r="E508" s="725">
        <f t="shared" si="8"/>
        <v>0</v>
      </c>
      <c r="F508" s="81"/>
      <c r="G508" s="81"/>
      <c r="H508" s="81"/>
      <c r="I508" s="81"/>
      <c r="J508" s="36"/>
    </row>
    <row r="509" spans="1:10" ht="15" customHeight="1" x14ac:dyDescent="0.2">
      <c r="A509" s="232">
        <v>381</v>
      </c>
      <c r="B509" s="341" t="s">
        <v>61</v>
      </c>
      <c r="C509" s="503">
        <v>30000</v>
      </c>
      <c r="D509" s="436">
        <v>0</v>
      </c>
      <c r="E509" s="738">
        <f t="shared" si="8"/>
        <v>0</v>
      </c>
      <c r="F509" s="81"/>
      <c r="G509" s="81"/>
      <c r="H509" s="81"/>
      <c r="I509" s="81"/>
      <c r="J509" s="36"/>
    </row>
    <row r="510" spans="1:10" ht="15" customHeight="1" x14ac:dyDescent="0.2">
      <c r="A510" s="242">
        <v>381</v>
      </c>
      <c r="B510" s="334" t="s">
        <v>410</v>
      </c>
      <c r="C510" s="504">
        <v>30000</v>
      </c>
      <c r="D510" s="437">
        <v>0</v>
      </c>
      <c r="E510" s="739">
        <f t="shared" si="8"/>
        <v>0</v>
      </c>
      <c r="F510" s="81"/>
      <c r="G510" s="81"/>
      <c r="H510" s="81"/>
      <c r="I510" s="81"/>
      <c r="J510" s="36"/>
    </row>
    <row r="511" spans="1:10" ht="12.75" customHeight="1" x14ac:dyDescent="0.2">
      <c r="A511" s="916" t="s">
        <v>396</v>
      </c>
      <c r="B511" s="917"/>
      <c r="C511" s="491">
        <v>120000</v>
      </c>
      <c r="D511" s="441">
        <f>D512+D519+D526+D533</f>
        <v>41371.269999999997</v>
      </c>
      <c r="E511" s="744">
        <f t="shared" si="8"/>
        <v>0.34476058333333331</v>
      </c>
      <c r="F511" s="81"/>
      <c r="G511" s="81"/>
      <c r="H511" s="81"/>
      <c r="I511" s="81"/>
      <c r="J511" s="36"/>
    </row>
    <row r="512" spans="1:10" ht="12.75" customHeight="1" x14ac:dyDescent="0.2">
      <c r="A512" s="256" t="s">
        <v>406</v>
      </c>
      <c r="B512" s="150" t="s">
        <v>364</v>
      </c>
      <c r="C512" s="493">
        <v>60000</v>
      </c>
      <c r="D512" s="417">
        <v>0</v>
      </c>
      <c r="E512" s="723">
        <f t="shared" si="8"/>
        <v>0</v>
      </c>
      <c r="F512" s="81"/>
      <c r="G512" s="81"/>
      <c r="H512" s="81"/>
      <c r="I512" s="81"/>
      <c r="J512" s="36"/>
    </row>
    <row r="513" spans="1:10" ht="12.75" customHeight="1" x14ac:dyDescent="0.2">
      <c r="A513" s="235"/>
      <c r="B513" s="315" t="s">
        <v>265</v>
      </c>
      <c r="C513" s="492"/>
      <c r="D513" s="417"/>
      <c r="E513" s="723"/>
      <c r="F513" s="81"/>
      <c r="G513" s="81"/>
      <c r="H513" s="81"/>
      <c r="I513" s="81"/>
      <c r="J513" s="36"/>
    </row>
    <row r="514" spans="1:10" ht="12.75" customHeight="1" x14ac:dyDescent="0.2">
      <c r="A514" s="236" t="s">
        <v>93</v>
      </c>
      <c r="B514" s="393" t="s">
        <v>111</v>
      </c>
      <c r="C514" s="502"/>
      <c r="D514" s="459"/>
      <c r="E514" s="766"/>
      <c r="F514" s="81"/>
      <c r="G514" s="81"/>
      <c r="H514" s="81"/>
      <c r="I514" s="81"/>
      <c r="J514" s="36"/>
    </row>
    <row r="515" spans="1:10" ht="12.75" customHeight="1" x14ac:dyDescent="0.2">
      <c r="A515" s="203">
        <v>3</v>
      </c>
      <c r="B515" s="335" t="s">
        <v>59</v>
      </c>
      <c r="C515" s="507">
        <v>60000</v>
      </c>
      <c r="D515" s="419">
        <v>0</v>
      </c>
      <c r="E515" s="646">
        <f>D515/C515</f>
        <v>0</v>
      </c>
      <c r="F515" s="81"/>
      <c r="G515" s="81"/>
      <c r="H515" s="81"/>
      <c r="I515" s="81"/>
      <c r="J515" s="36"/>
    </row>
    <row r="516" spans="1:10" ht="15" customHeight="1" x14ac:dyDescent="0.2">
      <c r="A516" s="204">
        <v>32</v>
      </c>
      <c r="B516" s="336" t="s">
        <v>30</v>
      </c>
      <c r="C516" s="508">
        <v>60000</v>
      </c>
      <c r="D516" s="460">
        <v>0</v>
      </c>
      <c r="E516" s="767">
        <f>D516/C516</f>
        <v>0</v>
      </c>
      <c r="F516" s="81"/>
      <c r="G516" s="81"/>
      <c r="H516" s="81"/>
      <c r="I516" s="81"/>
      <c r="J516" s="36"/>
    </row>
    <row r="517" spans="1:10" ht="15" customHeight="1" x14ac:dyDescent="0.2">
      <c r="A517" s="232">
        <v>323</v>
      </c>
      <c r="B517" s="394" t="s">
        <v>33</v>
      </c>
      <c r="C517" s="503">
        <v>60000</v>
      </c>
      <c r="D517" s="461">
        <v>0</v>
      </c>
      <c r="E517" s="768">
        <f>D517/C517</f>
        <v>0</v>
      </c>
      <c r="F517" s="81"/>
      <c r="G517" s="81"/>
      <c r="H517" s="81"/>
      <c r="I517" s="81"/>
      <c r="J517" s="36"/>
    </row>
    <row r="518" spans="1:10" ht="12.75" customHeight="1" x14ac:dyDescent="0.2">
      <c r="A518" s="242">
        <v>323</v>
      </c>
      <c r="B518" s="395" t="s">
        <v>33</v>
      </c>
      <c r="C518" s="504">
        <v>60000</v>
      </c>
      <c r="D518" s="459">
        <v>0</v>
      </c>
      <c r="E518" s="766">
        <f>D518/C518</f>
        <v>0</v>
      </c>
      <c r="F518" s="81"/>
      <c r="G518" s="81"/>
      <c r="H518" s="81"/>
      <c r="I518" s="81"/>
      <c r="J518" s="36"/>
    </row>
    <row r="519" spans="1:10" ht="12.75" customHeight="1" x14ac:dyDescent="0.2">
      <c r="A519" s="234" t="s">
        <v>407</v>
      </c>
      <c r="B519" s="388" t="s">
        <v>198</v>
      </c>
      <c r="C519" s="493">
        <v>30000</v>
      </c>
      <c r="D519" s="417">
        <f>D522</f>
        <v>27205.64</v>
      </c>
      <c r="E519" s="723">
        <f>D519/C519</f>
        <v>0.9068546666666667</v>
      </c>
      <c r="F519" s="81"/>
      <c r="G519" s="81"/>
      <c r="H519" s="81"/>
      <c r="I519" s="81"/>
      <c r="J519" s="36"/>
    </row>
    <row r="520" spans="1:10" ht="12.75" customHeight="1" x14ac:dyDescent="0.2">
      <c r="A520" s="235"/>
      <c r="B520" s="315" t="s">
        <v>265</v>
      </c>
      <c r="C520" s="492"/>
      <c r="D520" s="417"/>
      <c r="E520" s="723"/>
      <c r="F520" s="81"/>
      <c r="G520" s="81"/>
      <c r="H520" s="81"/>
      <c r="I520" s="81"/>
      <c r="J520" s="36"/>
    </row>
    <row r="521" spans="1:10" ht="12.75" customHeight="1" x14ac:dyDescent="0.2">
      <c r="A521" s="236" t="s">
        <v>93</v>
      </c>
      <c r="B521" s="393" t="s">
        <v>111</v>
      </c>
      <c r="C521" s="502"/>
      <c r="D521" s="462"/>
      <c r="E521" s="769"/>
      <c r="F521" s="81"/>
      <c r="G521" s="81"/>
      <c r="H521" s="81"/>
      <c r="I521" s="81"/>
      <c r="J521" s="36"/>
    </row>
    <row r="522" spans="1:10" ht="12.75" customHeight="1" x14ac:dyDescent="0.2">
      <c r="A522" s="203">
        <v>3</v>
      </c>
      <c r="B522" s="335" t="s">
        <v>59</v>
      </c>
      <c r="C522" s="507">
        <v>30000</v>
      </c>
      <c r="D522" s="419">
        <f>D523</f>
        <v>27205.64</v>
      </c>
      <c r="E522" s="646">
        <f>D522/C522</f>
        <v>0.9068546666666667</v>
      </c>
      <c r="F522" s="81"/>
      <c r="G522" s="81"/>
      <c r="H522" s="81"/>
      <c r="I522" s="81"/>
      <c r="J522" s="36"/>
    </row>
    <row r="523" spans="1:10" ht="15" customHeight="1" x14ac:dyDescent="0.2">
      <c r="A523" s="204">
        <v>32</v>
      </c>
      <c r="B523" s="336" t="s">
        <v>30</v>
      </c>
      <c r="C523" s="508">
        <v>30000</v>
      </c>
      <c r="D523" s="460">
        <f>D524</f>
        <v>27205.64</v>
      </c>
      <c r="E523" s="767">
        <f>D523/C523</f>
        <v>0.9068546666666667</v>
      </c>
      <c r="F523" s="81"/>
      <c r="G523" s="81"/>
      <c r="H523" s="81"/>
      <c r="I523" s="81"/>
      <c r="J523" s="36"/>
    </row>
    <row r="524" spans="1:10" ht="15" customHeight="1" x14ac:dyDescent="0.2">
      <c r="A524" s="232">
        <v>323</v>
      </c>
      <c r="B524" s="394" t="s">
        <v>33</v>
      </c>
      <c r="C524" s="503">
        <v>30000</v>
      </c>
      <c r="D524" s="461">
        <f>D525</f>
        <v>27205.64</v>
      </c>
      <c r="E524" s="768">
        <f>D524/C524</f>
        <v>0.9068546666666667</v>
      </c>
      <c r="F524" s="81"/>
      <c r="G524" s="81"/>
      <c r="H524" s="81"/>
      <c r="I524" s="81"/>
      <c r="J524" s="36"/>
    </row>
    <row r="525" spans="1:10" ht="12.75" customHeight="1" x14ac:dyDescent="0.2">
      <c r="A525" s="242">
        <v>323</v>
      </c>
      <c r="B525" s="395" t="s">
        <v>33</v>
      </c>
      <c r="C525" s="504">
        <v>30000</v>
      </c>
      <c r="D525" s="437">
        <v>27205.64</v>
      </c>
      <c r="E525" s="739">
        <f>D525/C525</f>
        <v>0.9068546666666667</v>
      </c>
      <c r="F525" s="81"/>
      <c r="G525" s="81"/>
      <c r="H525" s="81"/>
      <c r="I525" s="81"/>
      <c r="J525" s="36"/>
    </row>
    <row r="526" spans="1:10" ht="12.75" customHeight="1" x14ac:dyDescent="0.2">
      <c r="A526" s="234" t="s">
        <v>408</v>
      </c>
      <c r="B526" s="388" t="s">
        <v>199</v>
      </c>
      <c r="C526" s="493">
        <v>25000</v>
      </c>
      <c r="D526" s="417">
        <f>D529</f>
        <v>12000</v>
      </c>
      <c r="E526" s="723">
        <f>D526/C526</f>
        <v>0.48</v>
      </c>
      <c r="F526" s="81"/>
      <c r="G526" s="81"/>
      <c r="H526" s="81"/>
      <c r="I526" s="81"/>
      <c r="J526" s="36"/>
    </row>
    <row r="527" spans="1:10" ht="12.75" customHeight="1" x14ac:dyDescent="0.2">
      <c r="A527" s="235"/>
      <c r="B527" s="315" t="s">
        <v>272</v>
      </c>
      <c r="C527" s="492"/>
      <c r="D527" s="417"/>
      <c r="E527" s="723"/>
      <c r="F527" s="81"/>
      <c r="G527" s="81"/>
      <c r="H527" s="81"/>
      <c r="I527" s="81"/>
      <c r="J527" s="36"/>
    </row>
    <row r="528" spans="1:10" ht="12.75" customHeight="1" x14ac:dyDescent="0.2">
      <c r="A528" s="236" t="s">
        <v>94</v>
      </c>
      <c r="B528" s="334" t="s">
        <v>111</v>
      </c>
      <c r="C528" s="502"/>
      <c r="D528" s="418"/>
      <c r="E528" s="724"/>
      <c r="F528" s="81"/>
      <c r="G528" s="81"/>
      <c r="H528" s="81"/>
      <c r="I528" s="81"/>
      <c r="J528" s="36"/>
    </row>
    <row r="529" spans="1:10" ht="12.75" customHeight="1" x14ac:dyDescent="0.2">
      <c r="A529" s="203">
        <v>3</v>
      </c>
      <c r="B529" s="335" t="s">
        <v>59</v>
      </c>
      <c r="C529" s="507">
        <v>25000</v>
      </c>
      <c r="D529" s="419">
        <f>D530</f>
        <v>12000</v>
      </c>
      <c r="E529" s="646">
        <f>D529/C529</f>
        <v>0.48</v>
      </c>
      <c r="F529" s="81"/>
      <c r="G529" s="81"/>
      <c r="H529" s="81"/>
      <c r="I529" s="81"/>
      <c r="J529" s="36"/>
    </row>
    <row r="530" spans="1:10" ht="15" customHeight="1" x14ac:dyDescent="0.2">
      <c r="A530" s="204">
        <v>32</v>
      </c>
      <c r="B530" s="336" t="s">
        <v>30</v>
      </c>
      <c r="C530" s="508">
        <v>25000</v>
      </c>
      <c r="D530" s="420">
        <f>D531</f>
        <v>12000</v>
      </c>
      <c r="E530" s="725">
        <f>D530/C530</f>
        <v>0.48</v>
      </c>
      <c r="F530" s="81"/>
      <c r="G530" s="81"/>
      <c r="H530" s="81"/>
      <c r="I530" s="81"/>
      <c r="J530" s="36"/>
    </row>
    <row r="531" spans="1:10" ht="15" customHeight="1" x14ac:dyDescent="0.2">
      <c r="A531" s="232">
        <v>323</v>
      </c>
      <c r="B531" s="341" t="s">
        <v>33</v>
      </c>
      <c r="C531" s="503">
        <v>25000</v>
      </c>
      <c r="D531" s="436">
        <f>D532</f>
        <v>12000</v>
      </c>
      <c r="E531" s="738">
        <f>D531/C531</f>
        <v>0.48</v>
      </c>
      <c r="F531" s="81"/>
      <c r="G531" s="81"/>
      <c r="H531" s="81"/>
      <c r="I531" s="81"/>
      <c r="J531" s="36"/>
    </row>
    <row r="532" spans="1:10" ht="12.75" customHeight="1" x14ac:dyDescent="0.2">
      <c r="A532" s="242">
        <v>323</v>
      </c>
      <c r="B532" s="334" t="s">
        <v>33</v>
      </c>
      <c r="C532" s="504">
        <v>25000</v>
      </c>
      <c r="D532" s="437">
        <v>12000</v>
      </c>
      <c r="E532" s="739">
        <f>D532/C532</f>
        <v>0.48</v>
      </c>
      <c r="F532" s="81"/>
      <c r="G532" s="81"/>
      <c r="H532" s="81"/>
      <c r="I532" s="81"/>
      <c r="J532" s="36"/>
    </row>
    <row r="533" spans="1:10" ht="27.75" customHeight="1" x14ac:dyDescent="0.2">
      <c r="A533" s="234" t="s">
        <v>409</v>
      </c>
      <c r="B533" s="523" t="s">
        <v>322</v>
      </c>
      <c r="C533" s="493">
        <v>5000</v>
      </c>
      <c r="D533" s="417">
        <f>D536</f>
        <v>2165.63</v>
      </c>
      <c r="E533" s="723">
        <f>D533/C533</f>
        <v>0.43312600000000001</v>
      </c>
      <c r="F533" s="81"/>
      <c r="G533" s="81"/>
      <c r="H533" s="81"/>
      <c r="I533" s="81"/>
      <c r="J533" s="36"/>
    </row>
    <row r="534" spans="1:10" ht="21" customHeight="1" x14ac:dyDescent="0.2">
      <c r="A534" s="235"/>
      <c r="B534" s="315" t="s">
        <v>272</v>
      </c>
      <c r="C534" s="492"/>
      <c r="D534" s="417"/>
      <c r="E534" s="723"/>
      <c r="F534" s="81"/>
      <c r="G534" s="81"/>
      <c r="H534" s="81"/>
      <c r="I534" s="81"/>
      <c r="J534" s="36"/>
    </row>
    <row r="535" spans="1:10" ht="12.75" customHeight="1" x14ac:dyDescent="0.2">
      <c r="A535" s="236" t="s">
        <v>94</v>
      </c>
      <c r="B535" s="334" t="s">
        <v>111</v>
      </c>
      <c r="C535" s="502"/>
      <c r="D535" s="418"/>
      <c r="E535" s="724"/>
      <c r="F535" s="81"/>
      <c r="G535" s="81"/>
      <c r="H535" s="81"/>
      <c r="I535" s="81"/>
      <c r="J535" s="36"/>
    </row>
    <row r="536" spans="1:10" ht="12.75" customHeight="1" x14ac:dyDescent="0.2">
      <c r="A536" s="203">
        <v>3</v>
      </c>
      <c r="B536" s="335" t="s">
        <v>59</v>
      </c>
      <c r="C536" s="507">
        <v>5000</v>
      </c>
      <c r="D536" s="419">
        <f>D537</f>
        <v>2165.63</v>
      </c>
      <c r="E536" s="646">
        <f>D536/C536</f>
        <v>0.43312600000000001</v>
      </c>
      <c r="F536" s="81"/>
      <c r="G536" s="81"/>
      <c r="H536" s="81"/>
      <c r="I536" s="81"/>
      <c r="J536" s="36"/>
    </row>
    <row r="537" spans="1:10" ht="15" customHeight="1" x14ac:dyDescent="0.2">
      <c r="A537" s="204">
        <v>32</v>
      </c>
      <c r="B537" s="336" t="s">
        <v>30</v>
      </c>
      <c r="C537" s="508">
        <v>5000</v>
      </c>
      <c r="D537" s="420">
        <f>D538</f>
        <v>2165.63</v>
      </c>
      <c r="E537" s="725">
        <f>D537/C537</f>
        <v>0.43312600000000001</v>
      </c>
      <c r="F537" s="81"/>
      <c r="G537" s="81"/>
      <c r="H537" s="81"/>
      <c r="I537" s="81"/>
      <c r="J537" s="36"/>
    </row>
    <row r="538" spans="1:10" ht="15" customHeight="1" x14ac:dyDescent="0.2">
      <c r="A538" s="232">
        <v>323</v>
      </c>
      <c r="B538" s="341" t="s">
        <v>33</v>
      </c>
      <c r="C538" s="503">
        <v>5000</v>
      </c>
      <c r="D538" s="436">
        <f>D539</f>
        <v>2165.63</v>
      </c>
      <c r="E538" s="738">
        <f>D538/C538</f>
        <v>0.43312600000000001</v>
      </c>
      <c r="F538" s="81"/>
      <c r="G538" s="81"/>
      <c r="H538" s="81"/>
      <c r="I538" s="81"/>
      <c r="J538" s="36"/>
    </row>
    <row r="539" spans="1:10" ht="12.75" customHeight="1" x14ac:dyDescent="0.2">
      <c r="A539" s="242">
        <v>323</v>
      </c>
      <c r="B539" s="334" t="s">
        <v>33</v>
      </c>
      <c r="C539" s="504">
        <v>5000</v>
      </c>
      <c r="D539" s="437">
        <v>2165.63</v>
      </c>
      <c r="E539" s="739">
        <f>D539/C539</f>
        <v>0.43312600000000001</v>
      </c>
      <c r="F539" s="81"/>
      <c r="G539" s="81"/>
      <c r="H539" s="81"/>
      <c r="I539" s="81"/>
      <c r="J539" s="36"/>
    </row>
    <row r="540" spans="1:10" ht="12.75" customHeight="1" x14ac:dyDescent="0.2">
      <c r="A540" s="297"/>
      <c r="B540" s="406" t="s">
        <v>412</v>
      </c>
      <c r="C540" s="512"/>
      <c r="D540" s="463"/>
      <c r="E540" s="755"/>
      <c r="F540" s="81"/>
      <c r="G540" s="81"/>
      <c r="H540" s="81"/>
      <c r="I540" s="81"/>
      <c r="J540" s="36"/>
    </row>
    <row r="541" spans="1:10" ht="12.75" customHeight="1" x14ac:dyDescent="0.2">
      <c r="A541" s="293" t="s">
        <v>429</v>
      </c>
      <c r="B541" s="405" t="s">
        <v>415</v>
      </c>
      <c r="C541" s="491">
        <v>60000</v>
      </c>
      <c r="D541" s="475">
        <v>0</v>
      </c>
      <c r="E541" s="770">
        <f>D541/C541</f>
        <v>0</v>
      </c>
      <c r="F541" s="81"/>
      <c r="G541" s="81"/>
      <c r="H541" s="81"/>
      <c r="I541" s="81"/>
      <c r="J541" s="36"/>
    </row>
    <row r="542" spans="1:10" x14ac:dyDescent="0.2">
      <c r="A542" s="294" t="s">
        <v>411</v>
      </c>
      <c r="B542" s="402" t="s">
        <v>413</v>
      </c>
      <c r="C542" s="493">
        <v>60000</v>
      </c>
      <c r="D542" s="471">
        <v>0</v>
      </c>
      <c r="E542" s="762">
        <f>D542/C542</f>
        <v>0</v>
      </c>
      <c r="F542" s="81"/>
      <c r="G542" s="81"/>
      <c r="H542" s="81"/>
      <c r="I542" s="81"/>
      <c r="J542" s="36"/>
    </row>
    <row r="543" spans="1:10" ht="15" customHeight="1" x14ac:dyDescent="0.2">
      <c r="A543" s="295"/>
      <c r="B543" s="400" t="s">
        <v>259</v>
      </c>
      <c r="C543" s="492"/>
      <c r="D543" s="471"/>
      <c r="E543" s="762"/>
      <c r="F543" s="81"/>
      <c r="G543" s="81"/>
      <c r="H543" s="81"/>
      <c r="I543" s="81"/>
      <c r="J543" s="36"/>
    </row>
    <row r="544" spans="1:10" ht="15" customHeight="1" x14ac:dyDescent="0.2">
      <c r="A544" s="296" t="s">
        <v>93</v>
      </c>
      <c r="B544" s="401" t="s">
        <v>111</v>
      </c>
      <c r="C544" s="502"/>
      <c r="D544" s="476"/>
      <c r="E544" s="771"/>
      <c r="F544" s="81"/>
      <c r="G544" s="81"/>
      <c r="H544" s="81"/>
      <c r="I544" s="81"/>
      <c r="J544" s="36"/>
    </row>
    <row r="545" spans="1:10" ht="12.75" customHeight="1" x14ac:dyDescent="0.2">
      <c r="A545" s="203">
        <v>3</v>
      </c>
      <c r="B545" s="335" t="s">
        <v>59</v>
      </c>
      <c r="C545" s="507">
        <v>60000</v>
      </c>
      <c r="D545" s="465">
        <v>0</v>
      </c>
      <c r="E545" s="757">
        <f t="shared" ref="E545:E550" si="9">D545/C545</f>
        <v>0</v>
      </c>
      <c r="F545" s="81"/>
      <c r="G545" s="81"/>
      <c r="H545" s="81"/>
      <c r="I545" s="81"/>
      <c r="J545" s="36"/>
    </row>
    <row r="546" spans="1:10" ht="12.75" customHeight="1" x14ac:dyDescent="0.2">
      <c r="A546" s="204">
        <v>38</v>
      </c>
      <c r="B546" s="336" t="s">
        <v>38</v>
      </c>
      <c r="C546" s="508">
        <v>60000</v>
      </c>
      <c r="D546" s="466">
        <v>0</v>
      </c>
      <c r="E546" s="758">
        <f t="shared" si="9"/>
        <v>0</v>
      </c>
      <c r="F546" s="81"/>
      <c r="G546" s="81"/>
      <c r="H546" s="81"/>
      <c r="I546" s="81"/>
      <c r="J546" s="36"/>
    </row>
    <row r="547" spans="1:10" ht="12.75" customHeight="1" x14ac:dyDescent="0.2">
      <c r="A547" s="237">
        <v>381</v>
      </c>
      <c r="B547" s="358" t="s">
        <v>61</v>
      </c>
      <c r="C547" s="503">
        <v>60000</v>
      </c>
      <c r="D547" s="449">
        <v>0</v>
      </c>
      <c r="E547" s="656">
        <f t="shared" si="9"/>
        <v>0</v>
      </c>
      <c r="F547" s="81"/>
      <c r="G547" s="81"/>
      <c r="H547" s="81"/>
      <c r="I547" s="81"/>
      <c r="J547" s="36"/>
    </row>
    <row r="548" spans="1:10" ht="12.75" customHeight="1" x14ac:dyDescent="0.2">
      <c r="A548" s="534">
        <v>381</v>
      </c>
      <c r="B548" s="359" t="s">
        <v>61</v>
      </c>
      <c r="C548" s="536">
        <v>60000</v>
      </c>
      <c r="D548" s="535">
        <v>0</v>
      </c>
      <c r="E548" s="658">
        <f t="shared" si="9"/>
        <v>0</v>
      </c>
      <c r="F548" s="81"/>
      <c r="G548" s="81"/>
      <c r="H548" s="81"/>
      <c r="I548" s="81"/>
      <c r="J548" s="36"/>
    </row>
    <row r="549" spans="1:10" ht="12.75" customHeight="1" x14ac:dyDescent="0.2">
      <c r="A549" s="293" t="s">
        <v>414</v>
      </c>
      <c r="B549" s="405"/>
      <c r="C549" s="491">
        <v>35000</v>
      </c>
      <c r="D549" s="475">
        <f>D550+D558</f>
        <v>10000</v>
      </c>
      <c r="E549" s="770">
        <f t="shared" si="9"/>
        <v>0.2857142857142857</v>
      </c>
      <c r="F549" s="81"/>
      <c r="G549" s="81"/>
      <c r="H549" s="81"/>
      <c r="I549" s="81"/>
      <c r="J549" s="36"/>
    </row>
    <row r="550" spans="1:10" x14ac:dyDescent="0.2">
      <c r="A550" s="294" t="s">
        <v>450</v>
      </c>
      <c r="B550" s="402" t="s">
        <v>208</v>
      </c>
      <c r="C550" s="493">
        <v>30000</v>
      </c>
      <c r="D550" s="471">
        <f>D553</f>
        <v>10000</v>
      </c>
      <c r="E550" s="762">
        <f t="shared" si="9"/>
        <v>0.33333333333333331</v>
      </c>
      <c r="F550" s="81"/>
      <c r="G550" s="81"/>
      <c r="H550" s="81"/>
      <c r="I550" s="81"/>
      <c r="J550" s="36"/>
    </row>
    <row r="551" spans="1:10" ht="20.100000000000001" customHeight="1" x14ac:dyDescent="0.2">
      <c r="A551" s="295"/>
      <c r="B551" s="400" t="s">
        <v>259</v>
      </c>
      <c r="C551" s="492"/>
      <c r="D551" s="471"/>
      <c r="E551" s="762"/>
      <c r="F551" s="81"/>
      <c r="G551" s="81"/>
      <c r="H551" s="81"/>
      <c r="I551" s="81"/>
      <c r="J551" s="36"/>
    </row>
    <row r="552" spans="1:10" ht="15" customHeight="1" x14ac:dyDescent="0.2">
      <c r="A552" s="296" t="s">
        <v>93</v>
      </c>
      <c r="B552" s="401" t="s">
        <v>111</v>
      </c>
      <c r="C552" s="502"/>
      <c r="D552" s="476"/>
      <c r="E552" s="771"/>
      <c r="F552" s="81"/>
      <c r="G552" s="81"/>
      <c r="H552" s="81"/>
      <c r="I552" s="81"/>
      <c r="J552" s="36"/>
    </row>
    <row r="553" spans="1:10" ht="15" customHeight="1" x14ac:dyDescent="0.2">
      <c r="A553" s="203">
        <v>3</v>
      </c>
      <c r="B553" s="335" t="s">
        <v>59</v>
      </c>
      <c r="C553" s="507">
        <v>30000</v>
      </c>
      <c r="D553" s="465">
        <f>D554</f>
        <v>10000</v>
      </c>
      <c r="E553" s="757">
        <f t="shared" ref="E553:E558" si="10">D553/C553</f>
        <v>0.33333333333333331</v>
      </c>
      <c r="F553" s="81"/>
      <c r="G553" s="81"/>
      <c r="H553" s="81"/>
      <c r="I553" s="81"/>
      <c r="J553" s="36"/>
    </row>
    <row r="554" spans="1:10" ht="15" customHeight="1" x14ac:dyDescent="0.2">
      <c r="A554" s="204">
        <v>38</v>
      </c>
      <c r="B554" s="336" t="s">
        <v>38</v>
      </c>
      <c r="C554" s="508">
        <v>30000</v>
      </c>
      <c r="D554" s="466">
        <f>D555</f>
        <v>10000</v>
      </c>
      <c r="E554" s="758">
        <f t="shared" si="10"/>
        <v>0.33333333333333331</v>
      </c>
      <c r="F554" s="81"/>
      <c r="G554" s="81"/>
      <c r="H554" s="81"/>
      <c r="I554" s="81"/>
      <c r="J554" s="36"/>
    </row>
    <row r="555" spans="1:10" ht="12.75" customHeight="1" x14ac:dyDescent="0.2">
      <c r="A555" s="237">
        <v>381</v>
      </c>
      <c r="B555" s="358" t="s">
        <v>61</v>
      </c>
      <c r="C555" s="503">
        <v>30000</v>
      </c>
      <c r="D555" s="449">
        <f>D556</f>
        <v>10000</v>
      </c>
      <c r="E555" s="656">
        <f t="shared" si="10"/>
        <v>0.33333333333333331</v>
      </c>
      <c r="F555" s="81"/>
      <c r="G555" s="81"/>
      <c r="H555" s="81"/>
      <c r="I555" s="81"/>
      <c r="J555" s="36"/>
    </row>
    <row r="556" spans="1:10" ht="12.75" customHeight="1" x14ac:dyDescent="0.2">
      <c r="A556" s="534">
        <v>381</v>
      </c>
      <c r="B556" s="359" t="s">
        <v>61</v>
      </c>
      <c r="C556" s="536">
        <v>25000</v>
      </c>
      <c r="D556" s="535">
        <v>10000</v>
      </c>
      <c r="E556" s="658">
        <f t="shared" si="10"/>
        <v>0.4</v>
      </c>
      <c r="F556" s="81"/>
      <c r="G556" s="81"/>
      <c r="H556" s="81"/>
      <c r="I556" s="81"/>
      <c r="J556" s="36"/>
    </row>
    <row r="557" spans="1:10" ht="12.75" customHeight="1" x14ac:dyDescent="0.2">
      <c r="A557" s="238">
        <v>381</v>
      </c>
      <c r="B557" s="359" t="s">
        <v>334</v>
      </c>
      <c r="C557" s="504">
        <v>5000</v>
      </c>
      <c r="D557" s="450">
        <v>0</v>
      </c>
      <c r="E557" s="649">
        <f t="shared" si="10"/>
        <v>0</v>
      </c>
      <c r="F557" s="81"/>
      <c r="G557" s="81"/>
      <c r="H557" s="81"/>
      <c r="I557" s="81"/>
      <c r="J557" s="36"/>
    </row>
    <row r="558" spans="1:10" ht="12.75" customHeight="1" x14ac:dyDescent="0.2">
      <c r="A558" s="294" t="s">
        <v>451</v>
      </c>
      <c r="B558" s="402" t="s">
        <v>289</v>
      </c>
      <c r="C558" s="495">
        <v>5000</v>
      </c>
      <c r="D558" s="471">
        <v>0</v>
      </c>
      <c r="E558" s="762">
        <f t="shared" si="10"/>
        <v>0</v>
      </c>
      <c r="F558" s="81"/>
      <c r="G558" s="81"/>
      <c r="H558" s="81"/>
      <c r="I558" s="81"/>
      <c r="J558" s="36"/>
    </row>
    <row r="559" spans="1:10" ht="12.75" customHeight="1" x14ac:dyDescent="0.2">
      <c r="A559" s="295"/>
      <c r="B559" s="400" t="s">
        <v>259</v>
      </c>
      <c r="C559" s="492"/>
      <c r="D559" s="471"/>
      <c r="E559" s="762"/>
      <c r="F559" s="81"/>
      <c r="G559" s="81"/>
      <c r="H559" s="81"/>
      <c r="I559" s="81"/>
      <c r="J559" s="36"/>
    </row>
    <row r="560" spans="1:10" ht="12.75" customHeight="1" x14ac:dyDescent="0.2">
      <c r="A560" s="296" t="s">
        <v>93</v>
      </c>
      <c r="B560" s="401" t="s">
        <v>111</v>
      </c>
      <c r="C560" s="502"/>
      <c r="D560" s="476"/>
      <c r="E560" s="771"/>
      <c r="F560" s="81"/>
      <c r="G560" s="81"/>
      <c r="H560" s="81"/>
      <c r="I560" s="81"/>
      <c r="J560" s="36"/>
    </row>
    <row r="561" spans="1:10" ht="12.75" customHeight="1" x14ac:dyDescent="0.2">
      <c r="A561" s="203">
        <v>3</v>
      </c>
      <c r="B561" s="335" t="s">
        <v>59</v>
      </c>
      <c r="C561" s="507">
        <v>5000</v>
      </c>
      <c r="D561" s="465">
        <v>0</v>
      </c>
      <c r="E561" s="757">
        <f>D561/C561</f>
        <v>0</v>
      </c>
      <c r="F561" s="81"/>
      <c r="G561" s="81"/>
      <c r="H561" s="81"/>
      <c r="I561" s="81"/>
      <c r="J561" s="36"/>
    </row>
    <row r="562" spans="1:10" ht="12.75" customHeight="1" x14ac:dyDescent="0.2">
      <c r="A562" s="204">
        <v>38</v>
      </c>
      <c r="B562" s="336" t="s">
        <v>38</v>
      </c>
      <c r="C562" s="508">
        <v>5000</v>
      </c>
      <c r="D562" s="466">
        <v>0</v>
      </c>
      <c r="E562" s="758">
        <f>D562/C562</f>
        <v>0</v>
      </c>
      <c r="F562" s="81"/>
      <c r="G562" s="81"/>
      <c r="H562" s="81"/>
      <c r="I562" s="81"/>
      <c r="J562" s="36"/>
    </row>
    <row r="563" spans="1:10" ht="12.75" customHeight="1" x14ac:dyDescent="0.2">
      <c r="A563" s="237">
        <v>381</v>
      </c>
      <c r="B563" s="358" t="s">
        <v>61</v>
      </c>
      <c r="C563" s="503">
        <v>5000</v>
      </c>
      <c r="D563" s="449">
        <v>0</v>
      </c>
      <c r="E563" s="656">
        <f>D563/C563</f>
        <v>0</v>
      </c>
      <c r="F563" s="81"/>
      <c r="G563" s="81"/>
      <c r="H563" s="81"/>
      <c r="I563" s="81"/>
      <c r="J563" s="36"/>
    </row>
    <row r="564" spans="1:10" ht="12.75" customHeight="1" x14ac:dyDescent="0.2">
      <c r="A564" s="238">
        <v>381</v>
      </c>
      <c r="B564" s="359" t="s">
        <v>61</v>
      </c>
      <c r="C564" s="504">
        <v>5000</v>
      </c>
      <c r="D564" s="450">
        <v>0</v>
      </c>
      <c r="E564" s="649">
        <f>D564/C564</f>
        <v>0</v>
      </c>
      <c r="F564" s="81"/>
      <c r="G564" s="81"/>
      <c r="H564" s="81"/>
      <c r="I564" s="81"/>
      <c r="J564" s="36"/>
    </row>
    <row r="565" spans="1:10" ht="12.75" customHeight="1" x14ac:dyDescent="0.2">
      <c r="A565" s="297"/>
      <c r="B565" s="406" t="s">
        <v>238</v>
      </c>
      <c r="C565" s="512"/>
      <c r="D565" s="463"/>
      <c r="E565" s="755"/>
      <c r="F565" s="81"/>
      <c r="G565" s="81"/>
      <c r="H565" s="81"/>
      <c r="I565" s="81"/>
      <c r="J565" s="36"/>
    </row>
    <row r="566" spans="1:10" ht="12.75" customHeight="1" x14ac:dyDescent="0.2">
      <c r="A566" s="284" t="s">
        <v>416</v>
      </c>
      <c r="B566" s="151"/>
      <c r="C566" s="491">
        <v>98000</v>
      </c>
      <c r="D566" s="441">
        <f>D567+D574+D581+D588+D595+D602+D610</f>
        <v>21768</v>
      </c>
      <c r="E566" s="744">
        <f>D566/C566</f>
        <v>0.22212244897959182</v>
      </c>
      <c r="F566" s="81"/>
      <c r="G566" s="81"/>
      <c r="H566" s="81"/>
      <c r="I566" s="81"/>
      <c r="J566" s="36"/>
    </row>
    <row r="567" spans="1:10" ht="12.75" customHeight="1" x14ac:dyDescent="0.2">
      <c r="A567" s="287" t="s">
        <v>417</v>
      </c>
      <c r="B567" s="402" t="s">
        <v>209</v>
      </c>
      <c r="C567" s="493">
        <v>15000</v>
      </c>
      <c r="D567" s="471">
        <v>0</v>
      </c>
      <c r="E567" s="762">
        <f>D567/C567</f>
        <v>0</v>
      </c>
      <c r="F567" s="81"/>
      <c r="G567" s="81"/>
      <c r="H567" s="81"/>
      <c r="I567" s="81"/>
      <c r="J567" s="36"/>
    </row>
    <row r="568" spans="1:10" ht="20.100000000000001" customHeight="1" x14ac:dyDescent="0.2">
      <c r="A568" s="288"/>
      <c r="B568" s="400" t="s">
        <v>261</v>
      </c>
      <c r="C568" s="492"/>
      <c r="D568" s="471"/>
      <c r="E568" s="762"/>
      <c r="F568" s="81"/>
      <c r="G568" s="81"/>
      <c r="H568" s="81"/>
      <c r="I568" s="81"/>
      <c r="J568" s="36"/>
    </row>
    <row r="569" spans="1:10" ht="20.100000000000001" customHeight="1" x14ac:dyDescent="0.2">
      <c r="A569" s="298" t="s">
        <v>89</v>
      </c>
      <c r="B569" s="404" t="s">
        <v>111</v>
      </c>
      <c r="C569" s="502"/>
      <c r="D569" s="474"/>
      <c r="E569" s="765"/>
      <c r="F569" s="81"/>
      <c r="G569" s="81"/>
      <c r="H569" s="81"/>
      <c r="I569" s="81"/>
      <c r="J569" s="36"/>
    </row>
    <row r="570" spans="1:10" ht="27.75" customHeight="1" x14ac:dyDescent="0.2">
      <c r="A570" s="203">
        <v>3</v>
      </c>
      <c r="B570" s="335" t="s">
        <v>59</v>
      </c>
      <c r="C570" s="507">
        <v>15000</v>
      </c>
      <c r="D570" s="465">
        <v>0</v>
      </c>
      <c r="E570" s="757">
        <f>D570/C570</f>
        <v>0</v>
      </c>
      <c r="F570" s="81"/>
      <c r="G570" s="81"/>
      <c r="H570" s="81"/>
      <c r="I570" s="81"/>
      <c r="J570" s="36"/>
    </row>
    <row r="571" spans="1:10" ht="20.25" customHeight="1" x14ac:dyDescent="0.2">
      <c r="A571" s="204">
        <v>38</v>
      </c>
      <c r="B571" s="336" t="s">
        <v>38</v>
      </c>
      <c r="C571" s="508">
        <v>15000</v>
      </c>
      <c r="D571" s="466">
        <v>0</v>
      </c>
      <c r="E571" s="758">
        <f>D571/C571</f>
        <v>0</v>
      </c>
      <c r="F571" s="81"/>
      <c r="G571" s="81"/>
      <c r="H571" s="81"/>
      <c r="I571" s="81"/>
      <c r="J571" s="36"/>
    </row>
    <row r="572" spans="1:10" ht="15" customHeight="1" x14ac:dyDescent="0.2">
      <c r="A572" s="237">
        <v>381</v>
      </c>
      <c r="B572" s="358" t="s">
        <v>61</v>
      </c>
      <c r="C572" s="503">
        <v>15000</v>
      </c>
      <c r="D572" s="449">
        <v>0</v>
      </c>
      <c r="E572" s="656">
        <f>D572/C572</f>
        <v>0</v>
      </c>
      <c r="F572" s="81"/>
      <c r="G572" s="81"/>
      <c r="H572" s="81"/>
      <c r="I572" s="81"/>
      <c r="J572" s="36"/>
    </row>
    <row r="573" spans="1:10" x14ac:dyDescent="0.2">
      <c r="A573" s="238">
        <v>381</v>
      </c>
      <c r="B573" s="359" t="s">
        <v>61</v>
      </c>
      <c r="C573" s="504">
        <v>15000</v>
      </c>
      <c r="D573" s="450">
        <v>0</v>
      </c>
      <c r="E573" s="649">
        <f>D573/C573</f>
        <v>0</v>
      </c>
      <c r="F573" s="81"/>
      <c r="G573" s="81"/>
      <c r="H573" s="81"/>
      <c r="I573" s="81"/>
      <c r="J573" s="36"/>
    </row>
    <row r="574" spans="1:10" x14ac:dyDescent="0.2">
      <c r="A574" s="299" t="s">
        <v>418</v>
      </c>
      <c r="B574" s="402" t="s">
        <v>210</v>
      </c>
      <c r="C574" s="495">
        <v>3000</v>
      </c>
      <c r="D574" s="471">
        <f>D577</f>
        <v>2625</v>
      </c>
      <c r="E574" s="762">
        <f>D574/C574</f>
        <v>0.875</v>
      </c>
      <c r="F574" s="81"/>
      <c r="G574" s="81"/>
      <c r="H574" s="81"/>
      <c r="I574" s="81"/>
      <c r="J574" s="36"/>
    </row>
    <row r="575" spans="1:10" x14ac:dyDescent="0.2">
      <c r="A575" s="299"/>
      <c r="B575" s="400" t="s">
        <v>262</v>
      </c>
      <c r="C575" s="492"/>
      <c r="D575" s="471"/>
      <c r="E575" s="762"/>
      <c r="F575" s="81"/>
      <c r="G575" s="81"/>
      <c r="H575" s="81"/>
      <c r="I575" s="81"/>
      <c r="J575" s="36"/>
    </row>
    <row r="576" spans="1:10" x14ac:dyDescent="0.2">
      <c r="A576" s="298" t="s">
        <v>89</v>
      </c>
      <c r="B576" s="404" t="s">
        <v>111</v>
      </c>
      <c r="C576" s="502"/>
      <c r="D576" s="474"/>
      <c r="E576" s="765"/>
      <c r="F576" s="81"/>
      <c r="G576" s="81"/>
      <c r="H576" s="81"/>
      <c r="I576" s="81"/>
      <c r="J576" s="36"/>
    </row>
    <row r="577" spans="1:10" x14ac:dyDescent="0.2">
      <c r="A577" s="203">
        <v>3</v>
      </c>
      <c r="B577" s="335" t="s">
        <v>59</v>
      </c>
      <c r="C577" s="507">
        <v>3000</v>
      </c>
      <c r="D577" s="465">
        <f>D578</f>
        <v>2625</v>
      </c>
      <c r="E577" s="757">
        <f>D577/C577</f>
        <v>0.875</v>
      </c>
      <c r="F577" s="81"/>
      <c r="G577" s="81"/>
      <c r="H577" s="81"/>
      <c r="I577" s="81"/>
      <c r="J577" s="36"/>
    </row>
    <row r="578" spans="1:10" x14ac:dyDescent="0.2">
      <c r="A578" s="204">
        <v>32</v>
      </c>
      <c r="B578" s="336" t="s">
        <v>30</v>
      </c>
      <c r="C578" s="508">
        <v>3000</v>
      </c>
      <c r="D578" s="466">
        <f>D579</f>
        <v>2625</v>
      </c>
      <c r="E578" s="758">
        <f>D578/C578</f>
        <v>0.875</v>
      </c>
      <c r="F578" s="81"/>
      <c r="G578" s="81"/>
      <c r="H578" s="81"/>
      <c r="I578" s="81"/>
      <c r="J578" s="36"/>
    </row>
    <row r="579" spans="1:10" x14ac:dyDescent="0.2">
      <c r="A579" s="237">
        <v>329</v>
      </c>
      <c r="B579" s="358" t="s">
        <v>34</v>
      </c>
      <c r="C579" s="503">
        <v>3000</v>
      </c>
      <c r="D579" s="449">
        <f>D580</f>
        <v>2625</v>
      </c>
      <c r="E579" s="656">
        <f>D579/C579</f>
        <v>0.875</v>
      </c>
      <c r="F579" s="81"/>
      <c r="G579" s="81"/>
      <c r="H579" s="81"/>
      <c r="I579" s="81"/>
      <c r="J579" s="36"/>
    </row>
    <row r="580" spans="1:10" x14ac:dyDescent="0.2">
      <c r="A580" s="238">
        <v>329</v>
      </c>
      <c r="B580" s="359" t="s">
        <v>34</v>
      </c>
      <c r="C580" s="504">
        <v>3000</v>
      </c>
      <c r="D580" s="450">
        <v>2625</v>
      </c>
      <c r="E580" s="649">
        <f>D580/C580</f>
        <v>0.875</v>
      </c>
      <c r="F580" s="81"/>
      <c r="G580" s="81"/>
      <c r="H580" s="81"/>
      <c r="I580" s="81"/>
      <c r="J580" s="36"/>
    </row>
    <row r="581" spans="1:10" x14ac:dyDescent="0.2">
      <c r="A581" s="287" t="s">
        <v>419</v>
      </c>
      <c r="B581" s="402" t="s">
        <v>211</v>
      </c>
      <c r="C581" s="495">
        <v>25000</v>
      </c>
      <c r="D581" s="471">
        <f>D584</f>
        <v>14583</v>
      </c>
      <c r="E581" s="762">
        <f>D581/C581</f>
        <v>0.58331999999999995</v>
      </c>
      <c r="F581" s="81"/>
      <c r="G581" s="81"/>
      <c r="H581" s="81"/>
      <c r="I581" s="81"/>
      <c r="J581" s="36"/>
    </row>
    <row r="582" spans="1:10" x14ac:dyDescent="0.2">
      <c r="A582" s="288"/>
      <c r="B582" s="400" t="s">
        <v>261</v>
      </c>
      <c r="C582" s="492"/>
      <c r="D582" s="471"/>
      <c r="E582" s="762"/>
      <c r="F582" s="81"/>
      <c r="G582" s="81"/>
      <c r="H582" s="81"/>
      <c r="I582" s="81"/>
      <c r="J582" s="36"/>
    </row>
    <row r="583" spans="1:10" x14ac:dyDescent="0.2">
      <c r="A583" s="298" t="s">
        <v>92</v>
      </c>
      <c r="B583" s="404" t="s">
        <v>111</v>
      </c>
      <c r="C583" s="502"/>
      <c r="D583" s="474"/>
      <c r="E583" s="765"/>
      <c r="F583" s="81"/>
      <c r="G583" s="81"/>
      <c r="H583" s="81"/>
      <c r="I583" s="81"/>
      <c r="J583" s="36"/>
    </row>
    <row r="584" spans="1:10" x14ac:dyDescent="0.2">
      <c r="A584" s="203">
        <v>3</v>
      </c>
      <c r="B584" s="335" t="s">
        <v>59</v>
      </c>
      <c r="C584" s="507">
        <v>25000</v>
      </c>
      <c r="D584" s="465">
        <f>D585</f>
        <v>14583</v>
      </c>
      <c r="E584" s="757">
        <f>D584/C584</f>
        <v>0.58331999999999995</v>
      </c>
      <c r="F584" s="81"/>
      <c r="G584" s="81"/>
      <c r="H584" s="81"/>
      <c r="I584" s="81"/>
      <c r="J584" s="36"/>
    </row>
    <row r="585" spans="1:10" x14ac:dyDescent="0.2">
      <c r="A585" s="204">
        <v>38</v>
      </c>
      <c r="B585" s="336" t="s">
        <v>38</v>
      </c>
      <c r="C585" s="508">
        <v>25000</v>
      </c>
      <c r="D585" s="466">
        <f>D586</f>
        <v>14583</v>
      </c>
      <c r="E585" s="758">
        <f>D585/C585</f>
        <v>0.58331999999999995</v>
      </c>
      <c r="F585" s="81"/>
      <c r="G585" s="81"/>
      <c r="H585" s="81"/>
      <c r="I585" s="81"/>
      <c r="J585" s="36"/>
    </row>
    <row r="586" spans="1:10" x14ac:dyDescent="0.2">
      <c r="A586" s="237">
        <v>381</v>
      </c>
      <c r="B586" s="358" t="s">
        <v>61</v>
      </c>
      <c r="C586" s="503">
        <v>25000</v>
      </c>
      <c r="D586" s="449">
        <f>D587</f>
        <v>14583</v>
      </c>
      <c r="E586" s="656">
        <f>D586/C586</f>
        <v>0.58331999999999995</v>
      </c>
      <c r="F586" s="81"/>
      <c r="G586" s="81"/>
      <c r="H586" s="81"/>
      <c r="I586" s="81"/>
      <c r="J586" s="36"/>
    </row>
    <row r="587" spans="1:10" x14ac:dyDescent="0.2">
      <c r="A587" s="238">
        <v>381</v>
      </c>
      <c r="B587" s="359" t="s">
        <v>61</v>
      </c>
      <c r="C587" s="504">
        <v>25000</v>
      </c>
      <c r="D587" s="450">
        <v>14583</v>
      </c>
      <c r="E587" s="649">
        <f>D587/C587</f>
        <v>0.58331999999999995</v>
      </c>
      <c r="F587" s="81"/>
      <c r="G587" s="81"/>
      <c r="H587" s="81"/>
      <c r="I587" s="81"/>
      <c r="J587" s="36"/>
    </row>
    <row r="588" spans="1:10" x14ac:dyDescent="0.2">
      <c r="A588" s="287" t="s">
        <v>420</v>
      </c>
      <c r="B588" s="402" t="s">
        <v>212</v>
      </c>
      <c r="C588" s="495">
        <v>17000</v>
      </c>
      <c r="D588" s="471">
        <f>D591</f>
        <v>2000</v>
      </c>
      <c r="E588" s="762">
        <f>D588/C588</f>
        <v>0.11764705882352941</v>
      </c>
      <c r="F588" s="81"/>
      <c r="G588" s="81"/>
      <c r="H588" s="81"/>
      <c r="I588" s="81"/>
      <c r="J588" s="36"/>
    </row>
    <row r="589" spans="1:10" x14ac:dyDescent="0.2">
      <c r="A589" s="288"/>
      <c r="B589" s="400" t="s">
        <v>261</v>
      </c>
      <c r="C589" s="492"/>
      <c r="D589" s="471"/>
      <c r="E589" s="762"/>
      <c r="F589" s="81"/>
      <c r="G589" s="81"/>
      <c r="H589" s="81"/>
      <c r="I589" s="81"/>
      <c r="J589" s="36"/>
    </row>
    <row r="590" spans="1:10" x14ac:dyDescent="0.2">
      <c r="A590" s="298" t="s">
        <v>92</v>
      </c>
      <c r="B590" s="404" t="s">
        <v>111</v>
      </c>
      <c r="C590" s="502"/>
      <c r="D590" s="474"/>
      <c r="E590" s="765"/>
      <c r="F590" s="81"/>
      <c r="G590" s="81"/>
      <c r="H590" s="81"/>
      <c r="I590" s="81"/>
      <c r="J590" s="36"/>
    </row>
    <row r="591" spans="1:10" x14ac:dyDescent="0.2">
      <c r="A591" s="203">
        <v>3</v>
      </c>
      <c r="B591" s="335" t="s">
        <v>59</v>
      </c>
      <c r="C591" s="507">
        <v>17000</v>
      </c>
      <c r="D591" s="465">
        <f>D593</f>
        <v>2000</v>
      </c>
      <c r="E591" s="757">
        <f>D591/C591</f>
        <v>0.11764705882352941</v>
      </c>
      <c r="F591" s="81"/>
      <c r="G591" s="81"/>
      <c r="H591" s="81"/>
      <c r="I591" s="81"/>
      <c r="J591" s="36"/>
    </row>
    <row r="592" spans="1:10" x14ac:dyDescent="0.2">
      <c r="A592" s="204">
        <v>38</v>
      </c>
      <c r="B592" s="336" t="s">
        <v>38</v>
      </c>
      <c r="C592" s="508">
        <v>17000</v>
      </c>
      <c r="D592" s="466">
        <f>D593</f>
        <v>2000</v>
      </c>
      <c r="E592" s="758">
        <f>D592/C592</f>
        <v>0.11764705882352941</v>
      </c>
      <c r="F592" s="81"/>
      <c r="G592" s="81"/>
      <c r="H592" s="81"/>
      <c r="I592" s="81"/>
      <c r="J592" s="36"/>
    </row>
    <row r="593" spans="1:10" x14ac:dyDescent="0.2">
      <c r="A593" s="237">
        <v>381</v>
      </c>
      <c r="B593" s="358" t="s">
        <v>61</v>
      </c>
      <c r="C593" s="503">
        <v>17000</v>
      </c>
      <c r="D593" s="449">
        <f>D594</f>
        <v>2000</v>
      </c>
      <c r="E593" s="656">
        <f>D593/C593</f>
        <v>0.11764705882352941</v>
      </c>
      <c r="F593" s="81"/>
      <c r="G593" s="81"/>
      <c r="H593" s="81"/>
      <c r="I593" s="81"/>
      <c r="J593" s="36"/>
    </row>
    <row r="594" spans="1:10" x14ac:dyDescent="0.2">
      <c r="A594" s="238">
        <v>381</v>
      </c>
      <c r="B594" s="359" t="s">
        <v>61</v>
      </c>
      <c r="C594" s="504">
        <v>17000</v>
      </c>
      <c r="D594" s="450">
        <v>2000</v>
      </c>
      <c r="E594" s="649">
        <f>D594/C594</f>
        <v>0.11764705882352941</v>
      </c>
      <c r="F594" s="81"/>
      <c r="G594" s="81"/>
      <c r="H594" s="81"/>
      <c r="I594" s="81"/>
      <c r="J594" s="36"/>
    </row>
    <row r="595" spans="1:10" x14ac:dyDescent="0.2">
      <c r="A595" s="287" t="s">
        <v>421</v>
      </c>
      <c r="B595" s="402" t="s">
        <v>213</v>
      </c>
      <c r="C595" s="495">
        <v>3000</v>
      </c>
      <c r="D595" s="471">
        <v>0</v>
      </c>
      <c r="E595" s="762">
        <f>D595/C595</f>
        <v>0</v>
      </c>
      <c r="F595" s="81"/>
      <c r="G595" s="81"/>
      <c r="H595" s="81"/>
      <c r="I595" s="81"/>
      <c r="J595" s="36"/>
    </row>
    <row r="596" spans="1:10" x14ac:dyDescent="0.2">
      <c r="A596" s="288"/>
      <c r="B596" s="400" t="s">
        <v>261</v>
      </c>
      <c r="C596" s="492"/>
      <c r="D596" s="471"/>
      <c r="E596" s="762"/>
      <c r="F596" s="81"/>
      <c r="G596" s="81"/>
      <c r="H596" s="81"/>
      <c r="I596" s="81"/>
      <c r="J596" s="36"/>
    </row>
    <row r="597" spans="1:10" x14ac:dyDescent="0.2">
      <c r="A597" s="298" t="s">
        <v>92</v>
      </c>
      <c r="B597" s="404" t="s">
        <v>111</v>
      </c>
      <c r="C597" s="502"/>
      <c r="D597" s="474"/>
      <c r="E597" s="765"/>
      <c r="F597" s="81"/>
      <c r="G597" s="81"/>
      <c r="H597" s="81"/>
      <c r="I597" s="81"/>
      <c r="J597" s="36"/>
    </row>
    <row r="598" spans="1:10" x14ac:dyDescent="0.2">
      <c r="A598" s="203">
        <v>3</v>
      </c>
      <c r="B598" s="335" t="s">
        <v>59</v>
      </c>
      <c r="C598" s="507">
        <v>3000</v>
      </c>
      <c r="D598" s="465">
        <v>0</v>
      </c>
      <c r="E598" s="757">
        <f>D598/C598</f>
        <v>0</v>
      </c>
      <c r="F598" s="81"/>
      <c r="G598" s="81"/>
      <c r="H598" s="81"/>
      <c r="I598" s="81"/>
      <c r="J598" s="36"/>
    </row>
    <row r="599" spans="1:10" x14ac:dyDescent="0.2">
      <c r="A599" s="204">
        <v>38</v>
      </c>
      <c r="B599" s="336" t="s">
        <v>38</v>
      </c>
      <c r="C599" s="508">
        <v>3000</v>
      </c>
      <c r="D599" s="466">
        <v>0</v>
      </c>
      <c r="E599" s="758">
        <f>D599/C599</f>
        <v>0</v>
      </c>
      <c r="F599" s="81"/>
      <c r="G599" s="81"/>
      <c r="H599" s="81"/>
      <c r="I599" s="81"/>
      <c r="J599" s="36"/>
    </row>
    <row r="600" spans="1:10" x14ac:dyDescent="0.2">
      <c r="A600" s="237">
        <v>381</v>
      </c>
      <c r="B600" s="358" t="s">
        <v>61</v>
      </c>
      <c r="C600" s="503">
        <v>3000</v>
      </c>
      <c r="D600" s="449">
        <v>0</v>
      </c>
      <c r="E600" s="656">
        <f>D600/C600</f>
        <v>0</v>
      </c>
      <c r="F600" s="81"/>
      <c r="G600" s="81"/>
      <c r="H600" s="81"/>
      <c r="I600" s="81"/>
      <c r="J600" s="36"/>
    </row>
    <row r="601" spans="1:10" x14ac:dyDescent="0.2">
      <c r="A601" s="238">
        <v>381</v>
      </c>
      <c r="B601" s="359" t="s">
        <v>61</v>
      </c>
      <c r="C601" s="504">
        <v>3000</v>
      </c>
      <c r="D601" s="450">
        <v>0</v>
      </c>
      <c r="E601" s="649">
        <f>D601/C601</f>
        <v>0</v>
      </c>
      <c r="F601" s="81"/>
      <c r="G601" s="81"/>
      <c r="H601" s="81"/>
      <c r="I601" s="81"/>
      <c r="J601" s="36"/>
    </row>
    <row r="602" spans="1:10" x14ac:dyDescent="0.2">
      <c r="A602" s="287" t="s">
        <v>422</v>
      </c>
      <c r="B602" s="402" t="s">
        <v>226</v>
      </c>
      <c r="C602" s="495">
        <v>25000</v>
      </c>
      <c r="D602" s="471">
        <v>0</v>
      </c>
      <c r="E602" s="762">
        <f>D602/C602</f>
        <v>0</v>
      </c>
      <c r="F602" s="81"/>
      <c r="G602" s="81"/>
      <c r="H602" s="81"/>
      <c r="I602" s="81"/>
      <c r="J602" s="36"/>
    </row>
    <row r="603" spans="1:10" x14ac:dyDescent="0.2">
      <c r="A603" s="288"/>
      <c r="B603" s="400" t="s">
        <v>261</v>
      </c>
      <c r="C603" s="492"/>
      <c r="D603" s="471"/>
      <c r="E603" s="762"/>
      <c r="F603" s="81"/>
      <c r="G603" s="81"/>
      <c r="H603" s="81"/>
      <c r="I603" s="81"/>
      <c r="J603" s="36"/>
    </row>
    <row r="604" spans="1:10" x14ac:dyDescent="0.2">
      <c r="A604" s="298" t="s">
        <v>92</v>
      </c>
      <c r="B604" s="404" t="s">
        <v>111</v>
      </c>
      <c r="C604" s="502"/>
      <c r="D604" s="474"/>
      <c r="E604" s="765"/>
      <c r="F604" s="81"/>
      <c r="G604" s="81"/>
      <c r="H604" s="81"/>
      <c r="I604" s="81"/>
      <c r="J604" s="36"/>
    </row>
    <row r="605" spans="1:10" x14ac:dyDescent="0.2">
      <c r="A605" s="203">
        <v>3</v>
      </c>
      <c r="B605" s="335" t="s">
        <v>59</v>
      </c>
      <c r="C605" s="507">
        <v>25000</v>
      </c>
      <c r="D605" s="465">
        <v>0</v>
      </c>
      <c r="E605" s="757">
        <f t="shared" ref="E605:E610" si="11">D605/C605</f>
        <v>0</v>
      </c>
      <c r="F605" s="81"/>
      <c r="G605" s="81"/>
      <c r="H605" s="81"/>
      <c r="I605" s="81"/>
      <c r="J605" s="36"/>
    </row>
    <row r="606" spans="1:10" x14ac:dyDescent="0.2">
      <c r="A606" s="204">
        <v>38</v>
      </c>
      <c r="B606" s="336" t="s">
        <v>38</v>
      </c>
      <c r="C606" s="508">
        <v>25000</v>
      </c>
      <c r="D606" s="466">
        <v>0</v>
      </c>
      <c r="E606" s="758">
        <f t="shared" si="11"/>
        <v>0</v>
      </c>
      <c r="F606" s="81"/>
      <c r="G606" s="81"/>
      <c r="H606" s="81"/>
      <c r="I606" s="81"/>
      <c r="J606" s="36"/>
    </row>
    <row r="607" spans="1:10" x14ac:dyDescent="0.2">
      <c r="A607" s="237">
        <v>381</v>
      </c>
      <c r="B607" s="358" t="s">
        <v>61</v>
      </c>
      <c r="C607" s="503">
        <v>25000</v>
      </c>
      <c r="D607" s="449">
        <v>0</v>
      </c>
      <c r="E607" s="656">
        <f t="shared" si="11"/>
        <v>0</v>
      </c>
      <c r="F607" s="81"/>
      <c r="G607" s="81"/>
      <c r="H607" s="81"/>
      <c r="I607" s="81"/>
      <c r="J607" s="36"/>
    </row>
    <row r="608" spans="1:10" x14ac:dyDescent="0.2">
      <c r="A608" s="238">
        <v>381</v>
      </c>
      <c r="B608" s="359" t="s">
        <v>61</v>
      </c>
      <c r="C608" s="536">
        <v>15000</v>
      </c>
      <c r="D608" s="535">
        <v>0</v>
      </c>
      <c r="E608" s="658">
        <f t="shared" si="11"/>
        <v>0</v>
      </c>
      <c r="F608" s="81"/>
      <c r="G608" s="81"/>
      <c r="H608" s="81"/>
      <c r="I608" s="81"/>
      <c r="J608" s="36"/>
    </row>
    <row r="609" spans="1:10" ht="22.5" x14ac:dyDescent="0.2">
      <c r="A609" s="238">
        <v>381</v>
      </c>
      <c r="B609" s="359" t="s">
        <v>335</v>
      </c>
      <c r="C609" s="504">
        <v>10000</v>
      </c>
      <c r="D609" s="450">
        <v>0</v>
      </c>
      <c r="E609" s="649">
        <f t="shared" si="11"/>
        <v>0</v>
      </c>
      <c r="F609" s="81"/>
      <c r="G609" s="81"/>
      <c r="H609" s="81"/>
      <c r="I609" s="81"/>
      <c r="J609" s="36"/>
    </row>
    <row r="610" spans="1:10" x14ac:dyDescent="0.2">
      <c r="A610" s="287" t="s">
        <v>423</v>
      </c>
      <c r="B610" s="402" t="s">
        <v>227</v>
      </c>
      <c r="C610" s="495">
        <v>10000</v>
      </c>
      <c r="D610" s="471">
        <f>D613</f>
        <v>2560</v>
      </c>
      <c r="E610" s="762">
        <f t="shared" si="11"/>
        <v>0.25600000000000001</v>
      </c>
      <c r="F610" s="81"/>
      <c r="G610" s="81"/>
      <c r="H610" s="81"/>
      <c r="I610" s="81"/>
      <c r="J610" s="36"/>
    </row>
    <row r="611" spans="1:10" x14ac:dyDescent="0.2">
      <c r="A611" s="288"/>
      <c r="B611" s="400" t="s">
        <v>261</v>
      </c>
      <c r="C611" s="492"/>
      <c r="D611" s="471"/>
      <c r="E611" s="762"/>
      <c r="F611" s="81"/>
      <c r="G611" s="81"/>
      <c r="H611" s="81"/>
      <c r="I611" s="81"/>
      <c r="J611" s="36"/>
    </row>
    <row r="612" spans="1:10" x14ac:dyDescent="0.2">
      <c r="A612" s="298" t="s">
        <v>92</v>
      </c>
      <c r="B612" s="407" t="s">
        <v>111</v>
      </c>
      <c r="C612" s="502"/>
      <c r="D612" s="477"/>
      <c r="E612" s="772"/>
      <c r="F612" s="81"/>
      <c r="G612" s="81"/>
      <c r="H612" s="81"/>
      <c r="I612" s="81"/>
      <c r="J612" s="36"/>
    </row>
    <row r="613" spans="1:10" x14ac:dyDescent="0.2">
      <c r="A613" s="203">
        <v>3</v>
      </c>
      <c r="B613" s="335" t="s">
        <v>59</v>
      </c>
      <c r="C613" s="507">
        <v>10000</v>
      </c>
      <c r="D613" s="465">
        <f>D614</f>
        <v>2560</v>
      </c>
      <c r="E613" s="757">
        <f t="shared" ref="E613:E618" si="12">D613/C613</f>
        <v>0.25600000000000001</v>
      </c>
      <c r="F613" s="81"/>
      <c r="G613" s="81"/>
      <c r="H613" s="81"/>
      <c r="I613" s="81"/>
      <c r="J613" s="36"/>
    </row>
    <row r="614" spans="1:10" x14ac:dyDescent="0.2">
      <c r="A614" s="204">
        <v>38</v>
      </c>
      <c r="B614" s="336" t="s">
        <v>38</v>
      </c>
      <c r="C614" s="508">
        <v>10000</v>
      </c>
      <c r="D614" s="466">
        <f>D615</f>
        <v>2560</v>
      </c>
      <c r="E614" s="758">
        <f t="shared" si="12"/>
        <v>0.25600000000000001</v>
      </c>
      <c r="F614" s="81"/>
      <c r="G614" s="81"/>
      <c r="H614" s="81"/>
      <c r="I614" s="81"/>
      <c r="J614" s="36"/>
    </row>
    <row r="615" spans="1:10" x14ac:dyDescent="0.2">
      <c r="A615" s="237">
        <v>381</v>
      </c>
      <c r="B615" s="358" t="s">
        <v>61</v>
      </c>
      <c r="C615" s="503">
        <v>10000</v>
      </c>
      <c r="D615" s="449">
        <f>D616</f>
        <v>2560</v>
      </c>
      <c r="E615" s="656">
        <f t="shared" si="12"/>
        <v>0.25600000000000001</v>
      </c>
      <c r="F615" s="81"/>
      <c r="G615" s="81"/>
      <c r="H615" s="81"/>
      <c r="I615" s="81"/>
      <c r="J615" s="36"/>
    </row>
    <row r="616" spans="1:10" x14ac:dyDescent="0.2">
      <c r="A616" s="238">
        <v>381</v>
      </c>
      <c r="B616" s="359" t="s">
        <v>61</v>
      </c>
      <c r="C616" s="504">
        <v>10000</v>
      </c>
      <c r="D616" s="450">
        <v>2560</v>
      </c>
      <c r="E616" s="649">
        <f t="shared" si="12"/>
        <v>0.25600000000000001</v>
      </c>
      <c r="F616" s="81"/>
      <c r="G616" s="81"/>
      <c r="H616" s="81"/>
      <c r="I616" s="81"/>
      <c r="J616" s="36"/>
    </row>
    <row r="617" spans="1:10" ht="22.5" x14ac:dyDescent="0.2">
      <c r="A617" s="300" t="s">
        <v>313</v>
      </c>
      <c r="B617" s="408" t="s">
        <v>98</v>
      </c>
      <c r="C617" s="496">
        <v>10430000</v>
      </c>
      <c r="D617" s="478">
        <f>D618</f>
        <v>3769540</v>
      </c>
      <c r="E617" s="773">
        <f t="shared" si="12"/>
        <v>0.36141323106423778</v>
      </c>
      <c r="F617" s="81"/>
      <c r="G617" s="81"/>
      <c r="H617" s="81"/>
      <c r="I617" s="81"/>
      <c r="J617" s="36"/>
    </row>
    <row r="618" spans="1:10" x14ac:dyDescent="0.2">
      <c r="A618" s="317" t="s">
        <v>424</v>
      </c>
      <c r="B618" s="409"/>
      <c r="C618" s="491">
        <v>10430000</v>
      </c>
      <c r="D618" s="416">
        <f>D620+D645</f>
        <v>3769540</v>
      </c>
      <c r="E618" s="740">
        <f t="shared" si="12"/>
        <v>0.36141323106423778</v>
      </c>
      <c r="F618" s="81"/>
      <c r="G618" s="81"/>
      <c r="H618" s="81"/>
      <c r="I618" s="81"/>
      <c r="J618" s="36"/>
    </row>
    <row r="619" spans="1:10" x14ac:dyDescent="0.2">
      <c r="A619" s="301" t="s">
        <v>425</v>
      </c>
      <c r="B619" s="179" t="s">
        <v>192</v>
      </c>
      <c r="C619" s="493"/>
      <c r="D619" s="446"/>
      <c r="E619" s="652"/>
      <c r="F619" s="81"/>
      <c r="G619" s="81"/>
      <c r="H619" s="81"/>
      <c r="I619" s="81"/>
      <c r="J619" s="36"/>
    </row>
    <row r="620" spans="1:10" x14ac:dyDescent="0.2">
      <c r="A620" s="302"/>
      <c r="B620" s="181" t="s">
        <v>99</v>
      </c>
      <c r="C620" s="493">
        <v>6430000</v>
      </c>
      <c r="D620" s="446">
        <f>D623+D636+D641</f>
        <v>594605</v>
      </c>
      <c r="E620" s="652">
        <f>D620/C620</f>
        <v>9.2473561430793161E-2</v>
      </c>
      <c r="F620" s="81"/>
      <c r="G620" s="81"/>
      <c r="H620" s="81"/>
      <c r="I620" s="81"/>
      <c r="J620" s="36"/>
    </row>
    <row r="621" spans="1:10" x14ac:dyDescent="0.2">
      <c r="A621" s="303"/>
      <c r="B621" s="410" t="s">
        <v>260</v>
      </c>
      <c r="C621" s="492"/>
      <c r="D621" s="446"/>
      <c r="E621" s="652"/>
      <c r="F621" s="81"/>
      <c r="G621" s="81"/>
      <c r="H621" s="81"/>
      <c r="I621" s="81"/>
      <c r="J621" s="36"/>
    </row>
    <row r="622" spans="1:10" x14ac:dyDescent="0.2">
      <c r="A622" s="304" t="s">
        <v>94</v>
      </c>
      <c r="B622" s="411" t="s">
        <v>112</v>
      </c>
      <c r="C622" s="502"/>
      <c r="D622" s="456"/>
      <c r="E622" s="753"/>
      <c r="F622" s="81"/>
      <c r="G622" s="81"/>
      <c r="H622" s="81"/>
      <c r="I622" s="81"/>
      <c r="J622" s="36"/>
    </row>
    <row r="623" spans="1:10" x14ac:dyDescent="0.2">
      <c r="A623" s="305">
        <v>3</v>
      </c>
      <c r="B623" s="354" t="s">
        <v>59</v>
      </c>
      <c r="C623" s="507">
        <v>1375000</v>
      </c>
      <c r="D623" s="435">
        <f>D624+D628+D633</f>
        <v>594605</v>
      </c>
      <c r="E623" s="655">
        <f t="shared" ref="E623:E645" si="13">D623/C623</f>
        <v>0.43243999999999999</v>
      </c>
      <c r="F623" s="81"/>
      <c r="G623" s="81"/>
      <c r="H623" s="81"/>
      <c r="I623" s="81"/>
      <c r="J623" s="36"/>
    </row>
    <row r="624" spans="1:10" x14ac:dyDescent="0.2">
      <c r="A624" s="204">
        <v>31</v>
      </c>
      <c r="B624" s="336" t="s">
        <v>26</v>
      </c>
      <c r="C624" s="508">
        <v>936000</v>
      </c>
      <c r="D624" s="420">
        <f>D625+D626+D627</f>
        <v>427239</v>
      </c>
      <c r="E624" s="725">
        <f t="shared" si="13"/>
        <v>0.45645192307692306</v>
      </c>
      <c r="F624" s="81"/>
      <c r="G624" s="81"/>
      <c r="H624" s="81"/>
      <c r="I624" s="81"/>
      <c r="J624" s="36"/>
    </row>
    <row r="625" spans="1:10" x14ac:dyDescent="0.2">
      <c r="A625" s="206">
        <v>311</v>
      </c>
      <c r="B625" s="338" t="s">
        <v>52</v>
      </c>
      <c r="C625" s="504">
        <v>750000</v>
      </c>
      <c r="D625" s="422">
        <v>347122</v>
      </c>
      <c r="E625" s="644">
        <f t="shared" si="13"/>
        <v>0.46282933333333331</v>
      </c>
      <c r="F625" s="81"/>
      <c r="G625" s="81"/>
      <c r="H625" s="81"/>
      <c r="I625" s="81"/>
      <c r="J625" s="36"/>
    </row>
    <row r="626" spans="1:10" x14ac:dyDescent="0.2">
      <c r="A626" s="206">
        <v>312</v>
      </c>
      <c r="B626" s="338" t="s">
        <v>28</v>
      </c>
      <c r="C626" s="504">
        <v>36000</v>
      </c>
      <c r="D626" s="422">
        <v>23500</v>
      </c>
      <c r="E626" s="644">
        <f t="shared" si="13"/>
        <v>0.65277777777777779</v>
      </c>
      <c r="F626" s="81"/>
      <c r="G626" s="81"/>
      <c r="H626" s="81"/>
      <c r="I626" s="81"/>
      <c r="J626" s="36"/>
    </row>
    <row r="627" spans="1:10" x14ac:dyDescent="0.2">
      <c r="A627" s="206">
        <v>313</v>
      </c>
      <c r="B627" s="338" t="s">
        <v>107</v>
      </c>
      <c r="C627" s="504">
        <v>150000</v>
      </c>
      <c r="D627" s="422">
        <v>56617</v>
      </c>
      <c r="E627" s="644">
        <f t="shared" si="13"/>
        <v>0.37744666666666665</v>
      </c>
      <c r="F627" s="81"/>
      <c r="G627" s="81"/>
      <c r="H627" s="81"/>
      <c r="I627" s="81"/>
      <c r="J627" s="36"/>
    </row>
    <row r="628" spans="1:10" x14ac:dyDescent="0.2">
      <c r="A628" s="204">
        <v>32</v>
      </c>
      <c r="B628" s="336" t="s">
        <v>30</v>
      </c>
      <c r="C628" s="508">
        <v>344000</v>
      </c>
      <c r="D628" s="420">
        <f>D629+D630+D631+D632</f>
        <v>123701</v>
      </c>
      <c r="E628" s="725">
        <f t="shared" si="13"/>
        <v>0.35959593023255815</v>
      </c>
      <c r="F628" s="81"/>
      <c r="G628" s="81"/>
      <c r="H628" s="81"/>
      <c r="I628" s="81"/>
      <c r="J628" s="36"/>
    </row>
    <row r="629" spans="1:10" x14ac:dyDescent="0.2">
      <c r="A629" s="242">
        <v>321</v>
      </c>
      <c r="B629" s="334" t="s">
        <v>31</v>
      </c>
      <c r="C629" s="504">
        <v>35000</v>
      </c>
      <c r="D629" s="437">
        <v>11307</v>
      </c>
      <c r="E629" s="739">
        <f t="shared" si="13"/>
        <v>0.32305714285714288</v>
      </c>
      <c r="F629" s="81"/>
      <c r="G629" s="81"/>
      <c r="H629" s="81"/>
      <c r="I629" s="81"/>
      <c r="J629" s="36"/>
    </row>
    <row r="630" spans="1:10" x14ac:dyDescent="0.2">
      <c r="A630" s="242">
        <v>322</v>
      </c>
      <c r="B630" s="334" t="s">
        <v>32</v>
      </c>
      <c r="C630" s="504">
        <v>170000</v>
      </c>
      <c r="D630" s="437">
        <v>59066</v>
      </c>
      <c r="E630" s="739">
        <f t="shared" si="13"/>
        <v>0.34744705882352939</v>
      </c>
      <c r="F630" s="81"/>
      <c r="G630" s="81"/>
      <c r="H630" s="81"/>
      <c r="I630" s="81"/>
      <c r="J630" s="36"/>
    </row>
    <row r="631" spans="1:10" x14ac:dyDescent="0.2">
      <c r="A631" s="206">
        <v>323</v>
      </c>
      <c r="B631" s="338" t="s">
        <v>33</v>
      </c>
      <c r="C631" s="504">
        <v>74000</v>
      </c>
      <c r="D631" s="422">
        <v>19969</v>
      </c>
      <c r="E631" s="644">
        <f t="shared" si="13"/>
        <v>0.26985135135135135</v>
      </c>
      <c r="F631" s="81"/>
      <c r="G631" s="81"/>
      <c r="H631" s="81"/>
      <c r="I631" s="81"/>
      <c r="J631" s="36"/>
    </row>
    <row r="632" spans="1:10" x14ac:dyDescent="0.2">
      <c r="A632" s="206">
        <v>329</v>
      </c>
      <c r="B632" s="338" t="s">
        <v>34</v>
      </c>
      <c r="C632" s="504">
        <v>65000</v>
      </c>
      <c r="D632" s="422">
        <v>33359</v>
      </c>
      <c r="E632" s="644">
        <f t="shared" si="13"/>
        <v>0.51321538461538463</v>
      </c>
      <c r="F632" s="81"/>
      <c r="G632" s="81"/>
      <c r="H632" s="81"/>
      <c r="I632" s="81"/>
      <c r="J632" s="36"/>
    </row>
    <row r="633" spans="1:10" x14ac:dyDescent="0.2">
      <c r="A633" s="240">
        <v>343</v>
      </c>
      <c r="B633" s="355" t="s">
        <v>35</v>
      </c>
      <c r="C633" s="508">
        <v>95000</v>
      </c>
      <c r="D633" s="448">
        <f>D634+D635</f>
        <v>43665</v>
      </c>
      <c r="E633" s="647">
        <f t="shared" si="13"/>
        <v>0.45963157894736845</v>
      </c>
      <c r="F633" s="81"/>
      <c r="G633" s="81"/>
      <c r="H633" s="81"/>
      <c r="I633" s="81"/>
      <c r="J633" s="36"/>
    </row>
    <row r="634" spans="1:10" x14ac:dyDescent="0.2">
      <c r="A634" s="238">
        <v>343</v>
      </c>
      <c r="B634" s="359" t="s">
        <v>36</v>
      </c>
      <c r="C634" s="504">
        <v>5000</v>
      </c>
      <c r="D634" s="450">
        <v>1703</v>
      </c>
      <c r="E634" s="649">
        <f t="shared" si="13"/>
        <v>0.34060000000000001</v>
      </c>
      <c r="F634" s="81"/>
      <c r="G634" s="81"/>
      <c r="H634" s="81"/>
      <c r="I634" s="81"/>
      <c r="J634" s="36"/>
    </row>
    <row r="635" spans="1:10" x14ac:dyDescent="0.2">
      <c r="A635" s="527">
        <v>343</v>
      </c>
      <c r="B635" s="359" t="s">
        <v>365</v>
      </c>
      <c r="C635" s="518">
        <v>90000</v>
      </c>
      <c r="D635" s="548">
        <v>41962</v>
      </c>
      <c r="E635" s="649">
        <f t="shared" si="13"/>
        <v>0.46624444444444446</v>
      </c>
      <c r="F635" s="81"/>
      <c r="G635" s="81"/>
      <c r="H635" s="81"/>
      <c r="I635" s="81"/>
      <c r="J635" s="36"/>
    </row>
    <row r="636" spans="1:10" x14ac:dyDescent="0.2">
      <c r="A636" s="567">
        <v>4</v>
      </c>
      <c r="B636" s="568" t="s">
        <v>377</v>
      </c>
      <c r="C636" s="549">
        <v>55000</v>
      </c>
      <c r="D636" s="569">
        <v>0</v>
      </c>
      <c r="E636" s="655">
        <f t="shared" si="13"/>
        <v>0</v>
      </c>
      <c r="F636" s="81"/>
      <c r="G636" s="81"/>
      <c r="H636" s="81"/>
      <c r="I636" s="81"/>
      <c r="J636" s="36"/>
    </row>
    <row r="637" spans="1:10" x14ac:dyDescent="0.2">
      <c r="A637" s="561">
        <v>42</v>
      </c>
      <c r="B637" s="562" t="s">
        <v>378</v>
      </c>
      <c r="C637" s="553">
        <v>55000</v>
      </c>
      <c r="D637" s="563">
        <v>0</v>
      </c>
      <c r="E637" s="659">
        <f t="shared" si="13"/>
        <v>0</v>
      </c>
      <c r="F637" s="81"/>
      <c r="G637" s="81"/>
      <c r="H637" s="81"/>
      <c r="I637" s="81"/>
      <c r="J637" s="36"/>
    </row>
    <row r="638" spans="1:10" x14ac:dyDescent="0.2">
      <c r="A638" s="564">
        <v>422</v>
      </c>
      <c r="B638" s="565" t="s">
        <v>374</v>
      </c>
      <c r="C638" s="550">
        <v>55000</v>
      </c>
      <c r="D638" s="566">
        <v>0</v>
      </c>
      <c r="E638" s="660">
        <f t="shared" si="13"/>
        <v>0</v>
      </c>
      <c r="F638" s="81"/>
      <c r="G638" s="81"/>
      <c r="H638" s="81"/>
      <c r="I638" s="81"/>
      <c r="J638" s="36"/>
    </row>
    <row r="639" spans="1:10" x14ac:dyDescent="0.2">
      <c r="A639" s="559">
        <v>422</v>
      </c>
      <c r="B639" s="560" t="s">
        <v>375</v>
      </c>
      <c r="C639" s="518">
        <v>5000</v>
      </c>
      <c r="D639" s="548">
        <v>0</v>
      </c>
      <c r="E639" s="649">
        <f t="shared" si="13"/>
        <v>0</v>
      </c>
      <c r="F639" s="81"/>
      <c r="G639" s="81"/>
      <c r="H639" s="81"/>
      <c r="I639" s="81"/>
      <c r="J639" s="36"/>
    </row>
    <row r="640" spans="1:10" x14ac:dyDescent="0.2">
      <c r="A640" s="559">
        <v>422</v>
      </c>
      <c r="B640" s="560" t="s">
        <v>376</v>
      </c>
      <c r="C640" s="518">
        <v>50000</v>
      </c>
      <c r="D640" s="548">
        <v>0</v>
      </c>
      <c r="E640" s="649">
        <f t="shared" si="13"/>
        <v>0</v>
      </c>
      <c r="F640" s="81"/>
      <c r="G640" s="81"/>
      <c r="H640" s="81"/>
      <c r="I640" s="81"/>
      <c r="J640" s="36"/>
    </row>
    <row r="641" spans="1:10" x14ac:dyDescent="0.2">
      <c r="A641" s="567">
        <v>5</v>
      </c>
      <c r="B641" s="568" t="s">
        <v>379</v>
      </c>
      <c r="C641" s="549">
        <v>5000000</v>
      </c>
      <c r="D641" s="569">
        <v>0</v>
      </c>
      <c r="E641" s="655">
        <f t="shared" si="13"/>
        <v>0</v>
      </c>
      <c r="F641" s="81"/>
      <c r="G641" s="81"/>
      <c r="H641" s="81"/>
      <c r="I641" s="81"/>
      <c r="J641" s="36"/>
    </row>
    <row r="642" spans="1:10" x14ac:dyDescent="0.2">
      <c r="A642" s="572">
        <v>54</v>
      </c>
      <c r="B642" s="573" t="s">
        <v>380</v>
      </c>
      <c r="C642" s="551">
        <v>5000000</v>
      </c>
      <c r="D642" s="552">
        <v>0</v>
      </c>
      <c r="E642" s="647">
        <f t="shared" si="13"/>
        <v>0</v>
      </c>
      <c r="F642" s="81"/>
      <c r="G642" s="81"/>
      <c r="H642" s="81"/>
      <c r="I642" s="81"/>
      <c r="J642" s="36"/>
    </row>
    <row r="643" spans="1:10" ht="22.5" x14ac:dyDescent="0.2">
      <c r="A643" s="570">
        <v>544</v>
      </c>
      <c r="B643" s="565" t="s">
        <v>381</v>
      </c>
      <c r="C643" s="550">
        <v>5000000</v>
      </c>
      <c r="D643" s="571">
        <v>0</v>
      </c>
      <c r="E643" s="648">
        <f t="shared" si="13"/>
        <v>0</v>
      </c>
      <c r="F643" s="81"/>
      <c r="G643" s="81"/>
      <c r="H643" s="81"/>
      <c r="I643" s="81"/>
      <c r="J643" s="36"/>
    </row>
    <row r="644" spans="1:10" ht="22.5" x14ac:dyDescent="0.2">
      <c r="A644" s="559">
        <v>544</v>
      </c>
      <c r="B644" s="560" t="s">
        <v>381</v>
      </c>
      <c r="C644" s="518">
        <v>5000000</v>
      </c>
      <c r="D644" s="548">
        <v>0</v>
      </c>
      <c r="E644" s="649">
        <f t="shared" si="13"/>
        <v>0</v>
      </c>
      <c r="F644" s="81"/>
      <c r="G644" s="81"/>
      <c r="H644" s="81"/>
      <c r="I644" s="81"/>
      <c r="J644" s="36"/>
    </row>
    <row r="645" spans="1:10" x14ac:dyDescent="0.2">
      <c r="A645" s="542" t="s">
        <v>191</v>
      </c>
      <c r="B645" s="528" t="s">
        <v>366</v>
      </c>
      <c r="C645" s="631">
        <v>4000000</v>
      </c>
      <c r="D645" s="543">
        <f>D648</f>
        <v>3174935</v>
      </c>
      <c r="E645" s="651">
        <f t="shared" si="13"/>
        <v>0.79373375000000002</v>
      </c>
      <c r="F645" s="81"/>
      <c r="G645" s="81"/>
      <c r="H645" s="81"/>
      <c r="I645" s="81"/>
      <c r="J645" s="36"/>
    </row>
    <row r="646" spans="1:10" x14ac:dyDescent="0.2">
      <c r="A646" s="235" t="s">
        <v>426</v>
      </c>
      <c r="B646" s="315" t="s">
        <v>271</v>
      </c>
      <c r="C646" s="494"/>
      <c r="D646" s="417"/>
      <c r="E646" s="723"/>
      <c r="F646" s="81"/>
      <c r="G646" s="81"/>
      <c r="H646" s="81"/>
      <c r="I646" s="81"/>
      <c r="J646" s="36"/>
    </row>
    <row r="647" spans="1:10" ht="22.5" x14ac:dyDescent="0.2">
      <c r="A647" s="239" t="s">
        <v>92</v>
      </c>
      <c r="B647" s="334" t="s">
        <v>456</v>
      </c>
      <c r="C647" s="504"/>
      <c r="D647" s="418"/>
      <c r="E647" s="724"/>
      <c r="F647" s="81"/>
      <c r="G647" s="81"/>
      <c r="H647" s="81"/>
      <c r="I647" s="81"/>
      <c r="J647" s="36"/>
    </row>
    <row r="648" spans="1:10" x14ac:dyDescent="0.2">
      <c r="A648" s="230">
        <v>4</v>
      </c>
      <c r="B648" s="354" t="s">
        <v>120</v>
      </c>
      <c r="C648" s="507">
        <v>4000000</v>
      </c>
      <c r="D648" s="419">
        <f>D649</f>
        <v>3174935</v>
      </c>
      <c r="E648" s="646">
        <f t="shared" ref="E648:E653" si="14">D648/C648</f>
        <v>0.79373375000000002</v>
      </c>
      <c r="F648" s="81"/>
      <c r="G648" s="81"/>
      <c r="H648" s="81"/>
      <c r="I648" s="81"/>
      <c r="J648" s="36"/>
    </row>
    <row r="649" spans="1:10" x14ac:dyDescent="0.2">
      <c r="A649" s="240">
        <v>42</v>
      </c>
      <c r="B649" s="355" t="s">
        <v>46</v>
      </c>
      <c r="C649" s="508">
        <v>4000000</v>
      </c>
      <c r="D649" s="420">
        <f>D650</f>
        <v>3174935</v>
      </c>
      <c r="E649" s="725">
        <f t="shared" si="14"/>
        <v>0.79373375000000002</v>
      </c>
      <c r="F649" s="81"/>
      <c r="G649" s="81"/>
      <c r="H649" s="81"/>
      <c r="I649" s="81"/>
      <c r="J649" s="36"/>
    </row>
    <row r="650" spans="1:10" x14ac:dyDescent="0.2">
      <c r="A650" s="241">
        <v>421</v>
      </c>
      <c r="B650" s="358" t="s">
        <v>367</v>
      </c>
      <c r="C650" s="503">
        <v>4000000</v>
      </c>
      <c r="D650" s="436">
        <f>D651</f>
        <v>3174935</v>
      </c>
      <c r="E650" s="738">
        <f t="shared" si="14"/>
        <v>0.79373375000000002</v>
      </c>
      <c r="F650" s="81"/>
      <c r="G650" s="81"/>
      <c r="H650" s="81"/>
      <c r="I650" s="81"/>
      <c r="J650" s="36"/>
    </row>
    <row r="651" spans="1:10" x14ac:dyDescent="0.2">
      <c r="A651" s="242">
        <v>421</v>
      </c>
      <c r="B651" s="334" t="s">
        <v>368</v>
      </c>
      <c r="C651" s="504">
        <v>4000000</v>
      </c>
      <c r="D651" s="437">
        <v>3174935</v>
      </c>
      <c r="E651" s="739">
        <f t="shared" si="14"/>
        <v>0.79373375000000002</v>
      </c>
      <c r="F651" s="81"/>
      <c r="G651" s="81"/>
      <c r="H651" s="81"/>
      <c r="I651" s="81"/>
      <c r="J651" s="36"/>
    </row>
    <row r="652" spans="1:10" x14ac:dyDescent="0.2">
      <c r="A652" s="306" t="s">
        <v>314</v>
      </c>
      <c r="B652" s="412" t="s">
        <v>101</v>
      </c>
      <c r="C652" s="496">
        <v>262000</v>
      </c>
      <c r="D652" s="479">
        <f>D653</f>
        <v>113124.7</v>
      </c>
      <c r="E652" s="774">
        <f t="shared" si="14"/>
        <v>0.43177366412213741</v>
      </c>
      <c r="F652" s="81"/>
      <c r="G652" s="81"/>
      <c r="H652" s="81"/>
      <c r="I652" s="81"/>
      <c r="J652" s="36"/>
    </row>
    <row r="653" spans="1:10" x14ac:dyDescent="0.2">
      <c r="A653" s="286" t="s">
        <v>427</v>
      </c>
      <c r="B653" s="413"/>
      <c r="C653" s="491">
        <v>262000</v>
      </c>
      <c r="D653" s="470">
        <f>D655</f>
        <v>113124.7</v>
      </c>
      <c r="E653" s="761">
        <f t="shared" si="14"/>
        <v>0.43177366412213741</v>
      </c>
      <c r="F653" s="81"/>
      <c r="G653" s="81"/>
      <c r="H653" s="81"/>
      <c r="I653" s="81"/>
      <c r="J653" s="36"/>
    </row>
    <row r="654" spans="1:10" x14ac:dyDescent="0.2">
      <c r="A654" s="267" t="s">
        <v>428</v>
      </c>
      <c r="B654" s="179" t="s">
        <v>200</v>
      </c>
      <c r="C654" s="497"/>
      <c r="D654" s="455"/>
      <c r="E654" s="752"/>
      <c r="F654" s="81"/>
      <c r="G654" s="81"/>
      <c r="H654" s="81"/>
      <c r="I654" s="81"/>
      <c r="J654" s="36"/>
    </row>
    <row r="655" spans="1:10" x14ac:dyDescent="0.2">
      <c r="A655" s="307"/>
      <c r="B655" s="414" t="s">
        <v>201</v>
      </c>
      <c r="C655" s="493">
        <v>262000</v>
      </c>
      <c r="D655" s="446">
        <f>D658+D671</f>
        <v>113124.7</v>
      </c>
      <c r="E655" s="652">
        <f>D655/C655</f>
        <v>0.43177366412213741</v>
      </c>
      <c r="F655" s="81"/>
      <c r="G655" s="81"/>
      <c r="H655" s="81"/>
      <c r="I655" s="81"/>
      <c r="J655" s="36"/>
    </row>
    <row r="656" spans="1:10" x14ac:dyDescent="0.2">
      <c r="A656" s="308"/>
      <c r="B656" s="415" t="s">
        <v>259</v>
      </c>
      <c r="C656" s="492"/>
      <c r="D656" s="480"/>
      <c r="E656" s="775"/>
      <c r="F656" s="81"/>
      <c r="G656" s="81"/>
      <c r="H656" s="81"/>
      <c r="I656" s="81"/>
      <c r="J656" s="36"/>
    </row>
    <row r="657" spans="1:10" x14ac:dyDescent="0.2">
      <c r="A657" s="309" t="s">
        <v>94</v>
      </c>
      <c r="B657" s="411" t="s">
        <v>112</v>
      </c>
      <c r="C657" s="502"/>
      <c r="D657" s="464"/>
      <c r="E657" s="756"/>
      <c r="F657" s="81"/>
      <c r="G657" s="81"/>
      <c r="H657" s="81"/>
      <c r="I657" s="81"/>
      <c r="J657" s="36"/>
    </row>
    <row r="658" spans="1:10" x14ac:dyDescent="0.2">
      <c r="A658" s="310">
        <v>3</v>
      </c>
      <c r="B658" s="335" t="s">
        <v>59</v>
      </c>
      <c r="C658" s="507">
        <v>212000</v>
      </c>
      <c r="D658" s="465">
        <f>D659+D663+D669</f>
        <v>87946.7</v>
      </c>
      <c r="E658" s="757">
        <f t="shared" ref="E658:E674" si="15">D658/C658</f>
        <v>0.41484292452830185</v>
      </c>
      <c r="F658" s="81"/>
      <c r="G658" s="81"/>
      <c r="H658" s="81"/>
      <c r="I658" s="81"/>
      <c r="J658" s="36"/>
    </row>
    <row r="659" spans="1:10" x14ac:dyDescent="0.2">
      <c r="A659" s="240">
        <v>31</v>
      </c>
      <c r="B659" s="385" t="s">
        <v>26</v>
      </c>
      <c r="C659" s="508">
        <v>126500</v>
      </c>
      <c r="D659" s="448">
        <f>D660+D661+D662</f>
        <v>64445</v>
      </c>
      <c r="E659" s="647">
        <f t="shared" si="15"/>
        <v>0.50944664031620557</v>
      </c>
      <c r="F659" s="81"/>
      <c r="G659" s="81"/>
      <c r="H659" s="81"/>
      <c r="I659" s="81"/>
      <c r="J659" s="36"/>
    </row>
    <row r="660" spans="1:10" x14ac:dyDescent="0.2">
      <c r="A660" s="238">
        <v>311</v>
      </c>
      <c r="B660" s="397" t="s">
        <v>64</v>
      </c>
      <c r="C660" s="504">
        <v>105000</v>
      </c>
      <c r="D660" s="422">
        <v>53172</v>
      </c>
      <c r="E660" s="644">
        <f t="shared" si="15"/>
        <v>0.50639999999999996</v>
      </c>
      <c r="F660" s="81"/>
      <c r="G660" s="81"/>
      <c r="H660" s="81"/>
      <c r="I660" s="81"/>
      <c r="J660" s="36"/>
    </row>
    <row r="661" spans="1:10" x14ac:dyDescent="0.2">
      <c r="A661" s="238">
        <v>312</v>
      </c>
      <c r="B661" s="359" t="s">
        <v>28</v>
      </c>
      <c r="C661" s="504">
        <v>3500</v>
      </c>
      <c r="D661" s="422">
        <v>2500</v>
      </c>
      <c r="E661" s="644">
        <f t="shared" si="15"/>
        <v>0.7142857142857143</v>
      </c>
      <c r="F661" s="81"/>
      <c r="G661" s="81"/>
      <c r="H661" s="81"/>
      <c r="I661" s="81"/>
      <c r="J661" s="36"/>
    </row>
    <row r="662" spans="1:10" x14ac:dyDescent="0.2">
      <c r="A662" s="238">
        <v>313</v>
      </c>
      <c r="B662" s="359" t="s">
        <v>107</v>
      </c>
      <c r="C662" s="504">
        <v>18000</v>
      </c>
      <c r="D662" s="422">
        <v>8773</v>
      </c>
      <c r="E662" s="644">
        <f t="shared" si="15"/>
        <v>0.48738888888888887</v>
      </c>
      <c r="F662" s="81"/>
      <c r="G662" s="81"/>
      <c r="H662" s="81"/>
      <c r="I662" s="81"/>
      <c r="J662" s="36"/>
    </row>
    <row r="663" spans="1:10" x14ac:dyDescent="0.2">
      <c r="A663" s="240">
        <v>32</v>
      </c>
      <c r="B663" s="355" t="s">
        <v>30</v>
      </c>
      <c r="C663" s="508">
        <v>83500</v>
      </c>
      <c r="D663" s="448">
        <f>D664+D665+D666+D667+D668</f>
        <v>22526.7</v>
      </c>
      <c r="E663" s="647">
        <f t="shared" si="15"/>
        <v>0.26978083832335331</v>
      </c>
      <c r="F663" s="81"/>
      <c r="G663" s="81"/>
      <c r="H663" s="81"/>
      <c r="I663" s="81"/>
      <c r="J663" s="36"/>
    </row>
    <row r="664" spans="1:10" x14ac:dyDescent="0.2">
      <c r="A664" s="554">
        <v>321</v>
      </c>
      <c r="B664" s="367" t="s">
        <v>369</v>
      </c>
      <c r="C664" s="575">
        <v>6500</v>
      </c>
      <c r="D664" s="555">
        <v>2709</v>
      </c>
      <c r="E664" s="657">
        <f t="shared" si="15"/>
        <v>0.41676923076923078</v>
      </c>
      <c r="F664" s="81"/>
      <c r="G664" s="81"/>
      <c r="H664" s="81"/>
      <c r="I664" s="81"/>
      <c r="J664" s="36"/>
    </row>
    <row r="665" spans="1:10" x14ac:dyDescent="0.2">
      <c r="A665" s="238">
        <v>321</v>
      </c>
      <c r="B665" s="359" t="s">
        <v>31</v>
      </c>
      <c r="C665" s="504">
        <v>2000</v>
      </c>
      <c r="D665" s="450">
        <v>0</v>
      </c>
      <c r="E665" s="649">
        <f t="shared" si="15"/>
        <v>0</v>
      </c>
      <c r="F665" s="81"/>
      <c r="G665" s="81"/>
      <c r="H665" s="81"/>
      <c r="I665" s="81"/>
      <c r="J665" s="36"/>
    </row>
    <row r="666" spans="1:10" x14ac:dyDescent="0.2">
      <c r="A666" s="238">
        <v>322</v>
      </c>
      <c r="B666" s="359" t="s">
        <v>32</v>
      </c>
      <c r="C666" s="504">
        <v>30000</v>
      </c>
      <c r="D666" s="450">
        <v>9015</v>
      </c>
      <c r="E666" s="649">
        <f t="shared" si="15"/>
        <v>0.30049999999999999</v>
      </c>
      <c r="F666" s="81"/>
      <c r="G666" s="81"/>
      <c r="H666" s="81"/>
      <c r="I666" s="81"/>
      <c r="J666" s="36"/>
    </row>
    <row r="667" spans="1:10" x14ac:dyDescent="0.2">
      <c r="A667" s="238">
        <v>323</v>
      </c>
      <c r="B667" s="359" t="s">
        <v>33</v>
      </c>
      <c r="C667" s="504">
        <v>15000</v>
      </c>
      <c r="D667" s="450">
        <v>1885.7</v>
      </c>
      <c r="E667" s="649">
        <f t="shared" si="15"/>
        <v>0.12571333333333334</v>
      </c>
      <c r="F667" s="81"/>
      <c r="G667" s="81"/>
      <c r="H667" s="81"/>
      <c r="I667" s="81"/>
      <c r="J667" s="36"/>
    </row>
    <row r="668" spans="1:10" x14ac:dyDescent="0.2">
      <c r="A668" s="238">
        <v>329</v>
      </c>
      <c r="B668" s="359" t="s">
        <v>34</v>
      </c>
      <c r="C668" s="504">
        <v>30000</v>
      </c>
      <c r="D668" s="450">
        <v>8917</v>
      </c>
      <c r="E668" s="649">
        <f t="shared" si="15"/>
        <v>0.29723333333333335</v>
      </c>
      <c r="F668" s="81"/>
      <c r="G668" s="81"/>
      <c r="H668" s="81"/>
      <c r="I668" s="81"/>
      <c r="J668" s="36"/>
    </row>
    <row r="669" spans="1:10" x14ac:dyDescent="0.2">
      <c r="A669" s="240">
        <v>34</v>
      </c>
      <c r="B669" s="355" t="s">
        <v>35</v>
      </c>
      <c r="C669" s="508">
        <v>2000</v>
      </c>
      <c r="D669" s="448">
        <v>975</v>
      </c>
      <c r="E669" s="647">
        <f t="shared" si="15"/>
        <v>0.48749999999999999</v>
      </c>
      <c r="F669" s="81"/>
      <c r="G669" s="81"/>
      <c r="H669" s="81"/>
      <c r="I669" s="81"/>
      <c r="J669" s="36"/>
    </row>
    <row r="670" spans="1:10" x14ac:dyDescent="0.2">
      <c r="A670" s="238">
        <v>343</v>
      </c>
      <c r="B670" s="359" t="s">
        <v>36</v>
      </c>
      <c r="C670" s="504">
        <v>2000</v>
      </c>
      <c r="D670" s="450">
        <v>975</v>
      </c>
      <c r="E670" s="649">
        <f t="shared" si="15"/>
        <v>0.48749999999999999</v>
      </c>
      <c r="F670" s="81"/>
      <c r="G670" s="81"/>
      <c r="H670" s="81"/>
      <c r="I670" s="81"/>
      <c r="J670" s="36"/>
    </row>
    <row r="671" spans="1:10" x14ac:dyDescent="0.2">
      <c r="A671" s="633">
        <v>4</v>
      </c>
      <c r="B671" s="354" t="s">
        <v>439</v>
      </c>
      <c r="C671" s="632">
        <v>50000</v>
      </c>
      <c r="D671" s="569">
        <f>D672</f>
        <v>25178</v>
      </c>
      <c r="E671" s="661">
        <f t="shared" si="15"/>
        <v>0.50356000000000001</v>
      </c>
      <c r="F671" s="81"/>
      <c r="G671" s="81"/>
      <c r="H671" s="81"/>
      <c r="I671" s="81"/>
      <c r="J671" s="36"/>
    </row>
    <row r="672" spans="1:10" x14ac:dyDescent="0.2">
      <c r="A672" s="718">
        <v>42</v>
      </c>
      <c r="B672" s="719" t="s">
        <v>370</v>
      </c>
      <c r="C672" s="508">
        <v>50000</v>
      </c>
      <c r="D672" s="717">
        <f>D673+D674</f>
        <v>25178</v>
      </c>
      <c r="E672" s="647">
        <f t="shared" si="15"/>
        <v>0.50356000000000001</v>
      </c>
      <c r="F672" s="81"/>
      <c r="G672" s="81"/>
      <c r="H672" s="81"/>
      <c r="I672" s="81"/>
      <c r="J672" s="36"/>
    </row>
    <row r="673" spans="1:10" x14ac:dyDescent="0.2">
      <c r="A673" s="556">
        <v>424</v>
      </c>
      <c r="B673" s="392" t="s">
        <v>65</v>
      </c>
      <c r="C673" s="558">
        <v>45000</v>
      </c>
      <c r="D673" s="557">
        <v>25178</v>
      </c>
      <c r="E673" s="662">
        <f t="shared" si="15"/>
        <v>0.55951111111111107</v>
      </c>
      <c r="F673" s="81"/>
      <c r="G673" s="81"/>
      <c r="H673" s="81"/>
      <c r="I673" s="81"/>
      <c r="J673" s="36"/>
    </row>
    <row r="674" spans="1:10" x14ac:dyDescent="0.2">
      <c r="A674" s="559">
        <v>426</v>
      </c>
      <c r="B674" s="560" t="s">
        <v>371</v>
      </c>
      <c r="C674" s="518">
        <v>5000</v>
      </c>
      <c r="D674" s="548">
        <v>0</v>
      </c>
      <c r="E674" s="649">
        <f t="shared" si="15"/>
        <v>0</v>
      </c>
      <c r="F674" s="81"/>
      <c r="G674" s="81"/>
      <c r="H674" s="81"/>
      <c r="I674" s="81"/>
      <c r="J674" s="36"/>
    </row>
    <row r="675" spans="1:10" x14ac:dyDescent="0.2">
      <c r="C675" s="78"/>
      <c r="D675" s="78"/>
      <c r="E675" s="78"/>
      <c r="F675" s="81"/>
      <c r="G675" s="81"/>
      <c r="H675" s="81"/>
      <c r="I675" s="81"/>
      <c r="J675" s="36"/>
    </row>
    <row r="676" spans="1:10" x14ac:dyDescent="0.2">
      <c r="B676" s="24"/>
      <c r="C676" s="81"/>
      <c r="D676" s="81"/>
      <c r="E676" s="81"/>
      <c r="F676" s="81"/>
      <c r="G676" s="81"/>
      <c r="H676" s="81"/>
      <c r="I676" s="81"/>
      <c r="J676" s="36"/>
    </row>
    <row r="677" spans="1:10" x14ac:dyDescent="0.2">
      <c r="B677" s="24"/>
      <c r="C677" s="81"/>
      <c r="D677" s="81"/>
      <c r="E677" s="81"/>
      <c r="F677" s="81"/>
      <c r="G677" s="81"/>
      <c r="H677" s="81"/>
      <c r="I677" s="81"/>
      <c r="J677" s="36"/>
    </row>
    <row r="678" spans="1:10" x14ac:dyDescent="0.2">
      <c r="B678" s="24"/>
      <c r="C678" s="81"/>
      <c r="D678" s="81"/>
      <c r="E678" s="81"/>
      <c r="F678" s="81"/>
      <c r="G678" s="81"/>
      <c r="H678" s="81"/>
      <c r="I678" s="81"/>
      <c r="J678" s="36"/>
    </row>
    <row r="679" spans="1:10" x14ac:dyDescent="0.2">
      <c r="B679" s="24"/>
      <c r="C679" s="81"/>
      <c r="D679" s="81"/>
      <c r="E679" s="81"/>
      <c r="F679" s="81"/>
      <c r="G679" s="81"/>
      <c r="H679" s="81"/>
      <c r="I679" s="81"/>
      <c r="J679" s="36"/>
    </row>
    <row r="680" spans="1:10" x14ac:dyDescent="0.2">
      <c r="B680" s="24"/>
      <c r="C680" s="81"/>
      <c r="D680" s="81"/>
      <c r="E680" s="81"/>
      <c r="F680" s="81"/>
      <c r="G680" s="81"/>
      <c r="H680" s="81"/>
      <c r="I680" s="81"/>
      <c r="J680" s="36"/>
    </row>
    <row r="681" spans="1:10" x14ac:dyDescent="0.2">
      <c r="B681" s="24"/>
      <c r="C681" s="81"/>
      <c r="D681" s="81"/>
      <c r="E681" s="81"/>
      <c r="F681" s="81"/>
      <c r="G681" s="81"/>
      <c r="H681" s="81"/>
      <c r="I681" s="81"/>
      <c r="J681" s="36"/>
    </row>
    <row r="682" spans="1:10" x14ac:dyDescent="0.2">
      <c r="B682" s="24"/>
      <c r="C682" s="81"/>
      <c r="D682" s="81"/>
      <c r="E682" s="81"/>
      <c r="F682" s="81"/>
      <c r="G682" s="81"/>
      <c r="H682" s="81"/>
      <c r="I682" s="81"/>
      <c r="J682" s="36"/>
    </row>
    <row r="683" spans="1:10" x14ac:dyDescent="0.2">
      <c r="B683" s="24"/>
      <c r="C683" s="81"/>
      <c r="D683" s="81"/>
      <c r="E683" s="81"/>
      <c r="F683" s="81"/>
      <c r="G683" s="81"/>
      <c r="H683" s="81"/>
      <c r="I683" s="81"/>
      <c r="J683" s="36"/>
    </row>
    <row r="684" spans="1:10" x14ac:dyDescent="0.2">
      <c r="B684" s="24"/>
      <c r="C684" s="81"/>
      <c r="D684" s="81"/>
      <c r="E684" s="81"/>
      <c r="F684" s="81"/>
      <c r="G684" s="81"/>
      <c r="H684" s="81"/>
      <c r="I684" s="81"/>
      <c r="J684" s="36"/>
    </row>
    <row r="685" spans="1:10" x14ac:dyDescent="0.2">
      <c r="B685" s="24"/>
      <c r="C685" s="81"/>
      <c r="D685" s="81"/>
      <c r="E685" s="81"/>
      <c r="F685" s="81"/>
      <c r="G685" s="81"/>
      <c r="H685" s="81"/>
      <c r="I685" s="81"/>
      <c r="J685" s="36"/>
    </row>
    <row r="686" spans="1:10" x14ac:dyDescent="0.2">
      <c r="B686" s="24"/>
      <c r="C686" s="81"/>
      <c r="D686" s="81"/>
      <c r="E686" s="81"/>
      <c r="F686" s="81"/>
      <c r="G686" s="81"/>
      <c r="H686" s="81"/>
      <c r="I686" s="81"/>
      <c r="J686" s="36"/>
    </row>
    <row r="687" spans="1:10" x14ac:dyDescent="0.2">
      <c r="B687" s="24"/>
      <c r="C687" s="81"/>
      <c r="D687" s="81"/>
      <c r="E687" s="81"/>
      <c r="F687" s="81"/>
      <c r="G687" s="81"/>
      <c r="H687" s="81"/>
      <c r="I687" s="81"/>
      <c r="J687" s="36"/>
    </row>
    <row r="688" spans="1:10" x14ac:dyDescent="0.2">
      <c r="B688" s="24"/>
      <c r="C688" s="81"/>
      <c r="D688" s="81"/>
      <c r="E688" s="81"/>
      <c r="F688" s="81"/>
      <c r="G688" s="81"/>
      <c r="H688" s="81"/>
      <c r="I688" s="81"/>
      <c r="J688" s="36"/>
    </row>
    <row r="689" spans="2:10" x14ac:dyDescent="0.2">
      <c r="B689" s="24"/>
      <c r="C689" s="81"/>
      <c r="D689" s="81"/>
      <c r="E689" s="81"/>
      <c r="F689" s="81"/>
      <c r="G689" s="81"/>
      <c r="H689" s="81"/>
      <c r="I689" s="81"/>
      <c r="J689" s="36"/>
    </row>
    <row r="690" spans="2:10" x14ac:dyDescent="0.2">
      <c r="B690" s="24"/>
      <c r="C690" s="81"/>
      <c r="D690" s="81"/>
      <c r="E690" s="81"/>
      <c r="F690" s="81"/>
      <c r="G690" s="81"/>
      <c r="H690" s="81"/>
      <c r="I690" s="81"/>
      <c r="J690" s="36"/>
    </row>
    <row r="691" spans="2:10" x14ac:dyDescent="0.2">
      <c r="B691" s="24"/>
      <c r="C691" s="81"/>
      <c r="D691" s="81"/>
      <c r="E691" s="81"/>
      <c r="F691" s="81"/>
      <c r="G691" s="81"/>
      <c r="H691" s="81"/>
      <c r="I691" s="81"/>
      <c r="J691" s="36"/>
    </row>
    <row r="692" spans="2:10" x14ac:dyDescent="0.2">
      <c r="B692" s="24"/>
      <c r="C692" s="81"/>
      <c r="D692" s="81"/>
      <c r="E692" s="81"/>
      <c r="F692" s="81"/>
      <c r="G692" s="81"/>
      <c r="H692" s="81"/>
      <c r="I692" s="81"/>
      <c r="J692" s="36"/>
    </row>
    <row r="693" spans="2:10" x14ac:dyDescent="0.2">
      <c r="B693" s="24"/>
      <c r="C693" s="81"/>
      <c r="D693" s="81"/>
      <c r="E693" s="81"/>
      <c r="F693" s="81"/>
      <c r="G693" s="81"/>
      <c r="H693" s="81"/>
      <c r="I693" s="81"/>
      <c r="J693" s="36"/>
    </row>
    <row r="694" spans="2:10" x14ac:dyDescent="0.2">
      <c r="B694" s="24"/>
      <c r="C694" s="81"/>
      <c r="D694" s="81"/>
      <c r="E694" s="81"/>
      <c r="F694" s="81"/>
      <c r="G694" s="81"/>
      <c r="H694" s="81"/>
      <c r="I694" s="81"/>
      <c r="J694" s="36"/>
    </row>
    <row r="695" spans="2:10" x14ac:dyDescent="0.2">
      <c r="B695" s="24"/>
      <c r="C695" s="81"/>
      <c r="D695" s="81"/>
      <c r="E695" s="81"/>
      <c r="F695" s="81"/>
      <c r="G695" s="81"/>
      <c r="H695" s="81"/>
      <c r="I695" s="81"/>
      <c r="J695" s="36"/>
    </row>
    <row r="696" spans="2:10" x14ac:dyDescent="0.2">
      <c r="B696" s="24"/>
      <c r="C696" s="81"/>
      <c r="D696" s="81"/>
      <c r="E696" s="81"/>
      <c r="F696" s="81"/>
      <c r="G696" s="81"/>
      <c r="H696" s="81"/>
      <c r="I696" s="81"/>
      <c r="J696" s="36"/>
    </row>
    <row r="697" spans="2:10" x14ac:dyDescent="0.2">
      <c r="B697" s="24"/>
      <c r="C697" s="81"/>
      <c r="D697" s="81"/>
      <c r="E697" s="81"/>
      <c r="F697" s="81"/>
      <c r="G697" s="81"/>
      <c r="H697" s="81"/>
      <c r="I697" s="81"/>
      <c r="J697" s="36"/>
    </row>
    <row r="698" spans="2:10" x14ac:dyDescent="0.2">
      <c r="B698" s="24"/>
      <c r="C698" s="81"/>
      <c r="D698" s="81"/>
      <c r="E698" s="81"/>
      <c r="F698" s="81"/>
      <c r="G698" s="81"/>
      <c r="H698" s="81"/>
      <c r="I698" s="81"/>
      <c r="J698" s="36"/>
    </row>
    <row r="699" spans="2:10" x14ac:dyDescent="0.2">
      <c r="B699" s="24"/>
      <c r="C699" s="81"/>
      <c r="D699" s="81"/>
      <c r="E699" s="81"/>
      <c r="F699" s="81"/>
      <c r="G699" s="81"/>
      <c r="H699" s="81"/>
      <c r="I699" s="81"/>
      <c r="J699" s="36"/>
    </row>
    <row r="700" spans="2:10" x14ac:dyDescent="0.2">
      <c r="B700" s="24"/>
      <c r="C700" s="81"/>
      <c r="D700" s="81"/>
      <c r="E700" s="81"/>
      <c r="F700" s="81"/>
      <c r="G700" s="81"/>
      <c r="H700" s="81"/>
      <c r="I700" s="81"/>
      <c r="J700" s="36"/>
    </row>
    <row r="701" spans="2:10" x14ac:dyDescent="0.2">
      <c r="B701" s="24"/>
      <c r="C701" s="81"/>
      <c r="D701" s="81"/>
      <c r="E701" s="81"/>
      <c r="F701" s="81"/>
      <c r="G701" s="81"/>
      <c r="H701" s="81"/>
      <c r="I701" s="81"/>
      <c r="J701" s="36"/>
    </row>
    <row r="702" spans="2:10" x14ac:dyDescent="0.2">
      <c r="B702" s="24"/>
      <c r="C702" s="81"/>
      <c r="D702" s="81"/>
      <c r="E702" s="81"/>
      <c r="F702" s="81"/>
      <c r="G702" s="81"/>
      <c r="H702" s="81"/>
      <c r="I702" s="81"/>
      <c r="J702" s="36"/>
    </row>
    <row r="703" spans="2:10" x14ac:dyDescent="0.2">
      <c r="B703" s="24"/>
      <c r="C703" s="81"/>
      <c r="D703" s="81"/>
      <c r="E703" s="81"/>
      <c r="F703" s="81"/>
      <c r="G703" s="81"/>
      <c r="H703" s="81"/>
      <c r="I703" s="81"/>
      <c r="J703" s="36"/>
    </row>
    <row r="704" spans="2:10" x14ac:dyDescent="0.2">
      <c r="B704" s="24"/>
      <c r="C704" s="81"/>
      <c r="D704" s="81"/>
      <c r="E704" s="81"/>
      <c r="F704" s="81"/>
      <c r="G704" s="81"/>
      <c r="H704" s="81"/>
      <c r="I704" s="81"/>
      <c r="J704" s="36"/>
    </row>
    <row r="705" spans="2:10" x14ac:dyDescent="0.2">
      <c r="B705" s="24"/>
      <c r="C705" s="81"/>
      <c r="D705" s="81"/>
      <c r="E705" s="81"/>
      <c r="F705" s="81"/>
      <c r="G705" s="81"/>
      <c r="H705" s="81"/>
      <c r="I705" s="81"/>
      <c r="J705" s="36"/>
    </row>
    <row r="706" spans="2:10" x14ac:dyDescent="0.2">
      <c r="B706" s="24"/>
      <c r="C706" s="81"/>
      <c r="D706" s="81"/>
      <c r="E706" s="81"/>
      <c r="F706" s="81"/>
      <c r="G706" s="81"/>
      <c r="H706" s="81"/>
      <c r="I706" s="81"/>
      <c r="J706" s="36"/>
    </row>
    <row r="707" spans="2:10" x14ac:dyDescent="0.2">
      <c r="B707" s="24"/>
      <c r="C707" s="81"/>
      <c r="D707" s="81"/>
      <c r="E707" s="81"/>
      <c r="F707" s="81"/>
      <c r="G707" s="81"/>
      <c r="H707" s="81"/>
      <c r="I707" s="81"/>
      <c r="J707" s="36"/>
    </row>
    <row r="708" spans="2:10" x14ac:dyDescent="0.2">
      <c r="B708" s="24"/>
      <c r="C708" s="81"/>
      <c r="D708" s="81"/>
      <c r="E708" s="81"/>
      <c r="F708" s="81"/>
      <c r="G708" s="81"/>
      <c r="H708" s="81"/>
      <c r="I708" s="81"/>
      <c r="J708" s="36"/>
    </row>
    <row r="709" spans="2:10" x14ac:dyDescent="0.2">
      <c r="B709" s="24"/>
      <c r="C709" s="36"/>
      <c r="D709" s="36"/>
      <c r="E709" s="36"/>
      <c r="F709" s="81"/>
      <c r="G709" s="81"/>
      <c r="H709" s="81"/>
      <c r="I709" s="81"/>
      <c r="J709" s="36"/>
    </row>
    <row r="710" spans="2:10" x14ac:dyDescent="0.2">
      <c r="B710" s="24"/>
      <c r="C710" s="36"/>
      <c r="D710" s="36"/>
      <c r="E710" s="36"/>
      <c r="F710" s="81"/>
      <c r="G710" s="81"/>
      <c r="H710" s="81"/>
      <c r="I710" s="81"/>
      <c r="J710" s="36"/>
    </row>
    <row r="711" spans="2:10" x14ac:dyDescent="0.2">
      <c r="B711" s="24"/>
      <c r="C711" s="36"/>
      <c r="D711" s="36"/>
      <c r="E711" s="36"/>
      <c r="F711" s="81"/>
      <c r="G711" s="81"/>
      <c r="H711" s="81"/>
      <c r="I711" s="81"/>
      <c r="J711" s="36"/>
    </row>
    <row r="712" spans="2:10" x14ac:dyDescent="0.2">
      <c r="B712" s="24"/>
      <c r="C712" s="36"/>
      <c r="D712" s="36"/>
      <c r="E712" s="36"/>
      <c r="F712" s="81"/>
      <c r="G712" s="81"/>
      <c r="H712" s="81"/>
      <c r="I712" s="81"/>
      <c r="J712" s="36"/>
    </row>
    <row r="713" spans="2:10" x14ac:dyDescent="0.2">
      <c r="B713" s="24"/>
      <c r="C713" s="36"/>
      <c r="D713" s="36"/>
      <c r="E713" s="36"/>
      <c r="F713" s="81"/>
      <c r="G713" s="81"/>
      <c r="H713" s="81"/>
      <c r="I713" s="81"/>
      <c r="J713" s="36"/>
    </row>
    <row r="714" spans="2:10" x14ac:dyDescent="0.2">
      <c r="B714" s="24"/>
      <c r="C714" s="36"/>
      <c r="D714" s="36"/>
      <c r="E714" s="36"/>
      <c r="F714" s="81"/>
      <c r="G714" s="81"/>
      <c r="H714" s="81"/>
      <c r="I714" s="81"/>
      <c r="J714" s="36"/>
    </row>
    <row r="715" spans="2:10" x14ac:dyDescent="0.2">
      <c r="B715" s="24"/>
      <c r="C715" s="36"/>
      <c r="D715" s="36"/>
      <c r="E715" s="36"/>
      <c r="F715" s="81"/>
      <c r="G715" s="81"/>
      <c r="H715" s="81"/>
      <c r="I715" s="81"/>
      <c r="J715" s="36"/>
    </row>
    <row r="716" spans="2:10" x14ac:dyDescent="0.2">
      <c r="B716" s="24"/>
      <c r="C716" s="36"/>
      <c r="D716" s="36"/>
      <c r="E716" s="36"/>
      <c r="F716" s="81"/>
      <c r="G716" s="81"/>
      <c r="H716" s="81"/>
      <c r="I716" s="81"/>
      <c r="J716" s="36"/>
    </row>
    <row r="717" spans="2:10" x14ac:dyDescent="0.2">
      <c r="B717" s="24"/>
      <c r="C717" s="36"/>
      <c r="D717" s="36"/>
      <c r="E717" s="36"/>
      <c r="F717" s="81"/>
      <c r="G717" s="81"/>
      <c r="H717" s="81"/>
      <c r="I717" s="81"/>
      <c r="J717" s="36"/>
    </row>
    <row r="718" spans="2:10" x14ac:dyDescent="0.2">
      <c r="B718" s="24"/>
      <c r="C718" s="36"/>
      <c r="D718" s="36"/>
      <c r="E718" s="36"/>
      <c r="F718" s="81"/>
      <c r="G718" s="81"/>
      <c r="H718" s="81"/>
      <c r="I718" s="81"/>
      <c r="J718" s="36"/>
    </row>
    <row r="719" spans="2:10" x14ac:dyDescent="0.2">
      <c r="B719" s="24"/>
      <c r="C719" s="36"/>
      <c r="D719" s="36"/>
      <c r="E719" s="36"/>
      <c r="F719" s="81"/>
      <c r="G719" s="81"/>
      <c r="H719" s="81"/>
      <c r="I719" s="81"/>
      <c r="J719" s="36"/>
    </row>
    <row r="720" spans="2:10" x14ac:dyDescent="0.2">
      <c r="B720" s="24"/>
      <c r="C720" s="36"/>
      <c r="D720" s="36"/>
      <c r="E720" s="36"/>
      <c r="F720" s="81"/>
      <c r="G720" s="81"/>
      <c r="H720" s="81"/>
      <c r="I720" s="81"/>
      <c r="J720" s="36"/>
    </row>
    <row r="721" spans="2:10" x14ac:dyDescent="0.2">
      <c r="B721" s="24"/>
      <c r="C721" s="36"/>
      <c r="D721" s="36"/>
      <c r="E721" s="36"/>
      <c r="F721" s="81"/>
      <c r="G721" s="81"/>
      <c r="H721" s="81"/>
      <c r="I721" s="81"/>
      <c r="J721" s="36"/>
    </row>
    <row r="722" spans="2:10" x14ac:dyDescent="0.2">
      <c r="B722" s="24"/>
      <c r="C722" s="36"/>
      <c r="D722" s="36"/>
      <c r="E722" s="36"/>
      <c r="F722" s="81"/>
      <c r="G722" s="81"/>
      <c r="H722" s="81"/>
      <c r="I722" s="81"/>
      <c r="J722" s="36"/>
    </row>
    <row r="723" spans="2:10" x14ac:dyDescent="0.2">
      <c r="B723" s="24"/>
      <c r="C723" s="36"/>
      <c r="D723" s="36"/>
      <c r="E723" s="36"/>
      <c r="F723" s="81"/>
      <c r="G723" s="81"/>
      <c r="H723" s="81"/>
      <c r="I723" s="81"/>
      <c r="J723" s="36"/>
    </row>
    <row r="724" spans="2:10" x14ac:dyDescent="0.2">
      <c r="B724" s="24"/>
      <c r="C724" s="36"/>
      <c r="D724" s="36"/>
      <c r="E724" s="36"/>
      <c r="F724" s="81"/>
      <c r="G724" s="81"/>
      <c r="H724" s="81"/>
      <c r="I724" s="81"/>
      <c r="J724" s="36"/>
    </row>
    <row r="725" spans="2:10" x14ac:dyDescent="0.2">
      <c r="B725" s="24"/>
      <c r="C725" s="36"/>
      <c r="D725" s="36"/>
      <c r="E725" s="36"/>
      <c r="F725" s="81"/>
      <c r="G725" s="81"/>
      <c r="H725" s="81"/>
      <c r="I725" s="81"/>
      <c r="J725" s="36"/>
    </row>
    <row r="726" spans="2:10" x14ac:dyDescent="0.2">
      <c r="B726" s="24"/>
      <c r="C726" s="36"/>
      <c r="D726" s="36"/>
      <c r="E726" s="36"/>
      <c r="F726" s="81"/>
      <c r="G726" s="81"/>
      <c r="H726" s="81"/>
      <c r="I726" s="81"/>
      <c r="J726" s="36"/>
    </row>
    <row r="727" spans="2:10" x14ac:dyDescent="0.2">
      <c r="B727" s="24"/>
      <c r="C727" s="36"/>
      <c r="D727" s="36"/>
      <c r="E727" s="36"/>
      <c r="F727" s="81"/>
      <c r="G727" s="81"/>
      <c r="H727" s="81"/>
      <c r="I727" s="81"/>
      <c r="J727" s="36"/>
    </row>
    <row r="728" spans="2:10" x14ac:dyDescent="0.2">
      <c r="B728" s="24"/>
      <c r="C728" s="36"/>
      <c r="D728" s="36"/>
      <c r="E728" s="36"/>
      <c r="F728" s="81"/>
      <c r="G728" s="81"/>
      <c r="H728" s="81"/>
      <c r="I728" s="81"/>
      <c r="J728" s="36"/>
    </row>
    <row r="729" spans="2:10" x14ac:dyDescent="0.2">
      <c r="B729" s="24"/>
      <c r="C729" s="36"/>
      <c r="D729" s="36"/>
      <c r="E729" s="36"/>
      <c r="F729" s="81"/>
      <c r="G729" s="81"/>
      <c r="H729" s="81"/>
      <c r="I729" s="81"/>
      <c r="J729" s="36"/>
    </row>
    <row r="730" spans="2:10" x14ac:dyDescent="0.2">
      <c r="B730" s="24"/>
      <c r="C730" s="36"/>
      <c r="D730" s="36"/>
      <c r="E730" s="36"/>
      <c r="F730" s="81"/>
      <c r="G730" s="81"/>
      <c r="H730" s="81"/>
      <c r="I730" s="81"/>
      <c r="J730" s="36"/>
    </row>
    <row r="731" spans="2:10" x14ac:dyDescent="0.2">
      <c r="B731" s="24"/>
      <c r="C731" s="36"/>
      <c r="D731" s="36"/>
      <c r="E731" s="36"/>
      <c r="F731" s="81"/>
      <c r="G731" s="81"/>
      <c r="H731" s="81"/>
      <c r="I731" s="81"/>
      <c r="J731" s="36"/>
    </row>
    <row r="732" spans="2:10" x14ac:dyDescent="0.2">
      <c r="B732" s="24"/>
      <c r="C732" s="36"/>
      <c r="D732" s="36"/>
      <c r="E732" s="36"/>
      <c r="F732" s="81"/>
      <c r="G732" s="81"/>
      <c r="H732" s="81"/>
      <c r="I732" s="81"/>
      <c r="J732" s="36"/>
    </row>
    <row r="733" spans="2:10" x14ac:dyDescent="0.2">
      <c r="B733" s="24"/>
      <c r="C733" s="36"/>
      <c r="D733" s="36"/>
      <c r="E733" s="36"/>
      <c r="F733" s="81"/>
      <c r="G733" s="81"/>
      <c r="H733" s="81"/>
      <c r="I733" s="81"/>
      <c r="J733" s="36"/>
    </row>
    <row r="734" spans="2:10" x14ac:dyDescent="0.2">
      <c r="B734" s="24"/>
      <c r="C734" s="36"/>
      <c r="D734" s="36"/>
      <c r="E734" s="36"/>
      <c r="F734" s="81"/>
      <c r="G734" s="81"/>
      <c r="H734" s="81"/>
      <c r="I734" s="81"/>
      <c r="J734" s="36"/>
    </row>
    <row r="735" spans="2:10" x14ac:dyDescent="0.2">
      <c r="B735" s="24"/>
      <c r="C735" s="36"/>
      <c r="D735" s="36"/>
      <c r="E735" s="36"/>
      <c r="F735" s="81"/>
      <c r="G735" s="81"/>
      <c r="H735" s="81"/>
      <c r="I735" s="81"/>
      <c r="J735" s="36"/>
    </row>
    <row r="736" spans="2:10" x14ac:dyDescent="0.2">
      <c r="B736" s="24"/>
      <c r="C736" s="36"/>
      <c r="D736" s="36"/>
      <c r="E736" s="36"/>
      <c r="F736" s="81"/>
      <c r="G736" s="81"/>
      <c r="H736" s="81"/>
      <c r="I736" s="81"/>
      <c r="J736" s="36"/>
    </row>
    <row r="737" spans="2:10" x14ac:dyDescent="0.2">
      <c r="B737" s="24"/>
      <c r="C737" s="36"/>
      <c r="D737" s="36"/>
      <c r="E737" s="36"/>
      <c r="F737" s="81"/>
      <c r="G737" s="81"/>
      <c r="H737" s="81"/>
      <c r="I737" s="81"/>
      <c r="J737" s="36"/>
    </row>
    <row r="738" spans="2:10" x14ac:dyDescent="0.2">
      <c r="B738" s="24"/>
      <c r="C738" s="36"/>
      <c r="D738" s="36"/>
      <c r="E738" s="36"/>
      <c r="F738" s="81"/>
      <c r="G738" s="81"/>
      <c r="H738" s="81"/>
      <c r="I738" s="81"/>
      <c r="J738" s="36"/>
    </row>
    <row r="739" spans="2:10" x14ac:dyDescent="0.2">
      <c r="B739" s="24"/>
      <c r="C739" s="36"/>
      <c r="D739" s="36"/>
      <c r="E739" s="36"/>
      <c r="F739" s="81"/>
      <c r="G739" s="81"/>
      <c r="H739" s="81"/>
      <c r="I739" s="81"/>
      <c r="J739" s="36"/>
    </row>
    <row r="740" spans="2:10" x14ac:dyDescent="0.2">
      <c r="B740" s="24"/>
      <c r="C740" s="36"/>
      <c r="D740" s="36"/>
      <c r="E740" s="36"/>
      <c r="F740" s="81"/>
      <c r="G740" s="81"/>
      <c r="H740" s="81"/>
      <c r="I740" s="81"/>
      <c r="J740" s="36"/>
    </row>
    <row r="741" spans="2:10" x14ac:dyDescent="0.2">
      <c r="B741" s="24"/>
      <c r="C741" s="36"/>
      <c r="D741" s="36"/>
      <c r="E741" s="36"/>
      <c r="F741" s="81"/>
      <c r="G741" s="81"/>
      <c r="H741" s="81"/>
      <c r="I741" s="81"/>
      <c r="J741" s="36"/>
    </row>
    <row r="742" spans="2:10" x14ac:dyDescent="0.2">
      <c r="B742" s="24"/>
      <c r="C742" s="36"/>
      <c r="D742" s="36"/>
      <c r="E742" s="36"/>
      <c r="F742" s="81"/>
      <c r="G742" s="81"/>
      <c r="H742" s="81"/>
      <c r="I742" s="81"/>
      <c r="J742" s="36"/>
    </row>
    <row r="743" spans="2:10" x14ac:dyDescent="0.2">
      <c r="B743" s="24"/>
      <c r="C743" s="36"/>
      <c r="D743" s="36"/>
      <c r="E743" s="36"/>
      <c r="F743" s="81"/>
      <c r="G743" s="81"/>
      <c r="H743" s="81"/>
      <c r="I743" s="81"/>
      <c r="J743" s="36"/>
    </row>
    <row r="744" spans="2:10" x14ac:dyDescent="0.2">
      <c r="B744" s="24"/>
      <c r="C744" s="36"/>
      <c r="D744" s="36"/>
      <c r="E744" s="36"/>
      <c r="F744" s="81"/>
      <c r="G744" s="81"/>
      <c r="H744" s="81"/>
      <c r="I744" s="81"/>
      <c r="J744" s="36"/>
    </row>
    <row r="745" spans="2:10" x14ac:dyDescent="0.2">
      <c r="B745" s="24"/>
      <c r="C745" s="36"/>
      <c r="D745" s="36"/>
      <c r="E745" s="36"/>
      <c r="F745" s="81"/>
      <c r="G745" s="81"/>
      <c r="H745" s="81"/>
      <c r="I745" s="81"/>
      <c r="J745" s="36"/>
    </row>
    <row r="746" spans="2:10" x14ac:dyDescent="0.2">
      <c r="B746" s="24"/>
      <c r="C746" s="36"/>
      <c r="D746" s="36"/>
      <c r="E746" s="36"/>
      <c r="F746" s="81"/>
      <c r="G746" s="81"/>
      <c r="H746" s="81"/>
      <c r="I746" s="81"/>
      <c r="J746" s="36"/>
    </row>
    <row r="747" spans="2:10" x14ac:dyDescent="0.2">
      <c r="B747" s="24"/>
      <c r="C747" s="36"/>
      <c r="D747" s="36"/>
      <c r="E747" s="36"/>
      <c r="F747" s="81"/>
      <c r="G747" s="81"/>
      <c r="H747" s="81"/>
      <c r="I747" s="81"/>
      <c r="J747" s="36"/>
    </row>
    <row r="748" spans="2:10" x14ac:dyDescent="0.2">
      <c r="B748" s="24"/>
      <c r="C748" s="36"/>
      <c r="D748" s="36"/>
      <c r="E748" s="36"/>
      <c r="F748" s="81"/>
      <c r="G748" s="81"/>
      <c r="H748" s="81"/>
      <c r="I748" s="81"/>
      <c r="J748" s="36"/>
    </row>
    <row r="749" spans="2:10" x14ac:dyDescent="0.2">
      <c r="B749" s="24"/>
      <c r="C749" s="36"/>
      <c r="D749" s="36"/>
      <c r="E749" s="36"/>
      <c r="F749" s="81"/>
      <c r="G749" s="81"/>
      <c r="H749" s="81"/>
      <c r="I749" s="81"/>
      <c r="J749" s="36"/>
    </row>
    <row r="750" spans="2:10" x14ac:dyDescent="0.2">
      <c r="B750" s="24"/>
      <c r="C750" s="36"/>
      <c r="D750" s="36"/>
      <c r="E750" s="36"/>
      <c r="F750" s="81"/>
      <c r="G750" s="81"/>
      <c r="H750" s="81"/>
      <c r="I750" s="81"/>
      <c r="J750" s="36"/>
    </row>
    <row r="751" spans="2:10" x14ac:dyDescent="0.2">
      <c r="B751" s="24"/>
      <c r="C751" s="36"/>
      <c r="D751" s="36"/>
      <c r="E751" s="36"/>
      <c r="F751" s="81"/>
      <c r="G751" s="81"/>
      <c r="H751" s="81"/>
      <c r="I751" s="81"/>
      <c r="J751" s="36"/>
    </row>
    <row r="752" spans="2:10" x14ac:dyDescent="0.2">
      <c r="B752" s="24"/>
      <c r="C752" s="36"/>
      <c r="D752" s="36"/>
      <c r="E752" s="36"/>
      <c r="F752" s="81"/>
      <c r="G752" s="81"/>
      <c r="H752" s="81"/>
      <c r="I752" s="81"/>
      <c r="J752" s="36"/>
    </row>
    <row r="753" spans="2:10" x14ac:dyDescent="0.2">
      <c r="B753" s="24"/>
      <c r="C753" s="36"/>
      <c r="D753" s="36"/>
      <c r="E753" s="36"/>
      <c r="F753" s="81"/>
      <c r="G753" s="81"/>
      <c r="H753" s="81"/>
      <c r="I753" s="81"/>
      <c r="J753" s="36"/>
    </row>
    <row r="754" spans="2:10" x14ac:dyDescent="0.2">
      <c r="B754" s="24"/>
      <c r="C754" s="36"/>
      <c r="D754" s="36"/>
      <c r="E754" s="36"/>
      <c r="F754" s="81"/>
      <c r="G754" s="81"/>
      <c r="H754" s="81"/>
      <c r="I754" s="81"/>
      <c r="J754" s="36"/>
    </row>
    <row r="755" spans="2:10" x14ac:dyDescent="0.2">
      <c r="B755" s="24"/>
      <c r="C755" s="36"/>
      <c r="D755" s="36"/>
      <c r="E755" s="36"/>
      <c r="F755" s="81"/>
      <c r="G755" s="81"/>
      <c r="H755" s="81"/>
      <c r="I755" s="81"/>
      <c r="J755" s="36"/>
    </row>
    <row r="756" spans="2:10" x14ac:dyDescent="0.2">
      <c r="B756" s="24"/>
      <c r="C756" s="36"/>
      <c r="D756" s="36"/>
      <c r="E756" s="36"/>
      <c r="F756" s="81"/>
      <c r="G756" s="81"/>
      <c r="H756" s="81"/>
      <c r="I756" s="81"/>
      <c r="J756" s="36"/>
    </row>
    <row r="757" spans="2:10" x14ac:dyDescent="0.2">
      <c r="B757" s="24"/>
      <c r="C757" s="36"/>
      <c r="D757" s="36"/>
      <c r="E757" s="36"/>
      <c r="F757" s="81"/>
      <c r="G757" s="81"/>
      <c r="H757" s="81"/>
      <c r="I757" s="81"/>
      <c r="J757" s="36"/>
    </row>
    <row r="758" spans="2:10" x14ac:dyDescent="0.2">
      <c r="B758" s="24"/>
      <c r="C758" s="36"/>
      <c r="D758" s="36"/>
      <c r="E758" s="36"/>
      <c r="F758" s="81"/>
      <c r="G758" s="81"/>
      <c r="H758" s="81"/>
      <c r="I758" s="81"/>
      <c r="J758" s="36"/>
    </row>
    <row r="759" spans="2:10" x14ac:dyDescent="0.2">
      <c r="B759" s="24"/>
      <c r="C759" s="36"/>
      <c r="D759" s="36"/>
      <c r="E759" s="36"/>
      <c r="F759" s="81"/>
      <c r="G759" s="81"/>
      <c r="H759" s="81"/>
      <c r="I759" s="81"/>
      <c r="J759" s="36"/>
    </row>
    <row r="760" spans="2:10" x14ac:dyDescent="0.2">
      <c r="B760" s="24"/>
      <c r="C760" s="36"/>
      <c r="D760" s="36"/>
      <c r="E760" s="36"/>
      <c r="F760" s="81"/>
      <c r="G760" s="81"/>
      <c r="H760" s="81"/>
      <c r="I760" s="81"/>
      <c r="J760" s="36"/>
    </row>
    <row r="761" spans="2:10" x14ac:dyDescent="0.2">
      <c r="B761" s="24"/>
      <c r="C761" s="36"/>
      <c r="D761" s="36"/>
      <c r="E761" s="36"/>
      <c r="F761" s="81"/>
      <c r="G761" s="81"/>
      <c r="H761" s="81"/>
      <c r="I761" s="81"/>
      <c r="J761" s="36"/>
    </row>
    <row r="762" spans="2:10" x14ac:dyDescent="0.2">
      <c r="B762" s="24"/>
      <c r="C762" s="36"/>
      <c r="D762" s="36"/>
      <c r="E762" s="36"/>
      <c r="F762" s="81"/>
      <c r="G762" s="81"/>
      <c r="H762" s="81"/>
      <c r="I762" s="81"/>
      <c r="J762" s="36"/>
    </row>
    <row r="763" spans="2:10" x14ac:dyDescent="0.2">
      <c r="B763" s="24"/>
      <c r="C763" s="36"/>
      <c r="D763" s="36"/>
      <c r="E763" s="36"/>
      <c r="F763" s="81"/>
      <c r="G763" s="81"/>
      <c r="H763" s="81"/>
      <c r="I763" s="81"/>
      <c r="J763" s="36"/>
    </row>
    <row r="764" spans="2:10" x14ac:dyDescent="0.2">
      <c r="B764" s="24"/>
      <c r="C764" s="36"/>
      <c r="D764" s="36"/>
      <c r="E764" s="36"/>
      <c r="F764" s="81"/>
      <c r="G764" s="81"/>
      <c r="H764" s="81"/>
      <c r="I764" s="81"/>
      <c r="J764" s="36"/>
    </row>
    <row r="765" spans="2:10" x14ac:dyDescent="0.2">
      <c r="B765" s="24"/>
      <c r="C765" s="36"/>
      <c r="D765" s="36"/>
      <c r="E765" s="36"/>
      <c r="F765" s="81"/>
      <c r="G765" s="81"/>
      <c r="H765" s="81"/>
      <c r="I765" s="81"/>
      <c r="J765" s="36"/>
    </row>
    <row r="766" spans="2:10" x14ac:dyDescent="0.2">
      <c r="B766" s="24"/>
      <c r="C766" s="36"/>
      <c r="D766" s="36"/>
      <c r="E766" s="36"/>
      <c r="F766" s="81"/>
      <c r="G766" s="81"/>
      <c r="H766" s="81"/>
      <c r="I766" s="81"/>
      <c r="J766" s="36"/>
    </row>
    <row r="767" spans="2:10" x14ac:dyDescent="0.2">
      <c r="B767" s="24"/>
      <c r="C767" s="36"/>
      <c r="D767" s="36"/>
      <c r="E767" s="36"/>
      <c r="F767" s="81"/>
      <c r="G767" s="81"/>
      <c r="H767" s="81"/>
      <c r="I767" s="81"/>
      <c r="J767" s="36"/>
    </row>
    <row r="768" spans="2:10" x14ac:dyDescent="0.2">
      <c r="B768" s="24"/>
      <c r="C768" s="36"/>
      <c r="D768" s="36"/>
      <c r="E768" s="36"/>
      <c r="F768" s="81"/>
      <c r="G768" s="81"/>
      <c r="H768" s="81"/>
      <c r="I768" s="81"/>
      <c r="J768" s="36"/>
    </row>
    <row r="769" spans="2:10" x14ac:dyDescent="0.2">
      <c r="B769" s="24"/>
      <c r="C769" s="36"/>
      <c r="D769" s="36"/>
      <c r="E769" s="36"/>
      <c r="F769" s="81"/>
      <c r="G769" s="81"/>
      <c r="H769" s="81"/>
      <c r="I769" s="81"/>
      <c r="J769" s="36"/>
    </row>
    <row r="770" spans="2:10" x14ac:dyDescent="0.2">
      <c r="B770" s="24"/>
      <c r="C770" s="36"/>
      <c r="D770" s="36"/>
      <c r="E770" s="36"/>
      <c r="F770" s="81"/>
      <c r="G770" s="81"/>
      <c r="H770" s="81"/>
      <c r="I770" s="81"/>
      <c r="J770" s="36"/>
    </row>
    <row r="771" spans="2:10" x14ac:dyDescent="0.2">
      <c r="B771" s="24"/>
      <c r="C771" s="36"/>
      <c r="D771" s="36"/>
      <c r="E771" s="36"/>
      <c r="F771" s="81"/>
      <c r="G771" s="81"/>
      <c r="H771" s="81"/>
      <c r="I771" s="81"/>
      <c r="J771" s="36"/>
    </row>
    <row r="772" spans="2:10" x14ac:dyDescent="0.2">
      <c r="B772" s="24"/>
      <c r="C772" s="36"/>
      <c r="D772" s="36"/>
      <c r="E772" s="36"/>
      <c r="F772" s="81"/>
      <c r="G772" s="81"/>
      <c r="H772" s="81"/>
      <c r="I772" s="81"/>
      <c r="J772" s="36"/>
    </row>
    <row r="773" spans="2:10" x14ac:dyDescent="0.2">
      <c r="B773" s="24"/>
      <c r="C773" s="36"/>
      <c r="D773" s="36"/>
      <c r="E773" s="36"/>
      <c r="F773" s="81"/>
      <c r="G773" s="81"/>
      <c r="H773" s="81"/>
      <c r="I773" s="81"/>
      <c r="J773" s="36"/>
    </row>
    <row r="774" spans="2:10" x14ac:dyDescent="0.2">
      <c r="B774" s="24"/>
      <c r="C774" s="36"/>
      <c r="D774" s="36"/>
      <c r="E774" s="36"/>
      <c r="F774" s="81"/>
      <c r="G774" s="81"/>
      <c r="H774" s="81"/>
      <c r="I774" s="81"/>
      <c r="J774" s="36"/>
    </row>
    <row r="775" spans="2:10" x14ac:dyDescent="0.2">
      <c r="B775" s="24"/>
      <c r="C775" s="36"/>
      <c r="D775" s="36"/>
      <c r="E775" s="36"/>
      <c r="F775" s="81"/>
      <c r="G775" s="81"/>
      <c r="H775" s="81"/>
      <c r="I775" s="81"/>
      <c r="J775" s="36"/>
    </row>
    <row r="776" spans="2:10" x14ac:dyDescent="0.2">
      <c r="B776" s="24"/>
      <c r="C776" s="36"/>
      <c r="D776" s="36"/>
      <c r="E776" s="36"/>
      <c r="F776" s="81"/>
      <c r="G776" s="81"/>
      <c r="H776" s="81"/>
      <c r="I776" s="81"/>
      <c r="J776" s="36"/>
    </row>
    <row r="777" spans="2:10" x14ac:dyDescent="0.2">
      <c r="B777" s="24"/>
      <c r="C777" s="36"/>
      <c r="D777" s="36"/>
      <c r="E777" s="36"/>
      <c r="F777" s="81"/>
      <c r="G777" s="81"/>
      <c r="H777" s="81"/>
      <c r="I777" s="81"/>
      <c r="J777" s="36"/>
    </row>
    <row r="778" spans="2:10" x14ac:dyDescent="0.2">
      <c r="B778" s="24"/>
      <c r="C778" s="36"/>
      <c r="D778" s="36"/>
      <c r="E778" s="36"/>
      <c r="F778" s="81"/>
      <c r="G778" s="81"/>
      <c r="H778" s="81"/>
      <c r="I778" s="81"/>
      <c r="J778" s="36"/>
    </row>
    <row r="779" spans="2:10" x14ac:dyDescent="0.2">
      <c r="B779" s="24"/>
      <c r="C779" s="36"/>
      <c r="D779" s="36"/>
      <c r="E779" s="36"/>
      <c r="F779" s="81"/>
      <c r="G779" s="81"/>
      <c r="H779" s="81"/>
      <c r="I779" s="81"/>
      <c r="J779" s="36"/>
    </row>
    <row r="780" spans="2:10" x14ac:dyDescent="0.2">
      <c r="B780" s="24"/>
      <c r="C780" s="36"/>
      <c r="D780" s="36"/>
      <c r="E780" s="36"/>
      <c r="F780" s="81"/>
      <c r="G780" s="81"/>
      <c r="H780" s="81"/>
      <c r="I780" s="81"/>
      <c r="J780" s="36"/>
    </row>
    <row r="781" spans="2:10" x14ac:dyDescent="0.2">
      <c r="B781" s="24"/>
      <c r="C781" s="36"/>
      <c r="D781" s="36"/>
      <c r="E781" s="36"/>
      <c r="F781" s="81"/>
      <c r="G781" s="81"/>
      <c r="H781" s="81"/>
      <c r="I781" s="81"/>
      <c r="J781" s="36"/>
    </row>
    <row r="782" spans="2:10" x14ac:dyDescent="0.2">
      <c r="B782" s="24"/>
      <c r="C782" s="36"/>
      <c r="D782" s="36"/>
      <c r="E782" s="36"/>
      <c r="F782" s="81"/>
      <c r="G782" s="81"/>
      <c r="H782" s="81"/>
      <c r="I782" s="81"/>
      <c r="J782" s="36"/>
    </row>
    <row r="783" spans="2:10" x14ac:dyDescent="0.2">
      <c r="B783" s="24"/>
      <c r="C783" s="36"/>
      <c r="D783" s="36"/>
      <c r="E783" s="36"/>
      <c r="F783" s="81"/>
      <c r="G783" s="81"/>
      <c r="H783" s="81"/>
      <c r="I783" s="81"/>
      <c r="J783" s="36"/>
    </row>
    <row r="784" spans="2:10" x14ac:dyDescent="0.2">
      <c r="B784" s="24"/>
      <c r="C784" s="36"/>
      <c r="D784" s="36"/>
      <c r="E784" s="36"/>
      <c r="F784" s="81"/>
      <c r="G784" s="81"/>
      <c r="H784" s="81"/>
      <c r="I784" s="81"/>
      <c r="J784" s="36"/>
    </row>
    <row r="785" spans="2:10" x14ac:dyDescent="0.2">
      <c r="B785" s="24"/>
      <c r="C785" s="36"/>
      <c r="D785" s="36"/>
      <c r="E785" s="36"/>
      <c r="F785" s="81"/>
      <c r="G785" s="81"/>
      <c r="H785" s="81"/>
      <c r="I785" s="81"/>
      <c r="J785" s="36"/>
    </row>
    <row r="786" spans="2:10" x14ac:dyDescent="0.2">
      <c r="B786" s="24"/>
      <c r="C786" s="36"/>
      <c r="D786" s="36"/>
      <c r="E786" s="36"/>
      <c r="F786" s="81"/>
      <c r="G786" s="81"/>
      <c r="H786" s="81"/>
      <c r="I786" s="81"/>
      <c r="J786" s="36"/>
    </row>
    <row r="787" spans="2:10" x14ac:dyDescent="0.2">
      <c r="B787" s="24"/>
      <c r="C787" s="36"/>
      <c r="D787" s="36"/>
      <c r="E787" s="36"/>
      <c r="F787" s="81"/>
      <c r="G787" s="81"/>
      <c r="H787" s="81"/>
      <c r="I787" s="81"/>
      <c r="J787" s="36"/>
    </row>
    <row r="788" spans="2:10" x14ac:dyDescent="0.2">
      <c r="B788" s="24"/>
      <c r="C788" s="36"/>
      <c r="D788" s="36"/>
      <c r="E788" s="36"/>
      <c r="F788" s="81"/>
      <c r="G788" s="81"/>
      <c r="H788" s="81"/>
      <c r="I788" s="81"/>
      <c r="J788" s="36"/>
    </row>
    <row r="789" spans="2:10" x14ac:dyDescent="0.2">
      <c r="B789" s="24"/>
      <c r="C789" s="36"/>
      <c r="D789" s="36"/>
      <c r="E789" s="36"/>
      <c r="F789" s="81"/>
      <c r="G789" s="81"/>
      <c r="H789" s="81"/>
      <c r="I789" s="81"/>
      <c r="J789" s="36"/>
    </row>
    <row r="790" spans="2:10" x14ac:dyDescent="0.2">
      <c r="B790" s="24"/>
      <c r="C790" s="36"/>
      <c r="D790" s="36"/>
      <c r="E790" s="36"/>
      <c r="F790" s="81"/>
      <c r="G790" s="81"/>
      <c r="H790" s="81"/>
      <c r="I790" s="81"/>
      <c r="J790" s="36"/>
    </row>
    <row r="791" spans="2:10" x14ac:dyDescent="0.2">
      <c r="B791" s="24"/>
      <c r="C791" s="36"/>
      <c r="D791" s="36"/>
      <c r="E791" s="36"/>
      <c r="F791" s="81"/>
      <c r="G791" s="81"/>
      <c r="H791" s="81"/>
      <c r="I791" s="81"/>
      <c r="J791" s="36"/>
    </row>
    <row r="792" spans="2:10" x14ac:dyDescent="0.2">
      <c r="B792" s="24"/>
      <c r="C792" s="36"/>
      <c r="D792" s="36"/>
      <c r="E792" s="36"/>
      <c r="F792" s="81"/>
      <c r="G792" s="81"/>
      <c r="H792" s="81"/>
      <c r="I792" s="81"/>
      <c r="J792" s="36"/>
    </row>
    <row r="793" spans="2:10" x14ac:dyDescent="0.2">
      <c r="B793" s="24"/>
      <c r="C793" s="36"/>
      <c r="D793" s="36"/>
      <c r="E793" s="36"/>
      <c r="F793" s="81"/>
      <c r="G793" s="81"/>
      <c r="H793" s="81"/>
      <c r="I793" s="81"/>
      <c r="J793" s="36"/>
    </row>
    <row r="794" spans="2:10" x14ac:dyDescent="0.2">
      <c r="B794" s="24"/>
      <c r="C794" s="36"/>
      <c r="D794" s="36"/>
      <c r="E794" s="36"/>
      <c r="F794" s="81"/>
      <c r="G794" s="81"/>
      <c r="H794" s="81"/>
      <c r="I794" s="81"/>
      <c r="J794" s="36"/>
    </row>
    <row r="795" spans="2:10" x14ac:dyDescent="0.2">
      <c r="B795" s="24"/>
      <c r="C795" s="36"/>
      <c r="D795" s="36"/>
      <c r="E795" s="36"/>
      <c r="F795" s="81"/>
      <c r="G795" s="81"/>
      <c r="H795" s="81"/>
      <c r="I795" s="81"/>
      <c r="J795" s="36"/>
    </row>
    <row r="796" spans="2:10" x14ac:dyDescent="0.2">
      <c r="B796" s="24"/>
      <c r="C796" s="36"/>
      <c r="D796" s="36"/>
      <c r="E796" s="36"/>
      <c r="F796" s="81"/>
      <c r="G796" s="81"/>
      <c r="H796" s="81"/>
      <c r="I796" s="81"/>
      <c r="J796" s="36"/>
    </row>
    <row r="797" spans="2:10" x14ac:dyDescent="0.2">
      <c r="B797" s="24"/>
      <c r="C797" s="36"/>
      <c r="D797" s="36"/>
      <c r="E797" s="36"/>
      <c r="F797" s="81"/>
      <c r="G797" s="81"/>
      <c r="H797" s="81"/>
      <c r="I797" s="81"/>
      <c r="J797" s="36"/>
    </row>
    <row r="798" spans="2:10" x14ac:dyDescent="0.2">
      <c r="B798" s="24"/>
      <c r="C798" s="36"/>
      <c r="D798" s="36"/>
      <c r="E798" s="36"/>
      <c r="F798" s="81"/>
      <c r="G798" s="81"/>
      <c r="H798" s="81"/>
      <c r="I798" s="81"/>
      <c r="J798" s="36"/>
    </row>
    <row r="799" spans="2:10" x14ac:dyDescent="0.2">
      <c r="B799" s="24"/>
      <c r="C799" s="36"/>
      <c r="D799" s="36"/>
      <c r="E799" s="36"/>
      <c r="F799" s="81"/>
      <c r="G799" s="81"/>
      <c r="H799" s="81"/>
      <c r="I799" s="81"/>
      <c r="J799" s="36"/>
    </row>
    <row r="800" spans="2:10" x14ac:dyDescent="0.2">
      <c r="B800" s="24"/>
      <c r="C800" s="36"/>
      <c r="D800" s="36"/>
      <c r="E800" s="36"/>
      <c r="F800" s="81"/>
      <c r="G800" s="81"/>
      <c r="H800" s="81"/>
      <c r="I800" s="81"/>
      <c r="J800" s="36"/>
    </row>
    <row r="801" spans="2:10" x14ac:dyDescent="0.2">
      <c r="B801" s="24"/>
      <c r="C801" s="36"/>
      <c r="D801" s="36"/>
      <c r="E801" s="36"/>
      <c r="F801" s="81"/>
      <c r="G801" s="81"/>
      <c r="H801" s="81"/>
      <c r="I801" s="81"/>
      <c r="J801" s="36"/>
    </row>
    <row r="802" spans="2:10" x14ac:dyDescent="0.2">
      <c r="B802" s="24"/>
      <c r="C802" s="36"/>
      <c r="D802" s="36"/>
      <c r="E802" s="36"/>
      <c r="F802" s="81"/>
      <c r="G802" s="81"/>
      <c r="H802" s="81"/>
      <c r="I802" s="81"/>
      <c r="J802" s="36"/>
    </row>
    <row r="803" spans="2:10" x14ac:dyDescent="0.2">
      <c r="B803" s="24"/>
      <c r="C803" s="36"/>
      <c r="D803" s="36"/>
      <c r="E803" s="36"/>
      <c r="F803" s="81"/>
      <c r="G803" s="81"/>
      <c r="H803" s="81"/>
      <c r="I803" s="81"/>
      <c r="J803" s="36"/>
    </row>
    <row r="804" spans="2:10" x14ac:dyDescent="0.2">
      <c r="B804" s="24"/>
      <c r="C804" s="36"/>
      <c r="D804" s="36"/>
      <c r="E804" s="36"/>
      <c r="F804" s="81"/>
      <c r="G804" s="81"/>
      <c r="H804" s="81"/>
      <c r="I804" s="81"/>
      <c r="J804" s="36"/>
    </row>
    <row r="805" spans="2:10" x14ac:dyDescent="0.2">
      <c r="B805" s="24"/>
      <c r="C805" s="36"/>
      <c r="D805" s="36"/>
      <c r="E805" s="36"/>
      <c r="F805" s="81"/>
      <c r="G805" s="81"/>
      <c r="H805" s="81"/>
      <c r="I805" s="81"/>
      <c r="J805" s="36"/>
    </row>
    <row r="806" spans="2:10" x14ac:dyDescent="0.2">
      <c r="B806" s="24"/>
      <c r="C806" s="36"/>
      <c r="D806" s="36"/>
      <c r="E806" s="36"/>
      <c r="F806" s="81"/>
      <c r="G806" s="81"/>
      <c r="H806" s="81"/>
      <c r="I806" s="81"/>
      <c r="J806" s="36"/>
    </row>
    <row r="807" spans="2:10" x14ac:dyDescent="0.2">
      <c r="B807" s="24"/>
      <c r="C807" s="36"/>
      <c r="D807" s="36"/>
      <c r="E807" s="36"/>
      <c r="F807" s="81"/>
      <c r="G807" s="81"/>
      <c r="H807" s="81"/>
      <c r="I807" s="81"/>
      <c r="J807" s="36"/>
    </row>
    <row r="808" spans="2:10" x14ac:dyDescent="0.2">
      <c r="B808" s="24"/>
      <c r="C808" s="36"/>
      <c r="D808" s="36"/>
      <c r="E808" s="36"/>
      <c r="F808" s="81"/>
      <c r="G808" s="81"/>
      <c r="H808" s="81"/>
      <c r="I808" s="81"/>
      <c r="J808" s="36"/>
    </row>
    <row r="809" spans="2:10" x14ac:dyDescent="0.2">
      <c r="B809" s="24"/>
      <c r="C809" s="36"/>
      <c r="D809" s="36"/>
      <c r="E809" s="36"/>
      <c r="F809" s="81"/>
      <c r="G809" s="81"/>
      <c r="H809" s="81"/>
      <c r="I809" s="81"/>
      <c r="J809" s="36"/>
    </row>
    <row r="810" spans="2:10" x14ac:dyDescent="0.2">
      <c r="B810" s="24"/>
      <c r="C810" s="36"/>
      <c r="D810" s="36"/>
      <c r="E810" s="36"/>
      <c r="F810" s="81"/>
      <c r="G810" s="81"/>
      <c r="H810" s="81"/>
      <c r="I810" s="81"/>
      <c r="J810" s="36"/>
    </row>
    <row r="811" spans="2:10" x14ac:dyDescent="0.2">
      <c r="B811" s="24"/>
      <c r="C811" s="36"/>
      <c r="D811" s="36"/>
      <c r="E811" s="36"/>
      <c r="F811" s="81"/>
      <c r="G811" s="81"/>
      <c r="H811" s="81"/>
      <c r="I811" s="81"/>
      <c r="J811" s="36"/>
    </row>
    <row r="812" spans="2:10" x14ac:dyDescent="0.2">
      <c r="B812" s="24"/>
      <c r="C812" s="36"/>
      <c r="D812" s="36"/>
      <c r="E812" s="36"/>
      <c r="F812" s="81"/>
      <c r="G812" s="81"/>
      <c r="H812" s="81"/>
      <c r="I812" s="81"/>
      <c r="J812" s="36"/>
    </row>
    <row r="813" spans="2:10" x14ac:dyDescent="0.2">
      <c r="B813" s="24"/>
      <c r="C813" s="36"/>
      <c r="D813" s="36"/>
      <c r="E813" s="36"/>
      <c r="F813" s="81"/>
      <c r="G813" s="81"/>
      <c r="H813" s="81"/>
      <c r="I813" s="81"/>
      <c r="J813" s="36"/>
    </row>
    <row r="814" spans="2:10" x14ac:dyDescent="0.2">
      <c r="B814" s="24"/>
      <c r="C814" s="36"/>
      <c r="D814" s="36"/>
      <c r="E814" s="36"/>
      <c r="F814" s="81"/>
      <c r="G814" s="81"/>
      <c r="H814" s="81"/>
      <c r="I814" s="81"/>
      <c r="J814" s="36"/>
    </row>
    <row r="815" spans="2:10" x14ac:dyDescent="0.2">
      <c r="B815" s="24"/>
      <c r="C815" s="36"/>
      <c r="D815" s="36"/>
      <c r="E815" s="36"/>
      <c r="F815" s="81"/>
      <c r="G815" s="81"/>
      <c r="H815" s="81"/>
      <c r="I815" s="81"/>
      <c r="J815" s="36"/>
    </row>
    <row r="816" spans="2:10" x14ac:dyDescent="0.2">
      <c r="B816" s="24"/>
      <c r="C816" s="36"/>
      <c r="D816" s="36"/>
      <c r="E816" s="36"/>
      <c r="F816" s="36"/>
      <c r="G816" s="36"/>
      <c r="H816" s="36"/>
      <c r="I816" s="36"/>
    </row>
    <row r="817" spans="2:9" x14ac:dyDescent="0.2">
      <c r="B817" s="24"/>
      <c r="C817" s="36"/>
      <c r="D817" s="36"/>
      <c r="E817" s="36"/>
      <c r="F817" s="36"/>
      <c r="G817" s="36"/>
      <c r="H817" s="36"/>
      <c r="I817" s="36"/>
    </row>
    <row r="818" spans="2:9" x14ac:dyDescent="0.2">
      <c r="B818" s="24"/>
      <c r="C818" s="36"/>
      <c r="D818" s="36"/>
      <c r="E818" s="36"/>
    </row>
    <row r="819" spans="2:9" x14ac:dyDescent="0.2">
      <c r="B819" s="24"/>
      <c r="C819" s="36"/>
      <c r="D819" s="36"/>
      <c r="E819" s="36"/>
    </row>
    <row r="820" spans="2:9" x14ac:dyDescent="0.2">
      <c r="B820" s="24"/>
      <c r="C820" s="36"/>
      <c r="D820" s="36"/>
      <c r="E820" s="36"/>
    </row>
    <row r="821" spans="2:9" x14ac:dyDescent="0.2">
      <c r="B821" s="24"/>
      <c r="C821" s="36"/>
      <c r="D821" s="36"/>
      <c r="E821" s="36"/>
    </row>
    <row r="822" spans="2:9" x14ac:dyDescent="0.2">
      <c r="B822" s="24"/>
      <c r="C822" s="36"/>
      <c r="D822" s="36"/>
      <c r="E822" s="36"/>
    </row>
    <row r="823" spans="2:9" x14ac:dyDescent="0.2">
      <c r="B823" s="24"/>
      <c r="C823" s="36"/>
      <c r="D823" s="36"/>
      <c r="E823" s="36"/>
    </row>
    <row r="824" spans="2:9" x14ac:dyDescent="0.2">
      <c r="B824" s="24"/>
      <c r="C824" s="36"/>
      <c r="D824" s="36"/>
      <c r="E824" s="36"/>
    </row>
    <row r="825" spans="2:9" x14ac:dyDescent="0.2">
      <c r="B825" s="24"/>
      <c r="C825" s="36"/>
      <c r="D825" s="36"/>
      <c r="E825" s="36"/>
    </row>
    <row r="826" spans="2:9" x14ac:dyDescent="0.2">
      <c r="B826" s="24"/>
      <c r="C826" s="36"/>
      <c r="D826" s="36"/>
      <c r="E826" s="36"/>
    </row>
    <row r="827" spans="2:9" x14ac:dyDescent="0.2">
      <c r="B827" s="24"/>
      <c r="C827" s="36"/>
      <c r="D827" s="36"/>
      <c r="E827" s="36"/>
    </row>
    <row r="828" spans="2:9" x14ac:dyDescent="0.2">
      <c r="B828" s="24"/>
      <c r="C828" s="36"/>
      <c r="D828" s="36"/>
      <c r="E828" s="36"/>
    </row>
    <row r="829" spans="2:9" x14ac:dyDescent="0.2">
      <c r="B829" s="24"/>
      <c r="C829" s="36"/>
      <c r="D829" s="36"/>
      <c r="E829" s="36"/>
    </row>
    <row r="830" spans="2:9" x14ac:dyDescent="0.2">
      <c r="B830" s="24"/>
      <c r="C830" s="36"/>
      <c r="D830" s="36"/>
      <c r="E830" s="36"/>
    </row>
    <row r="831" spans="2:9" x14ac:dyDescent="0.2">
      <c r="B831" s="24"/>
      <c r="C831" s="36"/>
      <c r="D831" s="36"/>
      <c r="E831" s="36"/>
    </row>
    <row r="832" spans="2:9" x14ac:dyDescent="0.2">
      <c r="B832" s="24"/>
      <c r="C832" s="36"/>
      <c r="D832" s="36"/>
      <c r="E832" s="36"/>
    </row>
    <row r="833" spans="2:5" x14ac:dyDescent="0.2">
      <c r="B833" s="24"/>
      <c r="C833" s="36"/>
      <c r="D833" s="36"/>
      <c r="E833" s="36"/>
    </row>
    <row r="834" spans="2:5" x14ac:dyDescent="0.2">
      <c r="B834" s="24"/>
      <c r="C834" s="36"/>
      <c r="D834" s="36"/>
      <c r="E834" s="36"/>
    </row>
    <row r="835" spans="2:5" x14ac:dyDescent="0.2">
      <c r="B835" s="24"/>
      <c r="C835" s="36"/>
      <c r="D835" s="36"/>
      <c r="E835" s="36"/>
    </row>
    <row r="836" spans="2:5" x14ac:dyDescent="0.2">
      <c r="B836" s="24"/>
      <c r="C836" s="36"/>
      <c r="D836" s="36"/>
      <c r="E836" s="36"/>
    </row>
    <row r="837" spans="2:5" x14ac:dyDescent="0.2">
      <c r="B837" s="24"/>
      <c r="C837" s="36"/>
      <c r="D837" s="36"/>
      <c r="E837" s="36"/>
    </row>
    <row r="838" spans="2:5" x14ac:dyDescent="0.2">
      <c r="B838" s="24"/>
      <c r="C838" s="36"/>
      <c r="D838" s="36"/>
      <c r="E838" s="36"/>
    </row>
    <row r="839" spans="2:5" x14ac:dyDescent="0.2">
      <c r="B839" s="24"/>
      <c r="C839" s="36"/>
      <c r="D839" s="36"/>
      <c r="E839" s="36"/>
    </row>
    <row r="840" spans="2:5" x14ac:dyDescent="0.2">
      <c r="B840" s="24"/>
      <c r="C840" s="36"/>
      <c r="D840" s="36"/>
      <c r="E840" s="36"/>
    </row>
    <row r="841" spans="2:5" x14ac:dyDescent="0.2">
      <c r="B841" s="24"/>
      <c r="C841" s="36"/>
      <c r="D841" s="36"/>
      <c r="E841" s="36"/>
    </row>
    <row r="842" spans="2:5" x14ac:dyDescent="0.2">
      <c r="B842" s="24"/>
      <c r="C842" s="36"/>
      <c r="D842" s="36"/>
      <c r="E842" s="36"/>
    </row>
    <row r="843" spans="2:5" x14ac:dyDescent="0.2">
      <c r="B843" s="24"/>
      <c r="C843" s="36"/>
      <c r="D843" s="36"/>
      <c r="E843" s="36"/>
    </row>
    <row r="844" spans="2:5" x14ac:dyDescent="0.2">
      <c r="B844" s="24"/>
      <c r="C844" s="36"/>
      <c r="D844" s="36"/>
      <c r="E844" s="36"/>
    </row>
    <row r="845" spans="2:5" x14ac:dyDescent="0.2">
      <c r="B845" s="24"/>
      <c r="C845" s="36"/>
      <c r="D845" s="36"/>
      <c r="E845" s="36"/>
    </row>
    <row r="846" spans="2:5" x14ac:dyDescent="0.2">
      <c r="B846" s="24"/>
      <c r="C846" s="36"/>
      <c r="D846" s="36"/>
      <c r="E846" s="36"/>
    </row>
    <row r="847" spans="2:5" x14ac:dyDescent="0.2">
      <c r="B847" s="24"/>
      <c r="C847" s="36"/>
      <c r="D847" s="36"/>
      <c r="E847" s="36"/>
    </row>
    <row r="848" spans="2:5" x14ac:dyDescent="0.2">
      <c r="B848" s="24"/>
      <c r="C848" s="36"/>
      <c r="D848" s="36"/>
      <c r="E848" s="36"/>
    </row>
    <row r="849" spans="2:5" x14ac:dyDescent="0.2">
      <c r="B849" s="24"/>
      <c r="C849" s="36"/>
      <c r="D849" s="36"/>
      <c r="E849" s="36"/>
    </row>
    <row r="850" spans="2:5" x14ac:dyDescent="0.2">
      <c r="B850" s="24"/>
      <c r="C850" s="36"/>
      <c r="D850" s="36"/>
      <c r="E850" s="36"/>
    </row>
    <row r="851" spans="2:5" x14ac:dyDescent="0.2">
      <c r="B851" s="24"/>
      <c r="C851" s="36"/>
      <c r="D851" s="36"/>
      <c r="E851" s="36"/>
    </row>
    <row r="852" spans="2:5" x14ac:dyDescent="0.2">
      <c r="B852" s="24"/>
      <c r="C852" s="36"/>
      <c r="D852" s="36"/>
      <c r="E852" s="36"/>
    </row>
    <row r="853" spans="2:5" x14ac:dyDescent="0.2">
      <c r="B853" s="24"/>
      <c r="C853" s="36"/>
      <c r="D853" s="36"/>
      <c r="E853" s="36"/>
    </row>
    <row r="854" spans="2:5" x14ac:dyDescent="0.2">
      <c r="B854" s="24"/>
      <c r="C854" s="36"/>
      <c r="D854" s="36"/>
      <c r="E854" s="36"/>
    </row>
    <row r="855" spans="2:5" x14ac:dyDescent="0.2">
      <c r="B855" s="24"/>
      <c r="C855" s="36"/>
      <c r="D855" s="36"/>
      <c r="E855" s="36"/>
    </row>
    <row r="856" spans="2:5" x14ac:dyDescent="0.2">
      <c r="B856" s="24"/>
      <c r="C856" s="36"/>
      <c r="D856" s="36"/>
      <c r="E856" s="36"/>
    </row>
    <row r="857" spans="2:5" x14ac:dyDescent="0.2">
      <c r="B857" s="24"/>
      <c r="C857" s="36"/>
      <c r="D857" s="36"/>
      <c r="E857" s="36"/>
    </row>
    <row r="858" spans="2:5" x14ac:dyDescent="0.2">
      <c r="B858" s="24"/>
      <c r="C858" s="36"/>
      <c r="D858" s="36"/>
      <c r="E858" s="36"/>
    </row>
    <row r="859" spans="2:5" x14ac:dyDescent="0.2">
      <c r="B859" s="24"/>
      <c r="C859" s="36"/>
      <c r="D859" s="36"/>
      <c r="E859" s="36"/>
    </row>
    <row r="860" spans="2:5" x14ac:dyDescent="0.2">
      <c r="B860" s="24"/>
      <c r="C860" s="36"/>
      <c r="D860" s="36"/>
      <c r="E860" s="36"/>
    </row>
    <row r="861" spans="2:5" x14ac:dyDescent="0.2">
      <c r="B861" s="24"/>
      <c r="C861" s="36"/>
      <c r="D861" s="36"/>
      <c r="E861" s="36"/>
    </row>
    <row r="862" spans="2:5" x14ac:dyDescent="0.2">
      <c r="B862" s="24"/>
      <c r="C862" s="36"/>
      <c r="D862" s="36"/>
      <c r="E862" s="36"/>
    </row>
    <row r="863" spans="2:5" x14ac:dyDescent="0.2">
      <c r="B863" s="24"/>
      <c r="C863" s="36"/>
      <c r="D863" s="36"/>
      <c r="E863" s="36"/>
    </row>
    <row r="864" spans="2:5" x14ac:dyDescent="0.2">
      <c r="B864" s="24"/>
      <c r="C864" s="36"/>
      <c r="D864" s="36"/>
      <c r="E864" s="36"/>
    </row>
    <row r="865" spans="2:5" x14ac:dyDescent="0.2">
      <c r="B865" s="24"/>
      <c r="C865" s="36"/>
      <c r="D865" s="36"/>
      <c r="E865" s="36"/>
    </row>
    <row r="866" spans="2:5" x14ac:dyDescent="0.2">
      <c r="B866" s="24"/>
      <c r="C866" s="36"/>
      <c r="D866" s="36"/>
      <c r="E866" s="36"/>
    </row>
    <row r="867" spans="2:5" x14ac:dyDescent="0.2">
      <c r="B867" s="24"/>
      <c r="C867" s="36"/>
      <c r="D867" s="36"/>
      <c r="E867" s="36"/>
    </row>
    <row r="868" spans="2:5" x14ac:dyDescent="0.2">
      <c r="B868" s="24"/>
      <c r="C868" s="36"/>
      <c r="D868" s="36"/>
      <c r="E868" s="36"/>
    </row>
    <row r="869" spans="2:5" x14ac:dyDescent="0.2">
      <c r="B869" s="24"/>
      <c r="C869" s="36"/>
      <c r="D869" s="36"/>
      <c r="E869" s="36"/>
    </row>
    <row r="870" spans="2:5" x14ac:dyDescent="0.2">
      <c r="B870" s="24"/>
      <c r="C870" s="36"/>
      <c r="D870" s="36"/>
      <c r="E870" s="36"/>
    </row>
    <row r="871" spans="2:5" x14ac:dyDescent="0.2">
      <c r="B871" s="24"/>
      <c r="C871" s="36"/>
      <c r="D871" s="36"/>
      <c r="E871" s="36"/>
    </row>
    <row r="872" spans="2:5" x14ac:dyDescent="0.2">
      <c r="B872" s="24"/>
      <c r="C872" s="36"/>
      <c r="D872" s="36"/>
      <c r="E872" s="36"/>
    </row>
    <row r="873" spans="2:5" x14ac:dyDescent="0.2">
      <c r="B873" s="24"/>
      <c r="C873" s="36"/>
      <c r="D873" s="36"/>
      <c r="E873" s="36"/>
    </row>
    <row r="874" spans="2:5" x14ac:dyDescent="0.2">
      <c r="B874" s="24"/>
      <c r="C874" s="36"/>
      <c r="D874" s="36"/>
      <c r="E874" s="36"/>
    </row>
    <row r="875" spans="2:5" x14ac:dyDescent="0.2">
      <c r="B875" s="24"/>
      <c r="C875" s="36"/>
      <c r="D875" s="36"/>
      <c r="E875" s="36"/>
    </row>
    <row r="876" spans="2:5" x14ac:dyDescent="0.2">
      <c r="B876" s="24"/>
      <c r="C876" s="36"/>
      <c r="D876" s="36"/>
      <c r="E876" s="36"/>
    </row>
    <row r="877" spans="2:5" x14ac:dyDescent="0.2">
      <c r="B877" s="24"/>
      <c r="C877" s="36"/>
      <c r="D877" s="36"/>
      <c r="E877" s="36"/>
    </row>
    <row r="878" spans="2:5" x14ac:dyDescent="0.2">
      <c r="B878" s="24"/>
      <c r="C878" s="36"/>
      <c r="D878" s="36"/>
      <c r="E878" s="36"/>
    </row>
    <row r="879" spans="2:5" x14ac:dyDescent="0.2">
      <c r="B879" s="24"/>
      <c r="C879" s="36"/>
      <c r="D879" s="36"/>
      <c r="E879" s="36"/>
    </row>
    <row r="880" spans="2:5" x14ac:dyDescent="0.2">
      <c r="B880" s="24"/>
      <c r="C880" s="36"/>
      <c r="D880" s="36"/>
      <c r="E880" s="36"/>
    </row>
    <row r="881" spans="2:5" x14ac:dyDescent="0.2">
      <c r="B881" s="24"/>
      <c r="C881" s="36"/>
      <c r="D881" s="36"/>
      <c r="E881" s="36"/>
    </row>
    <row r="882" spans="2:5" x14ac:dyDescent="0.2">
      <c r="B882" s="24"/>
      <c r="C882" s="36"/>
      <c r="D882" s="36"/>
      <c r="E882" s="36"/>
    </row>
    <row r="883" spans="2:5" x14ac:dyDescent="0.2">
      <c r="B883" s="24"/>
      <c r="C883" s="36"/>
      <c r="D883" s="36"/>
      <c r="E883" s="36"/>
    </row>
    <row r="884" spans="2:5" x14ac:dyDescent="0.2">
      <c r="B884" s="24"/>
      <c r="C884" s="36"/>
      <c r="D884" s="36"/>
      <c r="E884" s="36"/>
    </row>
    <row r="885" spans="2:5" x14ac:dyDescent="0.2">
      <c r="B885" s="24"/>
      <c r="C885" s="36"/>
      <c r="D885" s="36"/>
      <c r="E885" s="36"/>
    </row>
    <row r="886" spans="2:5" x14ac:dyDescent="0.2">
      <c r="B886" s="24"/>
      <c r="C886" s="36"/>
      <c r="D886" s="36"/>
      <c r="E886" s="36"/>
    </row>
    <row r="887" spans="2:5" x14ac:dyDescent="0.2">
      <c r="B887" s="24"/>
      <c r="C887" s="36"/>
      <c r="D887" s="36"/>
      <c r="E887" s="36"/>
    </row>
    <row r="888" spans="2:5" x14ac:dyDescent="0.2">
      <c r="B888" s="24"/>
      <c r="C888" s="36"/>
      <c r="D888" s="36"/>
      <c r="E888" s="36"/>
    </row>
    <row r="889" spans="2:5" x14ac:dyDescent="0.2">
      <c r="B889" s="24"/>
      <c r="C889" s="36"/>
      <c r="D889" s="36"/>
      <c r="E889" s="36"/>
    </row>
    <row r="890" spans="2:5" x14ac:dyDescent="0.2">
      <c r="B890" s="24"/>
      <c r="C890" s="36"/>
      <c r="D890" s="36"/>
      <c r="E890" s="36"/>
    </row>
    <row r="891" spans="2:5" x14ac:dyDescent="0.2">
      <c r="B891" s="24"/>
      <c r="C891" s="36"/>
      <c r="D891" s="36"/>
      <c r="E891" s="36"/>
    </row>
    <row r="892" spans="2:5" x14ac:dyDescent="0.2">
      <c r="B892" s="24"/>
      <c r="C892" s="36"/>
      <c r="D892" s="36"/>
      <c r="E892" s="36"/>
    </row>
    <row r="893" spans="2:5" x14ac:dyDescent="0.2">
      <c r="B893" s="24"/>
      <c r="C893" s="36"/>
      <c r="D893" s="36"/>
      <c r="E893" s="36"/>
    </row>
    <row r="894" spans="2:5" x14ac:dyDescent="0.2">
      <c r="B894" s="24"/>
      <c r="C894" s="36"/>
      <c r="D894" s="36"/>
      <c r="E894" s="36"/>
    </row>
    <row r="895" spans="2:5" x14ac:dyDescent="0.2">
      <c r="B895" s="24"/>
      <c r="C895" s="36"/>
      <c r="D895" s="36"/>
      <c r="E895" s="36"/>
    </row>
    <row r="896" spans="2:5" x14ac:dyDescent="0.2">
      <c r="B896" s="24"/>
      <c r="C896" s="36"/>
      <c r="D896" s="36"/>
      <c r="E896" s="36"/>
    </row>
    <row r="897" spans="2:5" x14ac:dyDescent="0.2">
      <c r="B897" s="24"/>
      <c r="C897" s="36"/>
      <c r="D897" s="36"/>
      <c r="E897" s="36"/>
    </row>
    <row r="898" spans="2:5" x14ac:dyDescent="0.2">
      <c r="B898" s="24"/>
      <c r="C898" s="36"/>
      <c r="D898" s="36"/>
      <c r="E898" s="36"/>
    </row>
    <row r="899" spans="2:5" x14ac:dyDescent="0.2">
      <c r="B899" s="24"/>
      <c r="C899" s="36"/>
      <c r="D899" s="36"/>
      <c r="E899" s="36"/>
    </row>
    <row r="900" spans="2:5" x14ac:dyDescent="0.2">
      <c r="B900" s="24"/>
      <c r="C900" s="36"/>
      <c r="D900" s="36"/>
      <c r="E900" s="36"/>
    </row>
    <row r="901" spans="2:5" x14ac:dyDescent="0.2">
      <c r="B901" s="24"/>
      <c r="C901" s="36"/>
      <c r="D901" s="36"/>
      <c r="E901" s="36"/>
    </row>
    <row r="902" spans="2:5" x14ac:dyDescent="0.2">
      <c r="B902" s="24"/>
      <c r="C902" s="36"/>
      <c r="D902" s="36"/>
      <c r="E902" s="36"/>
    </row>
    <row r="903" spans="2:5" x14ac:dyDescent="0.2">
      <c r="B903" s="24"/>
      <c r="C903" s="36"/>
      <c r="D903" s="36"/>
      <c r="E903" s="36"/>
    </row>
    <row r="904" spans="2:5" x14ac:dyDescent="0.2">
      <c r="B904" s="24"/>
      <c r="C904" s="36"/>
      <c r="D904" s="36"/>
      <c r="E904" s="36"/>
    </row>
    <row r="905" spans="2:5" x14ac:dyDescent="0.2">
      <c r="B905" s="24"/>
      <c r="C905" s="36"/>
      <c r="D905" s="36"/>
      <c r="E905" s="36"/>
    </row>
    <row r="906" spans="2:5" x14ac:dyDescent="0.2">
      <c r="B906" s="24"/>
      <c r="C906" s="36"/>
      <c r="D906" s="36"/>
      <c r="E906" s="36"/>
    </row>
    <row r="907" spans="2:5" x14ac:dyDescent="0.2">
      <c r="B907" s="24"/>
      <c r="C907" s="36"/>
      <c r="D907" s="36"/>
      <c r="E907" s="36"/>
    </row>
    <row r="908" spans="2:5" x14ac:dyDescent="0.2">
      <c r="B908" s="24"/>
      <c r="C908" s="36"/>
      <c r="D908" s="36"/>
      <c r="E908" s="36"/>
    </row>
    <row r="909" spans="2:5" x14ac:dyDescent="0.2">
      <c r="B909" s="24"/>
      <c r="C909" s="36"/>
      <c r="D909" s="36"/>
      <c r="E909" s="36"/>
    </row>
    <row r="910" spans="2:5" x14ac:dyDescent="0.2">
      <c r="B910" s="24"/>
      <c r="C910" s="36"/>
      <c r="D910" s="36"/>
      <c r="E910" s="36"/>
    </row>
    <row r="911" spans="2:5" x14ac:dyDescent="0.2">
      <c r="B911" s="24"/>
      <c r="C911" s="36"/>
      <c r="D911" s="36"/>
      <c r="E911" s="36"/>
    </row>
    <row r="912" spans="2:5" x14ac:dyDescent="0.2">
      <c r="B912" s="24"/>
      <c r="C912" s="36"/>
      <c r="D912" s="36"/>
      <c r="E912" s="36"/>
    </row>
    <row r="913" spans="2:5" x14ac:dyDescent="0.2">
      <c r="B913" s="24"/>
      <c r="C913" s="36"/>
      <c r="D913" s="36"/>
      <c r="E913" s="36"/>
    </row>
    <row r="914" spans="2:5" x14ac:dyDescent="0.2">
      <c r="B914" s="24"/>
      <c r="C914" s="36"/>
      <c r="D914" s="36"/>
      <c r="E914" s="36"/>
    </row>
    <row r="915" spans="2:5" x14ac:dyDescent="0.2">
      <c r="B915" s="24"/>
      <c r="C915" s="36"/>
      <c r="D915" s="36"/>
      <c r="E915" s="36"/>
    </row>
    <row r="916" spans="2:5" x14ac:dyDescent="0.2">
      <c r="B916" s="24"/>
      <c r="C916" s="36"/>
      <c r="D916" s="36"/>
      <c r="E916" s="36"/>
    </row>
    <row r="917" spans="2:5" x14ac:dyDescent="0.2">
      <c r="B917" s="24"/>
      <c r="C917" s="36"/>
      <c r="D917" s="36"/>
      <c r="E917" s="36"/>
    </row>
    <row r="918" spans="2:5" x14ac:dyDescent="0.2">
      <c r="B918" s="24"/>
      <c r="C918" s="36"/>
      <c r="D918" s="36"/>
      <c r="E918" s="36"/>
    </row>
    <row r="919" spans="2:5" x14ac:dyDescent="0.2">
      <c r="B919" s="24"/>
      <c r="C919" s="36"/>
      <c r="D919" s="36"/>
      <c r="E919" s="36"/>
    </row>
    <row r="920" spans="2:5" x14ac:dyDescent="0.2">
      <c r="B920" s="24"/>
      <c r="C920" s="36"/>
      <c r="D920" s="36"/>
      <c r="E920" s="36"/>
    </row>
    <row r="921" spans="2:5" x14ac:dyDescent="0.2">
      <c r="B921" s="24"/>
      <c r="C921" s="36"/>
      <c r="D921" s="36"/>
      <c r="E921" s="36"/>
    </row>
    <row r="922" spans="2:5" x14ac:dyDescent="0.2">
      <c r="B922" s="24"/>
      <c r="C922" s="36"/>
      <c r="D922" s="36"/>
      <c r="E922" s="36"/>
    </row>
    <row r="923" spans="2:5" x14ac:dyDescent="0.2">
      <c r="B923" s="24"/>
      <c r="C923" s="36"/>
      <c r="D923" s="36"/>
      <c r="E923" s="36"/>
    </row>
    <row r="924" spans="2:5" x14ac:dyDescent="0.2">
      <c r="B924" s="24"/>
      <c r="C924" s="36"/>
      <c r="D924" s="36"/>
      <c r="E924" s="36"/>
    </row>
    <row r="925" spans="2:5" x14ac:dyDescent="0.2">
      <c r="B925" s="24"/>
      <c r="C925" s="36"/>
      <c r="D925" s="36"/>
      <c r="E925" s="36"/>
    </row>
    <row r="926" spans="2:5" x14ac:dyDescent="0.2">
      <c r="B926" s="24"/>
      <c r="C926" s="36"/>
      <c r="D926" s="36"/>
      <c r="E926" s="36"/>
    </row>
    <row r="927" spans="2:5" x14ac:dyDescent="0.2">
      <c r="B927" s="24"/>
      <c r="C927" s="36"/>
      <c r="D927" s="36"/>
      <c r="E927" s="36"/>
    </row>
    <row r="928" spans="2:5" x14ac:dyDescent="0.2">
      <c r="B928" s="24"/>
      <c r="C928" s="36"/>
      <c r="D928" s="36"/>
      <c r="E928" s="36"/>
    </row>
    <row r="929" spans="2:5" x14ac:dyDescent="0.2">
      <c r="B929" s="24"/>
      <c r="C929" s="36"/>
      <c r="D929" s="36"/>
      <c r="E929" s="36"/>
    </row>
    <row r="930" spans="2:5" x14ac:dyDescent="0.2">
      <c r="B930" s="24"/>
      <c r="C930" s="36"/>
      <c r="D930" s="36"/>
      <c r="E930" s="36"/>
    </row>
    <row r="931" spans="2:5" x14ac:dyDescent="0.2">
      <c r="B931" s="24"/>
      <c r="C931" s="36"/>
      <c r="D931" s="36"/>
      <c r="E931" s="36"/>
    </row>
    <row r="932" spans="2:5" x14ac:dyDescent="0.2">
      <c r="B932" s="24"/>
      <c r="C932" s="36"/>
      <c r="D932" s="36"/>
      <c r="E932" s="36"/>
    </row>
    <row r="933" spans="2:5" x14ac:dyDescent="0.2">
      <c r="B933" s="24"/>
      <c r="C933" s="36"/>
      <c r="D933" s="36"/>
      <c r="E933" s="36"/>
    </row>
    <row r="934" spans="2:5" x14ac:dyDescent="0.2">
      <c r="B934" s="24"/>
      <c r="C934" s="36"/>
      <c r="D934" s="36"/>
      <c r="E934" s="36"/>
    </row>
    <row r="935" spans="2:5" x14ac:dyDescent="0.2">
      <c r="B935" s="24"/>
      <c r="C935" s="36"/>
      <c r="D935" s="36"/>
      <c r="E935" s="36"/>
    </row>
    <row r="936" spans="2:5" x14ac:dyDescent="0.2">
      <c r="B936" s="24"/>
      <c r="C936" s="36"/>
      <c r="D936" s="36"/>
      <c r="E936" s="36"/>
    </row>
    <row r="937" spans="2:5" x14ac:dyDescent="0.2">
      <c r="B937" s="24"/>
      <c r="C937" s="36"/>
      <c r="D937" s="36"/>
      <c r="E937" s="36"/>
    </row>
    <row r="938" spans="2:5" x14ac:dyDescent="0.2">
      <c r="B938" s="24"/>
      <c r="C938" s="36"/>
      <c r="D938" s="36"/>
      <c r="E938" s="36"/>
    </row>
    <row r="939" spans="2:5" x14ac:dyDescent="0.2">
      <c r="B939" s="24"/>
      <c r="C939" s="36"/>
      <c r="D939" s="36"/>
      <c r="E939" s="36"/>
    </row>
    <row r="940" spans="2:5" x14ac:dyDescent="0.2">
      <c r="B940" s="24"/>
      <c r="C940" s="36"/>
      <c r="D940" s="36"/>
      <c r="E940" s="36"/>
    </row>
    <row r="941" spans="2:5" x14ac:dyDescent="0.2">
      <c r="B941" s="24"/>
      <c r="C941" s="36"/>
      <c r="D941" s="36"/>
      <c r="E941" s="36"/>
    </row>
    <row r="942" spans="2:5" x14ac:dyDescent="0.2">
      <c r="B942" s="24"/>
      <c r="C942" s="36"/>
      <c r="D942" s="36"/>
      <c r="E942" s="36"/>
    </row>
    <row r="943" spans="2:5" x14ac:dyDescent="0.2">
      <c r="B943" s="24"/>
      <c r="C943" s="36"/>
      <c r="D943" s="36"/>
      <c r="E943" s="36"/>
    </row>
    <row r="944" spans="2:5" x14ac:dyDescent="0.2">
      <c r="B944" s="24"/>
      <c r="C944" s="36"/>
      <c r="D944" s="36"/>
      <c r="E944" s="36"/>
    </row>
    <row r="945" spans="2:5" x14ac:dyDescent="0.2">
      <c r="B945" s="24"/>
      <c r="C945" s="36"/>
      <c r="D945" s="36"/>
      <c r="E945" s="36"/>
    </row>
    <row r="946" spans="2:5" x14ac:dyDescent="0.2">
      <c r="B946" s="24"/>
      <c r="C946" s="36"/>
      <c r="D946" s="36"/>
      <c r="E946" s="36"/>
    </row>
    <row r="947" spans="2:5" x14ac:dyDescent="0.2">
      <c r="B947" s="24"/>
      <c r="C947" s="36"/>
      <c r="D947" s="36"/>
      <c r="E947" s="36"/>
    </row>
    <row r="948" spans="2:5" x14ac:dyDescent="0.2">
      <c r="B948" s="24"/>
      <c r="C948" s="36"/>
      <c r="D948" s="36"/>
      <c r="E948" s="36"/>
    </row>
    <row r="949" spans="2:5" x14ac:dyDescent="0.2">
      <c r="B949" s="24"/>
      <c r="C949" s="36"/>
      <c r="D949" s="36"/>
      <c r="E949" s="36"/>
    </row>
    <row r="950" spans="2:5" x14ac:dyDescent="0.2">
      <c r="B950" s="24"/>
      <c r="C950" s="36"/>
      <c r="D950" s="36"/>
      <c r="E950" s="36"/>
    </row>
    <row r="951" spans="2:5" x14ac:dyDescent="0.2">
      <c r="B951" s="24"/>
      <c r="C951" s="36"/>
      <c r="D951" s="36"/>
      <c r="E951" s="36"/>
    </row>
    <row r="952" spans="2:5" x14ac:dyDescent="0.2">
      <c r="B952" s="24"/>
      <c r="C952" s="36"/>
      <c r="D952" s="36"/>
      <c r="E952" s="36"/>
    </row>
    <row r="953" spans="2:5" x14ac:dyDescent="0.2">
      <c r="B953" s="24"/>
      <c r="C953" s="36"/>
      <c r="D953" s="36"/>
      <c r="E953" s="36"/>
    </row>
    <row r="954" spans="2:5" x14ac:dyDescent="0.2">
      <c r="B954" s="24"/>
      <c r="C954" s="36"/>
      <c r="D954" s="36"/>
      <c r="E954" s="36"/>
    </row>
    <row r="955" spans="2:5" x14ac:dyDescent="0.2">
      <c r="B955" s="24"/>
      <c r="C955" s="36"/>
      <c r="D955" s="36"/>
      <c r="E955" s="36"/>
    </row>
    <row r="956" spans="2:5" x14ac:dyDescent="0.2">
      <c r="B956" s="24"/>
      <c r="C956" s="36"/>
      <c r="D956" s="36"/>
      <c r="E956" s="36"/>
    </row>
    <row r="957" spans="2:5" x14ac:dyDescent="0.2">
      <c r="B957" s="24"/>
      <c r="C957" s="36"/>
      <c r="D957" s="36"/>
      <c r="E957" s="36"/>
    </row>
    <row r="958" spans="2:5" x14ac:dyDescent="0.2">
      <c r="B958" s="24"/>
      <c r="C958" s="36"/>
      <c r="D958" s="36"/>
      <c r="E958" s="36"/>
    </row>
    <row r="959" spans="2:5" x14ac:dyDescent="0.2">
      <c r="B959" s="24"/>
      <c r="C959" s="36"/>
      <c r="D959" s="36"/>
      <c r="E959" s="36"/>
    </row>
    <row r="960" spans="2:5" x14ac:dyDescent="0.2">
      <c r="B960" s="24"/>
      <c r="C960" s="36"/>
      <c r="D960" s="36"/>
      <c r="E960" s="36"/>
    </row>
    <row r="961" spans="2:5" x14ac:dyDescent="0.2">
      <c r="B961" s="24"/>
      <c r="C961" s="36"/>
      <c r="D961" s="36"/>
      <c r="E961" s="36"/>
    </row>
    <row r="962" spans="2:5" x14ac:dyDescent="0.2">
      <c r="B962" s="24"/>
      <c r="C962" s="36"/>
      <c r="D962" s="36"/>
      <c r="E962" s="36"/>
    </row>
    <row r="963" spans="2:5" x14ac:dyDescent="0.2">
      <c r="B963" s="24"/>
      <c r="C963" s="36"/>
      <c r="D963" s="36"/>
      <c r="E963" s="36"/>
    </row>
    <row r="964" spans="2:5" x14ac:dyDescent="0.2">
      <c r="B964" s="24"/>
      <c r="C964" s="36"/>
      <c r="D964" s="36"/>
      <c r="E964" s="36"/>
    </row>
    <row r="965" spans="2:5" x14ac:dyDescent="0.2">
      <c r="B965" s="24"/>
      <c r="C965" s="36"/>
      <c r="D965" s="36"/>
      <c r="E965" s="36"/>
    </row>
    <row r="966" spans="2:5" x14ac:dyDescent="0.2">
      <c r="B966" s="24"/>
      <c r="C966" s="36"/>
      <c r="D966" s="36"/>
      <c r="E966" s="36"/>
    </row>
    <row r="967" spans="2:5" x14ac:dyDescent="0.2">
      <c r="B967" s="24"/>
      <c r="C967" s="36"/>
      <c r="D967" s="36"/>
      <c r="E967" s="36"/>
    </row>
    <row r="968" spans="2:5" x14ac:dyDescent="0.2">
      <c r="B968" s="24"/>
      <c r="C968" s="36"/>
      <c r="D968" s="36"/>
      <c r="E968" s="36"/>
    </row>
    <row r="969" spans="2:5" x14ac:dyDescent="0.2">
      <c r="B969" s="24"/>
      <c r="C969" s="36"/>
      <c r="D969" s="36"/>
      <c r="E969" s="36"/>
    </row>
    <row r="970" spans="2:5" x14ac:dyDescent="0.2">
      <c r="B970" s="24"/>
      <c r="C970" s="36"/>
      <c r="D970" s="36"/>
      <c r="E970" s="36"/>
    </row>
    <row r="971" spans="2:5" x14ac:dyDescent="0.2">
      <c r="B971" s="24"/>
      <c r="C971" s="36"/>
      <c r="D971" s="36"/>
      <c r="E971" s="36"/>
    </row>
    <row r="972" spans="2:5" x14ac:dyDescent="0.2">
      <c r="B972" s="24"/>
      <c r="C972" s="36"/>
      <c r="D972" s="36"/>
      <c r="E972" s="36"/>
    </row>
    <row r="973" spans="2:5" x14ac:dyDescent="0.2">
      <c r="B973" s="24"/>
      <c r="C973" s="36"/>
      <c r="D973" s="36"/>
      <c r="E973" s="36"/>
    </row>
    <row r="974" spans="2:5" x14ac:dyDescent="0.2">
      <c r="B974" s="24"/>
      <c r="C974" s="36"/>
      <c r="D974" s="36"/>
      <c r="E974" s="36"/>
    </row>
    <row r="975" spans="2:5" x14ac:dyDescent="0.2">
      <c r="B975" s="24"/>
      <c r="C975" s="36"/>
      <c r="D975" s="36"/>
      <c r="E975" s="36"/>
    </row>
    <row r="976" spans="2:5" x14ac:dyDescent="0.2">
      <c r="B976" s="24"/>
      <c r="C976" s="36"/>
      <c r="D976" s="36"/>
      <c r="E976" s="36"/>
    </row>
    <row r="977" spans="2:5" x14ac:dyDescent="0.2">
      <c r="B977" s="24"/>
      <c r="C977" s="36"/>
      <c r="D977" s="36"/>
      <c r="E977" s="36"/>
    </row>
    <row r="978" spans="2:5" x14ac:dyDescent="0.2">
      <c r="B978" s="24"/>
      <c r="C978" s="36"/>
      <c r="D978" s="36"/>
      <c r="E978" s="36"/>
    </row>
    <row r="979" spans="2:5" x14ac:dyDescent="0.2">
      <c r="B979" s="24"/>
      <c r="C979" s="36"/>
      <c r="D979" s="36"/>
      <c r="E979" s="36"/>
    </row>
    <row r="980" spans="2:5" x14ac:dyDescent="0.2">
      <c r="B980" s="24"/>
      <c r="C980" s="36"/>
      <c r="D980" s="36"/>
      <c r="E980" s="36"/>
    </row>
    <row r="981" spans="2:5" x14ac:dyDescent="0.2">
      <c r="B981" s="24"/>
      <c r="C981" s="36"/>
      <c r="D981" s="36"/>
      <c r="E981" s="36"/>
    </row>
    <row r="982" spans="2:5" x14ac:dyDescent="0.2">
      <c r="B982" s="24"/>
      <c r="C982" s="36"/>
      <c r="D982" s="36"/>
      <c r="E982" s="36"/>
    </row>
    <row r="983" spans="2:5" x14ac:dyDescent="0.2">
      <c r="B983" s="24"/>
      <c r="C983" s="36"/>
      <c r="D983" s="36"/>
      <c r="E983" s="36"/>
    </row>
    <row r="984" spans="2:5" x14ac:dyDescent="0.2">
      <c r="B984" s="24"/>
      <c r="C984" s="36"/>
      <c r="D984" s="36"/>
      <c r="E984" s="36"/>
    </row>
    <row r="985" spans="2:5" x14ac:dyDescent="0.2">
      <c r="B985" s="24"/>
      <c r="C985" s="36"/>
      <c r="D985" s="36"/>
      <c r="E985" s="36"/>
    </row>
    <row r="986" spans="2:5" x14ac:dyDescent="0.2">
      <c r="B986" s="24"/>
      <c r="C986" s="36"/>
      <c r="D986" s="36"/>
      <c r="E986" s="36"/>
    </row>
    <row r="987" spans="2:5" x14ac:dyDescent="0.2">
      <c r="B987" s="24"/>
      <c r="C987" s="36"/>
      <c r="D987" s="36"/>
      <c r="E987" s="36"/>
    </row>
    <row r="988" spans="2:5" x14ac:dyDescent="0.2">
      <c r="B988" s="24"/>
      <c r="C988" s="36"/>
      <c r="D988" s="36"/>
      <c r="E988" s="36"/>
    </row>
    <row r="989" spans="2:5" x14ac:dyDescent="0.2">
      <c r="B989" s="24"/>
      <c r="C989" s="36"/>
      <c r="D989" s="36"/>
      <c r="E989" s="36"/>
    </row>
    <row r="990" spans="2:5" x14ac:dyDescent="0.2">
      <c r="B990" s="24"/>
      <c r="C990" s="36"/>
      <c r="D990" s="36"/>
      <c r="E990" s="36"/>
    </row>
    <row r="991" spans="2:5" x14ac:dyDescent="0.2">
      <c r="B991" s="24"/>
      <c r="C991" s="36"/>
      <c r="D991" s="36"/>
      <c r="E991" s="36"/>
    </row>
    <row r="992" spans="2:5" x14ac:dyDescent="0.2">
      <c r="B992" s="24"/>
      <c r="C992" s="36"/>
      <c r="D992" s="36"/>
      <c r="E992" s="36"/>
    </row>
    <row r="993" spans="2:5" x14ac:dyDescent="0.2">
      <c r="B993" s="24"/>
      <c r="C993" s="36"/>
      <c r="D993" s="36"/>
      <c r="E993" s="36"/>
    </row>
    <row r="994" spans="2:5" x14ac:dyDescent="0.2">
      <c r="B994" s="24"/>
      <c r="C994" s="36"/>
      <c r="D994" s="36"/>
      <c r="E994" s="36"/>
    </row>
    <row r="995" spans="2:5" x14ac:dyDescent="0.2">
      <c r="B995" s="24"/>
      <c r="C995" s="36"/>
      <c r="D995" s="36"/>
      <c r="E995" s="36"/>
    </row>
    <row r="996" spans="2:5" x14ac:dyDescent="0.2">
      <c r="B996" s="24"/>
      <c r="C996" s="36"/>
      <c r="D996" s="36"/>
      <c r="E996" s="36"/>
    </row>
    <row r="997" spans="2:5" x14ac:dyDescent="0.2">
      <c r="B997" s="24"/>
      <c r="C997" s="36"/>
      <c r="D997" s="36"/>
      <c r="E997" s="36"/>
    </row>
    <row r="998" spans="2:5" x14ac:dyDescent="0.2">
      <c r="B998" s="24"/>
      <c r="C998" s="36"/>
      <c r="D998" s="36"/>
      <c r="E998" s="36"/>
    </row>
    <row r="999" spans="2:5" x14ac:dyDescent="0.2">
      <c r="B999" s="24"/>
      <c r="C999" s="36"/>
      <c r="D999" s="36"/>
      <c r="E999" s="36"/>
    </row>
    <row r="1000" spans="2:5" x14ac:dyDescent="0.2">
      <c r="B1000" s="24"/>
      <c r="C1000" s="36"/>
      <c r="D1000" s="36"/>
      <c r="E1000" s="36"/>
    </row>
    <row r="1001" spans="2:5" x14ac:dyDescent="0.2">
      <c r="B1001" s="24"/>
      <c r="C1001" s="36"/>
      <c r="D1001" s="36"/>
      <c r="E1001" s="36"/>
    </row>
    <row r="1002" spans="2:5" x14ac:dyDescent="0.2">
      <c r="B1002" s="24"/>
      <c r="C1002" s="36"/>
      <c r="D1002" s="36"/>
      <c r="E1002" s="36"/>
    </row>
    <row r="1003" spans="2:5" x14ac:dyDescent="0.2">
      <c r="B1003" s="24"/>
      <c r="C1003" s="36"/>
      <c r="D1003" s="36"/>
      <c r="E1003" s="36"/>
    </row>
    <row r="1004" spans="2:5" x14ac:dyDescent="0.2">
      <c r="B1004" s="24"/>
      <c r="C1004" s="36"/>
      <c r="D1004" s="36"/>
      <c r="E1004" s="36"/>
    </row>
    <row r="1005" spans="2:5" x14ac:dyDescent="0.2">
      <c r="B1005" s="24"/>
      <c r="C1005" s="36"/>
      <c r="D1005" s="36"/>
      <c r="E1005" s="36"/>
    </row>
    <row r="1006" spans="2:5" x14ac:dyDescent="0.2">
      <c r="B1006" s="24"/>
      <c r="C1006" s="36"/>
      <c r="D1006" s="36"/>
      <c r="E1006" s="36"/>
    </row>
    <row r="1007" spans="2:5" x14ac:dyDescent="0.2">
      <c r="B1007" s="24"/>
      <c r="C1007" s="36"/>
      <c r="D1007" s="36"/>
      <c r="E1007" s="36"/>
    </row>
    <row r="1008" spans="2:5" x14ac:dyDescent="0.2">
      <c r="B1008" s="24"/>
      <c r="C1008" s="36"/>
      <c r="D1008" s="36"/>
      <c r="E1008" s="36"/>
    </row>
    <row r="1009" spans="2:5" x14ac:dyDescent="0.2">
      <c r="B1009" s="24"/>
      <c r="C1009" s="36"/>
      <c r="D1009" s="36"/>
      <c r="E1009" s="36"/>
    </row>
    <row r="1010" spans="2:5" x14ac:dyDescent="0.2">
      <c r="C1010" s="36"/>
      <c r="D1010" s="36"/>
      <c r="E1010" s="36"/>
    </row>
    <row r="1011" spans="2:5" x14ac:dyDescent="0.2">
      <c r="C1011" s="36"/>
      <c r="D1011" s="36"/>
      <c r="E1011" s="36"/>
    </row>
    <row r="1012" spans="2:5" x14ac:dyDescent="0.2">
      <c r="C1012" s="36"/>
      <c r="D1012" s="36"/>
      <c r="E1012" s="36"/>
    </row>
    <row r="1013" spans="2:5" x14ac:dyDescent="0.2">
      <c r="C1013" s="36"/>
      <c r="D1013" s="36"/>
      <c r="E1013" s="36"/>
    </row>
    <row r="1014" spans="2:5" x14ac:dyDescent="0.2">
      <c r="C1014" s="36"/>
      <c r="D1014" s="36"/>
      <c r="E1014" s="36"/>
    </row>
    <row r="1015" spans="2:5" x14ac:dyDescent="0.2">
      <c r="C1015" s="36"/>
      <c r="D1015" s="36"/>
      <c r="E1015" s="36"/>
    </row>
    <row r="1016" spans="2:5" x14ac:dyDescent="0.2">
      <c r="C1016" s="36"/>
      <c r="D1016" s="36"/>
      <c r="E1016" s="36"/>
    </row>
    <row r="1017" spans="2:5" x14ac:dyDescent="0.2">
      <c r="C1017" s="36"/>
      <c r="D1017" s="36"/>
      <c r="E1017" s="36"/>
    </row>
    <row r="1018" spans="2:5" x14ac:dyDescent="0.2">
      <c r="C1018" s="36"/>
      <c r="D1018" s="36"/>
      <c r="E1018" s="36"/>
    </row>
    <row r="1019" spans="2:5" x14ac:dyDescent="0.2">
      <c r="C1019" s="36"/>
      <c r="D1019" s="36"/>
      <c r="E1019" s="36"/>
    </row>
    <row r="1020" spans="2:5" x14ac:dyDescent="0.2">
      <c r="C1020" s="36"/>
      <c r="D1020" s="36"/>
      <c r="E1020" s="36"/>
    </row>
    <row r="1021" spans="2:5" x14ac:dyDescent="0.2">
      <c r="C1021" s="36"/>
      <c r="D1021" s="36"/>
      <c r="E1021" s="36"/>
    </row>
  </sheetData>
  <mergeCells count="11">
    <mergeCell ref="A415:B415"/>
    <mergeCell ref="A511:B511"/>
    <mergeCell ref="A5:B5"/>
    <mergeCell ref="A342:B342"/>
    <mergeCell ref="A360:B360"/>
    <mergeCell ref="A474:B474"/>
    <mergeCell ref="A444:B444"/>
    <mergeCell ref="A247:B247"/>
    <mergeCell ref="A222:B222"/>
    <mergeCell ref="A248:B248"/>
    <mergeCell ref="A182:B182"/>
  </mergeCells>
  <phoneticPr fontId="0" type="noConversion"/>
  <pageMargins left="0.74803149606299213" right="0.49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A20" sqref="A20:C20"/>
    </sheetView>
  </sheetViews>
  <sheetFormatPr defaultRowHeight="12.75" x14ac:dyDescent="0.2"/>
  <cols>
    <col min="3" max="3" width="60.5703125" customWidth="1"/>
    <col min="4" max="4" width="18.28515625" customWidth="1"/>
    <col min="14" max="14" width="22.140625" customWidth="1"/>
  </cols>
  <sheetData>
    <row r="1" spans="1:18" x14ac:dyDescent="0.2">
      <c r="B1" s="28"/>
      <c r="C1" s="28"/>
      <c r="D1" s="28"/>
    </row>
    <row r="2" spans="1:18" x14ac:dyDescent="0.2">
      <c r="B2" s="28"/>
      <c r="C2" s="28"/>
      <c r="D2" s="28"/>
    </row>
    <row r="3" spans="1:18" x14ac:dyDescent="0.2">
      <c r="B3" s="28"/>
      <c r="C3" s="28"/>
      <c r="D3" s="28"/>
    </row>
    <row r="4" spans="1:18" x14ac:dyDescent="0.2">
      <c r="B4" s="28"/>
      <c r="C4" s="28"/>
      <c r="D4" s="28"/>
    </row>
    <row r="5" spans="1:18" x14ac:dyDescent="0.2">
      <c r="B5" s="28"/>
      <c r="C5" s="28"/>
      <c r="D5" s="28"/>
    </row>
    <row r="6" spans="1:18" x14ac:dyDescent="0.2">
      <c r="A6" s="34"/>
      <c r="B6" s="853" t="s">
        <v>53</v>
      </c>
      <c r="C6" s="854" t="s">
        <v>54</v>
      </c>
      <c r="D6" s="855"/>
      <c r="E6" s="843"/>
      <c r="F6" s="843"/>
      <c r="G6" s="843"/>
      <c r="H6" s="843"/>
      <c r="I6" s="843"/>
      <c r="J6" s="843"/>
      <c r="K6" s="843"/>
      <c r="L6" s="843"/>
      <c r="M6" s="843"/>
      <c r="N6" s="843"/>
      <c r="O6" s="843"/>
      <c r="P6" s="843"/>
      <c r="Q6" s="34"/>
      <c r="R6" s="34"/>
    </row>
    <row r="7" spans="1:18" x14ac:dyDescent="0.2">
      <c r="A7" s="34"/>
      <c r="B7" s="856"/>
      <c r="C7" s="854"/>
      <c r="D7" s="855"/>
      <c r="E7" s="843"/>
      <c r="F7" s="843"/>
      <c r="G7" s="843"/>
      <c r="H7" s="843"/>
      <c r="I7" s="843"/>
      <c r="J7" s="843"/>
      <c r="K7" s="843"/>
      <c r="L7" s="843"/>
      <c r="M7" s="843"/>
      <c r="N7" s="843"/>
      <c r="O7" s="843"/>
      <c r="P7" s="843"/>
      <c r="Q7" s="34"/>
      <c r="R7" s="34"/>
    </row>
    <row r="8" spans="1:18" ht="12.75" customHeight="1" x14ac:dyDescent="0.2">
      <c r="A8" s="34"/>
      <c r="B8" s="930" t="s">
        <v>23</v>
      </c>
      <c r="C8" s="931"/>
      <c r="D8" s="931"/>
      <c r="E8" s="843"/>
      <c r="F8" s="843"/>
      <c r="G8" s="843"/>
      <c r="H8" s="843"/>
      <c r="I8" s="843"/>
      <c r="J8" s="843"/>
      <c r="K8" s="843"/>
      <c r="L8" s="843"/>
      <c r="M8" s="843"/>
      <c r="N8" s="843"/>
      <c r="O8" s="843"/>
      <c r="P8" s="843"/>
      <c r="Q8" s="34"/>
      <c r="R8" s="34"/>
    </row>
    <row r="9" spans="1:18" x14ac:dyDescent="0.2">
      <c r="B9" s="28"/>
      <c r="C9" s="29"/>
      <c r="D9" s="28"/>
    </row>
    <row r="10" spans="1:18" x14ac:dyDescent="0.2">
      <c r="B10" s="932" t="s">
        <v>482</v>
      </c>
      <c r="C10" s="910"/>
      <c r="D10" s="910"/>
    </row>
    <row r="11" spans="1:18" x14ac:dyDescent="0.2">
      <c r="B11" s="932" t="s">
        <v>479</v>
      </c>
      <c r="C11" s="910"/>
      <c r="D11" s="910"/>
    </row>
    <row r="12" spans="1:18" x14ac:dyDescent="0.2">
      <c r="B12" s="28"/>
      <c r="C12" s="29"/>
      <c r="D12" s="28"/>
    </row>
    <row r="13" spans="1:18" x14ac:dyDescent="0.2">
      <c r="B13" s="28"/>
      <c r="C13" s="29"/>
      <c r="D13" s="28"/>
    </row>
    <row r="14" spans="1:18" x14ac:dyDescent="0.2">
      <c r="B14" s="28"/>
      <c r="C14" s="29"/>
      <c r="D14" s="28"/>
    </row>
    <row r="15" spans="1:18" x14ac:dyDescent="0.2">
      <c r="B15" s="28"/>
      <c r="C15" s="776" t="s">
        <v>55</v>
      </c>
      <c r="D15" s="28"/>
    </row>
    <row r="16" spans="1:18" x14ac:dyDescent="0.2">
      <c r="B16" s="28"/>
      <c r="C16" s="776"/>
      <c r="D16" s="28"/>
    </row>
    <row r="17" spans="1:19" x14ac:dyDescent="0.2">
      <c r="B17" s="28"/>
      <c r="C17" s="776"/>
      <c r="D17" s="28"/>
    </row>
    <row r="18" spans="1:19" x14ac:dyDescent="0.2">
      <c r="B18" s="28"/>
      <c r="C18" s="29"/>
      <c r="D18" s="28"/>
    </row>
    <row r="19" spans="1:19" x14ac:dyDescent="0.2">
      <c r="A19" s="932" t="s">
        <v>487</v>
      </c>
      <c r="B19" s="910"/>
      <c r="C19" s="910"/>
      <c r="D19" s="28"/>
    </row>
    <row r="20" spans="1:19" x14ac:dyDescent="0.2">
      <c r="A20" s="932" t="s">
        <v>488</v>
      </c>
      <c r="B20" s="933"/>
      <c r="C20" s="933"/>
      <c r="D20" s="827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x14ac:dyDescent="0.2">
      <c r="A21" t="s">
        <v>480</v>
      </c>
      <c r="B21" s="28" t="s">
        <v>100</v>
      </c>
      <c r="C21" s="29" t="s">
        <v>481</v>
      </c>
      <c r="D21" s="28"/>
    </row>
    <row r="22" spans="1:19" x14ac:dyDescent="0.2">
      <c r="B22" s="28"/>
      <c r="D22" s="28"/>
    </row>
    <row r="23" spans="1:19" x14ac:dyDescent="0.2">
      <c r="B23" s="28"/>
      <c r="D23" s="28"/>
    </row>
    <row r="24" spans="1:19" x14ac:dyDescent="0.2">
      <c r="B24" s="28"/>
      <c r="D24" s="28"/>
    </row>
    <row r="25" spans="1:19" x14ac:dyDescent="0.2">
      <c r="B25" s="28"/>
      <c r="D25" s="28"/>
    </row>
    <row r="26" spans="1:19" x14ac:dyDescent="0.2">
      <c r="B26" s="28"/>
      <c r="C26" s="30"/>
      <c r="D26" s="28"/>
      <c r="F26" s="152"/>
    </row>
    <row r="27" spans="1:19" x14ac:dyDescent="0.2">
      <c r="B27" s="28"/>
      <c r="C27" s="29"/>
      <c r="D27" s="28"/>
      <c r="F27" s="152"/>
    </row>
    <row r="28" spans="1:19" x14ac:dyDescent="0.2">
      <c r="A28" s="932" t="s">
        <v>486</v>
      </c>
      <c r="B28" s="910"/>
      <c r="C28" s="910"/>
      <c r="D28" s="910"/>
    </row>
    <row r="29" spans="1:19" x14ac:dyDescent="0.2">
      <c r="C29" s="7"/>
    </row>
  </sheetData>
  <mergeCells count="6">
    <mergeCell ref="B8:D8"/>
    <mergeCell ref="A28:D28"/>
    <mergeCell ref="B10:D10"/>
    <mergeCell ref="B11:D11"/>
    <mergeCell ref="A19:C19"/>
    <mergeCell ref="A20:C20"/>
  </mergeCells>
  <phoneticPr fontId="0" type="noConversion"/>
  <pageMargins left="0.74803149606299213" right="0.49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OPCI DIO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2020-07-17T08:05:49Z</cp:lastPrinted>
  <dcterms:created xsi:type="dcterms:W3CDTF">2004-02-16T15:22:46Z</dcterms:created>
  <dcterms:modified xsi:type="dcterms:W3CDTF">2020-07-23T07:58:02Z</dcterms:modified>
</cp:coreProperties>
</file>