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ica\Documents\RAČUNOVODSTVO\2018. god\NACRT PRORAČUNA\"/>
    </mc:Choice>
  </mc:AlternateContent>
  <bookViews>
    <workbookView xWindow="10215" yWindow="-15" windowWidth="8910" windowHeight="9450" tabRatio="592"/>
  </bookViews>
  <sheets>
    <sheet name="OPCI DIO" sheetId="1" r:id="rId1"/>
    <sheet name="RnZaduzivanja" sheetId="6" r:id="rId2"/>
    <sheet name="PRIHODI" sheetId="5" r:id="rId3"/>
    <sheet name="RASHODI" sheetId="2" r:id="rId4"/>
    <sheet name="Općinsko vijeće" sheetId="7" r:id="rId5"/>
    <sheet name="Upravni odjel" sheetId="10" r:id="rId6"/>
    <sheet name="ZakljucneOd" sheetId="14" r:id="rId7"/>
  </sheets>
  <calcPr calcId="152511"/>
</workbook>
</file>

<file path=xl/calcChain.xml><?xml version="1.0" encoding="utf-8"?>
<calcChain xmlns="http://schemas.openxmlformats.org/spreadsheetml/2006/main">
  <c r="C38" i="2" l="1"/>
  <c r="H23" i="7"/>
  <c r="H16" i="7"/>
  <c r="G28" i="7"/>
  <c r="G23" i="7"/>
  <c r="G16" i="7"/>
  <c r="F23" i="7"/>
  <c r="F16" i="7"/>
  <c r="E27" i="7"/>
  <c r="E25" i="7" s="1"/>
  <c r="G25" i="7" s="1"/>
  <c r="E22" i="7"/>
  <c r="G22" i="7" s="1"/>
  <c r="E14" i="7"/>
  <c r="E13" i="7"/>
  <c r="G13" i="7" s="1"/>
  <c r="D27" i="7"/>
  <c r="D25" i="7" s="1"/>
  <c r="D22" i="7"/>
  <c r="D21" i="7"/>
  <c r="D14" i="7"/>
  <c r="D13" i="7" s="1"/>
  <c r="D11" i="7" s="1"/>
  <c r="D9" i="7" l="1"/>
  <c r="G14" i="7"/>
  <c r="G27" i="7"/>
  <c r="D19" i="7"/>
  <c r="E11" i="7"/>
  <c r="E21" i="7"/>
  <c r="D17" i="7"/>
  <c r="H137" i="10"/>
  <c r="G134" i="10"/>
  <c r="E137" i="10"/>
  <c r="G137" i="10" s="1"/>
  <c r="D137" i="10"/>
  <c r="F137" i="10" s="1"/>
  <c r="E135" i="10"/>
  <c r="E133" i="10" s="1"/>
  <c r="E130" i="10" s="1"/>
  <c r="D135" i="10"/>
  <c r="D133" i="10" s="1"/>
  <c r="D130" i="10" s="1"/>
  <c r="E212" i="10"/>
  <c r="E211" i="10" s="1"/>
  <c r="E210" i="10" s="1"/>
  <c r="E207" i="10" s="1"/>
  <c r="D212" i="10"/>
  <c r="D211" i="10" s="1"/>
  <c r="D210" i="10" s="1"/>
  <c r="D207" i="10" s="1"/>
  <c r="C137" i="10"/>
  <c r="C135" i="10"/>
  <c r="C212" i="10"/>
  <c r="C211" i="10" s="1"/>
  <c r="C210" i="10" s="1"/>
  <c r="C207" i="10" s="1"/>
  <c r="E110" i="10"/>
  <c r="D110" i="10"/>
  <c r="E517" i="10"/>
  <c r="D517" i="10"/>
  <c r="E515" i="10"/>
  <c r="D515" i="10"/>
  <c r="E513" i="10"/>
  <c r="D513" i="10"/>
  <c r="E508" i="10"/>
  <c r="D508" i="10"/>
  <c r="E504" i="10"/>
  <c r="D504" i="10"/>
  <c r="E491" i="10"/>
  <c r="D491" i="10"/>
  <c r="E487" i="10"/>
  <c r="D487" i="10"/>
  <c r="E478" i="10"/>
  <c r="D478" i="10"/>
  <c r="E471" i="10"/>
  <c r="D471" i="10"/>
  <c r="E464" i="10"/>
  <c r="D464" i="10"/>
  <c r="D463" i="10" s="1"/>
  <c r="E457" i="10"/>
  <c r="D457" i="10"/>
  <c r="D456" i="10" s="1"/>
  <c r="E450" i="10"/>
  <c r="D450" i="10"/>
  <c r="E443" i="10"/>
  <c r="D443" i="10"/>
  <c r="E436" i="10"/>
  <c r="D436" i="10"/>
  <c r="D435" i="10" s="1"/>
  <c r="F210" i="10" l="1"/>
  <c r="F211" i="10"/>
  <c r="G135" i="10"/>
  <c r="E9" i="7"/>
  <c r="G11" i="7"/>
  <c r="H207" i="10"/>
  <c r="H210" i="10"/>
  <c r="G212" i="10"/>
  <c r="F135" i="10"/>
  <c r="H135" i="10"/>
  <c r="D8" i="7"/>
  <c r="G21" i="7"/>
  <c r="E19" i="7"/>
  <c r="G133" i="10"/>
  <c r="H212" i="10"/>
  <c r="G211" i="10"/>
  <c r="G210" i="10"/>
  <c r="H211" i="10"/>
  <c r="F212" i="10"/>
  <c r="D129" i="10"/>
  <c r="G130" i="10"/>
  <c r="E129" i="10"/>
  <c r="G207" i="10"/>
  <c r="F207" i="10"/>
  <c r="C134" i="10"/>
  <c r="G491" i="10"/>
  <c r="E442" i="10"/>
  <c r="G443" i="10"/>
  <c r="E456" i="10"/>
  <c r="G457" i="10"/>
  <c r="E470" i="10"/>
  <c r="G471" i="10"/>
  <c r="G487" i="10"/>
  <c r="G504" i="10"/>
  <c r="G513" i="10"/>
  <c r="G517" i="10"/>
  <c r="D449" i="10"/>
  <c r="D462" i="10"/>
  <c r="D477" i="10"/>
  <c r="G478" i="10"/>
  <c r="G508" i="10"/>
  <c r="G110" i="10"/>
  <c r="D442" i="10"/>
  <c r="D455" i="10"/>
  <c r="D470" i="10"/>
  <c r="G515" i="10"/>
  <c r="E435" i="10"/>
  <c r="G436" i="10"/>
  <c r="E449" i="10"/>
  <c r="E463" i="10"/>
  <c r="G464" i="10"/>
  <c r="E477" i="10"/>
  <c r="G450" i="10"/>
  <c r="E503" i="10"/>
  <c r="D503" i="10"/>
  <c r="D486" i="10"/>
  <c r="E486" i="10"/>
  <c r="E427" i="10"/>
  <c r="D427" i="10"/>
  <c r="D426" i="10" s="1"/>
  <c r="D425" i="10" s="1"/>
  <c r="E420" i="10"/>
  <c r="D420" i="10"/>
  <c r="D419" i="10" s="1"/>
  <c r="E412" i="10"/>
  <c r="D412" i="10"/>
  <c r="D411" i="10" s="1"/>
  <c r="E403" i="10"/>
  <c r="D403" i="10"/>
  <c r="D402" i="10" s="1"/>
  <c r="E396" i="10"/>
  <c r="D396" i="10"/>
  <c r="D395" i="10" s="1"/>
  <c r="E389" i="10"/>
  <c r="D389" i="10"/>
  <c r="D388" i="10" s="1"/>
  <c r="E382" i="10"/>
  <c r="D382" i="10"/>
  <c r="D381" i="10" s="1"/>
  <c r="E375" i="10"/>
  <c r="D375" i="10"/>
  <c r="D374" i="10" s="1"/>
  <c r="E366" i="10"/>
  <c r="D366" i="10"/>
  <c r="D365" i="10" s="1"/>
  <c r="E359" i="10"/>
  <c r="D359" i="10"/>
  <c r="D358" i="10" s="1"/>
  <c r="E352" i="10"/>
  <c r="D352" i="10"/>
  <c r="D351" i="10" s="1"/>
  <c r="E345" i="10"/>
  <c r="D345" i="10"/>
  <c r="D344" i="10" s="1"/>
  <c r="E336" i="10"/>
  <c r="D336" i="10"/>
  <c r="D335" i="10" s="1"/>
  <c r="D334" i="10" s="1"/>
  <c r="E329" i="10"/>
  <c r="E328" i="10" s="1"/>
  <c r="D329" i="10"/>
  <c r="D328" i="10" s="1"/>
  <c r="E322" i="10"/>
  <c r="E321" i="10" s="1"/>
  <c r="D322" i="10"/>
  <c r="D321" i="10" s="1"/>
  <c r="E314" i="10"/>
  <c r="E313" i="10" s="1"/>
  <c r="D314" i="10"/>
  <c r="D313" i="10" s="1"/>
  <c r="E307" i="10"/>
  <c r="E306" i="10" s="1"/>
  <c r="D307" i="10"/>
  <c r="D306" i="10" s="1"/>
  <c r="E300" i="10"/>
  <c r="E299" i="10" s="1"/>
  <c r="D300" i="10"/>
  <c r="D299" i="10" s="1"/>
  <c r="E291" i="10"/>
  <c r="E290" i="10" s="1"/>
  <c r="D291" i="10"/>
  <c r="D290" i="10" s="1"/>
  <c r="E284" i="10"/>
  <c r="E283" i="10" s="1"/>
  <c r="D284" i="10"/>
  <c r="D283" i="10" s="1"/>
  <c r="E277" i="10"/>
  <c r="E276" i="10" s="1"/>
  <c r="D277" i="10"/>
  <c r="D276" i="10" s="1"/>
  <c r="E269" i="10"/>
  <c r="E268" i="10" s="1"/>
  <c r="D269" i="10"/>
  <c r="E261" i="10"/>
  <c r="D261" i="10"/>
  <c r="D260" i="10" s="1"/>
  <c r="E251" i="10"/>
  <c r="D251" i="10"/>
  <c r="D250" i="10" s="1"/>
  <c r="E243" i="10"/>
  <c r="D243" i="10"/>
  <c r="D242" i="10" s="1"/>
  <c r="E235" i="10"/>
  <c r="D235" i="10"/>
  <c r="D234" i="10" s="1"/>
  <c r="E228" i="10"/>
  <c r="D228" i="10"/>
  <c r="D227" i="10" s="1"/>
  <c r="E221" i="10"/>
  <c r="E220" i="10" s="1"/>
  <c r="D221" i="10"/>
  <c r="D220" i="10" s="1"/>
  <c r="E205" i="10"/>
  <c r="D205" i="10"/>
  <c r="D204" i="10" s="1"/>
  <c r="E198" i="10"/>
  <c r="D198" i="10"/>
  <c r="D197" i="10" s="1"/>
  <c r="E191" i="10"/>
  <c r="D191" i="10"/>
  <c r="D190" i="10" s="1"/>
  <c r="E184" i="10"/>
  <c r="D184" i="10"/>
  <c r="D183" i="10" s="1"/>
  <c r="E177" i="10"/>
  <c r="E176" i="10" s="1"/>
  <c r="D177" i="10"/>
  <c r="D176" i="10" s="1"/>
  <c r="E168" i="10"/>
  <c r="D168" i="10"/>
  <c r="D167" i="10" s="1"/>
  <c r="E161" i="10"/>
  <c r="D161" i="10"/>
  <c r="D160" i="10" s="1"/>
  <c r="E154" i="10"/>
  <c r="D154" i="10"/>
  <c r="E145" i="10"/>
  <c r="D145" i="10"/>
  <c r="E127" i="10"/>
  <c r="D127" i="10"/>
  <c r="E120" i="10"/>
  <c r="D120" i="10"/>
  <c r="E112" i="10"/>
  <c r="D112" i="10"/>
  <c r="E99" i="10"/>
  <c r="D99" i="10"/>
  <c r="E93" i="10"/>
  <c r="D93" i="10"/>
  <c r="E91" i="10"/>
  <c r="D91" i="10"/>
  <c r="E86" i="10"/>
  <c r="D86" i="10"/>
  <c r="E84" i="10"/>
  <c r="D84" i="10"/>
  <c r="E80" i="10"/>
  <c r="D80" i="10"/>
  <c r="E76" i="10"/>
  <c r="D76" i="10"/>
  <c r="E72" i="10"/>
  <c r="D72" i="10"/>
  <c r="E69" i="10"/>
  <c r="D69" i="10"/>
  <c r="E62" i="10"/>
  <c r="D62" i="10"/>
  <c r="E56" i="10"/>
  <c r="D56" i="10"/>
  <c r="E51" i="10"/>
  <c r="D51" i="10"/>
  <c r="E45" i="10"/>
  <c r="D45" i="10"/>
  <c r="E31" i="10"/>
  <c r="D31" i="10"/>
  <c r="E20" i="10"/>
  <c r="D20" i="10"/>
  <c r="E15" i="10"/>
  <c r="D15" i="10"/>
  <c r="E13" i="10"/>
  <c r="D13" i="10"/>
  <c r="E11" i="10"/>
  <c r="D11" i="10"/>
  <c r="C133" i="10" l="1"/>
  <c r="H134" i="10"/>
  <c r="F134" i="10"/>
  <c r="G19" i="7"/>
  <c r="E17" i="7"/>
  <c r="D7" i="7"/>
  <c r="G9" i="7"/>
  <c r="G129" i="10"/>
  <c r="G220" i="10"/>
  <c r="G13" i="10"/>
  <c r="D19" i="10"/>
  <c r="D98" i="10"/>
  <c r="D109" i="10"/>
  <c r="E160" i="10"/>
  <c r="G161" i="10"/>
  <c r="G168" i="10"/>
  <c r="G177" i="10"/>
  <c r="G184" i="10"/>
  <c r="G191" i="10"/>
  <c r="G198" i="10"/>
  <c r="G205" i="10"/>
  <c r="G221" i="10"/>
  <c r="G228" i="10"/>
  <c r="G235" i="10"/>
  <c r="G243" i="10"/>
  <c r="G251" i="10"/>
  <c r="G261" i="10"/>
  <c r="D275" i="10"/>
  <c r="D282" i="10"/>
  <c r="D289" i="10"/>
  <c r="D298" i="10"/>
  <c r="D305" i="10"/>
  <c r="D312" i="10"/>
  <c r="D320" i="10"/>
  <c r="D327" i="10"/>
  <c r="D331" i="10"/>
  <c r="G336" i="10"/>
  <c r="G345" i="10"/>
  <c r="G352" i="10"/>
  <c r="G359" i="10"/>
  <c r="G366" i="10"/>
  <c r="G375" i="10"/>
  <c r="G382" i="10"/>
  <c r="G389" i="10"/>
  <c r="G396" i="10"/>
  <c r="G403" i="10"/>
  <c r="G412" i="10"/>
  <c r="G420" i="10"/>
  <c r="G427" i="10"/>
  <c r="E481" i="10"/>
  <c r="G483" i="10"/>
  <c r="E448" i="10"/>
  <c r="G449" i="10"/>
  <c r="D469" i="10"/>
  <c r="D441" i="10"/>
  <c r="D476" i="10"/>
  <c r="D448" i="10"/>
  <c r="E455" i="10"/>
  <c r="G456" i="10"/>
  <c r="G20" i="10"/>
  <c r="G45" i="10"/>
  <c r="G56" i="10"/>
  <c r="E44" i="10"/>
  <c r="G69" i="10"/>
  <c r="G76" i="10"/>
  <c r="E79" i="10"/>
  <c r="G84" i="10"/>
  <c r="G91" i="10"/>
  <c r="E98" i="10"/>
  <c r="G99" i="10"/>
  <c r="G112" i="10"/>
  <c r="E109" i="10"/>
  <c r="G120" i="10"/>
  <c r="G127" i="10"/>
  <c r="G145" i="10"/>
  <c r="G154" i="10"/>
  <c r="D166" i="10"/>
  <c r="D175" i="10"/>
  <c r="D182" i="10"/>
  <c r="D189" i="10"/>
  <c r="D196" i="10"/>
  <c r="D203" i="10"/>
  <c r="D219" i="10"/>
  <c r="D226" i="10"/>
  <c r="D233" i="10"/>
  <c r="D241" i="10"/>
  <c r="D249" i="10"/>
  <c r="D259" i="10"/>
  <c r="E267" i="10"/>
  <c r="E275" i="10"/>
  <c r="G276" i="10"/>
  <c r="E282" i="10"/>
  <c r="G283" i="10"/>
  <c r="E289" i="10"/>
  <c r="G290" i="10"/>
  <c r="E298" i="10"/>
  <c r="G299" i="10"/>
  <c r="E305" i="10"/>
  <c r="G306" i="10"/>
  <c r="E312" i="10"/>
  <c r="G313" i="10"/>
  <c r="E320" i="10"/>
  <c r="G321" i="10"/>
  <c r="E327" i="10"/>
  <c r="G328" i="10"/>
  <c r="D343" i="10"/>
  <c r="D350" i="10"/>
  <c r="D357" i="10"/>
  <c r="D364" i="10"/>
  <c r="D373" i="10"/>
  <c r="D380" i="10"/>
  <c r="D387" i="10"/>
  <c r="D394" i="10"/>
  <c r="D401" i="10"/>
  <c r="D410" i="10"/>
  <c r="D418" i="10"/>
  <c r="E469" i="10"/>
  <c r="G470" i="10"/>
  <c r="G11" i="10"/>
  <c r="G15" i="10"/>
  <c r="D44" i="10"/>
  <c r="D79" i="10"/>
  <c r="D119" i="10"/>
  <c r="D126" i="10"/>
  <c r="D144" i="10"/>
  <c r="D153" i="10"/>
  <c r="D159" i="10"/>
  <c r="E167" i="10"/>
  <c r="E183" i="10"/>
  <c r="E190" i="10"/>
  <c r="E197" i="10"/>
  <c r="E204" i="10"/>
  <c r="E227" i="10"/>
  <c r="E234" i="10"/>
  <c r="E242" i="10"/>
  <c r="E250" i="10"/>
  <c r="E260" i="10"/>
  <c r="E335" i="10"/>
  <c r="E344" i="10"/>
  <c r="E351" i="10"/>
  <c r="E358" i="10"/>
  <c r="E365" i="10"/>
  <c r="E374" i="10"/>
  <c r="E381" i="10"/>
  <c r="E388" i="10"/>
  <c r="E395" i="10"/>
  <c r="E402" i="10"/>
  <c r="E411" i="10"/>
  <c r="E419" i="10"/>
  <c r="E426" i="10"/>
  <c r="G486" i="10"/>
  <c r="G503" i="10"/>
  <c r="E462" i="10"/>
  <c r="G463" i="10"/>
  <c r="D452" i="10"/>
  <c r="D481" i="10"/>
  <c r="D459" i="10"/>
  <c r="E19" i="10"/>
  <c r="E9" i="10" s="1"/>
  <c r="G31" i="10"/>
  <c r="G51" i="10"/>
  <c r="G62" i="10"/>
  <c r="G72" i="10"/>
  <c r="G80" i="10"/>
  <c r="G86" i="10"/>
  <c r="G93" i="10"/>
  <c r="G100" i="10"/>
  <c r="E119" i="10"/>
  <c r="E126" i="10"/>
  <c r="E144" i="10"/>
  <c r="E153" i="10"/>
  <c r="G277" i="10"/>
  <c r="G284" i="10"/>
  <c r="G291" i="10"/>
  <c r="G300" i="10"/>
  <c r="G307" i="10"/>
  <c r="G314" i="10"/>
  <c r="G322" i="10"/>
  <c r="G329" i="10"/>
  <c r="E476" i="10"/>
  <c r="G477" i="10"/>
  <c r="E434" i="10"/>
  <c r="G435" i="10"/>
  <c r="E441" i="10"/>
  <c r="G442" i="10"/>
  <c r="G269" i="10"/>
  <c r="D268" i="10"/>
  <c r="G17" i="7" l="1"/>
  <c r="E8" i="7"/>
  <c r="C130" i="10"/>
  <c r="H133" i="10"/>
  <c r="F133" i="10"/>
  <c r="D9" i="10"/>
  <c r="D6" i="10" s="1"/>
  <c r="E125" i="10"/>
  <c r="G126" i="10"/>
  <c r="D480" i="10"/>
  <c r="E498" i="10"/>
  <c r="G500" i="10"/>
  <c r="E418" i="10"/>
  <c r="G419" i="10"/>
  <c r="E387" i="10"/>
  <c r="G388" i="10"/>
  <c r="E357" i="10"/>
  <c r="G358" i="10"/>
  <c r="E259" i="10"/>
  <c r="G260" i="10"/>
  <c r="E226" i="10"/>
  <c r="G227" i="10"/>
  <c r="E189" i="10"/>
  <c r="G190" i="10"/>
  <c r="D125" i="10"/>
  <c r="D498" i="10"/>
  <c r="D415" i="10"/>
  <c r="D398" i="10"/>
  <c r="D384" i="10"/>
  <c r="D370" i="10"/>
  <c r="D354" i="10"/>
  <c r="D340" i="10"/>
  <c r="E324" i="10"/>
  <c r="G327" i="10"/>
  <c r="E295" i="10"/>
  <c r="G298" i="10"/>
  <c r="D445" i="10"/>
  <c r="D438" i="10"/>
  <c r="E480" i="10"/>
  <c r="G481" i="10"/>
  <c r="D317" i="10"/>
  <c r="D302" i="10"/>
  <c r="D286" i="10"/>
  <c r="D272" i="10"/>
  <c r="E6" i="10"/>
  <c r="G109" i="10"/>
  <c r="E473" i="10"/>
  <c r="G476" i="10"/>
  <c r="E118" i="10"/>
  <c r="G119" i="10"/>
  <c r="E459" i="10"/>
  <c r="G462" i="10"/>
  <c r="E410" i="10"/>
  <c r="G411" i="10"/>
  <c r="E380" i="10"/>
  <c r="G381" i="10"/>
  <c r="E350" i="10"/>
  <c r="G351" i="10"/>
  <c r="E249" i="10"/>
  <c r="G250" i="10"/>
  <c r="E219" i="10"/>
  <c r="E182" i="10"/>
  <c r="G183" i="10"/>
  <c r="D156" i="10"/>
  <c r="D118" i="10"/>
  <c r="E302" i="10"/>
  <c r="G305" i="10"/>
  <c r="E272" i="10"/>
  <c r="G275" i="10"/>
  <c r="D256" i="10"/>
  <c r="D238" i="10"/>
  <c r="D223" i="10"/>
  <c r="D200" i="10"/>
  <c r="D186" i="10"/>
  <c r="D172" i="10"/>
  <c r="E95" i="10"/>
  <c r="G98" i="10"/>
  <c r="E445" i="10"/>
  <c r="G448" i="10"/>
  <c r="D30" i="10"/>
  <c r="E431" i="10"/>
  <c r="E152" i="10"/>
  <c r="G153" i="10"/>
  <c r="G19" i="10"/>
  <c r="E401" i="10"/>
  <c r="G402" i="10"/>
  <c r="E373" i="10"/>
  <c r="G374" i="10"/>
  <c r="E343" i="10"/>
  <c r="G344" i="10"/>
  <c r="E241" i="10"/>
  <c r="G242" i="10"/>
  <c r="E203" i="10"/>
  <c r="G204" i="10"/>
  <c r="G176" i="10"/>
  <c r="D152" i="10"/>
  <c r="E466" i="10"/>
  <c r="G469" i="10"/>
  <c r="D422" i="10"/>
  <c r="D407" i="10"/>
  <c r="D391" i="10"/>
  <c r="D377" i="10"/>
  <c r="D361" i="10"/>
  <c r="D347" i="10"/>
  <c r="E309" i="10"/>
  <c r="G312" i="10"/>
  <c r="E279" i="10"/>
  <c r="G282" i="10"/>
  <c r="G79" i="10"/>
  <c r="E452" i="10"/>
  <c r="G455" i="10"/>
  <c r="D473" i="10"/>
  <c r="D466" i="10"/>
  <c r="D324" i="10"/>
  <c r="D309" i="10"/>
  <c r="D295" i="10"/>
  <c r="D279" i="10"/>
  <c r="G10" i="10"/>
  <c r="E30" i="10"/>
  <c r="E438" i="10"/>
  <c r="G441" i="10"/>
  <c r="E143" i="10"/>
  <c r="G144" i="10"/>
  <c r="E425" i="10"/>
  <c r="G426" i="10"/>
  <c r="E394" i="10"/>
  <c r="G395" i="10"/>
  <c r="E364" i="10"/>
  <c r="G365" i="10"/>
  <c r="E334" i="10"/>
  <c r="G335" i="10"/>
  <c r="E233" i="10"/>
  <c r="G234" i="10"/>
  <c r="E196" i="10"/>
  <c r="G197" i="10"/>
  <c r="E166" i="10"/>
  <c r="G167" i="10"/>
  <c r="D143" i="10"/>
  <c r="E317" i="10"/>
  <c r="G320" i="10"/>
  <c r="E286" i="10"/>
  <c r="G289" i="10"/>
  <c r="E264" i="10"/>
  <c r="D246" i="10"/>
  <c r="D230" i="10"/>
  <c r="D216" i="10"/>
  <c r="D193" i="10"/>
  <c r="D179" i="10"/>
  <c r="D163" i="10"/>
  <c r="G44" i="10"/>
  <c r="E159" i="10"/>
  <c r="E156" i="10" s="1"/>
  <c r="G160" i="10"/>
  <c r="D95" i="10"/>
  <c r="D267" i="10"/>
  <c r="G268" i="10"/>
  <c r="E105" i="10"/>
  <c r="D105" i="10"/>
  <c r="G108" i="10"/>
  <c r="C198" i="10"/>
  <c r="C197" i="10" s="1"/>
  <c r="H197" i="10" s="1"/>
  <c r="D5" i="10" l="1"/>
  <c r="D171" i="10"/>
  <c r="C129" i="10"/>
  <c r="H130" i="10"/>
  <c r="F130" i="10"/>
  <c r="E7" i="7"/>
  <c r="G8" i="7"/>
  <c r="G9" i="10"/>
  <c r="G159" i="10"/>
  <c r="D140" i="10"/>
  <c r="E331" i="10"/>
  <c r="E316" i="10" s="1"/>
  <c r="G334" i="10"/>
  <c r="E140" i="10"/>
  <c r="G143" i="10"/>
  <c r="E29" i="10"/>
  <c r="G30" i="10"/>
  <c r="G452" i="10"/>
  <c r="G309" i="10"/>
  <c r="G203" i="10"/>
  <c r="E398" i="10"/>
  <c r="G401" i="10"/>
  <c r="E430" i="10"/>
  <c r="D29" i="10"/>
  <c r="D237" i="10"/>
  <c r="G302" i="10"/>
  <c r="E347" i="10"/>
  <c r="G350" i="10"/>
  <c r="E115" i="10"/>
  <c r="G118" i="10"/>
  <c r="E223" i="10"/>
  <c r="G226" i="10"/>
  <c r="E415" i="10"/>
  <c r="G418" i="10"/>
  <c r="E230" i="10"/>
  <c r="G233" i="10"/>
  <c r="E422" i="10"/>
  <c r="G425" i="10"/>
  <c r="D294" i="10"/>
  <c r="G279" i="10"/>
  <c r="E172" i="10"/>
  <c r="G175" i="10"/>
  <c r="E370" i="10"/>
  <c r="G373" i="10"/>
  <c r="G272" i="10"/>
  <c r="E246" i="10"/>
  <c r="G249" i="10"/>
  <c r="G459" i="10"/>
  <c r="G324" i="10"/>
  <c r="D414" i="10"/>
  <c r="E186" i="10"/>
  <c r="G189" i="10"/>
  <c r="E384" i="10"/>
  <c r="G387" i="10"/>
  <c r="E122" i="10"/>
  <c r="G125" i="10"/>
  <c r="C196" i="10"/>
  <c r="H196" i="10" s="1"/>
  <c r="F197" i="10"/>
  <c r="D215" i="10"/>
  <c r="G317" i="10"/>
  <c r="E193" i="10"/>
  <c r="G196" i="10"/>
  <c r="E391" i="10"/>
  <c r="G394" i="10"/>
  <c r="D406" i="10"/>
  <c r="D149" i="10"/>
  <c r="D148" i="10" s="1"/>
  <c r="E340" i="10"/>
  <c r="G343" i="10"/>
  <c r="G95" i="10"/>
  <c r="D115" i="10"/>
  <c r="D114" i="10" s="1"/>
  <c r="E216" i="10"/>
  <c r="G219" i="10"/>
  <c r="E407" i="10"/>
  <c r="G410" i="10"/>
  <c r="G295" i="10"/>
  <c r="E294" i="10"/>
  <c r="D122" i="10"/>
  <c r="E354" i="10"/>
  <c r="G357" i="10"/>
  <c r="H198" i="10"/>
  <c r="F198" i="10"/>
  <c r="G286" i="10"/>
  <c r="E163" i="10"/>
  <c r="G166" i="10"/>
  <c r="E361" i="10"/>
  <c r="G364" i="10"/>
  <c r="G438" i="10"/>
  <c r="G466" i="10"/>
  <c r="E238" i="10"/>
  <c r="G241" i="10"/>
  <c r="E149" i="10"/>
  <c r="G152" i="10"/>
  <c r="G445" i="10"/>
  <c r="E179" i="10"/>
  <c r="G182" i="10"/>
  <c r="E377" i="10"/>
  <c r="G380" i="10"/>
  <c r="G473" i="10"/>
  <c r="G6" i="10"/>
  <c r="D316" i="10"/>
  <c r="G480" i="10"/>
  <c r="D339" i="10"/>
  <c r="D369" i="10"/>
  <c r="D497" i="10"/>
  <c r="E256" i="10"/>
  <c r="G259" i="10"/>
  <c r="E497" i="10"/>
  <c r="G498" i="10"/>
  <c r="D264" i="10"/>
  <c r="G267" i="10"/>
  <c r="G105" i="10"/>
  <c r="C45" i="10"/>
  <c r="C51" i="10"/>
  <c r="C100" i="10"/>
  <c r="C80" i="10"/>
  <c r="C69" i="10"/>
  <c r="C62" i="10"/>
  <c r="C56" i="10"/>
  <c r="C31" i="10"/>
  <c r="E171" i="10" l="1"/>
  <c r="G7" i="7"/>
  <c r="F129" i="10"/>
  <c r="H129" i="10"/>
  <c r="F62" i="10"/>
  <c r="H62" i="10"/>
  <c r="H51" i="10"/>
  <c r="F51" i="10"/>
  <c r="G256" i="10"/>
  <c r="E254" i="10"/>
  <c r="G377" i="10"/>
  <c r="G149" i="10"/>
  <c r="E148" i="10"/>
  <c r="G163" i="10"/>
  <c r="G354" i="10"/>
  <c r="E406" i="10"/>
  <c r="G407" i="10"/>
  <c r="G186" i="10"/>
  <c r="G115" i="10"/>
  <c r="E114" i="10"/>
  <c r="G29" i="10"/>
  <c r="D139" i="10"/>
  <c r="F31" i="10"/>
  <c r="H31" i="10"/>
  <c r="F69" i="10"/>
  <c r="H69" i="10"/>
  <c r="H45" i="10"/>
  <c r="F45" i="10"/>
  <c r="G497" i="10"/>
  <c r="G361" i="10"/>
  <c r="G340" i="10"/>
  <c r="E339" i="10"/>
  <c r="G193" i="10"/>
  <c r="G122" i="10"/>
  <c r="G384" i="10"/>
  <c r="G223" i="10"/>
  <c r="F80" i="10"/>
  <c r="H80" i="10"/>
  <c r="G391" i="10"/>
  <c r="G316" i="10"/>
  <c r="C193" i="10"/>
  <c r="F193" i="10" s="1"/>
  <c r="F196" i="10"/>
  <c r="G246" i="10"/>
  <c r="G172" i="10"/>
  <c r="G230" i="10"/>
  <c r="G415" i="10"/>
  <c r="E414" i="10"/>
  <c r="G200" i="10"/>
  <c r="G331" i="10"/>
  <c r="F56" i="10"/>
  <c r="H56" i="10"/>
  <c r="H100" i="10"/>
  <c r="F100" i="10"/>
  <c r="G179" i="10"/>
  <c r="G238" i="10"/>
  <c r="E237" i="10"/>
  <c r="G294" i="10"/>
  <c r="G216" i="10"/>
  <c r="E215" i="10"/>
  <c r="G370" i="10"/>
  <c r="E369" i="10"/>
  <c r="G422" i="10"/>
  <c r="G347" i="10"/>
  <c r="G398" i="10"/>
  <c r="E139" i="10"/>
  <c r="G140" i="10"/>
  <c r="G156" i="10"/>
  <c r="G264" i="10"/>
  <c r="D254" i="10"/>
  <c r="C11" i="10"/>
  <c r="H193" i="10" l="1"/>
  <c r="G237" i="10"/>
  <c r="G171" i="10"/>
  <c r="G114" i="10"/>
  <c r="G148" i="10"/>
  <c r="G139" i="10"/>
  <c r="G26" i="10"/>
  <c r="E5" i="10"/>
  <c r="E4" i="10" s="1"/>
  <c r="G369" i="10"/>
  <c r="G339" i="10"/>
  <c r="F11" i="10"/>
  <c r="H11" i="10"/>
  <c r="G215" i="10"/>
  <c r="G414" i="10"/>
  <c r="G406" i="10"/>
  <c r="G254" i="10"/>
  <c r="G5" i="10" l="1"/>
  <c r="E3" i="10" l="1"/>
  <c r="C31" i="2"/>
  <c r="C86" i="10" l="1"/>
  <c r="C491" i="10"/>
  <c r="C487" i="10"/>
  <c r="C10" i="2"/>
  <c r="C14" i="2"/>
  <c r="C35" i="2"/>
  <c r="C26" i="2"/>
  <c r="C72" i="10"/>
  <c r="C20" i="10"/>
  <c r="C22" i="2"/>
  <c r="C508" i="10"/>
  <c r="C504" i="10"/>
  <c r="F508" i="10" l="1"/>
  <c r="H508" i="10"/>
  <c r="H487" i="10"/>
  <c r="F487" i="10"/>
  <c r="F20" i="10"/>
  <c r="H20" i="10"/>
  <c r="F491" i="10"/>
  <c r="H491" i="10"/>
  <c r="F504" i="10"/>
  <c r="H504" i="10"/>
  <c r="F72" i="10"/>
  <c r="H72" i="10"/>
  <c r="C44" i="10"/>
  <c r="H86" i="10"/>
  <c r="F86" i="10"/>
  <c r="C486" i="10"/>
  <c r="C483" i="10"/>
  <c r="C34" i="2"/>
  <c r="C515" i="10"/>
  <c r="F483" i="10" l="1"/>
  <c r="H483" i="10"/>
  <c r="H44" i="10"/>
  <c r="F44" i="10"/>
  <c r="H486" i="10"/>
  <c r="F486" i="10"/>
  <c r="H515" i="10"/>
  <c r="F515" i="10"/>
  <c r="C269" i="10"/>
  <c r="C32" i="5"/>
  <c r="C427" i="10"/>
  <c r="C243" i="10"/>
  <c r="C76" i="10"/>
  <c r="F76" i="10" l="1"/>
  <c r="H76" i="10"/>
  <c r="C268" i="10"/>
  <c r="H269" i="10"/>
  <c r="F269" i="10"/>
  <c r="C242" i="10"/>
  <c r="F243" i="10"/>
  <c r="H243" i="10"/>
  <c r="C426" i="10"/>
  <c r="F427" i="10"/>
  <c r="H427" i="10"/>
  <c r="C425" i="10" l="1"/>
  <c r="F426" i="10"/>
  <c r="H426" i="10"/>
  <c r="C267" i="10"/>
  <c r="H268" i="10"/>
  <c r="F268" i="10"/>
  <c r="C241" i="10"/>
  <c r="F242" i="10"/>
  <c r="H242" i="10"/>
  <c r="C422" i="10" l="1"/>
  <c r="F425" i="10"/>
  <c r="H425" i="10"/>
  <c r="C264" i="10"/>
  <c r="H267" i="10"/>
  <c r="F267" i="10"/>
  <c r="C238" i="10"/>
  <c r="F241" i="10"/>
  <c r="H241" i="10"/>
  <c r="C20" i="5"/>
  <c r="C24" i="5"/>
  <c r="C20" i="2"/>
  <c r="C9" i="5"/>
  <c r="C13" i="5"/>
  <c r="C29" i="5"/>
  <c r="C26" i="5"/>
  <c r="C17" i="5"/>
  <c r="C145" i="10"/>
  <c r="C127" i="10"/>
  <c r="C478" i="10"/>
  <c r="C471" i="10"/>
  <c r="C99" i="10"/>
  <c r="C403" i="10"/>
  <c r="C345" i="10"/>
  <c r="C314" i="10"/>
  <c r="C251" i="10"/>
  <c r="C19" i="10"/>
  <c r="C291" i="10"/>
  <c r="C517" i="10"/>
  <c r="C513" i="10"/>
  <c r="C481" i="10"/>
  <c r="C284" i="10"/>
  <c r="C277" i="10"/>
  <c r="C261" i="10"/>
  <c r="C464" i="10"/>
  <c r="C457" i="10"/>
  <c r="C450" i="10"/>
  <c r="C443" i="10"/>
  <c r="C436" i="10"/>
  <c r="C420" i="10"/>
  <c r="C412" i="10"/>
  <c r="C396" i="10"/>
  <c r="C389" i="10"/>
  <c r="C382" i="10"/>
  <c r="C375" i="10"/>
  <c r="C366" i="10"/>
  <c r="C359" i="10"/>
  <c r="C352" i="10"/>
  <c r="C336" i="10"/>
  <c r="C329" i="10"/>
  <c r="C322" i="10"/>
  <c r="C307" i="10"/>
  <c r="C300" i="10"/>
  <c r="C235" i="10"/>
  <c r="C228" i="10"/>
  <c r="C221" i="10"/>
  <c r="C205" i="10"/>
  <c r="C191" i="10"/>
  <c r="C184" i="10"/>
  <c r="C177" i="10"/>
  <c r="C168" i="10"/>
  <c r="C161" i="10"/>
  <c r="C154" i="10"/>
  <c r="C120" i="10"/>
  <c r="C112" i="10"/>
  <c r="C110" i="10"/>
  <c r="C93" i="10"/>
  <c r="C91" i="10"/>
  <c r="C84" i="10"/>
  <c r="C15" i="10"/>
  <c r="C13" i="10"/>
  <c r="C28" i="7"/>
  <c r="C29" i="2"/>
  <c r="C9" i="6"/>
  <c r="C8" i="6" s="1"/>
  <c r="C22" i="7"/>
  <c r="C14" i="7"/>
  <c r="H14" i="7" l="1"/>
  <c r="F14" i="7"/>
  <c r="C27" i="7"/>
  <c r="H28" i="7"/>
  <c r="F28" i="7"/>
  <c r="C21" i="7"/>
  <c r="F22" i="7"/>
  <c r="H22" i="7"/>
  <c r="H91" i="10"/>
  <c r="F91" i="10"/>
  <c r="C119" i="10"/>
  <c r="F120" i="10"/>
  <c r="H120" i="10"/>
  <c r="C176" i="10"/>
  <c r="F177" i="10"/>
  <c r="H177" i="10"/>
  <c r="C220" i="10"/>
  <c r="F221" i="10"/>
  <c r="H221" i="10"/>
  <c r="C306" i="10"/>
  <c r="F307" i="10"/>
  <c r="H307" i="10"/>
  <c r="C351" i="10"/>
  <c r="H352" i="10"/>
  <c r="F352" i="10"/>
  <c r="C381" i="10"/>
  <c r="H382" i="10"/>
  <c r="F382" i="10"/>
  <c r="C419" i="10"/>
  <c r="H420" i="10"/>
  <c r="F420" i="10"/>
  <c r="C456" i="10"/>
  <c r="F457" i="10"/>
  <c r="H457" i="10"/>
  <c r="C283" i="10"/>
  <c r="F284" i="10"/>
  <c r="H284" i="10"/>
  <c r="C290" i="10"/>
  <c r="H291" i="10"/>
  <c r="F291" i="10"/>
  <c r="C344" i="10"/>
  <c r="F345" i="10"/>
  <c r="H345" i="10"/>
  <c r="C477" i="10"/>
  <c r="H478" i="10"/>
  <c r="F478" i="10"/>
  <c r="F422" i="10"/>
  <c r="H422" i="10"/>
  <c r="F13" i="10"/>
  <c r="H13" i="10"/>
  <c r="F93" i="10"/>
  <c r="H93" i="10"/>
  <c r="C153" i="10"/>
  <c r="H154" i="10"/>
  <c r="F154" i="10"/>
  <c r="C183" i="10"/>
  <c r="H184" i="10"/>
  <c r="F184" i="10"/>
  <c r="C227" i="10"/>
  <c r="H228" i="10"/>
  <c r="F228" i="10"/>
  <c r="C321" i="10"/>
  <c r="H322" i="10"/>
  <c r="F322" i="10"/>
  <c r="H359" i="10"/>
  <c r="F359" i="10"/>
  <c r="C388" i="10"/>
  <c r="H389" i="10"/>
  <c r="F389" i="10"/>
  <c r="C435" i="10"/>
  <c r="F436" i="10"/>
  <c r="H436" i="10"/>
  <c r="C463" i="10"/>
  <c r="F464" i="10"/>
  <c r="H464" i="10"/>
  <c r="H481" i="10"/>
  <c r="F481" i="10"/>
  <c r="H19" i="10"/>
  <c r="F19" i="10"/>
  <c r="C402" i="10"/>
  <c r="F403" i="10"/>
  <c r="H403" i="10"/>
  <c r="C126" i="10"/>
  <c r="F127" i="10"/>
  <c r="H127" i="10"/>
  <c r="H264" i="10"/>
  <c r="F264" i="10"/>
  <c r="F15" i="10"/>
  <c r="H15" i="10"/>
  <c r="H110" i="10"/>
  <c r="F110" i="10"/>
  <c r="C160" i="10"/>
  <c r="H161" i="10"/>
  <c r="F161" i="10"/>
  <c r="C190" i="10"/>
  <c r="H191" i="10"/>
  <c r="F191" i="10"/>
  <c r="C234" i="10"/>
  <c r="H235" i="10"/>
  <c r="F235" i="10"/>
  <c r="C328" i="10"/>
  <c r="F329" i="10"/>
  <c r="H329" i="10"/>
  <c r="C365" i="10"/>
  <c r="F366" i="10"/>
  <c r="H366" i="10"/>
  <c r="C395" i="10"/>
  <c r="F396" i="10"/>
  <c r="H396" i="10"/>
  <c r="C442" i="10"/>
  <c r="F443" i="10"/>
  <c r="H443" i="10"/>
  <c r="C260" i="10"/>
  <c r="H261" i="10"/>
  <c r="F261" i="10"/>
  <c r="C503" i="10"/>
  <c r="H513" i="10"/>
  <c r="F513" i="10"/>
  <c r="C250" i="10"/>
  <c r="F251" i="10"/>
  <c r="H251" i="10"/>
  <c r="C98" i="10"/>
  <c r="H99" i="10"/>
  <c r="F99" i="10"/>
  <c r="C144" i="10"/>
  <c r="H145" i="10"/>
  <c r="F145" i="10"/>
  <c r="F238" i="10"/>
  <c r="H238" i="10"/>
  <c r="F84" i="10"/>
  <c r="H84" i="10"/>
  <c r="H112" i="10"/>
  <c r="F112" i="10"/>
  <c r="C167" i="10"/>
  <c r="H168" i="10"/>
  <c r="F168" i="10"/>
  <c r="C204" i="10"/>
  <c r="C203" i="10" s="1"/>
  <c r="F205" i="10"/>
  <c r="H205" i="10"/>
  <c r="F300" i="10"/>
  <c r="H300" i="10"/>
  <c r="C335" i="10"/>
  <c r="F336" i="10"/>
  <c r="H336" i="10"/>
  <c r="C374" i="10"/>
  <c r="F375" i="10"/>
  <c r="H375" i="10"/>
  <c r="C411" i="10"/>
  <c r="H412" i="10"/>
  <c r="F412" i="10"/>
  <c r="C449" i="10"/>
  <c r="F450" i="10"/>
  <c r="H450" i="10"/>
  <c r="C276" i="10"/>
  <c r="F277" i="10"/>
  <c r="H277" i="10"/>
  <c r="H517" i="10"/>
  <c r="F517" i="10"/>
  <c r="C313" i="10"/>
  <c r="F314" i="10"/>
  <c r="H314" i="10"/>
  <c r="C470" i="10"/>
  <c r="F471" i="10"/>
  <c r="H471" i="10"/>
  <c r="C299" i="10"/>
  <c r="C10" i="10"/>
  <c r="C9" i="2"/>
  <c r="C8" i="2" s="1"/>
  <c r="C358" i="10"/>
  <c r="C13" i="7"/>
  <c r="C79" i="10"/>
  <c r="C109" i="10"/>
  <c r="C28" i="5"/>
  <c r="C480" i="10"/>
  <c r="C8" i="5"/>
  <c r="C11" i="7" l="1"/>
  <c r="H13" i="7"/>
  <c r="F13" i="7"/>
  <c r="C19" i="7"/>
  <c r="F21" i="7"/>
  <c r="H21" i="7"/>
  <c r="C25" i="7"/>
  <c r="F27" i="7"/>
  <c r="H27" i="7"/>
  <c r="H220" i="10"/>
  <c r="F220" i="10"/>
  <c r="C357" i="10"/>
  <c r="F358" i="10"/>
  <c r="H358" i="10"/>
  <c r="F357" i="10"/>
  <c r="C410" i="10"/>
  <c r="F411" i="10"/>
  <c r="H411" i="10"/>
  <c r="C143" i="10"/>
  <c r="H144" i="10"/>
  <c r="F144" i="10"/>
  <c r="F260" i="10"/>
  <c r="H260" i="10"/>
  <c r="C327" i="10"/>
  <c r="H328" i="10"/>
  <c r="F328" i="10"/>
  <c r="C462" i="10"/>
  <c r="F463" i="10"/>
  <c r="H463" i="10"/>
  <c r="C152" i="10"/>
  <c r="H153" i="10"/>
  <c r="F153" i="10"/>
  <c r="C343" i="10"/>
  <c r="F344" i="10"/>
  <c r="H344" i="10"/>
  <c r="C418" i="10"/>
  <c r="F419" i="10"/>
  <c r="H419" i="10"/>
  <c r="C219" i="10"/>
  <c r="C200" i="10"/>
  <c r="F203" i="10"/>
  <c r="H203" i="10"/>
  <c r="C108" i="10"/>
  <c r="H109" i="10"/>
  <c r="F109" i="10"/>
  <c r="C312" i="10"/>
  <c r="F313" i="10"/>
  <c r="H313" i="10"/>
  <c r="C448" i="10"/>
  <c r="H449" i="10"/>
  <c r="F449" i="10"/>
  <c r="F503" i="10"/>
  <c r="H503" i="10"/>
  <c r="C364" i="10"/>
  <c r="F365" i="10"/>
  <c r="H365" i="10"/>
  <c r="C159" i="10"/>
  <c r="F160" i="10"/>
  <c r="H160" i="10"/>
  <c r="F402" i="10"/>
  <c r="H402" i="10"/>
  <c r="C182" i="10"/>
  <c r="F183" i="10"/>
  <c r="H183" i="10"/>
  <c r="C476" i="10"/>
  <c r="H477" i="10"/>
  <c r="F477" i="10"/>
  <c r="C455" i="10"/>
  <c r="F456" i="10"/>
  <c r="H456" i="10"/>
  <c r="C305" i="10"/>
  <c r="F306" i="10"/>
  <c r="H306" i="10"/>
  <c r="F480" i="10"/>
  <c r="H480" i="10"/>
  <c r="C401" i="10"/>
  <c r="C30" i="10"/>
  <c r="H79" i="10"/>
  <c r="F79" i="10"/>
  <c r="C9" i="10"/>
  <c r="H10" i="10"/>
  <c r="F10" i="10"/>
  <c r="C469" i="10"/>
  <c r="F470" i="10"/>
  <c r="H470" i="10"/>
  <c r="C275" i="10"/>
  <c r="F276" i="10"/>
  <c r="H276" i="10"/>
  <c r="C334" i="10"/>
  <c r="F335" i="10"/>
  <c r="H335" i="10"/>
  <c r="C166" i="10"/>
  <c r="F167" i="10"/>
  <c r="H167" i="10"/>
  <c r="C249" i="10"/>
  <c r="F250" i="10"/>
  <c r="H250" i="10"/>
  <c r="C394" i="10"/>
  <c r="F395" i="10"/>
  <c r="H395" i="10"/>
  <c r="C189" i="10"/>
  <c r="F190" i="10"/>
  <c r="H190" i="10"/>
  <c r="C125" i="10"/>
  <c r="H126" i="10"/>
  <c r="F126" i="10"/>
  <c r="C387" i="10"/>
  <c r="F388" i="10"/>
  <c r="H388" i="10"/>
  <c r="C226" i="10"/>
  <c r="F227" i="10"/>
  <c r="H227" i="10"/>
  <c r="C282" i="10"/>
  <c r="F283" i="10"/>
  <c r="H283" i="10"/>
  <c r="C350" i="10"/>
  <c r="F351" i="10"/>
  <c r="H351" i="10"/>
  <c r="C118" i="10"/>
  <c r="H119" i="10"/>
  <c r="F119" i="10"/>
  <c r="C259" i="10"/>
  <c r="C298" i="10"/>
  <c r="H299" i="10"/>
  <c r="F299" i="10"/>
  <c r="C373" i="10"/>
  <c r="F374" i="10"/>
  <c r="H374" i="10"/>
  <c r="F204" i="10"/>
  <c r="H204" i="10"/>
  <c r="C95" i="10"/>
  <c r="H98" i="10"/>
  <c r="F98" i="10"/>
  <c r="C441" i="10"/>
  <c r="F442" i="10"/>
  <c r="H442" i="10"/>
  <c r="C233" i="10"/>
  <c r="F234" i="10"/>
  <c r="H234" i="10"/>
  <c r="C434" i="10"/>
  <c r="F435" i="10"/>
  <c r="H435" i="10"/>
  <c r="C320" i="10"/>
  <c r="F321" i="10"/>
  <c r="H321" i="10"/>
  <c r="C289" i="10"/>
  <c r="F290" i="10"/>
  <c r="H290" i="10"/>
  <c r="C380" i="10"/>
  <c r="F381" i="10"/>
  <c r="H381" i="10"/>
  <c r="C175" i="10"/>
  <c r="F176" i="10"/>
  <c r="H176" i="10"/>
  <c r="C7" i="5"/>
  <c r="C500" i="10"/>
  <c r="F19" i="7" l="1"/>
  <c r="H19" i="7"/>
  <c r="C17" i="7"/>
  <c r="H25" i="7"/>
  <c r="F25" i="7"/>
  <c r="C9" i="7"/>
  <c r="F11" i="7"/>
  <c r="H11" i="7"/>
  <c r="C286" i="10"/>
  <c r="F289" i="10"/>
  <c r="H289" i="10"/>
  <c r="C438" i="10"/>
  <c r="H441" i="10"/>
  <c r="F441" i="10"/>
  <c r="C370" i="10"/>
  <c r="F373" i="10"/>
  <c r="H373" i="10"/>
  <c r="C256" i="10"/>
  <c r="F259" i="10"/>
  <c r="H259" i="10"/>
  <c r="C223" i="10"/>
  <c r="F226" i="10"/>
  <c r="H226" i="10"/>
  <c r="C391" i="10"/>
  <c r="F394" i="10"/>
  <c r="H394" i="10"/>
  <c r="C272" i="10"/>
  <c r="H275" i="10"/>
  <c r="F275" i="10"/>
  <c r="C179" i="10"/>
  <c r="F182" i="10"/>
  <c r="H182" i="10"/>
  <c r="C361" i="10"/>
  <c r="F364" i="10"/>
  <c r="H364" i="10"/>
  <c r="C309" i="10"/>
  <c r="H312" i="10"/>
  <c r="F312" i="10"/>
  <c r="C415" i="10"/>
  <c r="F418" i="10"/>
  <c r="H418" i="10"/>
  <c r="C324" i="10"/>
  <c r="H327" i="10"/>
  <c r="F327" i="10"/>
  <c r="C407" i="10"/>
  <c r="F410" i="10"/>
  <c r="H410" i="10"/>
  <c r="C354" i="10"/>
  <c r="H357" i="10"/>
  <c r="C498" i="10"/>
  <c r="H500" i="10"/>
  <c r="F500" i="10"/>
  <c r="C377" i="10"/>
  <c r="F380" i="10"/>
  <c r="H380" i="10"/>
  <c r="C230" i="10"/>
  <c r="F233" i="10"/>
  <c r="H233" i="10"/>
  <c r="C279" i="10"/>
  <c r="H282" i="10"/>
  <c r="F282" i="10"/>
  <c r="C186" i="10"/>
  <c r="F189" i="10"/>
  <c r="H189" i="10"/>
  <c r="C331" i="10"/>
  <c r="F334" i="10"/>
  <c r="H334" i="10"/>
  <c r="C29" i="10"/>
  <c r="H30" i="10"/>
  <c r="F30" i="10"/>
  <c r="C473" i="10"/>
  <c r="H476" i="10"/>
  <c r="F476" i="10"/>
  <c r="C156" i="10"/>
  <c r="F159" i="10"/>
  <c r="H159" i="10"/>
  <c r="C445" i="10"/>
  <c r="F448" i="10"/>
  <c r="H448" i="10"/>
  <c r="C216" i="10"/>
  <c r="F219" i="10"/>
  <c r="H219" i="10"/>
  <c r="C459" i="10"/>
  <c r="F462" i="10"/>
  <c r="H462" i="10"/>
  <c r="C140" i="10"/>
  <c r="F143" i="10"/>
  <c r="H143" i="10"/>
  <c r="C172" i="10"/>
  <c r="F175" i="10"/>
  <c r="H175" i="10"/>
  <c r="C431" i="10"/>
  <c r="H434" i="10"/>
  <c r="C347" i="10"/>
  <c r="F350" i="10"/>
  <c r="H350" i="10"/>
  <c r="C122" i="10"/>
  <c r="F125" i="10"/>
  <c r="H125" i="10"/>
  <c r="C163" i="10"/>
  <c r="F166" i="10"/>
  <c r="H166" i="10"/>
  <c r="C6" i="10"/>
  <c r="F9" i="10"/>
  <c r="H9" i="10"/>
  <c r="C398" i="10"/>
  <c r="F401" i="10"/>
  <c r="H401" i="10"/>
  <c r="C452" i="10"/>
  <c r="F455" i="10"/>
  <c r="H455" i="10"/>
  <c r="F200" i="10"/>
  <c r="H200" i="10"/>
  <c r="C149" i="10"/>
  <c r="H152" i="10"/>
  <c r="F152" i="10"/>
  <c r="C317" i="10"/>
  <c r="F320" i="10"/>
  <c r="H320" i="10"/>
  <c r="F95" i="10"/>
  <c r="H95" i="10"/>
  <c r="C295" i="10"/>
  <c r="H298" i="10"/>
  <c r="F298" i="10"/>
  <c r="C115" i="10"/>
  <c r="H118" i="10"/>
  <c r="F118" i="10"/>
  <c r="C384" i="10"/>
  <c r="F387" i="10"/>
  <c r="H387" i="10"/>
  <c r="C246" i="10"/>
  <c r="F249" i="10"/>
  <c r="H249" i="10"/>
  <c r="C466" i="10"/>
  <c r="F469" i="10"/>
  <c r="H469" i="10"/>
  <c r="C302" i="10"/>
  <c r="H305" i="10"/>
  <c r="F305" i="10"/>
  <c r="C105" i="10"/>
  <c r="H108" i="10"/>
  <c r="F108" i="10"/>
  <c r="C340" i="10"/>
  <c r="F343" i="10"/>
  <c r="H343" i="10"/>
  <c r="F9" i="7" l="1"/>
  <c r="H9" i="7"/>
  <c r="C8" i="7"/>
  <c r="F17" i="7"/>
  <c r="H17" i="7"/>
  <c r="C171" i="10"/>
  <c r="H302" i="10"/>
  <c r="F302" i="10"/>
  <c r="H115" i="10"/>
  <c r="F115" i="10"/>
  <c r="C114" i="10"/>
  <c r="C316" i="10"/>
  <c r="H317" i="10"/>
  <c r="F317" i="10"/>
  <c r="F452" i="10"/>
  <c r="H452" i="10"/>
  <c r="H122" i="10"/>
  <c r="F122" i="10"/>
  <c r="F172" i="10"/>
  <c r="H172" i="10"/>
  <c r="H445" i="10"/>
  <c r="F445" i="10"/>
  <c r="F331" i="10"/>
  <c r="H331" i="10"/>
  <c r="F377" i="10"/>
  <c r="H377" i="10"/>
  <c r="C406" i="10"/>
  <c r="F407" i="10"/>
  <c r="H407" i="10"/>
  <c r="F361" i="10"/>
  <c r="H361" i="10"/>
  <c r="F223" i="10"/>
  <c r="H223" i="10"/>
  <c r="H286" i="10"/>
  <c r="F286" i="10"/>
  <c r="H105" i="10"/>
  <c r="F105" i="10"/>
  <c r="F384" i="10"/>
  <c r="H384" i="10"/>
  <c r="F163" i="10"/>
  <c r="H163" i="10"/>
  <c r="H431" i="10"/>
  <c r="C430" i="10"/>
  <c r="H430" i="10" s="1"/>
  <c r="F216" i="10"/>
  <c r="C215" i="10"/>
  <c r="H216" i="10"/>
  <c r="C26" i="10"/>
  <c r="C5" i="10" s="1"/>
  <c r="F29" i="10"/>
  <c r="H29" i="10"/>
  <c r="F230" i="10"/>
  <c r="H230" i="10"/>
  <c r="F354" i="10"/>
  <c r="H354" i="10"/>
  <c r="F309" i="10"/>
  <c r="H309" i="10"/>
  <c r="F391" i="10"/>
  <c r="H391" i="10"/>
  <c r="F438" i="10"/>
  <c r="H438" i="10"/>
  <c r="C339" i="10"/>
  <c r="F340" i="10"/>
  <c r="H340" i="10"/>
  <c r="C237" i="10"/>
  <c r="F246" i="10"/>
  <c r="H246" i="10"/>
  <c r="H6" i="10"/>
  <c r="F6" i="10"/>
  <c r="F459" i="10"/>
  <c r="H459" i="10"/>
  <c r="F473" i="10"/>
  <c r="H473" i="10"/>
  <c r="H279" i="10"/>
  <c r="F279" i="10"/>
  <c r="C414" i="10"/>
  <c r="F415" i="10"/>
  <c r="H415" i="10"/>
  <c r="H272" i="10"/>
  <c r="F272" i="10"/>
  <c r="C369" i="10"/>
  <c r="F370" i="10"/>
  <c r="H370" i="10"/>
  <c r="F466" i="10"/>
  <c r="H466" i="10"/>
  <c r="H295" i="10"/>
  <c r="C294" i="10"/>
  <c r="F295" i="10"/>
  <c r="C148" i="10"/>
  <c r="F149" i="10"/>
  <c r="H149" i="10"/>
  <c r="F398" i="10"/>
  <c r="H398" i="10"/>
  <c r="F347" i="10"/>
  <c r="H347" i="10"/>
  <c r="C139" i="10"/>
  <c r="F140" i="10"/>
  <c r="H140" i="10"/>
  <c r="F156" i="10"/>
  <c r="H156" i="10"/>
  <c r="F186" i="10"/>
  <c r="H186" i="10"/>
  <c r="C497" i="10"/>
  <c r="F498" i="10"/>
  <c r="H498" i="10"/>
  <c r="F324" i="10"/>
  <c r="H324" i="10"/>
  <c r="F179" i="10"/>
  <c r="H179" i="10"/>
  <c r="F256" i="10"/>
  <c r="C254" i="10"/>
  <c r="H256" i="10"/>
  <c r="D434" i="10"/>
  <c r="C7" i="7" l="1"/>
  <c r="F8" i="7"/>
  <c r="H8" i="7"/>
  <c r="C4" i="10"/>
  <c r="F254" i="10"/>
  <c r="H254" i="10"/>
  <c r="F497" i="10"/>
  <c r="H497" i="10"/>
  <c r="H294" i="10"/>
  <c r="F294" i="10"/>
  <c r="F171" i="10"/>
  <c r="H171" i="10"/>
  <c r="F114" i="10"/>
  <c r="H114" i="10"/>
  <c r="D431" i="10"/>
  <c r="F434" i="10"/>
  <c r="G434" i="10"/>
  <c r="F215" i="10"/>
  <c r="H215" i="10"/>
  <c r="F148" i="10"/>
  <c r="H148" i="10"/>
  <c r="F369" i="10"/>
  <c r="H369" i="10"/>
  <c r="H5" i="10"/>
  <c r="F5" i="10"/>
  <c r="F339" i="10"/>
  <c r="H339" i="10"/>
  <c r="F139" i="10"/>
  <c r="H139" i="10"/>
  <c r="F414" i="10"/>
  <c r="H414" i="10"/>
  <c r="F237" i="10"/>
  <c r="H237" i="10"/>
  <c r="H26" i="10"/>
  <c r="F26" i="10"/>
  <c r="F406" i="10"/>
  <c r="H406" i="10"/>
  <c r="F316" i="10"/>
  <c r="H316" i="10"/>
  <c r="F7" i="7" l="1"/>
  <c r="H7" i="7"/>
  <c r="D430" i="10"/>
  <c r="D4" i="10" s="1"/>
  <c r="F431" i="10"/>
  <c r="G431" i="10"/>
  <c r="H4" i="10"/>
  <c r="C3" i="10"/>
  <c r="H3" i="10" s="1"/>
  <c r="F430" i="10" l="1"/>
  <c r="G430" i="10"/>
  <c r="F4" i="10" l="1"/>
  <c r="G4" i="10"/>
  <c r="D3" i="10"/>
  <c r="G3" i="10" l="1"/>
  <c r="F3" i="10"/>
</calcChain>
</file>

<file path=xl/sharedStrings.xml><?xml version="1.0" encoding="utf-8"?>
<sst xmlns="http://schemas.openxmlformats.org/spreadsheetml/2006/main" count="824" uniqueCount="431">
  <si>
    <t>Članak 1.</t>
  </si>
  <si>
    <t>I</t>
  </si>
  <si>
    <t>A</t>
  </si>
  <si>
    <t>C</t>
  </si>
  <si>
    <t>B</t>
  </si>
  <si>
    <t>kn bez lp</t>
  </si>
  <si>
    <t>PRIHODI POSLOVANJA</t>
  </si>
  <si>
    <t>Broj konta</t>
  </si>
  <si>
    <t>Naziv prihoda</t>
  </si>
  <si>
    <t>Prihodi od poreza</t>
  </si>
  <si>
    <t>Porez i prirez na dohodak</t>
  </si>
  <si>
    <t>Porezi na imovinu</t>
  </si>
  <si>
    <t>Porezi na robu i usluge</t>
  </si>
  <si>
    <t>Pomoći od subjekata unutar opće države</t>
  </si>
  <si>
    <t>Pomoći iz Proračuna</t>
  </si>
  <si>
    <t>Prihodi od imovine</t>
  </si>
  <si>
    <t>Prihodi od financijske imovine</t>
  </si>
  <si>
    <t>Prihodi od nefinancijske imovine</t>
  </si>
  <si>
    <t>Prihodi od administrativnih pristojbi i po posebnim propisima</t>
  </si>
  <si>
    <t>Administrativne (upravne) pristojbe</t>
  </si>
  <si>
    <t>Prihodi po posebnim propisima</t>
  </si>
  <si>
    <t>PRIHODI OD PRODAJE NEFINANCIJSKE IMOVINE</t>
  </si>
  <si>
    <t>Prihodi od prodaje neproizv. imovine</t>
  </si>
  <si>
    <t xml:space="preserve"> </t>
  </si>
  <si>
    <t>RASHODI POSLOVANJA</t>
  </si>
  <si>
    <t>Naziv rashoda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</si>
  <si>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</si>
  <si>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</si>
  <si>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</si>
  <si>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</si>
  <si>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</si>
  <si>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</si>
  <si>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</si>
  <si>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</si>
  <si>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</si>
  <si>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</si>
  <si>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</si>
  <si>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iz Proračuna</t>
  </si>
  <si>
    <t>Ostali rashodi</t>
  </si>
  <si>
    <t>Tekuće donacije</t>
  </si>
  <si>
    <t>Kazne, penali i naknade štete</t>
  </si>
  <si>
    <t>RASHODI ZA NABAVU NEFINANCIJSKE IMOVINE</t>
  </si>
  <si>
    <t>Materijalna imovina - prirodna bogatstva</t>
  </si>
  <si>
    <t>Građevinski objekti</t>
  </si>
  <si>
    <t>Postrojenja i oprema</t>
  </si>
  <si>
    <t>Rashodi za nabavu neproizvedene imovine</t>
  </si>
  <si>
    <t>Rashodi za nabavu proizvedene dugotrajne imovine</t>
  </si>
  <si>
    <t>Naziv izdataka</t>
  </si>
  <si>
    <t>VLASTITI IZVORI</t>
  </si>
  <si>
    <t>Rezultat poslovanja</t>
  </si>
  <si>
    <t>Višak prihoda</t>
  </si>
  <si>
    <t>RAČUN ZADUŽIVANJA</t>
  </si>
  <si>
    <t>Naziv</t>
  </si>
  <si>
    <t>PRIMICI OD FINANCIJSKE IMOVINE I ZADUŽIVANJA</t>
  </si>
  <si>
    <t>IZDACI ZA FINANCIJSKU IMOVINU I OTPLATE ZAJMOVA</t>
  </si>
  <si>
    <t>RAZDJEL 001</t>
  </si>
  <si>
    <t>RAZDJEL 002</t>
  </si>
  <si>
    <t>JEDINSTVENI UPRAVNI ODJEL</t>
  </si>
  <si>
    <t>Plaće za redovni rad</t>
  </si>
  <si>
    <t>III</t>
  </si>
  <si>
    <t>ZAKLJUČNE ODREDBE</t>
  </si>
  <si>
    <t>OPĆINSKO VIJEĆE OPĆINE VELIKA LUDINA</t>
  </si>
  <si>
    <t>URBROJ:</t>
  </si>
  <si>
    <t>KLASA:</t>
  </si>
  <si>
    <t>Predsjednik:</t>
  </si>
  <si>
    <t>Nematerijalna imovina</t>
  </si>
  <si>
    <r>
      <t xml:space="preserve">                      </t>
    </r>
    <r>
      <rPr>
        <b/>
        <sz val="10"/>
        <rFont val="Arial"/>
        <family val="2"/>
      </rPr>
      <t>P O S E B N I  D I O</t>
    </r>
  </si>
  <si>
    <r>
      <t xml:space="preserve">                    </t>
    </r>
    <r>
      <rPr>
        <b/>
        <sz val="10"/>
        <rFont val="Arial"/>
        <family val="2"/>
      </rPr>
      <t xml:space="preserve">  U K U P N O  R A S H O D I  I  I Z D A C I</t>
    </r>
  </si>
  <si>
    <t>Rashodi poslovanja</t>
  </si>
  <si>
    <t>Donacije i ostali rashodi</t>
  </si>
  <si>
    <t>Tekuće donacije u novcu</t>
  </si>
  <si>
    <t>JEDINSTVENI  UPRAVNI  ODJEL</t>
  </si>
  <si>
    <t>KOMUNALNA  INFRASTRUKTURA</t>
  </si>
  <si>
    <t>Plaće za redovan rad</t>
  </si>
  <si>
    <t>Knjige u knjižnici</t>
  </si>
  <si>
    <t>Naknade građanima i kućanstvima u novcu</t>
  </si>
  <si>
    <t xml:space="preserve">   RAČUNA PRIHODA I RASHODA</t>
  </si>
  <si>
    <t>kn bez lipa</t>
  </si>
  <si>
    <t>OSNOVNA ŠKOLA LUDINA</t>
  </si>
  <si>
    <t>OPĆINSKO  VIJEĆE</t>
  </si>
  <si>
    <t>_______________________</t>
  </si>
  <si>
    <t>Subvencije</t>
  </si>
  <si>
    <t>Subvencije poljoprivrednicima</t>
  </si>
  <si>
    <t>Subvencije u poljoprivredi</t>
  </si>
  <si>
    <t xml:space="preserve">Predstavnička i izvršna tijela                  </t>
  </si>
  <si>
    <t>Komunalni doprinosi i naknade</t>
  </si>
  <si>
    <t>Prihodi od prodaje proizv. dugotrajne imovine</t>
  </si>
  <si>
    <t>Rashodi za nabavu proizv. dugotrajne imov.</t>
  </si>
  <si>
    <t xml:space="preserve">Naknade građanima i kućanstvima na temelju osiguranja i druge naknade </t>
  </si>
  <si>
    <t>RASPOLOŽIVA SREDSTVA IZ PRETHODNE GODINE</t>
  </si>
  <si>
    <t>GLAVA  00101</t>
  </si>
  <si>
    <t>Program 1001</t>
  </si>
  <si>
    <t>Aktivnost:    A100101</t>
  </si>
  <si>
    <t>Program 1002</t>
  </si>
  <si>
    <t xml:space="preserve">           Izvor: </t>
  </si>
  <si>
    <t>Funkcija:0100 Opće javne usluge</t>
  </si>
  <si>
    <t xml:space="preserve">Program političkih stranaka                  </t>
  </si>
  <si>
    <t>Aktivnost:    A100201</t>
  </si>
  <si>
    <t>Osnovne funkcije stranaka</t>
  </si>
  <si>
    <t xml:space="preserve">            Izvor:</t>
  </si>
  <si>
    <t xml:space="preserve">           Izvor:</t>
  </si>
  <si>
    <t xml:space="preserve">Donošenje akata i mjera iz djelokruga predstavničkog,izvršnog tijela i mjesne samouprave                                              </t>
  </si>
  <si>
    <t xml:space="preserve">             Izvor:</t>
  </si>
  <si>
    <t xml:space="preserve">              Izvor:</t>
  </si>
  <si>
    <t>OPĆINSKO VIJEĆE</t>
  </si>
  <si>
    <t xml:space="preserve">               </t>
  </si>
  <si>
    <t xml:space="preserve">               Izvor:</t>
  </si>
  <si>
    <t xml:space="preserve">                 Izvor:</t>
  </si>
  <si>
    <t xml:space="preserve">                Izvor:</t>
  </si>
  <si>
    <t>VATROGASTVO I CIVILNA ZAŠTITA</t>
  </si>
  <si>
    <t xml:space="preserve">                  Izvor:</t>
  </si>
  <si>
    <t xml:space="preserve">GOSPODARSTVO                                         </t>
  </si>
  <si>
    <t xml:space="preserve">JAVNE USTANOVE PREDŠKOLSKOG ODGOJA I OSNOVNOG OBRAZOVANJA   </t>
  </si>
  <si>
    <t>DJEČJI VRTIĆ LUDINA</t>
  </si>
  <si>
    <t xml:space="preserve">   </t>
  </si>
  <si>
    <t xml:space="preserve"> DJELATNOST KULTURE        </t>
  </si>
  <si>
    <t xml:space="preserve">PROGRAMSKA DJELATNOST SPORTA    </t>
  </si>
  <si>
    <t xml:space="preserve">               Izvor: </t>
  </si>
  <si>
    <t>Ostali rashodi poslovanja</t>
  </si>
  <si>
    <t xml:space="preserve">Naknada štete </t>
  </si>
  <si>
    <t>Poticaji u poljoprivredi</t>
  </si>
  <si>
    <t xml:space="preserve">Tekuće donacije </t>
  </si>
  <si>
    <t>Doprinosi na plaću</t>
  </si>
  <si>
    <t>Ostale naknade građanima i kućanstvima iz proračuna</t>
  </si>
  <si>
    <t>Pomoći unutar općeg proračuna</t>
  </si>
  <si>
    <t>Prijenos proračunskom  korisniku iz nadležnog proračuna za finaciranje redovne djelatnosti -  Vrtić Velika  Ludina</t>
  </si>
  <si>
    <t>Prijenos proračunskom  korisniku iz nadležnog proračuna za finaciranje redovne djelatnosti -  Knjižnica i čitaonica V. Ludina</t>
  </si>
  <si>
    <t xml:space="preserve">      OPĆI DIO</t>
  </si>
  <si>
    <t>RASPOLOŽIVA SREDSTVA IZ PRETHODNIH GODINA</t>
  </si>
  <si>
    <t>Prihodi za posebne namjene</t>
  </si>
  <si>
    <t>Opći prihodi i primici i prihodi za posebne namjene</t>
  </si>
  <si>
    <t>35. Statuta Općine Velika Ludina ("Službene novine" Općine Velika Ludina broj  6/09, 7/11, 2/13 i</t>
  </si>
  <si>
    <t>RAČUN FINANCIRANJA</t>
  </si>
  <si>
    <t xml:space="preserve">                                         Članak 2.</t>
  </si>
  <si>
    <t xml:space="preserve">Prihodi i rashodi te primici i izdaci po ekonomskoj klasifikaciji utvrđuje se u Računu prihoda </t>
  </si>
  <si>
    <t xml:space="preserve">Održ.nerazvrstanih cesta - makad. putevi,   bankine,                        popr. asfalta, cestov. jaraka i propusta, klizišta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</si>
  <si>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Sitni inventar</t>
  </si>
  <si>
    <t>Bankarske usluge i usluge platnog prometa</t>
  </si>
  <si>
    <t>Reprezentacija</t>
  </si>
  <si>
    <t>Rashodi za nabavu nefinancijske imovine</t>
  </si>
  <si>
    <t>Kazne, upravne mjere i ostali prihodi</t>
  </si>
  <si>
    <t>Kazne za prekršaje</t>
  </si>
  <si>
    <t>Aktivnost:    A100202</t>
  </si>
  <si>
    <t>Dan općine</t>
  </si>
  <si>
    <t>Subvencije trgovačkim društvima izvan javnog sektora</t>
  </si>
  <si>
    <t>Intelektualne i osobne usluge</t>
  </si>
  <si>
    <t>Računalne usluge</t>
  </si>
  <si>
    <t>Ostale usluge</t>
  </si>
  <si>
    <t>Premije osiguranja</t>
  </si>
  <si>
    <t>KAPITALNI PROJEKT</t>
  </si>
  <si>
    <t>Rashodi za nabavu dugotrajne neproizvedne imovine</t>
  </si>
  <si>
    <t>Ulaganje u računalne programe</t>
  </si>
  <si>
    <t>Funkcija:01 Opće javne usluge</t>
  </si>
  <si>
    <t>Izvor:</t>
  </si>
  <si>
    <t>Rashodi za nabavu dugotrajne neproizvodne imovine</t>
  </si>
  <si>
    <t>Rashodi za nabavu dugotrajne proizvedne imovine</t>
  </si>
  <si>
    <t>Materijalna imovina-prirodna bogatstva</t>
  </si>
  <si>
    <t>Popravak i nabava prometnih znakova</t>
  </si>
  <si>
    <t>Sufinanciranje kamata</t>
  </si>
  <si>
    <t>Naknade građanima i kućanstvima na temelju osiguranja i druge naknade</t>
  </si>
  <si>
    <t>Održavanje zgrada za redovno korištenje</t>
  </si>
  <si>
    <t>Pomoći</t>
  </si>
  <si>
    <t>Program 1016:  Obnova sakralnih objekata</t>
  </si>
  <si>
    <t>Program 1017: Program očuvanja kulturne baštine</t>
  </si>
  <si>
    <t>Program 1018: Razvoj civilnog društva</t>
  </si>
  <si>
    <t>Naknade troškova zaposlenima (dnevnice)</t>
  </si>
  <si>
    <t>Službena putovanja (privatni auto u službene svrhe)</t>
  </si>
  <si>
    <t>Naknada za prijevoz na posao i s posla</t>
  </si>
  <si>
    <t>Literatura (publikacije, glasila, časopis, knjige i ostalo)</t>
  </si>
  <si>
    <t xml:space="preserve">Uredski materijal </t>
  </si>
  <si>
    <t>Materijal i sredstva za čišćenje i održavanje</t>
  </si>
  <si>
    <t>Ostali materijal za potrebe redovnog poslovanja</t>
  </si>
  <si>
    <t>Električna energija</t>
  </si>
  <si>
    <t>Plin</t>
  </si>
  <si>
    <t>Motorni benzin i dizel gorivo</t>
  </si>
  <si>
    <t>Auto gume</t>
  </si>
  <si>
    <t>Službena, radna i zaštitna odjeća</t>
  </si>
  <si>
    <t>Usluge telefona i telefaksa</t>
  </si>
  <si>
    <t>Usluge interneta</t>
  </si>
  <si>
    <t>Poštarina</t>
  </si>
  <si>
    <t>Usluge tekućeg i investicijskog održavanbja opreme</t>
  </si>
  <si>
    <t>Usluge tekućeg i investicijskog održavanja prijevoznih sredstava</t>
  </si>
  <si>
    <t>Usluge promiđbe i informiranja</t>
  </si>
  <si>
    <t>Tisak-Moslavački list</t>
  </si>
  <si>
    <t>Komunalne usluge</t>
  </si>
  <si>
    <t>Opskrba vodom</t>
  </si>
  <si>
    <t>Iznošenje i odvoz smeća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</si>
  <si>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</si>
  <si>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</si>
  <si>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</si>
  <si>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</si>
  <si>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</si>
  <si>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Usluge ažuriranja računalnih baza</t>
  </si>
  <si>
    <t>Ostale računalne usluge</t>
  </si>
  <si>
    <t>Grafičke i tiskarske usluge</t>
  </si>
  <si>
    <t>Ostale nespomenute usluge</t>
  </si>
  <si>
    <t>Naknada troškova osobama izvan radnog odnosa</t>
  </si>
  <si>
    <t>Naknade troškova službenog puta</t>
  </si>
  <si>
    <t>Naknade ostalih troškova</t>
  </si>
  <si>
    <t>Premija osiguranja prijevoznih sredstava</t>
  </si>
  <si>
    <t>Premija osiguranja ostale imovine-objekti</t>
  </si>
  <si>
    <t>Premije osiguranja zaposlenih</t>
  </si>
  <si>
    <t>Pristojbe i naknade</t>
  </si>
  <si>
    <t>Upravne i administrativne pristojbe</t>
  </si>
  <si>
    <t>Sudske pristojbe</t>
  </si>
  <si>
    <t>Javnobilježničke pristojbe</t>
  </si>
  <si>
    <t>Ostale pristojbe</t>
  </si>
  <si>
    <t>Troškovi sudskih postupaka</t>
  </si>
  <si>
    <t xml:space="preserve">Zatezne kamate </t>
  </si>
  <si>
    <t>Plaće (Bruto)</t>
  </si>
  <si>
    <t xml:space="preserve">Naknade troškova zaposlenima </t>
  </si>
  <si>
    <t>Seminari, savjetovanja, simpoziji</t>
  </si>
  <si>
    <t>Tečajevi i stručni ispiti</t>
  </si>
  <si>
    <t>Doprinosi za mirovinsko osiguranje</t>
  </si>
  <si>
    <t>Doprinosi za obvezno zdravstveno osiguranje</t>
  </si>
  <si>
    <t>Doprinosi za obvezno osiguranje u slučaju nezaposlenosti</t>
  </si>
  <si>
    <t>Ostala zemljišta</t>
  </si>
  <si>
    <t>Osnovna djelatnost zaštite od požara    VZO općine</t>
  </si>
  <si>
    <t>Civilna zaštita</t>
  </si>
  <si>
    <t>Hrvatska gorska služba spašavanja</t>
  </si>
  <si>
    <t xml:space="preserve">Održavanje cesta u zimskim uvjetima                  </t>
  </si>
  <si>
    <t xml:space="preserve">Održavanje javnih i zelenih površina </t>
  </si>
  <si>
    <t xml:space="preserve">Kapitalni projekt:    </t>
  </si>
  <si>
    <t>Sufinanciranje troška osjemenjivanja krava plotkinja</t>
  </si>
  <si>
    <t xml:space="preserve">Naknada štete      </t>
  </si>
  <si>
    <t xml:space="preserve">Kapitalni projekt:     </t>
  </si>
  <si>
    <t xml:space="preserve">Odgojno i administrativno tehničko osoblje   </t>
  </si>
  <si>
    <t xml:space="preserve"> Sufinanciranje troškova školske kuhinje</t>
  </si>
  <si>
    <t xml:space="preserve">  u OSNOVNOJ ŠKOLI LUDINA</t>
  </si>
  <si>
    <t xml:space="preserve">Pomoć za stanovanje, jednokratne pomoći   </t>
  </si>
  <si>
    <t xml:space="preserve">Jednokratne novčane pomoći roditeljima-novorođenčad </t>
  </si>
  <si>
    <t xml:space="preserve">Podmirenje troškova drva za ogrijev   </t>
  </si>
  <si>
    <t>Deratizacija</t>
  </si>
  <si>
    <t>Sanitarno-higijeničarski poslovi</t>
  </si>
  <si>
    <t>Troškovi prijevoza laboratorijskih uzoraka</t>
  </si>
  <si>
    <t xml:space="preserve"> Administrativno i tehničko osoblje</t>
  </si>
  <si>
    <t xml:space="preserve">KNJIŽNICA I ČITAONICA VELIKA LUDINA  </t>
  </si>
  <si>
    <t xml:space="preserve"> NK " Sokol " </t>
  </si>
  <si>
    <t xml:space="preserve"> RK " Laurus " </t>
  </si>
  <si>
    <t xml:space="preserve">   "Šaran"športsko ribolovna udruga</t>
  </si>
  <si>
    <t>Ostala sportska društva</t>
  </si>
  <si>
    <t>Odvoz i zbrinjavanje otpada, sanacija komunalne deponije</t>
  </si>
  <si>
    <t xml:space="preserve"> Dimnjačarske i ekološke usluge</t>
  </si>
  <si>
    <t>Čišćenje smetlišta</t>
  </si>
  <si>
    <t xml:space="preserve">Izgradnja reciklažnog dvorišta </t>
  </si>
  <si>
    <t xml:space="preserve">Aktivnost A 101601   </t>
  </si>
  <si>
    <t xml:space="preserve"> Crkva Sv. Mihaela u V. Ludini</t>
  </si>
  <si>
    <t xml:space="preserve">  KUD-a "Mijo Stuparić" </t>
  </si>
  <si>
    <t xml:space="preserve">Aktivnost A 101701    </t>
  </si>
  <si>
    <t>Aktivnost A 101801:</t>
  </si>
  <si>
    <t xml:space="preserve"> UHVIBDR Velika Ludina</t>
  </si>
  <si>
    <t xml:space="preserve"> LAG Moslavina</t>
  </si>
  <si>
    <t>Aktivnost A 101802:</t>
  </si>
  <si>
    <t xml:space="preserve"> Humanitarna djelatnost Crvenog križa</t>
  </si>
  <si>
    <t xml:space="preserve">Aktivnost A 101803 : </t>
  </si>
  <si>
    <t xml:space="preserve"> Udruženje slijepih</t>
  </si>
  <si>
    <t xml:space="preserve">Aktivnost A 101804 : </t>
  </si>
  <si>
    <t>OSI Udruga osoba s invaliditetom</t>
  </si>
  <si>
    <t>Aktivnost A 101805 :</t>
  </si>
  <si>
    <t xml:space="preserve">ZAŠTITA OKOLIŠA    </t>
  </si>
  <si>
    <t>GLAVA002 02</t>
  </si>
  <si>
    <t>Sufinanciranje učeničkih domova</t>
  </si>
  <si>
    <t>sufinanciranje kamata</t>
  </si>
  <si>
    <t>Materijal i dijelovi za održavanje transportnih sredstava</t>
  </si>
  <si>
    <t>Ostali materijal i dijelovi za tekuće i investicijsko održavanje-dom</t>
  </si>
  <si>
    <t>Usluga objave čestitki</t>
  </si>
  <si>
    <t>Objava oglasa</t>
  </si>
  <si>
    <t>Zbrinjavanje ambalažnog otpada</t>
  </si>
  <si>
    <t>Naplata javne rasvjete</t>
  </si>
  <si>
    <t>Usluge javnog bilježnika</t>
  </si>
  <si>
    <t>Usluge Moslavina 5%</t>
  </si>
  <si>
    <t>Držani proračun 5%</t>
  </si>
  <si>
    <t>Stipendije i školarine</t>
  </si>
  <si>
    <t>Udruga stočara, voćara, vinogradara i…</t>
  </si>
  <si>
    <t>Aktivnost A 101806 :</t>
  </si>
  <si>
    <t>Aktivnost A 101807 :</t>
  </si>
  <si>
    <t>Ostale udruge</t>
  </si>
  <si>
    <t xml:space="preserve"> Ostale tekuće donacije-škola plivanja</t>
  </si>
  <si>
    <t>Prihodi od prodaje materijalne imovine - prirodnih bogatstava-POLJOPRIVREDNO ZEMLJIŠTE</t>
  </si>
  <si>
    <t>Prihodi od prodaje materijalne imovine - prirodnih bogatstava-GRAĐEVINSKO ZEMLJIŠTE</t>
  </si>
  <si>
    <t>Prihodi od prodaje građevinskih objekata-STAMBENI OBJEKTI</t>
  </si>
  <si>
    <t>Prihodi od prodaje građevinskih objekata-POSLOVNI OBJEKTI</t>
  </si>
  <si>
    <t>PRIHODI UKUPNO</t>
  </si>
  <si>
    <t>Tekuće pomoći od HZMO, HZZ, HZZO</t>
  </si>
  <si>
    <t>Usluge telefona, pošte i prijevoza</t>
  </si>
  <si>
    <t>Kapitalne pomoći od institucija i tijela Europske unije</t>
  </si>
  <si>
    <t>Donacije od pravnih fizičkih osoba izvan općeg proračuna</t>
  </si>
  <si>
    <t>Kapitalne donacije od ostalih subjekata izvan općeg proračuna</t>
  </si>
  <si>
    <t>Naknada troškova osobama izan radnog odnosa</t>
  </si>
  <si>
    <t>ŠKOLSTVO</t>
  </si>
  <si>
    <t>RAZVOJ CIVILNOG DRUŠTVA</t>
  </si>
  <si>
    <t>SOCIJALNA SKRB</t>
  </si>
  <si>
    <t>Program 1010 Jačanje gospodarstva</t>
  </si>
  <si>
    <t>Program :1003 Jedinstveni upravni odjel</t>
  </si>
  <si>
    <t>Program 1004:  Upravljanje imovinom</t>
  </si>
  <si>
    <t>Program 1007:  Organiziranje i provođenje zaštite i spašavanja</t>
  </si>
  <si>
    <t>Program 1011: Javne potrebe iznad standarda u školstvu</t>
  </si>
  <si>
    <t>Program 1012: Socijalna skrb</t>
  </si>
  <si>
    <t>Program 1013: Zaštita, očuvanje i unapređenje zdravlja</t>
  </si>
  <si>
    <t>Program 1014: Razvoj sporta i rekreacije</t>
  </si>
  <si>
    <t>Program 1015: Zaštita okoliša</t>
  </si>
  <si>
    <t>K100301</t>
  </si>
  <si>
    <t xml:space="preserve">Aktivnost: A 100401   </t>
  </si>
  <si>
    <t xml:space="preserve">Aktivnost: A 100701    </t>
  </si>
  <si>
    <t xml:space="preserve">Aktivnost: A 100702    </t>
  </si>
  <si>
    <t xml:space="preserve">Aktivnost: A 100703    </t>
  </si>
  <si>
    <t xml:space="preserve">Aktivnost: A 100801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</si>
  <si>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Aktivnost: A 100802                 </t>
  </si>
  <si>
    <t xml:space="preserve">Aktivnost: A 100803                      </t>
  </si>
  <si>
    <t>Aktivnost A100805</t>
  </si>
  <si>
    <t xml:space="preserve">Aktivnost: A 100901  </t>
  </si>
  <si>
    <t xml:space="preserve">Aktivnost: A 100902  </t>
  </si>
  <si>
    <t xml:space="preserve">Aktivnost: A100903                                                            </t>
  </si>
  <si>
    <t xml:space="preserve">Aktivnost: A 101001  </t>
  </si>
  <si>
    <t xml:space="preserve">Aktivnost: A101101  </t>
  </si>
  <si>
    <t xml:space="preserve">Aktivnost A 101102:   </t>
  </si>
  <si>
    <t xml:space="preserve">Aktivnost A 101104: </t>
  </si>
  <si>
    <t xml:space="preserve">Aktivnost A 101201:                        </t>
  </si>
  <si>
    <t xml:space="preserve">Aktivnost: A 101301 </t>
  </si>
  <si>
    <t>Aktivnost: A 101302</t>
  </si>
  <si>
    <t xml:space="preserve">Aktivnost: A 101303 </t>
  </si>
  <si>
    <t xml:space="preserve">Aktivnost A 101401    </t>
  </si>
  <si>
    <t xml:space="preserve">Aktivnost A 101402   </t>
  </si>
  <si>
    <t xml:space="preserve">Aktivnost A 101403  </t>
  </si>
  <si>
    <t xml:space="preserve">Aktivnost A 101404   </t>
  </si>
  <si>
    <t xml:space="preserve">Aktivnost A 101501   </t>
  </si>
  <si>
    <t xml:space="preserve">Aktivnost A 101502  </t>
  </si>
  <si>
    <t xml:space="preserve">Aktivnost A 101503   </t>
  </si>
  <si>
    <t xml:space="preserve">K 101501  </t>
  </si>
  <si>
    <r>
      <t>Ak</t>
    </r>
    <r>
      <rPr>
        <b/>
        <sz val="8"/>
        <color indexed="8"/>
        <rFont val="Arial"/>
        <family val="2"/>
        <charset val="238"/>
      </rPr>
      <t>tivnost:A00303</t>
    </r>
  </si>
  <si>
    <r>
      <t>T</t>
    </r>
    <r>
      <rPr>
        <sz val="8"/>
        <color indexed="8"/>
        <rFont val="Arial"/>
        <family val="2"/>
        <charset val="238"/>
      </rPr>
      <t xml:space="preserve">ekuće donacije </t>
    </r>
  </si>
  <si>
    <t>Aktivnost: A100301</t>
  </si>
  <si>
    <t>Funkcija: 08 Rekreacija, kultura i religija</t>
  </si>
  <si>
    <r>
      <t>F</t>
    </r>
    <r>
      <rPr>
        <b/>
        <sz val="8"/>
        <color indexed="8"/>
        <rFont val="Arial"/>
        <family val="2"/>
        <charset val="238"/>
      </rPr>
      <t>unkcija: 09 Obrazovanje</t>
    </r>
  </si>
  <si>
    <t>Funkcija: 10 Socijalna skrb</t>
  </si>
  <si>
    <t>Funkcija: 10  Socijalna skrb</t>
  </si>
  <si>
    <t>Funkcija : 05 Zaštita okoliša</t>
  </si>
  <si>
    <t>Funkcija :08  Rekreacija, kultura i religija</t>
  </si>
  <si>
    <t>Funkcija: 07 Zdravstvo</t>
  </si>
  <si>
    <t>Funkcija: 09 Obrazovanje</t>
  </si>
  <si>
    <t>Funkcija: 04 Ekonomski poslovi</t>
  </si>
  <si>
    <t>Funkcija: 04 Opće javne usluge</t>
  </si>
  <si>
    <r>
      <rPr>
        <b/>
        <sz val="8"/>
        <color indexed="8"/>
        <rFont val="Arial"/>
        <family val="2"/>
        <charset val="238"/>
      </rPr>
      <t>Funkcija</t>
    </r>
    <r>
      <rPr>
        <sz val="8"/>
        <color indexed="8"/>
        <rFont val="Arial"/>
        <family val="2"/>
        <charset val="238"/>
      </rPr>
      <t xml:space="preserve">: </t>
    </r>
    <r>
      <rPr>
        <b/>
        <sz val="8"/>
        <color indexed="8"/>
        <rFont val="Arial"/>
        <family val="2"/>
        <charset val="238"/>
      </rPr>
      <t>04 Ekonomski poslovi</t>
    </r>
  </si>
  <si>
    <t>Funkcija: 03 Javni red i sigurnost</t>
  </si>
  <si>
    <t>Funkcija:04 Ekonomski poslovi</t>
  </si>
  <si>
    <t xml:space="preserve">Funkcija:07 Zdravstvo </t>
  </si>
  <si>
    <t>UKUPNO RASHODI</t>
  </si>
  <si>
    <r>
      <t>Pr</t>
    </r>
    <r>
      <rPr>
        <b/>
        <sz val="10"/>
        <color indexed="8"/>
        <rFont val="Arial"/>
        <family val="2"/>
        <charset val="238"/>
      </rPr>
      <t>ogram 1009:  Potpora u poljoprivredi</t>
    </r>
  </si>
  <si>
    <r>
      <t xml:space="preserve">           I</t>
    </r>
    <r>
      <rPr>
        <b/>
        <sz val="9"/>
        <color indexed="8"/>
        <rFont val="Arial"/>
        <family val="2"/>
        <charset val="238"/>
      </rPr>
      <t xml:space="preserve">zvor: </t>
    </r>
  </si>
  <si>
    <r>
      <rPr>
        <b/>
        <sz val="8"/>
        <color indexed="8"/>
        <rFont val="Arial"/>
        <family val="2"/>
        <charset val="238"/>
      </rPr>
      <t>Funkcija: 08 Rekreacija, kultura i religij</t>
    </r>
    <r>
      <rPr>
        <b/>
        <sz val="10"/>
        <color indexed="8"/>
        <rFont val="Arial"/>
        <family val="2"/>
        <charset val="238"/>
      </rPr>
      <t>a</t>
    </r>
  </si>
  <si>
    <t xml:space="preserve">                Velika Ludina,</t>
  </si>
  <si>
    <t>Cvjetna ulica, Velika Ludina</t>
  </si>
  <si>
    <t>projekt-dogradnja Vrtića</t>
  </si>
  <si>
    <t>prihodi poslovanja</t>
  </si>
  <si>
    <t>prihodi od prodaje nefinancijske imovine</t>
  </si>
  <si>
    <t>rashodi poslovanja</t>
  </si>
  <si>
    <t>rashodi za nabavu nefinancijske imovine</t>
  </si>
  <si>
    <t>raspoloživa sredstva iz prethodnih godina</t>
  </si>
  <si>
    <t>neto financiranje</t>
  </si>
  <si>
    <t>višak/manjak+raspoloživa sredstva iz prethodnih godina+neto financiranje</t>
  </si>
  <si>
    <t>RAČUNA PRIHODA I RASHODA</t>
  </si>
  <si>
    <t>Subvencije trgovačkim društvima u javnom sektoru</t>
  </si>
  <si>
    <t>Kredit za komunalnu zonu</t>
  </si>
  <si>
    <t>Subvencije (Moslavina d.o.o.)</t>
  </si>
  <si>
    <t xml:space="preserve">Subvencije trgovačkim društvima u javnom sektoru                        </t>
  </si>
  <si>
    <t>Sufinanciranje CS Mala Ludina</t>
  </si>
  <si>
    <t xml:space="preserve">Aktivnost: A 101002 </t>
  </si>
  <si>
    <t xml:space="preserve">Aktivnost A 101702 </t>
  </si>
  <si>
    <t>Prihod od prodaje vlasnićkog udjela Mali Lošinj</t>
  </si>
  <si>
    <t>Promocije knjiga i očuvanje kulturne baštine</t>
  </si>
  <si>
    <t xml:space="preserve">Aktivnost A 101103:   </t>
  </si>
  <si>
    <t>Usluge pri registraciji vozila</t>
  </si>
  <si>
    <t>Ostale komunalne usluge</t>
  </si>
  <si>
    <t>Prijevoz pokojnika do Patologije</t>
  </si>
  <si>
    <t>Rashodi za nabavu neproizv.dugotrajne imov.</t>
  </si>
  <si>
    <t>Računalni programi</t>
  </si>
  <si>
    <t>Elektronski mediji</t>
  </si>
  <si>
    <t>Program 1008: Održavanje objekata i uređaja kom. infrastrukture</t>
  </si>
  <si>
    <r>
      <t>Ak</t>
    </r>
    <r>
      <rPr>
        <b/>
        <sz val="8"/>
        <color indexed="8"/>
        <rFont val="Arial"/>
        <family val="2"/>
        <charset val="238"/>
      </rPr>
      <t>tivnost:A100302</t>
    </r>
  </si>
  <si>
    <t xml:space="preserve">Aktivnost A 101105: </t>
  </si>
  <si>
    <t xml:space="preserve">Aktivnost A 101202:                  </t>
  </si>
  <si>
    <t xml:space="preserve">Aktivnost A 101203:         </t>
  </si>
  <si>
    <t xml:space="preserve"> K 100401    </t>
  </si>
  <si>
    <t>Ostrala nematerijalna oprema-projekti</t>
  </si>
  <si>
    <t>Uređenje pučkih domova-G.Vlahinička</t>
  </si>
  <si>
    <t>Ostale tekuće donacije-uređenje školskog igrališta</t>
  </si>
  <si>
    <t xml:space="preserve"> plan za           2018.</t>
  </si>
  <si>
    <t xml:space="preserve"> Proračun Općine Velika Ludina za 2018. godinu sastoji se od :</t>
  </si>
  <si>
    <t>plan za 2018.</t>
  </si>
  <si>
    <r>
      <t xml:space="preserve"> </t>
    </r>
    <r>
      <rPr>
        <sz val="10"/>
        <rFont val="Arial"/>
        <family val="2"/>
        <charset val="238"/>
      </rPr>
      <t>i rashoda i Računu financiranja za 2018. godinu kako slijedi:</t>
    </r>
  </si>
  <si>
    <t>plan                  za 2018.</t>
  </si>
  <si>
    <t xml:space="preserve"> plan za      2018.</t>
  </si>
  <si>
    <t>plan za     2018.</t>
  </si>
  <si>
    <t xml:space="preserve"> plan za 2018.</t>
  </si>
  <si>
    <t>Uređenje groblja</t>
  </si>
  <si>
    <t>projekcije 2020</t>
  </si>
  <si>
    <t xml:space="preserve"> projekcije  2019</t>
  </si>
  <si>
    <t>indeks   4/3</t>
  </si>
  <si>
    <t>indeks    5/4</t>
  </si>
  <si>
    <t>indeks    5/3</t>
  </si>
  <si>
    <t>Aktivnost A100806</t>
  </si>
  <si>
    <t>Održavanje javne rasvjete</t>
  </si>
  <si>
    <t>Program:1005 Opremanje uredskog prostora</t>
  </si>
  <si>
    <t>Rashodi za nabavu dugotrajne proizvodne imovine</t>
  </si>
  <si>
    <t>K100501</t>
  </si>
  <si>
    <t>Uredska oprema i namještaj</t>
  </si>
  <si>
    <t>Nematerijalna proizvedna imovina</t>
  </si>
  <si>
    <t>Program:1006 Razvoj i sigurnost prometa</t>
  </si>
  <si>
    <t xml:space="preserve"> K 100601</t>
  </si>
  <si>
    <t xml:space="preserve">Aktivnost: A 100804                    </t>
  </si>
  <si>
    <t>Aktivnost: A 101504</t>
  </si>
  <si>
    <t>Program 1019:  Program predškolskog odgoja</t>
  </si>
  <si>
    <t xml:space="preserve">Aktivnost A 101901               </t>
  </si>
  <si>
    <t>Program 1020: Program javnih potreba u kulturi</t>
  </si>
  <si>
    <t xml:space="preserve">Aktivnost A 102001:   </t>
  </si>
  <si>
    <t>GLAVA  00203</t>
  </si>
  <si>
    <t>GLAVA  00204</t>
  </si>
  <si>
    <t xml:space="preserve"> Na temelju članka 37. Zakona o Proračunu ( NN broj 87/08, 136/12 i 15/15 ) i članka 34. i </t>
  </si>
  <si>
    <t>PRIJEDLOG</t>
  </si>
  <si>
    <t xml:space="preserve">                         PRORAČUNA OPĆINE VELIKA LUDINA ZA 2018. GOD.</t>
  </si>
  <si>
    <t xml:space="preserve">                          I PROJEKCIJE PRORAČUNA ZA 2019. I 2020. GOD.                </t>
  </si>
  <si>
    <t>ina, 14.11.2017.</t>
  </si>
  <si>
    <t>Vjekoslav Kamenščak</t>
  </si>
  <si>
    <t xml:space="preserve">Prihvača se Prijedlog Proračuna  Općine Velika Ludina za 2018. godinu, a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</si>
  <si>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stranici Općine Velika Ludina.</t>
  </si>
  <si>
    <t>objaviti će se u "Službenim novinama Općine Velika Ludina" i na Internet</t>
  </si>
  <si>
    <t>400-06/17-01/12</t>
  </si>
  <si>
    <t>2176/19-02-17-1</t>
  </si>
  <si>
    <t xml:space="preserve">6/14) i članka 94. Poslovnika Općinskog vijeća Općine Velika Ludina  ("Službene novine Općine </t>
  </si>
  <si>
    <t xml:space="preserve"> Velika Ludina" br. 6/09 i 2/13), Općinsko vijeće Općine Velika Ludina na svojoj 5. sjednici održanoj </t>
  </si>
  <si>
    <t>14.11.2017. god.donijelo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</si>
</sst>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4" tint="0.59996337778862885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/>
        <bgColor theme="0"/>
      </patternFill>
    </fill>
    <fill>
      <patternFill patternType="solid">
        <fgColor rgb="FFCCFF66"/>
        <bgColor theme="5" tint="0.39994506668294322"/>
      </patternFill>
    </fill>
    <fill>
      <patternFill patternType="solid">
        <fgColor theme="9" tint="0.39997558519241921"/>
        <bgColor theme="4" tint="0.59996337778862885"/>
      </patternFill>
    </fill>
    <fill>
      <patternFill patternType="solid">
        <fgColor theme="9" tint="0.39997558519241921"/>
        <bgColor theme="4" tint="0.399914548173467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0" fillId="0" borderId="0" xfId="0" applyNumberFormat="1"/>
    <xf numFmtId="3" fontId="5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Fill="1"/>
    <xf numFmtId="0" fontId="4" fillId="0" borderId="0" xfId="0" applyFont="1" applyFill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7" fillId="0" borderId="0" xfId="0" applyFont="1"/>
    <xf numFmtId="0" fontId="5" fillId="0" borderId="0" xfId="0" applyFont="1"/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wrapText="1"/>
    </xf>
    <xf numFmtId="0" fontId="4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wrapText="1"/>
    </xf>
    <xf numFmtId="0" fontId="6" fillId="0" borderId="0" xfId="0" applyFont="1" applyProtection="1"/>
    <xf numFmtId="0" fontId="5" fillId="0" borderId="0" xfId="0" applyFont="1" applyBorder="1" applyAlignment="1">
      <alignment wrapText="1"/>
    </xf>
    <xf numFmtId="0" fontId="0" fillId="0" borderId="0" xfId="0" applyBorder="1" applyProtection="1"/>
    <xf numFmtId="0" fontId="5" fillId="0" borderId="0" xfId="0" applyFont="1" applyBorder="1" applyAlignment="1" applyProtection="1">
      <alignment wrapText="1"/>
    </xf>
    <xf numFmtId="0" fontId="7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wrapText="1"/>
    </xf>
    <xf numFmtId="0" fontId="0" fillId="0" borderId="0" xfId="0" applyBorder="1" applyAlignment="1" applyProtection="1">
      <alignment horizontal="left"/>
    </xf>
    <xf numFmtId="0" fontId="5" fillId="0" borderId="0" xfId="0" applyFont="1" applyAlignment="1" applyProtection="1">
      <alignment horizont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0" xfId="0" applyAlignment="1"/>
    <xf numFmtId="0" fontId="13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0" xfId="0" applyAlignment="1" applyProtection="1"/>
    <xf numFmtId="0" fontId="6" fillId="0" borderId="0" xfId="0" applyFont="1" applyAlignment="1" applyProtection="1"/>
    <xf numFmtId="0" fontId="4" fillId="2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3" fontId="7" fillId="0" borderId="0" xfId="0" applyNumberFormat="1" applyFont="1" applyAlignment="1" applyProtection="1">
      <alignment wrapText="1"/>
    </xf>
    <xf numFmtId="3" fontId="7" fillId="0" borderId="0" xfId="0" applyNumberFormat="1" applyFont="1" applyAlignment="1" applyProtection="1">
      <alignment horizontal="center" wrapText="1"/>
    </xf>
    <xf numFmtId="3" fontId="5" fillId="0" borderId="0" xfId="0" applyNumberFormat="1" applyFont="1" applyAlignment="1" applyProtection="1">
      <alignment wrapText="1"/>
    </xf>
    <xf numFmtId="3" fontId="5" fillId="0" borderId="0" xfId="0" applyNumberFormat="1" applyFont="1" applyAlignment="1">
      <alignment wrapText="1"/>
    </xf>
    <xf numFmtId="0" fontId="7" fillId="2" borderId="0" xfId="0" applyFont="1" applyFill="1"/>
    <xf numFmtId="3" fontId="6" fillId="0" borderId="0" xfId="0" applyNumberFormat="1" applyFont="1" applyFill="1" applyBorder="1" applyProtection="1"/>
    <xf numFmtId="0" fontId="0" fillId="2" borderId="0" xfId="0" applyFill="1"/>
    <xf numFmtId="0" fontId="13" fillId="0" borderId="0" xfId="0" applyFont="1" applyBorder="1"/>
    <xf numFmtId="0" fontId="4" fillId="2" borderId="0" xfId="0" applyFont="1" applyFill="1" applyBorder="1"/>
    <xf numFmtId="0" fontId="0" fillId="2" borderId="0" xfId="0" applyFill="1" applyBorder="1"/>
    <xf numFmtId="0" fontId="0" fillId="4" borderId="0" xfId="0" applyFill="1"/>
    <xf numFmtId="0" fontId="0" fillId="5" borderId="0" xfId="0" applyFill="1"/>
    <xf numFmtId="0" fontId="0" fillId="3" borderId="0" xfId="0" applyFill="1"/>
    <xf numFmtId="0" fontId="0" fillId="6" borderId="0" xfId="0" applyFill="1"/>
    <xf numFmtId="0" fontId="0" fillId="6" borderId="0" xfId="0" applyFill="1" applyBorder="1"/>
    <xf numFmtId="0" fontId="5" fillId="0" borderId="5" xfId="0" applyFont="1" applyBorder="1"/>
    <xf numFmtId="3" fontId="5" fillId="0" borderId="1" xfId="0" applyNumberFormat="1" applyFont="1" applyBorder="1" applyAlignment="1">
      <alignment horizontal="right"/>
    </xf>
    <xf numFmtId="0" fontId="0" fillId="0" borderId="1" xfId="0" applyBorder="1"/>
    <xf numFmtId="0" fontId="5" fillId="0" borderId="4" xfId="0" applyFont="1" applyBorder="1"/>
    <xf numFmtId="3" fontId="5" fillId="0" borderId="6" xfId="0" applyNumberFormat="1" applyFont="1" applyBorder="1" applyAlignment="1">
      <alignment horizontal="right"/>
    </xf>
    <xf numFmtId="0" fontId="0" fillId="0" borderId="6" xfId="0" applyBorder="1"/>
    <xf numFmtId="0" fontId="0" fillId="0" borderId="0" xfId="0" applyFill="1" applyBorder="1"/>
    <xf numFmtId="0" fontId="12" fillId="0" borderId="0" xfId="0" applyFont="1" applyFill="1"/>
    <xf numFmtId="0" fontId="16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12" fillId="0" borderId="0" xfId="0" applyFont="1" applyAlignment="1"/>
    <xf numFmtId="3" fontId="15" fillId="0" borderId="0" xfId="0" applyNumberFormat="1" applyFont="1" applyAlignment="1">
      <alignment wrapText="1"/>
    </xf>
    <xf numFmtId="0" fontId="18" fillId="0" borderId="0" xfId="0" applyFont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12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6" fillId="0" borderId="2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wrapText="1"/>
    </xf>
    <xf numFmtId="0" fontId="12" fillId="0" borderId="2" xfId="0" applyFont="1" applyBorder="1" applyAlignment="1" applyProtection="1">
      <alignment horizontal="left"/>
    </xf>
    <xf numFmtId="0" fontId="12" fillId="6" borderId="8" xfId="0" applyFont="1" applyFill="1" applyBorder="1" applyAlignment="1" applyProtection="1">
      <alignment wrapText="1"/>
    </xf>
    <xf numFmtId="3" fontId="12" fillId="6" borderId="2" xfId="0" applyNumberFormat="1" applyFont="1" applyFill="1" applyBorder="1" applyProtection="1"/>
    <xf numFmtId="0" fontId="12" fillId="6" borderId="2" xfId="0" applyFont="1" applyFill="1" applyBorder="1" applyAlignment="1" applyProtection="1">
      <alignment wrapText="1"/>
    </xf>
    <xf numFmtId="0" fontId="12" fillId="0" borderId="2" xfId="0" applyFont="1" applyFill="1" applyBorder="1" applyAlignment="1" applyProtection="1">
      <alignment horizontal="left"/>
    </xf>
    <xf numFmtId="0" fontId="12" fillId="0" borderId="2" xfId="0" applyFont="1" applyFill="1" applyBorder="1" applyAlignment="1" applyProtection="1">
      <alignment wrapText="1"/>
    </xf>
    <xf numFmtId="0" fontId="12" fillId="0" borderId="0" xfId="0" applyFont="1" applyFill="1" applyBorder="1"/>
    <xf numFmtId="0" fontId="0" fillId="0" borderId="0" xfId="0" applyBorder="1" applyAlignment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Border="1" applyAlignment="1"/>
    <xf numFmtId="0" fontId="0" fillId="0" borderId="0" xfId="0" applyBorder="1" applyAlignment="1">
      <alignment vertical="center"/>
    </xf>
    <xf numFmtId="0" fontId="4" fillId="9" borderId="2" xfId="0" applyFont="1" applyFill="1" applyBorder="1" applyAlignment="1" applyProtection="1">
      <alignment horizontal="left"/>
    </xf>
    <xf numFmtId="0" fontId="4" fillId="9" borderId="2" xfId="0" applyFont="1" applyFill="1" applyBorder="1" applyAlignment="1" applyProtection="1">
      <alignment wrapText="1"/>
    </xf>
    <xf numFmtId="0" fontId="12" fillId="9" borderId="2" xfId="0" applyFont="1" applyFill="1" applyBorder="1" applyAlignment="1" applyProtection="1">
      <alignment wrapText="1"/>
    </xf>
    <xf numFmtId="0" fontId="11" fillId="9" borderId="2" xfId="0" applyFont="1" applyFill="1" applyBorder="1" applyAlignment="1" applyProtection="1">
      <alignment horizontal="left"/>
    </xf>
    <xf numFmtId="0" fontId="7" fillId="10" borderId="9" xfId="0" applyFont="1" applyFill="1" applyBorder="1" applyAlignment="1" applyProtection="1">
      <alignment wrapText="1"/>
    </xf>
    <xf numFmtId="0" fontId="6" fillId="0" borderId="2" xfId="0" applyFont="1" applyFill="1" applyBorder="1" applyAlignment="1" applyProtection="1">
      <alignment horizontal="left"/>
    </xf>
    <xf numFmtId="0" fontId="26" fillId="0" borderId="10" xfId="0" applyFont="1" applyBorder="1" applyAlignment="1" applyProtection="1">
      <alignment horizontal="center" vertical="center" wrapText="1"/>
    </xf>
    <xf numFmtId="0" fontId="26" fillId="0" borderId="11" xfId="0" applyFont="1" applyBorder="1" applyAlignment="1" applyProtection="1">
      <alignment horizontal="center" vertical="center" wrapText="1"/>
    </xf>
    <xf numFmtId="0" fontId="26" fillId="11" borderId="10" xfId="0" applyFont="1" applyFill="1" applyBorder="1" applyAlignment="1" applyProtection="1">
      <alignment horizontal="left"/>
    </xf>
    <xf numFmtId="0" fontId="27" fillId="10" borderId="0" xfId="0" applyFont="1" applyFill="1" applyBorder="1"/>
    <xf numFmtId="3" fontId="0" fillId="0" borderId="2" xfId="0" applyNumberFormat="1" applyBorder="1"/>
    <xf numFmtId="0" fontId="22" fillId="0" borderId="16" xfId="0" applyFont="1" applyBorder="1" applyAlignment="1" applyProtection="1">
      <alignment horizontal="left" vertical="top"/>
    </xf>
    <xf numFmtId="0" fontId="22" fillId="0" borderId="15" xfId="0" applyFont="1" applyBorder="1" applyAlignment="1" applyProtection="1">
      <alignment horizontal="left" wrapText="1"/>
    </xf>
    <xf numFmtId="3" fontId="22" fillId="0" borderId="12" xfId="0" applyNumberFormat="1" applyFont="1" applyBorder="1" applyAlignment="1" applyProtection="1">
      <alignment horizontal="right"/>
    </xf>
    <xf numFmtId="0" fontId="4" fillId="9" borderId="19" xfId="0" applyFont="1" applyFill="1" applyBorder="1" applyAlignment="1" applyProtection="1">
      <alignment horizontal="left" vertical="top"/>
    </xf>
    <xf numFmtId="3" fontId="12" fillId="6" borderId="20" xfId="0" applyNumberFormat="1" applyFont="1" applyFill="1" applyBorder="1" applyAlignment="1" applyProtection="1">
      <alignment horizontal="right"/>
    </xf>
    <xf numFmtId="0" fontId="11" fillId="9" borderId="19" xfId="0" applyFont="1" applyFill="1" applyBorder="1" applyAlignment="1" applyProtection="1">
      <alignment horizontal="left" vertical="top"/>
    </xf>
    <xf numFmtId="3" fontId="12" fillId="6" borderId="14" xfId="0" applyNumberFormat="1" applyFont="1" applyFill="1" applyBorder="1" applyAlignment="1" applyProtection="1">
      <alignment horizontal="right"/>
    </xf>
    <xf numFmtId="3" fontId="12" fillId="9" borderId="20" xfId="0" applyNumberFormat="1" applyFont="1" applyFill="1" applyBorder="1" applyProtection="1"/>
    <xf numFmtId="3" fontId="12" fillId="6" borderId="20" xfId="0" applyNumberFormat="1" applyFont="1" applyFill="1" applyBorder="1" applyProtection="1"/>
    <xf numFmtId="0" fontId="12" fillId="6" borderId="23" xfId="0" applyFont="1" applyFill="1" applyBorder="1" applyAlignment="1" applyProtection="1">
      <alignment wrapText="1"/>
    </xf>
    <xf numFmtId="3" fontId="12" fillId="6" borderId="24" xfId="0" applyNumberFormat="1" applyFont="1" applyFill="1" applyBorder="1" applyProtection="1"/>
    <xf numFmtId="0" fontId="12" fillId="6" borderId="19" xfId="0" applyFont="1" applyFill="1" applyBorder="1" applyAlignment="1" applyProtection="1">
      <alignment horizontal="left" vertical="top"/>
    </xf>
    <xf numFmtId="0" fontId="12" fillId="6" borderId="21" xfId="0" applyFont="1" applyFill="1" applyBorder="1" applyAlignment="1" applyProtection="1">
      <alignment horizontal="left" vertical="top"/>
    </xf>
    <xf numFmtId="0" fontId="12" fillId="6" borderId="22" xfId="0" applyFont="1" applyFill="1" applyBorder="1" applyAlignment="1" applyProtection="1">
      <alignment horizontal="left" vertical="top"/>
    </xf>
    <xf numFmtId="0" fontId="12" fillId="9" borderId="19" xfId="0" applyFont="1" applyFill="1" applyBorder="1" applyAlignment="1" applyProtection="1">
      <alignment horizontal="left" vertical="top"/>
    </xf>
    <xf numFmtId="0" fontId="11" fillId="9" borderId="2" xfId="0" applyFont="1" applyFill="1" applyBorder="1" applyAlignment="1" applyProtection="1">
      <alignment wrapText="1"/>
    </xf>
    <xf numFmtId="3" fontId="11" fillId="9" borderId="20" xfId="0" applyNumberFormat="1" applyFont="1" applyFill="1" applyBorder="1" applyAlignment="1" applyProtection="1">
      <alignment horizontal="right"/>
    </xf>
    <xf numFmtId="0" fontId="11" fillId="9" borderId="17" xfId="0" applyFont="1" applyFill="1" applyBorder="1" applyAlignment="1" applyProtection="1">
      <alignment horizontal="left" vertical="top"/>
    </xf>
    <xf numFmtId="0" fontId="11" fillId="9" borderId="7" xfId="0" applyFont="1" applyFill="1" applyBorder="1" applyAlignment="1" applyProtection="1">
      <alignment wrapText="1"/>
    </xf>
    <xf numFmtId="3" fontId="11" fillId="9" borderId="18" xfId="0" applyNumberFormat="1" applyFont="1" applyFill="1" applyBorder="1" applyProtection="1"/>
    <xf numFmtId="0" fontId="19" fillId="23" borderId="16" xfId="0" applyFont="1" applyFill="1" applyBorder="1" applyAlignment="1" applyProtection="1">
      <alignment horizontal="left" vertical="top"/>
    </xf>
    <xf numFmtId="0" fontId="19" fillId="23" borderId="15" xfId="0" applyFont="1" applyFill="1" applyBorder="1" applyAlignment="1" applyProtection="1">
      <alignment wrapText="1"/>
    </xf>
    <xf numFmtId="3" fontId="20" fillId="23" borderId="12" xfId="0" applyNumberFormat="1" applyFont="1" applyFill="1" applyBorder="1" applyProtection="1"/>
    <xf numFmtId="0" fontId="4" fillId="9" borderId="17" xfId="0" applyFont="1" applyFill="1" applyBorder="1" applyAlignment="1" applyProtection="1">
      <alignment horizontal="left" vertical="top"/>
    </xf>
    <xf numFmtId="0" fontId="4" fillId="9" borderId="7" xfId="0" applyFont="1" applyFill="1" applyBorder="1" applyAlignment="1" applyProtection="1">
      <alignment wrapText="1"/>
    </xf>
    <xf numFmtId="3" fontId="11" fillId="9" borderId="18" xfId="0" applyNumberFormat="1" applyFont="1" applyFill="1" applyBorder="1" applyAlignment="1" applyProtection="1">
      <alignment horizontal="right"/>
    </xf>
    <xf numFmtId="3" fontId="20" fillId="23" borderId="12" xfId="0" applyNumberFormat="1" applyFont="1" applyFill="1" applyBorder="1" applyAlignment="1" applyProtection="1">
      <alignment horizontal="right"/>
    </xf>
    <xf numFmtId="0" fontId="13" fillId="0" borderId="1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center" wrapText="1"/>
    </xf>
    <xf numFmtId="0" fontId="13" fillId="0" borderId="12" xfId="0" applyFont="1" applyBorder="1" applyAlignment="1" applyProtection="1">
      <alignment horizontal="center"/>
    </xf>
    <xf numFmtId="0" fontId="0" fillId="0" borderId="16" xfId="0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9" borderId="2" xfId="0" applyFont="1" applyFill="1" applyBorder="1" applyAlignment="1" applyProtection="1">
      <alignment horizontal="left"/>
    </xf>
    <xf numFmtId="0" fontId="4" fillId="9" borderId="2" xfId="0" applyFont="1" applyFill="1" applyBorder="1" applyAlignment="1" applyProtection="1">
      <alignment horizontal="left" wrapText="1"/>
    </xf>
    <xf numFmtId="0" fontId="11" fillId="0" borderId="16" xfId="0" applyFont="1" applyBorder="1" applyAlignment="1" applyProtection="1">
      <alignment horizontal="center"/>
    </xf>
    <xf numFmtId="0" fontId="11" fillId="0" borderId="15" xfId="0" applyFont="1" applyBorder="1" applyAlignment="1" applyProtection="1">
      <alignment horizontal="left" wrapText="1"/>
    </xf>
    <xf numFmtId="0" fontId="13" fillId="0" borderId="25" xfId="0" applyFont="1" applyBorder="1" applyAlignment="1" applyProtection="1">
      <alignment horizontal="center"/>
    </xf>
    <xf numFmtId="0" fontId="13" fillId="0" borderId="26" xfId="0" applyFont="1" applyBorder="1" applyAlignment="1" applyProtection="1">
      <alignment horizontal="center" wrapText="1"/>
    </xf>
    <xf numFmtId="0" fontId="13" fillId="0" borderId="27" xfId="0" applyFont="1" applyBorder="1" applyAlignment="1" applyProtection="1">
      <alignment horizontal="center"/>
    </xf>
    <xf numFmtId="0" fontId="11" fillId="0" borderId="16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3" fontId="11" fillId="0" borderId="12" xfId="0" applyNumberFormat="1" applyFont="1" applyBorder="1" applyAlignment="1" applyProtection="1">
      <alignment horizontal="right"/>
    </xf>
    <xf numFmtId="3" fontId="4" fillId="9" borderId="2" xfId="0" applyNumberFormat="1" applyFont="1" applyFill="1" applyBorder="1" applyAlignment="1" applyProtection="1">
      <alignment horizontal="right"/>
    </xf>
    <xf numFmtId="3" fontId="6" fillId="0" borderId="2" xfId="0" applyNumberFormat="1" applyFont="1" applyFill="1" applyBorder="1" applyAlignment="1" applyProtection="1">
      <alignment horizontal="right"/>
    </xf>
    <xf numFmtId="3" fontId="11" fillId="9" borderId="2" xfId="0" applyNumberFormat="1" applyFont="1" applyFill="1" applyBorder="1" applyAlignment="1" applyProtection="1">
      <alignment horizontal="right"/>
    </xf>
    <xf numFmtId="3" fontId="12" fillId="0" borderId="2" xfId="0" applyNumberFormat="1" applyFont="1" applyFill="1" applyBorder="1" applyAlignment="1" applyProtection="1">
      <alignment horizontal="right"/>
    </xf>
    <xf numFmtId="3" fontId="4" fillId="9" borderId="2" xfId="0" applyNumberFormat="1" applyFont="1" applyFill="1" applyBorder="1" applyAlignment="1" applyProtection="1">
      <alignment horizontal="right" wrapText="1"/>
    </xf>
    <xf numFmtId="0" fontId="6" fillId="0" borderId="3" xfId="0" applyFont="1" applyBorder="1" applyAlignment="1" applyProtection="1">
      <alignment horizontal="left"/>
    </xf>
    <xf numFmtId="0" fontId="6" fillId="0" borderId="3" xfId="0" applyFont="1" applyBorder="1" applyAlignment="1" applyProtection="1">
      <alignment wrapText="1"/>
    </xf>
    <xf numFmtId="3" fontId="6" fillId="0" borderId="3" xfId="0" applyNumberFormat="1" applyFont="1" applyFill="1" applyBorder="1" applyAlignment="1" applyProtection="1">
      <alignment horizontal="right"/>
    </xf>
    <xf numFmtId="0" fontId="4" fillId="9" borderId="7" xfId="0" applyFont="1" applyFill="1" applyBorder="1" applyAlignment="1" applyProtection="1">
      <alignment horizontal="left"/>
    </xf>
    <xf numFmtId="3" fontId="4" fillId="9" borderId="7" xfId="0" applyNumberFormat="1" applyFont="1" applyFill="1" applyBorder="1" applyAlignment="1" applyProtection="1">
      <alignment horizontal="right"/>
    </xf>
    <xf numFmtId="0" fontId="19" fillId="23" borderId="16" xfId="0" applyFont="1" applyFill="1" applyBorder="1" applyAlignment="1" applyProtection="1">
      <alignment horizontal="left"/>
    </xf>
    <xf numFmtId="3" fontId="19" fillId="23" borderId="12" xfId="0" applyNumberFormat="1" applyFont="1" applyFill="1" applyBorder="1" applyAlignment="1" applyProtection="1">
      <alignment horizontal="right"/>
    </xf>
    <xf numFmtId="0" fontId="3" fillId="0" borderId="0" xfId="0" applyFont="1" applyProtection="1"/>
    <xf numFmtId="0" fontId="3" fillId="0" borderId="0" xfId="0" applyFont="1" applyAlignment="1" applyProtection="1">
      <alignment horizontal="center" wrapText="1"/>
    </xf>
    <xf numFmtId="0" fontId="2" fillId="0" borderId="0" xfId="0" applyFont="1"/>
    <xf numFmtId="0" fontId="19" fillId="24" borderId="15" xfId="0" applyFont="1" applyFill="1" applyBorder="1" applyAlignment="1" applyProtection="1">
      <alignment wrapText="1"/>
    </xf>
    <xf numFmtId="0" fontId="0" fillId="0" borderId="21" xfId="0" applyBorder="1" applyAlignment="1" applyProtection="1">
      <alignment horizontal="center"/>
    </xf>
    <xf numFmtId="0" fontId="6" fillId="0" borderId="8" xfId="0" applyFont="1" applyBorder="1" applyAlignment="1" applyProtection="1">
      <alignment horizontal="center" wrapText="1"/>
    </xf>
    <xf numFmtId="0" fontId="0" fillId="0" borderId="14" xfId="0" applyBorder="1" applyAlignment="1" applyProtection="1">
      <alignment horizontal="center"/>
    </xf>
    <xf numFmtId="0" fontId="13" fillId="0" borderId="21" xfId="0" applyFont="1" applyBorder="1" applyAlignment="1" applyProtection="1">
      <alignment horizontal="center"/>
    </xf>
    <xf numFmtId="0" fontId="13" fillId="0" borderId="8" xfId="0" applyFont="1" applyBorder="1" applyAlignment="1" applyProtection="1">
      <alignment horizontal="center" wrapText="1"/>
    </xf>
    <xf numFmtId="0" fontId="13" fillId="0" borderId="14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wrapText="1"/>
    </xf>
    <xf numFmtId="0" fontId="18" fillId="0" borderId="0" xfId="0" applyFont="1" applyAlignment="1">
      <alignment wrapText="1"/>
    </xf>
    <xf numFmtId="0" fontId="21" fillId="24" borderId="16" xfId="0" applyFont="1" applyFill="1" applyBorder="1" applyAlignment="1" applyProtection="1">
      <alignment horizontal="left"/>
    </xf>
    <xf numFmtId="0" fontId="21" fillId="24" borderId="15" xfId="0" applyFont="1" applyFill="1" applyBorder="1" applyAlignment="1" applyProtection="1">
      <alignment wrapText="1"/>
    </xf>
    <xf numFmtId="3" fontId="21" fillId="24" borderId="12" xfId="0" applyNumberFormat="1" applyFont="1" applyFill="1" applyBorder="1" applyProtection="1"/>
    <xf numFmtId="3" fontId="21" fillId="24" borderId="12" xfId="0" applyNumberFormat="1" applyFont="1" applyFill="1" applyBorder="1" applyAlignment="1" applyProtection="1">
      <alignment horizontal="right"/>
    </xf>
    <xf numFmtId="0" fontId="21" fillId="24" borderId="25" xfId="0" applyFont="1" applyFill="1" applyBorder="1" applyAlignment="1" applyProtection="1">
      <alignment horizontal="left"/>
    </xf>
    <xf numFmtId="0" fontId="21" fillId="24" borderId="26" xfId="0" applyFont="1" applyFill="1" applyBorder="1" applyAlignment="1" applyProtection="1">
      <alignment wrapText="1"/>
    </xf>
    <xf numFmtId="3" fontId="21" fillId="24" borderId="27" xfId="0" applyNumberFormat="1" applyFont="1" applyFill="1" applyBorder="1" applyAlignment="1" applyProtection="1">
      <alignment horizontal="right"/>
    </xf>
    <xf numFmtId="0" fontId="17" fillId="0" borderId="16" xfId="0" applyFont="1" applyBorder="1" applyAlignment="1" applyProtection="1">
      <alignment horizontal="center" vertical="center" wrapText="1"/>
    </xf>
    <xf numFmtId="0" fontId="17" fillId="0" borderId="15" xfId="0" applyFont="1" applyBorder="1" applyAlignment="1" applyProtection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6" fillId="0" borderId="25" xfId="0" applyFont="1" applyBorder="1" applyAlignment="1" applyProtection="1">
      <alignment horizontal="left"/>
    </xf>
    <xf numFmtId="0" fontId="5" fillId="0" borderId="26" xfId="0" applyFont="1" applyBorder="1" applyAlignment="1" applyProtection="1">
      <alignment wrapText="1"/>
    </xf>
    <xf numFmtId="3" fontId="12" fillId="0" borderId="27" xfId="0" applyNumberFormat="1" applyFont="1" applyFill="1" applyBorder="1" applyProtection="1">
      <protection locked="0"/>
    </xf>
    <xf numFmtId="0" fontId="4" fillId="9" borderId="28" xfId="0" applyFont="1" applyFill="1" applyBorder="1" applyAlignment="1" applyProtection="1">
      <alignment horizontal="left"/>
    </xf>
    <xf numFmtId="0" fontId="7" fillId="9" borderId="29" xfId="0" applyFont="1" applyFill="1" applyBorder="1" applyAlignment="1" applyProtection="1">
      <alignment wrapText="1"/>
    </xf>
    <xf numFmtId="3" fontId="11" fillId="9" borderId="30" xfId="0" applyNumberFormat="1" applyFont="1" applyFill="1" applyBorder="1" applyProtection="1"/>
    <xf numFmtId="0" fontId="7" fillId="9" borderId="31" xfId="0" applyFont="1" applyFill="1" applyBorder="1" applyAlignment="1" applyProtection="1">
      <alignment horizontal="left" wrapText="1"/>
    </xf>
    <xf numFmtId="0" fontId="7" fillId="10" borderId="31" xfId="0" applyFont="1" applyFill="1" applyBorder="1" applyAlignment="1" applyProtection="1">
      <alignment horizontal="left" wrapText="1"/>
    </xf>
    <xf numFmtId="0" fontId="4" fillId="10" borderId="17" xfId="0" applyFont="1" applyFill="1" applyBorder="1" applyAlignment="1" applyProtection="1">
      <alignment horizontal="left" wrapText="1"/>
    </xf>
    <xf numFmtId="0" fontId="7" fillId="2" borderId="17" xfId="0" applyFont="1" applyFill="1" applyBorder="1" applyAlignment="1" applyProtection="1">
      <alignment horizontal="left" wrapText="1"/>
    </xf>
    <xf numFmtId="0" fontId="7" fillId="13" borderId="19" xfId="0" applyFont="1" applyFill="1" applyBorder="1" applyAlignment="1" applyProtection="1">
      <alignment horizontal="left" wrapText="1"/>
    </xf>
    <xf numFmtId="0" fontId="7" fillId="14" borderId="19" xfId="0" applyFont="1" applyFill="1" applyBorder="1" applyAlignment="1" applyProtection="1">
      <alignment horizontal="left" wrapText="1"/>
    </xf>
    <xf numFmtId="0" fontId="5" fillId="0" borderId="19" xfId="0" applyFont="1" applyBorder="1" applyAlignment="1" applyProtection="1">
      <alignment horizontal="left" wrapText="1"/>
    </xf>
    <xf numFmtId="0" fontId="7" fillId="10" borderId="17" xfId="0" applyFont="1" applyFill="1" applyBorder="1" applyAlignment="1" applyProtection="1">
      <alignment horizontal="left" wrapText="1"/>
    </xf>
    <xf numFmtId="0" fontId="8" fillId="11" borderId="16" xfId="0" applyFont="1" applyFill="1" applyBorder="1" applyAlignment="1" applyProtection="1">
      <alignment horizontal="left" wrapText="1"/>
    </xf>
    <xf numFmtId="0" fontId="7" fillId="9" borderId="21" xfId="0" applyFont="1" applyFill="1" applyBorder="1" applyAlignment="1" applyProtection="1">
      <alignment horizontal="left" wrapText="1"/>
    </xf>
    <xf numFmtId="0" fontId="8" fillId="12" borderId="16" xfId="0" applyFont="1" applyFill="1" applyBorder="1" applyAlignment="1" applyProtection="1">
      <alignment horizontal="left" wrapText="1"/>
    </xf>
    <xf numFmtId="0" fontId="29" fillId="10" borderId="0" xfId="0" applyFont="1" applyFill="1" applyBorder="1"/>
    <xf numFmtId="0" fontId="30" fillId="9" borderId="9" xfId="0" applyFont="1" applyFill="1" applyBorder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12" fillId="0" borderId="0" xfId="0" applyFont="1" applyAlignment="1" applyProtection="1">
      <protection locked="0"/>
    </xf>
    <xf numFmtId="0" fontId="0" fillId="0" borderId="0" xfId="0" applyAlignment="1">
      <alignment vertical="top"/>
    </xf>
    <xf numFmtId="0" fontId="0" fillId="0" borderId="0" xfId="0" applyFill="1" applyBorder="1" applyAlignment="1"/>
    <xf numFmtId="0" fontId="3" fillId="0" borderId="0" xfId="0" applyFont="1" applyAlignment="1"/>
    <xf numFmtId="0" fontId="0" fillId="0" borderId="0" xfId="0" applyAlignment="1" applyProtection="1">
      <alignment vertical="top"/>
      <protection locked="0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 wrapText="1"/>
    </xf>
    <xf numFmtId="0" fontId="13" fillId="0" borderId="0" xfId="0" applyFont="1" applyFill="1" applyBorder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wrapText="1"/>
    </xf>
    <xf numFmtId="3" fontId="8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wrapText="1"/>
    </xf>
    <xf numFmtId="3" fontId="4" fillId="0" borderId="0" xfId="0" applyNumberFormat="1" applyFont="1" applyFill="1" applyBorder="1" applyProtection="1"/>
    <xf numFmtId="3" fontId="0" fillId="0" borderId="0" xfId="0" applyNumberFormat="1" applyFill="1" applyBorder="1"/>
    <xf numFmtId="0" fontId="6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wrapText="1"/>
    </xf>
    <xf numFmtId="3" fontId="11" fillId="0" borderId="0" xfId="0" applyNumberFormat="1" applyFont="1" applyFill="1" applyBorder="1" applyProtection="1"/>
    <xf numFmtId="0" fontId="12" fillId="0" borderId="0" xfId="0" applyFont="1" applyFill="1" applyBorder="1" applyAlignment="1" applyProtection="1">
      <alignment horizontal="left"/>
    </xf>
    <xf numFmtId="0" fontId="29" fillId="10" borderId="5" xfId="0" applyFont="1" applyFill="1" applyBorder="1"/>
    <xf numFmtId="0" fontId="29" fillId="10" borderId="4" xfId="0" applyFont="1" applyFill="1" applyBorder="1"/>
    <xf numFmtId="0" fontId="27" fillId="10" borderId="4" xfId="0" applyFont="1" applyFill="1" applyBorder="1" applyAlignment="1">
      <alignment wrapText="1"/>
    </xf>
    <xf numFmtId="0" fontId="12" fillId="0" borderId="2" xfId="0" applyFont="1" applyBorder="1" applyAlignment="1">
      <alignment horizontal="left"/>
    </xf>
    <xf numFmtId="3" fontId="5" fillId="0" borderId="2" xfId="0" applyNumberFormat="1" applyFont="1" applyBorder="1" applyAlignment="1">
      <alignment horizontal="right"/>
    </xf>
    <xf numFmtId="0" fontId="0" fillId="0" borderId="2" xfId="0" applyBorder="1"/>
    <xf numFmtId="3" fontId="11" fillId="0" borderId="2" xfId="0" applyNumberFormat="1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3" fontId="0" fillId="0" borderId="2" xfId="0" applyNumberFormat="1" applyFill="1" applyBorder="1"/>
    <xf numFmtId="0" fontId="0" fillId="0" borderId="2" xfId="0" applyFill="1" applyBorder="1"/>
    <xf numFmtId="3" fontId="11" fillId="0" borderId="2" xfId="0" applyNumberFormat="1" applyFont="1" applyFill="1" applyBorder="1"/>
    <xf numFmtId="0" fontId="12" fillId="0" borderId="1" xfId="0" applyFont="1" applyBorder="1"/>
    <xf numFmtId="0" fontId="12" fillId="0" borderId="6" xfId="0" applyFont="1" applyBorder="1"/>
    <xf numFmtId="0" fontId="6" fillId="0" borderId="0" xfId="0" applyFont="1" applyFill="1" applyBorder="1" applyAlignment="1">
      <alignment horizontal="left"/>
    </xf>
    <xf numFmtId="3" fontId="11" fillId="0" borderId="0" xfId="0" applyNumberFormat="1" applyFont="1" applyFill="1" applyBorder="1"/>
    <xf numFmtId="3" fontId="11" fillId="0" borderId="3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2" xfId="0" applyFont="1" applyFill="1" applyBorder="1" applyAlignment="1"/>
    <xf numFmtId="0" fontId="0" fillId="0" borderId="0" xfId="0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/>
    </xf>
    <xf numFmtId="0" fontId="21" fillId="0" borderId="0" xfId="0" applyFont="1" applyAlignment="1"/>
    <xf numFmtId="0" fontId="21" fillId="0" borderId="0" xfId="0" applyFont="1" applyFill="1" applyBorder="1" applyAlignment="1"/>
    <xf numFmtId="0" fontId="17" fillId="0" borderId="0" xfId="0" applyFont="1" applyFill="1" applyBorder="1" applyAlignment="1"/>
    <xf numFmtId="0" fontId="29" fillId="10" borderId="5" xfId="0" applyFont="1" applyFill="1" applyBorder="1" applyAlignment="1">
      <alignment wrapText="1"/>
    </xf>
    <xf numFmtId="0" fontId="25" fillId="6" borderId="9" xfId="0" applyFont="1" applyFill="1" applyBorder="1" applyAlignment="1" applyProtection="1">
      <alignment wrapText="1"/>
    </xf>
    <xf numFmtId="0" fontId="30" fillId="6" borderId="9" xfId="0" applyFont="1" applyFill="1" applyBorder="1" applyAlignment="1" applyProtection="1">
      <alignment wrapText="1"/>
    </xf>
    <xf numFmtId="0" fontId="0" fillId="0" borderId="0" xfId="0" applyFill="1" applyBorder="1" applyAlignment="1">
      <alignment vertical="center"/>
    </xf>
    <xf numFmtId="0" fontId="29" fillId="0" borderId="0" xfId="0" applyFont="1" applyFill="1" applyBorder="1" applyAlignment="1"/>
    <xf numFmtId="0" fontId="27" fillId="10" borderId="34" xfId="0" applyFont="1" applyFill="1" applyBorder="1" applyAlignment="1" applyProtection="1">
      <alignment horizontal="left"/>
    </xf>
    <xf numFmtId="0" fontId="27" fillId="10" borderId="32" xfId="0" applyFont="1" applyFill="1" applyBorder="1" applyAlignment="1" applyProtection="1">
      <alignment horizontal="left"/>
    </xf>
    <xf numFmtId="0" fontId="25" fillId="2" borderId="19" xfId="0" applyFont="1" applyFill="1" applyBorder="1" applyAlignment="1" applyProtection="1">
      <alignment horizontal="left"/>
    </xf>
    <xf numFmtId="0" fontId="27" fillId="13" borderId="19" xfId="0" applyFont="1" applyFill="1" applyBorder="1" applyAlignment="1" applyProtection="1">
      <alignment horizontal="left"/>
    </xf>
    <xf numFmtId="0" fontId="27" fillId="8" borderId="19" xfId="0" applyFont="1" applyFill="1" applyBorder="1" applyAlignment="1" applyProtection="1">
      <alignment horizontal="left"/>
    </xf>
    <xf numFmtId="0" fontId="25" fillId="14" borderId="19" xfId="0" applyFont="1" applyFill="1" applyBorder="1" applyAlignment="1" applyProtection="1">
      <alignment horizontal="left"/>
    </xf>
    <xf numFmtId="0" fontId="25" fillId="0" borderId="19" xfId="0" applyFont="1" applyBorder="1" applyAlignment="1" applyProtection="1">
      <alignment horizontal="left"/>
    </xf>
    <xf numFmtId="0" fontId="25" fillId="0" borderId="19" xfId="0" applyFont="1" applyFill="1" applyBorder="1" applyAlignment="1" applyProtection="1">
      <alignment horizontal="left"/>
    </xf>
    <xf numFmtId="0" fontId="25" fillId="10" borderId="34" xfId="0" applyFont="1" applyFill="1" applyBorder="1" applyAlignment="1" applyProtection="1">
      <alignment horizontal="left" wrapText="1"/>
    </xf>
    <xf numFmtId="0" fontId="25" fillId="10" borderId="32" xfId="0" applyFont="1" applyFill="1" applyBorder="1" applyAlignment="1" applyProtection="1">
      <alignment horizontal="left" wrapText="1"/>
    </xf>
    <xf numFmtId="0" fontId="27" fillId="2" borderId="32" xfId="0" applyFont="1" applyFill="1" applyBorder="1" applyAlignment="1" applyProtection="1">
      <alignment horizontal="left"/>
    </xf>
    <xf numFmtId="0" fontId="27" fillId="13" borderId="32" xfId="0" applyFont="1" applyFill="1" applyBorder="1" applyAlignment="1" applyProtection="1">
      <alignment horizontal="left"/>
    </xf>
    <xf numFmtId="0" fontId="27" fillId="8" borderId="32" xfId="0" applyFont="1" applyFill="1" applyBorder="1" applyAlignment="1" applyProtection="1">
      <alignment horizontal="left"/>
    </xf>
    <xf numFmtId="0" fontId="25" fillId="14" borderId="33" xfId="0" applyFont="1" applyFill="1" applyBorder="1" applyAlignment="1" applyProtection="1">
      <alignment horizontal="left"/>
    </xf>
    <xf numFmtId="0" fontId="25" fillId="0" borderId="19" xfId="0" applyFont="1" applyBorder="1" applyAlignment="1" applyProtection="1">
      <alignment horizontal="left" wrapText="1"/>
    </xf>
    <xf numFmtId="0" fontId="25" fillId="16" borderId="33" xfId="0" applyFont="1" applyFill="1" applyBorder="1" applyAlignment="1" applyProtection="1">
      <alignment horizontal="left"/>
    </xf>
    <xf numFmtId="0" fontId="25" fillId="7" borderId="33" xfId="0" applyFont="1" applyFill="1" applyBorder="1" applyAlignment="1" applyProtection="1">
      <alignment horizontal="left"/>
    </xf>
    <xf numFmtId="0" fontId="25" fillId="7" borderId="19" xfId="0" applyFont="1" applyFill="1" applyBorder="1" applyAlignment="1" applyProtection="1">
      <alignment horizontal="left"/>
    </xf>
    <xf numFmtId="3" fontId="25" fillId="14" borderId="19" xfId="0" applyNumberFormat="1" applyFont="1" applyFill="1" applyBorder="1" applyAlignment="1" applyProtection="1">
      <alignment horizontal="left"/>
    </xf>
    <xf numFmtId="0" fontId="25" fillId="0" borderId="31" xfId="0" applyFont="1" applyFill="1" applyBorder="1" applyAlignment="1" applyProtection="1">
      <alignment horizontal="left"/>
    </xf>
    <xf numFmtId="0" fontId="25" fillId="10" borderId="31" xfId="0" applyFont="1" applyFill="1" applyBorder="1" applyAlignment="1" applyProtection="1">
      <alignment horizontal="left" wrapText="1"/>
    </xf>
    <xf numFmtId="0" fontId="25" fillId="10" borderId="17" xfId="0" applyFont="1" applyFill="1" applyBorder="1" applyAlignment="1" applyProtection="1">
      <alignment horizontal="left" wrapText="1"/>
    </xf>
    <xf numFmtId="0" fontId="25" fillId="0" borderId="17" xfId="0" applyFont="1" applyFill="1" applyBorder="1" applyAlignment="1" applyProtection="1">
      <alignment horizontal="center" wrapText="1"/>
    </xf>
    <xf numFmtId="0" fontId="25" fillId="13" borderId="32" xfId="0" applyFont="1" applyFill="1" applyBorder="1" applyAlignment="1" applyProtection="1">
      <alignment horizontal="left"/>
    </xf>
    <xf numFmtId="0" fontId="25" fillId="8" borderId="17" xfId="0" applyFont="1" applyFill="1" applyBorder="1" applyAlignment="1" applyProtection="1">
      <alignment horizontal="left" wrapText="1"/>
    </xf>
    <xf numFmtId="0" fontId="25" fillId="14" borderId="17" xfId="0" applyFont="1" applyFill="1" applyBorder="1" applyAlignment="1" applyProtection="1">
      <alignment horizontal="left"/>
    </xf>
    <xf numFmtId="0" fontId="25" fillId="0" borderId="19" xfId="0" applyFont="1" applyFill="1" applyBorder="1" applyAlignment="1" applyProtection="1">
      <alignment horizontal="left" wrapText="1"/>
    </xf>
    <xf numFmtId="1" fontId="27" fillId="10" borderId="31" xfId="0" applyNumberFormat="1" applyFont="1" applyFill="1" applyBorder="1" applyAlignment="1">
      <alignment horizontal="left"/>
    </xf>
    <xf numFmtId="1" fontId="27" fillId="10" borderId="17" xfId="0" applyNumberFormat="1" applyFont="1" applyFill="1" applyBorder="1" applyAlignment="1">
      <alignment horizontal="left"/>
    </xf>
    <xf numFmtId="1" fontId="27" fillId="2" borderId="19" xfId="0" applyNumberFormat="1" applyFont="1" applyFill="1" applyBorder="1" applyAlignment="1">
      <alignment horizontal="left"/>
    </xf>
    <xf numFmtId="0" fontId="27" fillId="13" borderId="19" xfId="0" applyFont="1" applyFill="1" applyBorder="1" applyAlignment="1">
      <alignment horizontal="left"/>
    </xf>
    <xf numFmtId="0" fontId="27" fillId="8" borderId="33" xfId="0" applyFont="1" applyFill="1" applyBorder="1" applyAlignment="1" applyProtection="1">
      <alignment horizontal="left"/>
    </xf>
    <xf numFmtId="0" fontId="25" fillId="15" borderId="19" xfId="0" applyFont="1" applyFill="1" applyBorder="1" applyAlignment="1" applyProtection="1">
      <alignment horizontal="left"/>
    </xf>
    <xf numFmtId="0" fontId="27" fillId="9" borderId="34" xfId="0" applyFont="1" applyFill="1" applyBorder="1" applyAlignment="1" applyProtection="1">
      <alignment horizontal="left"/>
    </xf>
    <xf numFmtId="0" fontId="27" fillId="10" borderId="31" xfId="0" applyFont="1" applyFill="1" applyBorder="1" applyAlignment="1" applyProtection="1">
      <alignment horizontal="left"/>
    </xf>
    <xf numFmtId="0" fontId="27" fillId="10" borderId="17" xfId="0" applyFont="1" applyFill="1" applyBorder="1" applyAlignment="1" applyProtection="1">
      <alignment horizontal="left"/>
    </xf>
    <xf numFmtId="0" fontId="27" fillId="2" borderId="19" xfId="0" applyFont="1" applyFill="1" applyBorder="1" applyAlignment="1" applyProtection="1">
      <alignment horizontal="left"/>
    </xf>
    <xf numFmtId="0" fontId="25" fillId="15" borderId="19" xfId="0" applyFont="1" applyFill="1" applyBorder="1" applyAlignment="1">
      <alignment horizontal="left"/>
    </xf>
    <xf numFmtId="0" fontId="25" fillId="0" borderId="19" xfId="0" applyFont="1" applyBorder="1" applyAlignment="1">
      <alignment horizontal="left"/>
    </xf>
    <xf numFmtId="0" fontId="27" fillId="6" borderId="19" xfId="0" applyFont="1" applyFill="1" applyBorder="1" applyAlignment="1" applyProtection="1">
      <alignment horizontal="left"/>
    </xf>
    <xf numFmtId="0" fontId="27" fillId="8" borderId="19" xfId="0" applyFont="1" applyFill="1" applyBorder="1" applyAlignment="1">
      <alignment horizontal="left"/>
    </xf>
    <xf numFmtId="0" fontId="27" fillId="15" borderId="19" xfId="0" applyFont="1" applyFill="1" applyBorder="1" applyAlignment="1">
      <alignment horizontal="left"/>
    </xf>
    <xf numFmtId="0" fontId="25" fillId="6" borderId="19" xfId="0" applyFont="1" applyFill="1" applyBorder="1" applyAlignment="1" applyProtection="1">
      <alignment horizontal="left"/>
    </xf>
    <xf numFmtId="0" fontId="29" fillId="9" borderId="33" xfId="0" applyFont="1" applyFill="1" applyBorder="1" applyAlignment="1">
      <alignment horizontal="left"/>
    </xf>
    <xf numFmtId="0" fontId="29" fillId="9" borderId="19" xfId="0" applyFont="1" applyFill="1" applyBorder="1" applyAlignment="1" applyProtection="1">
      <alignment horizontal="left"/>
    </xf>
    <xf numFmtId="0" fontId="27" fillId="10" borderId="34" xfId="0" applyFont="1" applyFill="1" applyBorder="1" applyAlignment="1" applyProtection="1"/>
    <xf numFmtId="0" fontId="25" fillId="10" borderId="17" xfId="0" applyFont="1" applyFill="1" applyBorder="1" applyAlignment="1" applyProtection="1">
      <alignment horizontal="left"/>
    </xf>
    <xf numFmtId="0" fontId="27" fillId="0" borderId="19" xfId="0" applyFont="1" applyBorder="1" applyAlignment="1" applyProtection="1">
      <alignment horizontal="left"/>
    </xf>
    <xf numFmtId="0" fontId="27" fillId="10" borderId="21" xfId="0" applyFont="1" applyFill="1" applyBorder="1" applyAlignment="1" applyProtection="1">
      <alignment vertical="top" wrapText="1"/>
      <protection locked="0"/>
    </xf>
    <xf numFmtId="0" fontId="27" fillId="10" borderId="17" xfId="0" applyFont="1" applyFill="1" applyBorder="1" applyAlignment="1">
      <alignment horizontal="left"/>
    </xf>
    <xf numFmtId="0" fontId="27" fillId="6" borderId="19" xfId="0" applyFont="1" applyFill="1" applyBorder="1" applyAlignment="1">
      <alignment horizontal="left"/>
    </xf>
    <xf numFmtId="0" fontId="27" fillId="10" borderId="31" xfId="0" applyFont="1" applyFill="1" applyBorder="1" applyAlignment="1">
      <alignment horizontal="left"/>
    </xf>
    <xf numFmtId="0" fontId="27" fillId="2" borderId="19" xfId="0" applyFont="1" applyFill="1" applyBorder="1" applyAlignment="1">
      <alignment horizontal="left"/>
    </xf>
    <xf numFmtId="0" fontId="25" fillId="10" borderId="17" xfId="0" applyFont="1" applyFill="1" applyBorder="1" applyAlignment="1">
      <alignment horizontal="left"/>
    </xf>
    <xf numFmtId="0" fontId="29" fillId="22" borderId="33" xfId="0" applyFont="1" applyFill="1" applyBorder="1" applyAlignment="1" applyProtection="1">
      <alignment horizontal="left"/>
    </xf>
    <xf numFmtId="0" fontId="29" fillId="9" borderId="34" xfId="0" applyFont="1" applyFill="1" applyBorder="1" applyAlignment="1" applyProtection="1">
      <alignment horizontal="left"/>
    </xf>
    <xf numFmtId="0" fontId="27" fillId="10" borderId="21" xfId="0" applyFont="1" applyFill="1" applyBorder="1" applyAlignment="1" applyProtection="1">
      <alignment horizontal="left"/>
    </xf>
    <xf numFmtId="0" fontId="27" fillId="2" borderId="33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7" fillId="10" borderId="21" xfId="0" applyFont="1" applyFill="1" applyBorder="1" applyAlignment="1" applyProtection="1"/>
    <xf numFmtId="0" fontId="27" fillId="10" borderId="21" xfId="0" applyFont="1" applyFill="1" applyBorder="1" applyAlignment="1">
      <alignment horizontal="left"/>
    </xf>
    <xf numFmtId="0" fontId="27" fillId="6" borderId="33" xfId="0" applyFont="1" applyFill="1" applyBorder="1" applyAlignment="1">
      <alignment horizontal="left"/>
    </xf>
    <xf numFmtId="0" fontId="29" fillId="2" borderId="33" xfId="0" applyFont="1" applyFill="1" applyBorder="1" applyAlignment="1" applyProtection="1">
      <alignment horizontal="left"/>
    </xf>
    <xf numFmtId="0" fontId="27" fillId="15" borderId="19" xfId="0" applyFont="1" applyFill="1" applyBorder="1" applyAlignment="1" applyProtection="1">
      <alignment horizontal="left" wrapText="1"/>
    </xf>
    <xf numFmtId="0" fontId="27" fillId="0" borderId="19" xfId="0" applyFont="1" applyFill="1" applyBorder="1" applyAlignment="1" applyProtection="1">
      <alignment horizontal="left"/>
    </xf>
    <xf numFmtId="0" fontId="29" fillId="2" borderId="19" xfId="0" applyFont="1" applyFill="1" applyBorder="1" applyAlignment="1" applyProtection="1">
      <alignment horizontal="left"/>
    </xf>
    <xf numFmtId="0" fontId="27" fillId="15" borderId="19" xfId="0" applyFont="1" applyFill="1" applyBorder="1" applyAlignment="1" applyProtection="1">
      <alignment horizontal="left"/>
    </xf>
    <xf numFmtId="0" fontId="29" fillId="22" borderId="33" xfId="0" applyFont="1" applyFill="1" applyBorder="1" applyAlignment="1" applyProtection="1">
      <alignment horizontal="center"/>
    </xf>
    <xf numFmtId="0" fontId="27" fillId="10" borderId="34" xfId="0" applyFont="1" applyFill="1" applyBorder="1" applyAlignment="1"/>
    <xf numFmtId="0" fontId="27" fillId="10" borderId="13" xfId="0" applyFont="1" applyFill="1" applyBorder="1" applyAlignment="1">
      <alignment horizontal="center" wrapText="1"/>
    </xf>
    <xf numFmtId="0" fontId="27" fillId="10" borderId="17" xfId="0" applyFont="1" applyFill="1" applyBorder="1" applyAlignment="1">
      <alignment wrapText="1"/>
    </xf>
    <xf numFmtId="0" fontId="27" fillId="2" borderId="19" xfId="0" applyFont="1" applyFill="1" applyBorder="1" applyAlignment="1">
      <alignment wrapText="1"/>
    </xf>
    <xf numFmtId="0" fontId="27" fillId="10" borderId="34" xfId="0" applyFont="1" applyFill="1" applyBorder="1" applyAlignment="1">
      <alignment wrapText="1"/>
    </xf>
    <xf numFmtId="0" fontId="27" fillId="10" borderId="13" xfId="0" applyFont="1" applyFill="1" applyBorder="1" applyAlignment="1">
      <alignment horizontal="left" wrapText="1"/>
    </xf>
    <xf numFmtId="0" fontId="27" fillId="10" borderId="17" xfId="0" applyFont="1" applyFill="1" applyBorder="1" applyAlignment="1">
      <alignment horizontal="left" wrapText="1"/>
    </xf>
    <xf numFmtId="0" fontId="27" fillId="2" borderId="19" xfId="0" applyFont="1" applyFill="1" applyBorder="1" applyAlignment="1">
      <alignment horizontal="left" wrapText="1"/>
    </xf>
    <xf numFmtId="0" fontId="25" fillId="15" borderId="19" xfId="0" applyFont="1" applyFill="1" applyBorder="1" applyAlignment="1">
      <alignment horizontal="left" wrapText="1"/>
    </xf>
    <xf numFmtId="0" fontId="25" fillId="2" borderId="19" xfId="0" applyFont="1" applyFill="1" applyBorder="1" applyAlignment="1">
      <alignment horizontal="left" wrapText="1"/>
    </xf>
    <xf numFmtId="0" fontId="25" fillId="6" borderId="19" xfId="0" applyFont="1" applyFill="1" applyBorder="1" applyAlignment="1">
      <alignment horizontal="left"/>
    </xf>
    <xf numFmtId="0" fontId="29" fillId="22" borderId="33" xfId="0" applyFont="1" applyFill="1" applyBorder="1" applyAlignment="1">
      <alignment horizontal="center"/>
    </xf>
    <xf numFmtId="0" fontId="27" fillId="10" borderId="31" xfId="0" applyFont="1" applyFill="1" applyBorder="1"/>
    <xf numFmtId="0" fontId="27" fillId="10" borderId="17" xfId="0" applyFont="1" applyFill="1" applyBorder="1"/>
    <xf numFmtId="0" fontId="27" fillId="6" borderId="19" xfId="0" applyFont="1" applyFill="1" applyBorder="1"/>
    <xf numFmtId="0" fontId="27" fillId="10" borderId="31" xfId="0" applyFont="1" applyFill="1" applyBorder="1" applyAlignment="1">
      <alignment wrapText="1"/>
    </xf>
    <xf numFmtId="0" fontId="25" fillId="0" borderId="31" xfId="0" applyFont="1" applyBorder="1" applyAlignment="1">
      <alignment horizontal="left"/>
    </xf>
    <xf numFmtId="0" fontId="29" fillId="9" borderId="33" xfId="0" applyFont="1" applyFill="1" applyBorder="1"/>
    <xf numFmtId="0" fontId="27" fillId="3" borderId="19" xfId="0" applyFont="1" applyFill="1" applyBorder="1"/>
    <xf numFmtId="0" fontId="29" fillId="19" borderId="33" xfId="0" applyFont="1" applyFill="1" applyBorder="1"/>
    <xf numFmtId="0" fontId="32" fillId="10" borderId="31" xfId="0" applyFont="1" applyFill="1" applyBorder="1"/>
    <xf numFmtId="0" fontId="32" fillId="10" borderId="17" xfId="0" applyFont="1" applyFill="1" applyBorder="1"/>
    <xf numFmtId="0" fontId="32" fillId="3" borderId="19" xfId="0" applyFont="1" applyFill="1" applyBorder="1"/>
    <xf numFmtId="0" fontId="32" fillId="10" borderId="31" xfId="0" applyFont="1" applyFill="1" applyBorder="1" applyAlignment="1" applyProtection="1">
      <alignment horizontal="left"/>
    </xf>
    <xf numFmtId="0" fontId="32" fillId="10" borderId="17" xfId="0" applyFont="1" applyFill="1" applyBorder="1" applyAlignment="1" applyProtection="1">
      <alignment horizontal="left"/>
    </xf>
    <xf numFmtId="0" fontId="32" fillId="2" borderId="19" xfId="0" applyFont="1" applyFill="1" applyBorder="1" applyAlignment="1" applyProtection="1">
      <alignment horizontal="left"/>
    </xf>
    <xf numFmtId="0" fontId="32" fillId="10" borderId="34" xfId="0" applyFont="1" applyFill="1" applyBorder="1" applyAlignment="1">
      <alignment horizontal="left"/>
    </xf>
    <xf numFmtId="0" fontId="32" fillId="10" borderId="32" xfId="0" applyFont="1" applyFill="1" applyBorder="1" applyAlignment="1">
      <alignment horizontal="left"/>
    </xf>
    <xf numFmtId="0" fontId="32" fillId="6" borderId="19" xfId="0" applyFont="1" applyFill="1" applyBorder="1" applyAlignment="1">
      <alignment horizontal="left"/>
    </xf>
    <xf numFmtId="0" fontId="27" fillId="10" borderId="31" xfId="0" applyFont="1" applyFill="1" applyBorder="1" applyAlignment="1"/>
    <xf numFmtId="0" fontId="27" fillId="20" borderId="17" xfId="0" applyFont="1" applyFill="1" applyBorder="1" applyAlignment="1"/>
    <xf numFmtId="0" fontId="32" fillId="3" borderId="19" xfId="0" applyFont="1" applyFill="1" applyBorder="1" applyAlignment="1"/>
    <xf numFmtId="0" fontId="32" fillId="9" borderId="33" xfId="0" applyFont="1" applyFill="1" applyBorder="1" applyAlignment="1">
      <alignment horizontal="left"/>
    </xf>
    <xf numFmtId="0" fontId="32" fillId="10" borderId="31" xfId="0" applyFont="1" applyFill="1" applyBorder="1" applyAlignment="1">
      <alignment horizontal="left"/>
    </xf>
    <xf numFmtId="0" fontId="32" fillId="10" borderId="17" xfId="0" applyFont="1" applyFill="1" applyBorder="1" applyAlignment="1">
      <alignment horizontal="left"/>
    </xf>
    <xf numFmtId="0" fontId="32" fillId="3" borderId="19" xfId="0" applyFont="1" applyFill="1" applyBorder="1" applyAlignment="1">
      <alignment horizontal="left"/>
    </xf>
    <xf numFmtId="0" fontId="29" fillId="22" borderId="33" xfId="0" applyFont="1" applyFill="1" applyBorder="1"/>
    <xf numFmtId="0" fontId="32" fillId="6" borderId="19" xfId="0" applyFont="1" applyFill="1" applyBorder="1"/>
    <xf numFmtId="0" fontId="32" fillId="10" borderId="13" xfId="0" applyFont="1" applyFill="1" applyBorder="1"/>
    <xf numFmtId="0" fontId="29" fillId="12" borderId="19" xfId="0" applyFont="1" applyFill="1" applyBorder="1" applyAlignment="1" applyProtection="1">
      <alignment horizontal="left"/>
    </xf>
    <xf numFmtId="0" fontId="27" fillId="10" borderId="34" xfId="0" applyFont="1" applyFill="1" applyBorder="1" applyAlignment="1" applyProtection="1">
      <alignment horizontal="center" wrapText="1"/>
    </xf>
    <xf numFmtId="0" fontId="27" fillId="10" borderId="13" xfId="0" applyFont="1" applyFill="1" applyBorder="1" applyAlignment="1" applyProtection="1">
      <alignment horizontal="left" wrapText="1"/>
    </xf>
    <xf numFmtId="0" fontId="27" fillId="10" borderId="17" xfId="0" applyFont="1" applyFill="1" applyBorder="1" applyAlignment="1" applyProtection="1">
      <alignment horizontal="left" wrapText="1"/>
    </xf>
    <xf numFmtId="0" fontId="27" fillId="2" borderId="19" xfId="0" applyFont="1" applyFill="1" applyBorder="1" applyAlignment="1" applyProtection="1">
      <alignment horizontal="left" wrapText="1"/>
    </xf>
    <xf numFmtId="0" fontId="27" fillId="13" borderId="19" xfId="0" applyFont="1" applyFill="1" applyBorder="1" applyAlignment="1" applyProtection="1">
      <alignment horizontal="left" wrapText="1"/>
    </xf>
    <xf numFmtId="0" fontId="29" fillId="12" borderId="19" xfId="0" applyFont="1" applyFill="1" applyBorder="1"/>
    <xf numFmtId="0" fontId="27" fillId="10" borderId="13" xfId="0" applyFont="1" applyFill="1" applyBorder="1" applyAlignment="1"/>
    <xf numFmtId="0" fontId="27" fillId="21" borderId="17" xfId="0" applyFont="1" applyFill="1" applyBorder="1" applyAlignment="1">
      <alignment wrapText="1"/>
    </xf>
    <xf numFmtId="0" fontId="27" fillId="3" borderId="19" xfId="0" applyFont="1" applyFill="1" applyBorder="1" applyAlignment="1">
      <alignment wrapText="1"/>
    </xf>
    <xf numFmtId="0" fontId="27" fillId="17" borderId="19" xfId="0" applyFont="1" applyFill="1" applyBorder="1" applyAlignment="1">
      <alignment horizontal="left" wrapText="1"/>
    </xf>
    <xf numFmtId="0" fontId="25" fillId="0" borderId="22" xfId="0" applyFont="1" applyBorder="1" applyAlignment="1">
      <alignment horizontal="left"/>
    </xf>
    <xf numFmtId="0" fontId="6" fillId="0" borderId="2" xfId="0" applyFont="1" applyBorder="1" applyAlignment="1">
      <alignment wrapText="1"/>
    </xf>
    <xf numFmtId="0" fontId="22" fillId="0" borderId="15" xfId="0" applyFont="1" applyBorder="1" applyAlignment="1">
      <alignment horizont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2" fontId="27" fillId="10" borderId="36" xfId="0" applyNumberFormat="1" applyFont="1" applyFill="1" applyBorder="1" applyAlignment="1" applyProtection="1"/>
    <xf numFmtId="0" fontId="27" fillId="10" borderId="36" xfId="0" applyFont="1" applyFill="1" applyBorder="1" applyAlignment="1" applyProtection="1">
      <alignment wrapText="1"/>
    </xf>
    <xf numFmtId="0" fontId="25" fillId="0" borderId="19" xfId="0" applyFont="1" applyFill="1" applyBorder="1" applyAlignment="1">
      <alignment horizontal="left"/>
    </xf>
    <xf numFmtId="0" fontId="29" fillId="9" borderId="33" xfId="0" applyFont="1" applyFill="1" applyBorder="1" applyAlignment="1" applyProtection="1">
      <alignment horizontal="left"/>
    </xf>
    <xf numFmtId="0" fontId="11" fillId="0" borderId="35" xfId="0" applyFont="1" applyBorder="1" applyAlignment="1">
      <alignment horizontal="center" vertical="center" wrapText="1"/>
    </xf>
    <xf numFmtId="3" fontId="1" fillId="0" borderId="2" xfId="0" applyNumberFormat="1" applyFont="1" applyBorder="1"/>
    <xf numFmtId="3" fontId="1" fillId="0" borderId="2" xfId="0" applyNumberFormat="1" applyFont="1" applyFill="1" applyBorder="1"/>
    <xf numFmtId="3" fontId="1" fillId="0" borderId="2" xfId="0" applyNumberFormat="1" applyFont="1" applyFill="1" applyBorder="1" applyProtection="1"/>
    <xf numFmtId="3" fontId="1" fillId="0" borderId="15" xfId="0" applyNumberFormat="1" applyFont="1" applyBorder="1"/>
    <xf numFmtId="3" fontId="1" fillId="0" borderId="7" xfId="0" applyNumberFormat="1" applyFont="1" applyFill="1" applyBorder="1"/>
    <xf numFmtId="0" fontId="5" fillId="0" borderId="22" xfId="0" applyFont="1" applyBorder="1" applyAlignment="1" applyProtection="1">
      <alignment horizontal="left" wrapText="1"/>
    </xf>
    <xf numFmtId="3" fontId="1" fillId="0" borderId="23" xfId="0" applyNumberFormat="1" applyFont="1" applyBorder="1"/>
    <xf numFmtId="0" fontId="8" fillId="11" borderId="35" xfId="0" applyFont="1" applyFill="1" applyBorder="1" applyAlignment="1" applyProtection="1">
      <alignment wrapText="1"/>
    </xf>
    <xf numFmtId="0" fontId="8" fillId="12" borderId="35" xfId="0" applyFont="1" applyFill="1" applyBorder="1" applyAlignment="1" applyProtection="1">
      <alignment wrapText="1"/>
    </xf>
    <xf numFmtId="0" fontId="7" fillId="9" borderId="4" xfId="0" applyFont="1" applyFill="1" applyBorder="1" applyAlignment="1" applyProtection="1">
      <alignment wrapText="1"/>
    </xf>
    <xf numFmtId="0" fontId="15" fillId="2" borderId="36" xfId="0" applyFont="1" applyFill="1" applyBorder="1" applyAlignment="1" applyProtection="1">
      <alignment wrapText="1"/>
    </xf>
    <xf numFmtId="0" fontId="7" fillId="13" borderId="36" xfId="0" applyFont="1" applyFill="1" applyBorder="1" applyAlignment="1" applyProtection="1">
      <alignment wrapText="1"/>
    </xf>
    <xf numFmtId="0" fontId="7" fillId="14" borderId="36" xfId="0" applyFont="1" applyFill="1" applyBorder="1" applyAlignment="1" applyProtection="1">
      <alignment wrapText="1"/>
    </xf>
    <xf numFmtId="0" fontId="5" fillId="0" borderId="36" xfId="0" applyFont="1" applyBorder="1" applyAlignment="1" applyProtection="1">
      <alignment wrapText="1"/>
    </xf>
    <xf numFmtId="0" fontId="7" fillId="9" borderId="36" xfId="0" applyFont="1" applyFill="1" applyBorder="1" applyAlignment="1" applyProtection="1">
      <alignment wrapText="1"/>
    </xf>
    <xf numFmtId="0" fontId="5" fillId="0" borderId="37" xfId="0" applyFont="1" applyBorder="1" applyAlignment="1" applyProtection="1">
      <alignment wrapText="1"/>
    </xf>
    <xf numFmtId="0" fontId="4" fillId="0" borderId="2" xfId="0" applyFont="1" applyBorder="1"/>
    <xf numFmtId="3" fontId="4" fillId="9" borderId="2" xfId="0" applyNumberFormat="1" applyFont="1" applyFill="1" applyBorder="1" applyProtection="1"/>
    <xf numFmtId="0" fontId="4" fillId="0" borderId="2" xfId="0" applyFont="1" applyFill="1" applyBorder="1"/>
    <xf numFmtId="3" fontId="4" fillId="10" borderId="2" xfId="0" applyNumberFormat="1" applyFont="1" applyFill="1" applyBorder="1" applyProtection="1"/>
    <xf numFmtId="3" fontId="4" fillId="13" borderId="2" xfId="0" applyNumberFormat="1" applyFont="1" applyFill="1" applyBorder="1" applyProtection="1"/>
    <xf numFmtId="3" fontId="4" fillId="14" borderId="2" xfId="0" applyNumberFormat="1" applyFont="1" applyFill="1" applyBorder="1" applyProtection="1"/>
    <xf numFmtId="3" fontId="6" fillId="2" borderId="2" xfId="0" applyNumberFormat="1" applyFont="1" applyFill="1" applyBorder="1" applyProtection="1"/>
    <xf numFmtId="0" fontId="6" fillId="0" borderId="2" xfId="0" applyFont="1" applyBorder="1"/>
    <xf numFmtId="3" fontId="6" fillId="0" borderId="2" xfId="0" applyNumberFormat="1" applyFont="1" applyFill="1" applyBorder="1" applyProtection="1"/>
    <xf numFmtId="0" fontId="13" fillId="0" borderId="35" xfId="0" applyFont="1" applyBorder="1" applyAlignment="1" applyProtection="1">
      <alignment horizontal="center"/>
    </xf>
    <xf numFmtId="0" fontId="14" fillId="0" borderId="1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20" xfId="0" applyFont="1" applyBorder="1"/>
    <xf numFmtId="0" fontId="4" fillId="0" borderId="20" xfId="0" applyFont="1" applyFill="1" applyBorder="1"/>
    <xf numFmtId="0" fontId="6" fillId="0" borderId="20" xfId="0" applyFont="1" applyBorder="1"/>
    <xf numFmtId="0" fontId="0" fillId="0" borderId="20" xfId="0" applyBorder="1"/>
    <xf numFmtId="0" fontId="0" fillId="0" borderId="23" xfId="0" applyBorder="1"/>
    <xf numFmtId="0" fontId="0" fillId="0" borderId="24" xfId="0" applyBorder="1"/>
    <xf numFmtId="3" fontId="6" fillId="0" borderId="23" xfId="0" applyNumberFormat="1" applyFont="1" applyFill="1" applyBorder="1" applyProtection="1"/>
    <xf numFmtId="3" fontId="10" fillId="11" borderId="15" xfId="0" applyNumberFormat="1" applyFont="1" applyFill="1" applyBorder="1" applyProtection="1"/>
    <xf numFmtId="0" fontId="4" fillId="0" borderId="15" xfId="0" applyFont="1" applyBorder="1"/>
    <xf numFmtId="0" fontId="4" fillId="0" borderId="12" xfId="0" applyFont="1" applyBorder="1"/>
    <xf numFmtId="3" fontId="4" fillId="9" borderId="7" xfId="0" applyNumberFormat="1" applyFont="1" applyFill="1" applyBorder="1" applyProtection="1"/>
    <xf numFmtId="0" fontId="4" fillId="0" borderId="7" xfId="0" applyFont="1" applyFill="1" applyBorder="1"/>
    <xf numFmtId="0" fontId="4" fillId="0" borderId="18" xfId="0" applyFont="1" applyFill="1" applyBorder="1"/>
    <xf numFmtId="3" fontId="10" fillId="12" borderId="15" xfId="0" applyNumberFormat="1" applyFont="1" applyFill="1" applyBorder="1" applyProtection="1"/>
    <xf numFmtId="0" fontId="28" fillId="11" borderId="35" xfId="0" applyFont="1" applyFill="1" applyBorder="1" applyAlignment="1" applyProtection="1">
      <alignment wrapText="1"/>
    </xf>
    <xf numFmtId="0" fontId="25" fillId="6" borderId="36" xfId="0" applyFont="1" applyFill="1" applyBorder="1" applyAlignment="1" applyProtection="1">
      <alignment wrapText="1"/>
    </xf>
    <xf numFmtId="0" fontId="27" fillId="13" borderId="36" xfId="0" applyFont="1" applyFill="1" applyBorder="1" applyAlignment="1" applyProtection="1">
      <alignment wrapText="1"/>
    </xf>
    <xf numFmtId="0" fontId="27" fillId="8" borderId="36" xfId="0" applyFont="1" applyFill="1" applyBorder="1" applyAlignment="1" applyProtection="1">
      <alignment wrapText="1"/>
    </xf>
    <xf numFmtId="0" fontId="25" fillId="14" borderId="36" xfId="0" applyFont="1" applyFill="1" applyBorder="1" applyAlignment="1" applyProtection="1">
      <alignment wrapText="1"/>
    </xf>
    <xf numFmtId="0" fontId="25" fillId="0" borderId="36" xfId="0" applyFont="1" applyBorder="1" applyAlignment="1" applyProtection="1">
      <alignment wrapText="1"/>
    </xf>
    <xf numFmtId="0" fontId="25" fillId="0" borderId="36" xfId="0" applyFont="1" applyFill="1" applyBorder="1" applyAlignment="1" applyProtection="1">
      <alignment wrapText="1"/>
    </xf>
    <xf numFmtId="0" fontId="27" fillId="10" borderId="36" xfId="0" applyFont="1" applyFill="1" applyBorder="1" applyAlignment="1" applyProtection="1">
      <alignment horizontal="left" wrapText="1"/>
    </xf>
    <xf numFmtId="0" fontId="25" fillId="15" borderId="36" xfId="0" applyFont="1" applyFill="1" applyBorder="1" applyAlignment="1" applyProtection="1">
      <alignment wrapText="1"/>
    </xf>
    <xf numFmtId="0" fontId="25" fillId="0" borderId="36" xfId="0" applyFont="1" applyBorder="1" applyAlignment="1" applyProtection="1">
      <alignment horizontal="left" wrapText="1"/>
    </xf>
    <xf numFmtId="0" fontId="25" fillId="0" borderId="36" xfId="0" applyFont="1" applyBorder="1" applyAlignment="1" applyProtection="1">
      <alignment horizontal="left"/>
    </xf>
    <xf numFmtId="0" fontId="25" fillId="16" borderId="36" xfId="0" applyFont="1" applyFill="1" applyBorder="1" applyAlignment="1" applyProtection="1">
      <alignment wrapText="1"/>
    </xf>
    <xf numFmtId="0" fontId="25" fillId="7" borderId="36" xfId="0" applyFont="1" applyFill="1" applyBorder="1" applyAlignment="1" applyProtection="1">
      <alignment wrapText="1"/>
    </xf>
    <xf numFmtId="0" fontId="25" fillId="7" borderId="36" xfId="0" applyFont="1" applyFill="1" applyBorder="1" applyAlignment="1" applyProtection="1">
      <alignment horizontal="left"/>
    </xf>
    <xf numFmtId="0" fontId="25" fillId="0" borderId="36" xfId="0" applyFont="1" applyFill="1" applyBorder="1" applyAlignment="1" applyProtection="1">
      <alignment horizontal="left"/>
    </xf>
    <xf numFmtId="0" fontId="25" fillId="14" borderId="36" xfId="0" applyFont="1" applyFill="1" applyBorder="1" applyAlignment="1" applyProtection="1">
      <alignment horizontal="left"/>
    </xf>
    <xf numFmtId="0" fontId="27" fillId="10" borderId="9" xfId="0" applyFont="1" applyFill="1" applyBorder="1" applyAlignment="1" applyProtection="1">
      <alignment horizontal="left" wrapText="1"/>
    </xf>
    <xf numFmtId="0" fontId="27" fillId="0" borderId="9" xfId="0" applyFont="1" applyFill="1" applyBorder="1" applyAlignment="1" applyProtection="1">
      <alignment wrapText="1"/>
    </xf>
    <xf numFmtId="0" fontId="27" fillId="8" borderId="9" xfId="0" applyFont="1" applyFill="1" applyBorder="1" applyAlignment="1" applyProtection="1">
      <alignment wrapText="1"/>
    </xf>
    <xf numFmtId="3" fontId="25" fillId="0" borderId="36" xfId="0" applyNumberFormat="1" applyFont="1" applyFill="1" applyBorder="1" applyAlignment="1" applyProtection="1">
      <alignment horizontal="left" wrapText="1"/>
    </xf>
    <xf numFmtId="2" fontId="25" fillId="2" borderId="36" xfId="0" applyNumberFormat="1" applyFont="1" applyFill="1" applyBorder="1" applyAlignment="1" applyProtection="1">
      <alignment wrapText="1"/>
    </xf>
    <xf numFmtId="0" fontId="27" fillId="13" borderId="36" xfId="0" applyFont="1" applyFill="1" applyBorder="1" applyAlignment="1">
      <alignment wrapText="1"/>
    </xf>
    <xf numFmtId="0" fontId="27" fillId="8" borderId="36" xfId="0" applyFont="1" applyFill="1" applyBorder="1" applyAlignment="1">
      <alignment wrapText="1"/>
    </xf>
    <xf numFmtId="0" fontId="27" fillId="9" borderId="9" xfId="0" applyFont="1" applyFill="1" applyBorder="1" applyAlignment="1" applyProtection="1">
      <alignment wrapText="1"/>
    </xf>
    <xf numFmtId="0" fontId="27" fillId="10" borderId="9" xfId="0" applyFont="1" applyFill="1" applyBorder="1" applyAlignment="1" applyProtection="1">
      <alignment wrapText="1"/>
    </xf>
    <xf numFmtId="0" fontId="25" fillId="15" borderId="36" xfId="0" applyFont="1" applyFill="1" applyBorder="1" applyAlignment="1">
      <alignment wrapText="1"/>
    </xf>
    <xf numFmtId="0" fontId="25" fillId="0" borderId="36" xfId="0" applyFont="1" applyBorder="1" applyAlignment="1">
      <alignment wrapText="1"/>
    </xf>
    <xf numFmtId="0" fontId="25" fillId="0" borderId="36" xfId="0" applyFont="1" applyFill="1" applyBorder="1" applyAlignment="1">
      <alignment wrapText="1"/>
    </xf>
    <xf numFmtId="0" fontId="29" fillId="9" borderId="9" xfId="0" applyFont="1" applyFill="1" applyBorder="1" applyAlignment="1">
      <alignment wrapText="1"/>
    </xf>
    <xf numFmtId="0" fontId="29" fillId="9" borderId="36" xfId="0" applyFont="1" applyFill="1" applyBorder="1" applyAlignment="1" applyProtection="1">
      <alignment wrapText="1"/>
    </xf>
    <xf numFmtId="0" fontId="27" fillId="10" borderId="36" xfId="0" applyFont="1" applyFill="1" applyBorder="1"/>
    <xf numFmtId="0" fontId="25" fillId="2" borderId="36" xfId="0" applyFont="1" applyFill="1" applyBorder="1" applyAlignment="1" applyProtection="1">
      <alignment wrapText="1"/>
    </xf>
    <xf numFmtId="0" fontId="27" fillId="10" borderId="4" xfId="0" applyFont="1" applyFill="1" applyBorder="1" applyAlignment="1" applyProtection="1">
      <alignment vertical="top" wrapText="1"/>
      <protection locked="0"/>
    </xf>
    <xf numFmtId="0" fontId="27" fillId="10" borderId="6" xfId="0" applyFont="1" applyFill="1" applyBorder="1" applyAlignment="1">
      <alignment wrapText="1"/>
    </xf>
    <xf numFmtId="0" fontId="25" fillId="6" borderId="36" xfId="0" applyFont="1" applyFill="1" applyBorder="1" applyAlignment="1">
      <alignment wrapText="1"/>
    </xf>
    <xf numFmtId="0" fontId="27" fillId="10" borderId="36" xfId="0" applyFont="1" applyFill="1" applyBorder="1" applyAlignment="1" applyProtection="1">
      <alignment horizontal="left"/>
    </xf>
    <xf numFmtId="0" fontId="27" fillId="10" borderId="36" xfId="0" applyFont="1" applyFill="1" applyBorder="1" applyAlignment="1">
      <alignment wrapText="1"/>
    </xf>
    <xf numFmtId="0" fontId="25" fillId="2" borderId="36" xfId="0" applyFont="1" applyFill="1" applyBorder="1" applyAlignment="1">
      <alignment wrapText="1"/>
    </xf>
    <xf numFmtId="0" fontId="23" fillId="10" borderId="36" xfId="0" applyFont="1" applyFill="1" applyBorder="1" applyAlignment="1">
      <alignment wrapText="1"/>
    </xf>
    <xf numFmtId="0" fontId="29" fillId="22" borderId="9" xfId="0" applyFont="1" applyFill="1" applyBorder="1" applyAlignment="1" applyProtection="1">
      <alignment wrapText="1"/>
    </xf>
    <xf numFmtId="0" fontId="29" fillId="9" borderId="9" xfId="0" applyFont="1" applyFill="1" applyBorder="1" applyAlignment="1" applyProtection="1">
      <alignment wrapText="1"/>
    </xf>
    <xf numFmtId="0" fontId="27" fillId="10" borderId="1" xfId="0" applyFont="1" applyFill="1" applyBorder="1" applyAlignment="1" applyProtection="1">
      <alignment wrapText="1"/>
    </xf>
    <xf numFmtId="0" fontId="27" fillId="13" borderId="4" xfId="0" applyFont="1" applyFill="1" applyBorder="1" applyAlignment="1" applyProtection="1">
      <alignment wrapText="1"/>
    </xf>
    <xf numFmtId="0" fontId="27" fillId="10" borderId="5" xfId="0" applyFont="1" applyFill="1" applyBorder="1" applyAlignment="1">
      <alignment wrapText="1"/>
    </xf>
    <xf numFmtId="0" fontId="30" fillId="6" borderId="36" xfId="0" applyFont="1" applyFill="1" applyBorder="1" applyAlignment="1" applyProtection="1">
      <alignment wrapText="1"/>
    </xf>
    <xf numFmtId="0" fontId="29" fillId="22" borderId="9" xfId="0" applyFont="1" applyFill="1" applyBorder="1" applyAlignment="1" applyProtection="1">
      <alignment horizontal="center" wrapText="1"/>
    </xf>
    <xf numFmtId="0" fontId="25" fillId="15" borderId="36" xfId="0" applyFont="1" applyFill="1" applyBorder="1" applyAlignment="1">
      <alignment horizontal="left" wrapText="1"/>
    </xf>
    <xf numFmtId="0" fontId="25" fillId="0" borderId="5" xfId="0" applyFont="1" applyBorder="1" applyAlignment="1">
      <alignment horizontal="left" wrapText="1"/>
    </xf>
    <xf numFmtId="0" fontId="27" fillId="2" borderId="36" xfId="0" applyFont="1" applyFill="1" applyBorder="1" applyAlignment="1">
      <alignment wrapText="1"/>
    </xf>
    <xf numFmtId="0" fontId="27" fillId="15" borderId="36" xfId="0" applyFont="1" applyFill="1" applyBorder="1" applyAlignment="1">
      <alignment wrapText="1"/>
    </xf>
    <xf numFmtId="0" fontId="27" fillId="10" borderId="9" xfId="0" applyFont="1" applyFill="1" applyBorder="1" applyAlignment="1">
      <alignment horizontal="left" wrapText="1"/>
    </xf>
    <xf numFmtId="0" fontId="27" fillId="6" borderId="36" xfId="0" applyFont="1" applyFill="1" applyBorder="1" applyAlignment="1">
      <alignment horizontal="left" wrapText="1"/>
    </xf>
    <xf numFmtId="0" fontId="27" fillId="8" borderId="36" xfId="0" applyFont="1" applyFill="1" applyBorder="1" applyAlignment="1">
      <alignment horizontal="left" wrapText="1"/>
    </xf>
    <xf numFmtId="0" fontId="25" fillId="6" borderId="36" xfId="0" applyFont="1" applyFill="1" applyBorder="1" applyAlignment="1">
      <alignment horizontal="left" wrapText="1"/>
    </xf>
    <xf numFmtId="0" fontId="29" fillId="22" borderId="9" xfId="0" applyFont="1" applyFill="1" applyBorder="1" applyAlignment="1">
      <alignment horizontal="center" wrapText="1"/>
    </xf>
    <xf numFmtId="0" fontId="29" fillId="10" borderId="36" xfId="0" applyFont="1" applyFill="1" applyBorder="1"/>
    <xf numFmtId="0" fontId="27" fillId="6" borderId="36" xfId="0" applyFont="1" applyFill="1" applyBorder="1" applyAlignment="1">
      <alignment wrapText="1"/>
    </xf>
    <xf numFmtId="0" fontId="29" fillId="10" borderId="36" xfId="0" applyFont="1" applyFill="1" applyBorder="1" applyAlignment="1">
      <alignment vertical="top" wrapText="1"/>
    </xf>
    <xf numFmtId="0" fontId="27" fillId="10" borderId="36" xfId="0" applyFont="1" applyFill="1" applyBorder="1" applyAlignment="1"/>
    <xf numFmtId="0" fontId="25" fillId="0" borderId="5" xfId="0" applyFont="1" applyBorder="1" applyAlignment="1">
      <alignment wrapText="1"/>
    </xf>
    <xf numFmtId="0" fontId="27" fillId="2" borderId="36" xfId="0" applyFont="1" applyFill="1" applyBorder="1" applyAlignment="1" applyProtection="1">
      <alignment wrapText="1"/>
    </xf>
    <xf numFmtId="0" fontId="25" fillId="15" borderId="36" xfId="0" applyFont="1" applyFill="1" applyBorder="1"/>
    <xf numFmtId="0" fontId="25" fillId="0" borderId="36" xfId="0" applyFont="1" applyBorder="1"/>
    <xf numFmtId="0" fontId="27" fillId="3" borderId="36" xfId="0" applyFont="1" applyFill="1" applyBorder="1" applyAlignment="1">
      <alignment wrapText="1"/>
    </xf>
    <xf numFmtId="0" fontId="25" fillId="0" borderId="36" xfId="0" applyFont="1" applyBorder="1" applyAlignment="1">
      <alignment horizontal="left" wrapText="1"/>
    </xf>
    <xf numFmtId="0" fontId="30" fillId="19" borderId="9" xfId="0" applyFont="1" applyFill="1" applyBorder="1" applyAlignment="1">
      <alignment wrapText="1"/>
    </xf>
    <xf numFmtId="0" fontId="32" fillId="10" borderId="36" xfId="0" applyFont="1" applyFill="1" applyBorder="1" applyAlignment="1">
      <alignment horizontal="left" wrapText="1"/>
    </xf>
    <xf numFmtId="0" fontId="32" fillId="10" borderId="36" xfId="0" applyFont="1" applyFill="1" applyBorder="1" applyAlignment="1">
      <alignment wrapText="1"/>
    </xf>
    <xf numFmtId="0" fontId="32" fillId="3" borderId="36" xfId="0" applyFont="1" applyFill="1" applyBorder="1" applyAlignment="1">
      <alignment wrapText="1"/>
    </xf>
    <xf numFmtId="0" fontId="32" fillId="10" borderId="36" xfId="0" applyFont="1" applyFill="1" applyBorder="1"/>
    <xf numFmtId="0" fontId="33" fillId="3" borderId="36" xfId="0" applyFont="1" applyFill="1" applyBorder="1" applyAlignment="1">
      <alignment wrapText="1"/>
    </xf>
    <xf numFmtId="0" fontId="32" fillId="2" borderId="36" xfId="0" applyFont="1" applyFill="1" applyBorder="1" applyAlignment="1" applyProtection="1">
      <alignment wrapText="1"/>
    </xf>
    <xf numFmtId="0" fontId="32" fillId="6" borderId="36" xfId="0" applyFont="1" applyFill="1" applyBorder="1" applyAlignment="1">
      <alignment wrapText="1"/>
    </xf>
    <xf numFmtId="0" fontId="35" fillId="20" borderId="36" xfId="0" applyFont="1" applyFill="1" applyBorder="1" applyAlignment="1"/>
    <xf numFmtId="0" fontId="32" fillId="5" borderId="36" xfId="0" applyFont="1" applyFill="1" applyBorder="1" applyAlignment="1"/>
    <xf numFmtId="0" fontId="32" fillId="9" borderId="9" xfId="0" applyFont="1" applyFill="1" applyBorder="1" applyAlignment="1">
      <alignment wrapText="1"/>
    </xf>
    <xf numFmtId="0" fontId="29" fillId="22" borderId="9" xfId="0" applyFont="1" applyFill="1" applyBorder="1" applyAlignment="1">
      <alignment wrapText="1"/>
    </xf>
    <xf numFmtId="0" fontId="33" fillId="6" borderId="36" xfId="0" applyFont="1" applyFill="1" applyBorder="1" applyAlignment="1">
      <alignment wrapText="1"/>
    </xf>
    <xf numFmtId="0" fontId="27" fillId="12" borderId="36" xfId="0" applyFont="1" applyFill="1" applyBorder="1" applyAlignment="1" applyProtection="1">
      <alignment wrapText="1"/>
    </xf>
    <xf numFmtId="0" fontId="29" fillId="9" borderId="1" xfId="0" applyFont="1" applyFill="1" applyBorder="1" applyAlignment="1" applyProtection="1">
      <alignment wrapText="1"/>
    </xf>
    <xf numFmtId="0" fontId="29" fillId="10" borderId="4" xfId="0" applyFont="1" applyFill="1" applyBorder="1" applyAlignment="1">
      <alignment wrapText="1"/>
    </xf>
    <xf numFmtId="0" fontId="27" fillId="6" borderId="36" xfId="0" applyFont="1" applyFill="1" applyBorder="1" applyAlignment="1" applyProtection="1">
      <alignment wrapText="1"/>
    </xf>
    <xf numFmtId="0" fontId="29" fillId="12" borderId="36" xfId="0" applyFont="1" applyFill="1" applyBorder="1" applyAlignment="1">
      <alignment wrapText="1"/>
    </xf>
    <xf numFmtId="0" fontId="30" fillId="19" borderId="1" xfId="0" applyFont="1" applyFill="1" applyBorder="1" applyAlignment="1">
      <alignment wrapText="1"/>
    </xf>
    <xf numFmtId="0" fontId="27" fillId="10" borderId="4" xfId="0" applyFont="1" applyFill="1" applyBorder="1" applyAlignment="1"/>
    <xf numFmtId="0" fontId="27" fillId="21" borderId="4" xfId="0" applyFont="1" applyFill="1" applyBorder="1" applyAlignment="1">
      <alignment wrapText="1"/>
    </xf>
    <xf numFmtId="0" fontId="25" fillId="0" borderId="37" xfId="0" applyFont="1" applyBorder="1" applyAlignment="1">
      <alignment wrapText="1"/>
    </xf>
    <xf numFmtId="3" fontId="29" fillId="9" borderId="2" xfId="0" applyNumberFormat="1" applyFont="1" applyFill="1" applyBorder="1" applyAlignment="1" applyProtection="1">
      <alignment horizontal="right" wrapText="1"/>
    </xf>
    <xf numFmtId="3" fontId="29" fillId="10" borderId="2" xfId="0" applyNumberFormat="1" applyFont="1" applyFill="1" applyBorder="1" applyAlignment="1" applyProtection="1">
      <alignment horizontal="right" wrapText="1"/>
    </xf>
    <xf numFmtId="3" fontId="30" fillId="6" borderId="2" xfId="0" applyNumberFormat="1" applyFont="1" applyFill="1" applyBorder="1" applyAlignment="1" applyProtection="1">
      <alignment horizontal="right" wrapText="1"/>
    </xf>
    <xf numFmtId="3" fontId="27" fillId="13" borderId="2" xfId="0" applyNumberFormat="1" applyFont="1" applyFill="1" applyBorder="1" applyAlignment="1" applyProtection="1">
      <alignment horizontal="right" wrapText="1"/>
    </xf>
    <xf numFmtId="3" fontId="27" fillId="8" borderId="2" xfId="0" applyNumberFormat="1" applyFont="1" applyFill="1" applyBorder="1" applyAlignment="1" applyProtection="1">
      <alignment horizontal="right" wrapText="1"/>
    </xf>
    <xf numFmtId="3" fontId="25" fillId="14" borderId="2" xfId="0" applyNumberFormat="1" applyFont="1" applyFill="1" applyBorder="1" applyAlignment="1" applyProtection="1">
      <alignment horizontal="right" wrapText="1"/>
    </xf>
    <xf numFmtId="3" fontId="25" fillId="0" borderId="2" xfId="0" applyNumberFormat="1" applyFont="1" applyBorder="1" applyAlignment="1" applyProtection="1">
      <alignment horizontal="right" wrapText="1"/>
    </xf>
    <xf numFmtId="3" fontId="25" fillId="0" borderId="2" xfId="0" applyNumberFormat="1" applyFont="1" applyFill="1" applyBorder="1" applyAlignment="1" applyProtection="1">
      <alignment horizontal="right" wrapText="1"/>
    </xf>
    <xf numFmtId="3" fontId="30" fillId="10" borderId="2" xfId="0" applyNumberFormat="1" applyFont="1" applyFill="1" applyBorder="1" applyAlignment="1" applyProtection="1">
      <alignment horizontal="right" wrapText="1"/>
    </xf>
    <xf numFmtId="3" fontId="30" fillId="2" borderId="2" xfId="0" applyNumberFormat="1" applyFont="1" applyFill="1" applyBorder="1" applyAlignment="1" applyProtection="1">
      <alignment horizontal="right"/>
    </xf>
    <xf numFmtId="3" fontId="27" fillId="13" borderId="2" xfId="0" applyNumberFormat="1" applyFont="1" applyFill="1" applyBorder="1" applyAlignment="1" applyProtection="1">
      <alignment horizontal="right"/>
    </xf>
    <xf numFmtId="3" fontId="27" fillId="8" borderId="2" xfId="0" applyNumberFormat="1" applyFont="1" applyFill="1" applyBorder="1" applyAlignment="1" applyProtection="1">
      <alignment horizontal="right"/>
    </xf>
    <xf numFmtId="3" fontId="25" fillId="0" borderId="2" xfId="0" applyNumberFormat="1" applyFont="1" applyBorder="1" applyAlignment="1" applyProtection="1">
      <alignment wrapText="1"/>
    </xf>
    <xf numFmtId="3" fontId="25" fillId="16" borderId="2" xfId="0" applyNumberFormat="1" applyFont="1" applyFill="1" applyBorder="1" applyAlignment="1" applyProtection="1">
      <alignment horizontal="right" wrapText="1"/>
    </xf>
    <xf numFmtId="3" fontId="25" fillId="7" borderId="2" xfId="0" applyNumberFormat="1" applyFont="1" applyFill="1" applyBorder="1" applyAlignment="1" applyProtection="1">
      <alignment horizontal="right" wrapText="1"/>
    </xf>
    <xf numFmtId="3" fontId="25" fillId="7" borderId="2" xfId="0" applyNumberFormat="1" applyFont="1" applyFill="1" applyBorder="1" applyAlignment="1" applyProtection="1">
      <alignment wrapText="1"/>
    </xf>
    <xf numFmtId="3" fontId="25" fillId="0" borderId="2" xfId="0" applyNumberFormat="1" applyFont="1" applyFill="1" applyBorder="1" applyAlignment="1" applyProtection="1">
      <alignment wrapText="1"/>
    </xf>
    <xf numFmtId="3" fontId="25" fillId="14" borderId="2" xfId="0" applyNumberFormat="1" applyFont="1" applyFill="1" applyBorder="1" applyAlignment="1" applyProtection="1">
      <alignment wrapText="1"/>
    </xf>
    <xf numFmtId="3" fontId="29" fillId="10" borderId="2" xfId="0" applyNumberFormat="1" applyFont="1" applyFill="1" applyBorder="1" applyAlignment="1" applyProtection="1">
      <alignment horizontal="right"/>
    </xf>
    <xf numFmtId="3" fontId="27" fillId="13" borderId="2" xfId="0" applyNumberFormat="1" applyFont="1" applyFill="1" applyBorder="1" applyAlignment="1">
      <alignment horizontal="right" wrapText="1"/>
    </xf>
    <xf numFmtId="3" fontId="25" fillId="15" borderId="2" xfId="0" applyNumberFormat="1" applyFont="1" applyFill="1" applyBorder="1" applyAlignment="1" applyProtection="1">
      <alignment horizontal="right" wrapText="1"/>
    </xf>
    <xf numFmtId="3" fontId="25" fillId="6" borderId="2" xfId="0" applyNumberFormat="1" applyFont="1" applyFill="1" applyBorder="1" applyAlignment="1" applyProtection="1">
      <alignment horizontal="right" wrapText="1"/>
    </xf>
    <xf numFmtId="3" fontId="29" fillId="13" borderId="2" xfId="0" applyNumberFormat="1" applyFont="1" applyFill="1" applyBorder="1" applyAlignment="1">
      <alignment horizontal="right" wrapText="1"/>
    </xf>
    <xf numFmtId="3" fontId="29" fillId="8" borderId="2" xfId="0" applyNumberFormat="1" applyFont="1" applyFill="1" applyBorder="1" applyAlignment="1">
      <alignment horizontal="right" wrapText="1"/>
    </xf>
    <xf numFmtId="3" fontId="30" fillId="15" borderId="2" xfId="0" applyNumberFormat="1" applyFont="1" applyFill="1" applyBorder="1" applyAlignment="1">
      <alignment horizontal="right" wrapText="1"/>
    </xf>
    <xf numFmtId="3" fontId="30" fillId="0" borderId="2" xfId="0" applyNumberFormat="1" applyFont="1" applyFill="1" applyBorder="1" applyAlignment="1">
      <alignment horizontal="right" wrapText="1"/>
    </xf>
    <xf numFmtId="3" fontId="29" fillId="9" borderId="2" xfId="0" applyNumberFormat="1" applyFont="1" applyFill="1" applyBorder="1" applyAlignment="1">
      <alignment horizontal="right" wrapText="1"/>
    </xf>
    <xf numFmtId="3" fontId="31" fillId="22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Border="1" applyAlignment="1" applyProtection="1">
      <alignment horizontal="right" wrapText="1"/>
    </xf>
    <xf numFmtId="3" fontId="25" fillId="2" borderId="2" xfId="0" applyNumberFormat="1" applyFont="1" applyFill="1" applyBorder="1" applyAlignment="1" applyProtection="1">
      <alignment horizontal="right" wrapText="1"/>
    </xf>
    <xf numFmtId="3" fontId="29" fillId="22" borderId="2" xfId="0" applyNumberFormat="1" applyFont="1" applyFill="1" applyBorder="1" applyAlignment="1">
      <alignment horizontal="right" wrapText="1"/>
    </xf>
    <xf numFmtId="3" fontId="29" fillId="10" borderId="2" xfId="0" applyNumberFormat="1" applyFont="1" applyFill="1" applyBorder="1" applyAlignment="1">
      <alignment horizontal="right" wrapText="1"/>
    </xf>
    <xf numFmtId="3" fontId="30" fillId="6" borderId="2" xfId="0" applyNumberFormat="1" applyFont="1" applyFill="1" applyBorder="1" applyAlignment="1">
      <alignment horizontal="right" wrapText="1"/>
    </xf>
    <xf numFmtId="3" fontId="27" fillId="8" borderId="2" xfId="0" applyNumberFormat="1" applyFont="1" applyFill="1" applyBorder="1" applyAlignment="1">
      <alignment horizontal="right" wrapText="1"/>
    </xf>
    <xf numFmtId="3" fontId="25" fillId="15" borderId="2" xfId="0" applyNumberFormat="1" applyFont="1" applyFill="1" applyBorder="1" applyAlignment="1">
      <alignment horizontal="right" wrapText="1"/>
    </xf>
    <xf numFmtId="3" fontId="25" fillId="0" borderId="2" xfId="0" applyNumberFormat="1" applyFont="1" applyBorder="1" applyAlignment="1">
      <alignment horizontal="right" wrapText="1"/>
    </xf>
    <xf numFmtId="3" fontId="29" fillId="2" borderId="2" xfId="0" applyNumberFormat="1" applyFont="1" applyFill="1" applyBorder="1" applyAlignment="1">
      <alignment horizontal="right" wrapText="1"/>
    </xf>
    <xf numFmtId="3" fontId="30" fillId="10" borderId="2" xfId="0" applyNumberFormat="1" applyFont="1" applyFill="1" applyBorder="1" applyAlignment="1">
      <alignment horizontal="right" wrapText="1"/>
    </xf>
    <xf numFmtId="3" fontId="29" fillId="22" borderId="2" xfId="0" applyNumberFormat="1" applyFont="1" applyFill="1" applyBorder="1" applyAlignment="1" applyProtection="1">
      <alignment horizontal="right" wrapText="1"/>
    </xf>
    <xf numFmtId="3" fontId="29" fillId="9" borderId="2" xfId="0" applyNumberFormat="1" applyFont="1" applyFill="1" applyBorder="1" applyAlignment="1">
      <alignment horizontal="right"/>
    </xf>
    <xf numFmtId="3" fontId="29" fillId="10" borderId="2" xfId="0" applyNumberFormat="1" applyFont="1" applyFill="1" applyBorder="1" applyAlignment="1">
      <alignment horizontal="right"/>
    </xf>
    <xf numFmtId="3" fontId="29" fillId="6" borderId="2" xfId="0" applyNumberFormat="1" applyFont="1" applyFill="1" applyBorder="1" applyAlignment="1">
      <alignment horizontal="right" wrapText="1"/>
    </xf>
    <xf numFmtId="3" fontId="25" fillId="6" borderId="2" xfId="0" applyNumberFormat="1" applyFont="1" applyFill="1" applyBorder="1" applyAlignment="1">
      <alignment horizontal="right" wrapText="1"/>
    </xf>
    <xf numFmtId="3" fontId="29" fillId="22" borderId="2" xfId="0" applyNumberFormat="1" applyFont="1" applyFill="1" applyBorder="1" applyAlignment="1">
      <alignment horizontal="center" wrapText="1"/>
    </xf>
    <xf numFmtId="3" fontId="27" fillId="6" borderId="2" xfId="0" applyNumberFormat="1" applyFont="1" applyFill="1" applyBorder="1" applyAlignment="1" applyProtection="1">
      <alignment horizontal="right" wrapText="1"/>
    </xf>
    <xf numFmtId="3" fontId="27" fillId="8" borderId="2" xfId="0" applyNumberFormat="1" applyFont="1" applyFill="1" applyBorder="1" applyAlignment="1" applyProtection="1">
      <alignment wrapText="1"/>
    </xf>
    <xf numFmtId="3" fontId="25" fillId="15" borderId="2" xfId="0" applyNumberFormat="1" applyFont="1" applyFill="1" applyBorder="1" applyAlignment="1" applyProtection="1">
      <alignment wrapText="1"/>
    </xf>
    <xf numFmtId="3" fontId="29" fillId="6" borderId="2" xfId="0" applyNumberFormat="1" applyFont="1" applyFill="1" applyBorder="1" applyAlignment="1" applyProtection="1">
      <alignment horizontal="right" wrapText="1"/>
    </xf>
    <xf numFmtId="3" fontId="31" fillId="22" borderId="2" xfId="0" applyNumberFormat="1" applyFont="1" applyFill="1" applyBorder="1" applyAlignment="1">
      <alignment horizontal="right" wrapText="1"/>
    </xf>
    <xf numFmtId="3" fontId="29" fillId="3" borderId="2" xfId="0" applyNumberFormat="1" applyFont="1" applyFill="1" applyBorder="1" applyAlignment="1">
      <alignment horizontal="right" wrapText="1"/>
    </xf>
    <xf numFmtId="3" fontId="27" fillId="17" borderId="2" xfId="0" applyNumberFormat="1" applyFont="1" applyFill="1" applyBorder="1" applyAlignment="1">
      <alignment horizontal="right" wrapText="1"/>
    </xf>
    <xf numFmtId="3" fontId="27" fillId="18" borderId="2" xfId="0" applyNumberFormat="1" applyFont="1" applyFill="1" applyBorder="1" applyAlignment="1">
      <alignment horizontal="right" wrapText="1"/>
    </xf>
    <xf numFmtId="3" fontId="29" fillId="0" borderId="2" xfId="0" applyNumberFormat="1" applyFont="1" applyBorder="1" applyAlignment="1">
      <alignment horizontal="right" wrapText="1"/>
    </xf>
    <xf numFmtId="3" fontId="25" fillId="0" borderId="2" xfId="0" applyNumberFormat="1" applyFont="1" applyFill="1" applyBorder="1" applyAlignment="1">
      <alignment horizontal="right" wrapText="1"/>
    </xf>
    <xf numFmtId="3" fontId="29" fillId="0" borderId="2" xfId="0" applyNumberFormat="1" applyFont="1" applyFill="1" applyBorder="1" applyAlignment="1">
      <alignment horizontal="right" wrapText="1"/>
    </xf>
    <xf numFmtId="3" fontId="31" fillId="19" borderId="2" xfId="0" applyNumberFormat="1" applyFont="1" applyFill="1" applyBorder="1" applyAlignment="1">
      <alignment horizontal="right" wrapText="1"/>
    </xf>
    <xf numFmtId="3" fontId="32" fillId="10" borderId="2" xfId="0" applyNumberFormat="1" applyFont="1" applyFill="1" applyBorder="1" applyAlignment="1">
      <alignment horizontal="right" wrapText="1"/>
    </xf>
    <xf numFmtId="3" fontId="32" fillId="0" borderId="2" xfId="0" applyNumberFormat="1" applyFont="1" applyFill="1" applyBorder="1" applyAlignment="1">
      <alignment horizontal="right" wrapText="1"/>
    </xf>
    <xf numFmtId="3" fontId="32" fillId="6" borderId="2" xfId="0" applyNumberFormat="1" applyFont="1" applyFill="1" applyBorder="1" applyAlignment="1" applyProtection="1">
      <alignment horizontal="right" wrapText="1"/>
    </xf>
    <xf numFmtId="3" fontId="32" fillId="10" borderId="2" xfId="0" applyNumberFormat="1" applyFont="1" applyFill="1" applyBorder="1" applyAlignment="1" applyProtection="1">
      <alignment horizontal="right" wrapText="1"/>
    </xf>
    <xf numFmtId="3" fontId="32" fillId="6" borderId="2" xfId="0" applyNumberFormat="1" applyFont="1" applyFill="1" applyBorder="1" applyAlignment="1">
      <alignment horizontal="right" wrapText="1"/>
    </xf>
    <xf numFmtId="3" fontId="29" fillId="20" borderId="2" xfId="0" applyNumberFormat="1" applyFont="1" applyFill="1" applyBorder="1" applyAlignment="1">
      <alignment horizontal="right"/>
    </xf>
    <xf numFmtId="3" fontId="32" fillId="3" borderId="2" xfId="0" applyNumberFormat="1" applyFont="1" applyFill="1" applyBorder="1" applyAlignment="1">
      <alignment horizontal="right"/>
    </xf>
    <xf numFmtId="3" fontId="27" fillId="17" borderId="2" xfId="0" applyNumberFormat="1" applyFont="1" applyFill="1" applyBorder="1" applyAlignment="1">
      <alignment horizontal="right"/>
    </xf>
    <xf numFmtId="3" fontId="27" fillId="18" borderId="2" xfId="0" applyNumberFormat="1" applyFont="1" applyFill="1" applyBorder="1" applyAlignment="1">
      <alignment horizontal="right"/>
    </xf>
    <xf numFmtId="3" fontId="32" fillId="9" borderId="2" xfId="0" applyNumberFormat="1" applyFont="1" applyFill="1" applyBorder="1" applyAlignment="1">
      <alignment horizontal="right" wrapText="1"/>
    </xf>
    <xf numFmtId="3" fontId="32" fillId="3" borderId="2" xfId="0" applyNumberFormat="1" applyFont="1" applyFill="1" applyBorder="1" applyAlignment="1">
      <alignment horizontal="right" wrapText="1"/>
    </xf>
    <xf numFmtId="3" fontId="33" fillId="6" borderId="2" xfId="0" applyNumberFormat="1" applyFont="1" applyFill="1" applyBorder="1" applyAlignment="1">
      <alignment horizontal="right" wrapText="1"/>
    </xf>
    <xf numFmtId="3" fontId="29" fillId="12" borderId="2" xfId="0" applyNumberFormat="1" applyFont="1" applyFill="1" applyBorder="1" applyAlignment="1" applyProtection="1">
      <alignment horizontal="right" wrapText="1"/>
    </xf>
    <xf numFmtId="3" fontId="29" fillId="12" borderId="2" xfId="0" applyNumberFormat="1" applyFont="1" applyFill="1" applyBorder="1" applyAlignment="1">
      <alignment horizontal="right" wrapText="1"/>
    </xf>
    <xf numFmtId="3" fontId="29" fillId="21" borderId="2" xfId="0" applyNumberFormat="1" applyFont="1" applyFill="1" applyBorder="1" applyAlignment="1">
      <alignment horizontal="right" wrapText="1"/>
    </xf>
    <xf numFmtId="0" fontId="27" fillId="0" borderId="10" xfId="0" applyFont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 wrapText="1"/>
    </xf>
    <xf numFmtId="3" fontId="26" fillId="11" borderId="15" xfId="0" applyNumberFormat="1" applyFont="1" applyFill="1" applyBorder="1" applyAlignment="1" applyProtection="1">
      <alignment horizontal="right" wrapText="1"/>
    </xf>
    <xf numFmtId="3" fontId="29" fillId="9" borderId="7" xfId="0" applyNumberFormat="1" applyFont="1" applyFill="1" applyBorder="1" applyAlignment="1" applyProtection="1">
      <alignment horizontal="right" wrapText="1"/>
    </xf>
    <xf numFmtId="0" fontId="26" fillId="12" borderId="10" xfId="0" applyFont="1" applyFill="1" applyBorder="1" applyAlignment="1" applyProtection="1">
      <alignment horizontal="left"/>
    </xf>
    <xf numFmtId="0" fontId="26" fillId="12" borderId="35" xfId="0" applyFont="1" applyFill="1" applyBorder="1" applyAlignment="1" applyProtection="1">
      <alignment wrapText="1"/>
    </xf>
    <xf numFmtId="3" fontId="26" fillId="12" borderId="15" xfId="0" applyNumberFormat="1" applyFont="1" applyFill="1" applyBorder="1" applyAlignment="1" applyProtection="1">
      <alignment horizontal="right" wrapText="1"/>
    </xf>
    <xf numFmtId="3" fontId="25" fillId="0" borderId="23" xfId="0" applyNumberFormat="1" applyFont="1" applyBorder="1" applyAlignment="1">
      <alignment horizontal="right" wrapText="1"/>
    </xf>
    <xf numFmtId="0" fontId="27" fillId="25" borderId="19" xfId="0" applyFont="1" applyFill="1" applyBorder="1"/>
    <xf numFmtId="0" fontId="27" fillId="25" borderId="36" xfId="0" applyFont="1" applyFill="1" applyBorder="1" applyAlignment="1">
      <alignment wrapText="1"/>
    </xf>
    <xf numFmtId="3" fontId="27" fillId="10" borderId="2" xfId="0" applyNumberFormat="1" applyFont="1" applyFill="1" applyBorder="1" applyAlignment="1" applyProtection="1">
      <alignment horizontal="right" wrapText="1"/>
    </xf>
    <xf numFmtId="3" fontId="25" fillId="10" borderId="2" xfId="0" applyNumberFormat="1" applyFont="1" applyFill="1" applyBorder="1" applyAlignment="1" applyProtection="1">
      <alignment horizontal="right" wrapText="1"/>
    </xf>
    <xf numFmtId="3" fontId="11" fillId="9" borderId="2" xfId="0" applyNumberFormat="1" applyFont="1" applyFill="1" applyBorder="1" applyAlignment="1"/>
    <xf numFmtId="3" fontId="0" fillId="10" borderId="2" xfId="0" applyNumberFormat="1" applyFill="1" applyBorder="1" applyAlignment="1"/>
    <xf numFmtId="3" fontId="11" fillId="10" borderId="2" xfId="0" applyNumberFormat="1" applyFont="1" applyFill="1" applyBorder="1" applyAlignment="1"/>
    <xf numFmtId="3" fontId="13" fillId="10" borderId="2" xfId="0" applyNumberFormat="1" applyFont="1" applyFill="1" applyBorder="1" applyAlignment="1"/>
    <xf numFmtId="0" fontId="13" fillId="10" borderId="2" xfId="0" applyFont="1" applyFill="1" applyBorder="1" applyAlignment="1"/>
    <xf numFmtId="0" fontId="13" fillId="10" borderId="20" xfId="0" applyFont="1" applyFill="1" applyBorder="1" applyAlignment="1"/>
    <xf numFmtId="3" fontId="16" fillId="10" borderId="2" xfId="0" applyNumberFormat="1" applyFont="1" applyFill="1" applyBorder="1" applyAlignment="1"/>
    <xf numFmtId="3" fontId="14" fillId="10" borderId="2" xfId="0" applyNumberFormat="1" applyFont="1" applyFill="1" applyBorder="1" applyAlignment="1"/>
    <xf numFmtId="3" fontId="11" fillId="12" borderId="2" xfId="0" applyNumberFormat="1" applyFont="1" applyFill="1" applyBorder="1" applyAlignment="1"/>
    <xf numFmtId="3" fontId="11" fillId="10" borderId="2" xfId="0" applyNumberFormat="1" applyFont="1" applyFill="1" applyBorder="1" applyAlignment="1">
      <alignment wrapText="1"/>
    </xf>
    <xf numFmtId="0" fontId="26" fillId="0" borderId="35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7" fillId="0" borderId="35" xfId="0" applyFont="1" applyBorder="1" applyAlignment="1" applyProtection="1">
      <alignment horizontal="center"/>
    </xf>
    <xf numFmtId="0" fontId="14" fillId="0" borderId="15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3" fontId="22" fillId="11" borderId="15" xfId="0" applyNumberFormat="1" applyFont="1" applyFill="1" applyBorder="1" applyAlignment="1"/>
    <xf numFmtId="3" fontId="22" fillId="12" borderId="15" xfId="0" applyNumberFormat="1" applyFont="1" applyFill="1" applyBorder="1" applyAlignment="1"/>
    <xf numFmtId="3" fontId="11" fillId="9" borderId="7" xfId="0" applyNumberFormat="1" applyFont="1" applyFill="1" applyBorder="1" applyAlignment="1"/>
    <xf numFmtId="3" fontId="0" fillId="0" borderId="2" xfId="0" applyNumberFormat="1" applyBorder="1" applyAlignment="1"/>
    <xf numFmtId="0" fontId="13" fillId="0" borderId="2" xfId="0" applyFont="1" applyBorder="1" applyAlignment="1"/>
    <xf numFmtId="0" fontId="13" fillId="0" borderId="20" xfId="0" applyFont="1" applyBorder="1" applyAlignment="1"/>
    <xf numFmtId="0" fontId="13" fillId="13" borderId="2" xfId="0" applyFont="1" applyFill="1" applyBorder="1" applyAlignment="1"/>
    <xf numFmtId="0" fontId="13" fillId="13" borderId="20" xfId="0" applyFont="1" applyFill="1" applyBorder="1" applyAlignment="1"/>
    <xf numFmtId="3" fontId="13" fillId="26" borderId="2" xfId="0" applyNumberFormat="1" applyFont="1" applyFill="1" applyBorder="1" applyAlignment="1"/>
    <xf numFmtId="0" fontId="13" fillId="26" borderId="2" xfId="0" applyFont="1" applyFill="1" applyBorder="1" applyAlignment="1"/>
    <xf numFmtId="0" fontId="13" fillId="26" borderId="20" xfId="0" applyFont="1" applyFill="1" applyBorder="1" applyAlignment="1"/>
    <xf numFmtId="3" fontId="13" fillId="14" borderId="2" xfId="0" applyNumberFormat="1" applyFont="1" applyFill="1" applyBorder="1" applyAlignment="1"/>
    <xf numFmtId="0" fontId="13" fillId="14" borderId="2" xfId="0" applyFont="1" applyFill="1" applyBorder="1" applyAlignment="1"/>
    <xf numFmtId="0" fontId="13" fillId="14" borderId="20" xfId="0" applyFont="1" applyFill="1" applyBorder="1" applyAlignment="1"/>
    <xf numFmtId="3" fontId="13" fillId="0" borderId="2" xfId="0" applyNumberFormat="1" applyFont="1" applyBorder="1" applyAlignment="1"/>
    <xf numFmtId="3" fontId="13" fillId="16" borderId="2" xfId="0" applyNumberFormat="1" applyFont="1" applyFill="1" applyBorder="1" applyAlignment="1"/>
    <xf numFmtId="0" fontId="13" fillId="16" borderId="2" xfId="0" applyFont="1" applyFill="1" applyBorder="1" applyAlignment="1"/>
    <xf numFmtId="0" fontId="13" fillId="16" borderId="20" xfId="0" applyFont="1" applyFill="1" applyBorder="1" applyAlignment="1"/>
    <xf numFmtId="3" fontId="13" fillId="7" borderId="2" xfId="0" applyNumberFormat="1" applyFont="1" applyFill="1" applyBorder="1" applyAlignment="1"/>
    <xf numFmtId="0" fontId="13" fillId="7" borderId="2" xfId="0" applyFont="1" applyFill="1" applyBorder="1" applyAlignment="1"/>
    <xf numFmtId="0" fontId="13" fillId="7" borderId="20" xfId="0" applyFont="1" applyFill="1" applyBorder="1" applyAlignment="1"/>
    <xf numFmtId="3" fontId="14" fillId="13" borderId="2" xfId="0" applyNumberFormat="1" applyFont="1" applyFill="1" applyBorder="1" applyAlignment="1"/>
    <xf numFmtId="3" fontId="14" fillId="26" borderId="2" xfId="0" applyNumberFormat="1" applyFont="1" applyFill="1" applyBorder="1" applyAlignment="1"/>
    <xf numFmtId="3" fontId="11" fillId="13" borderId="2" xfId="0" applyNumberFormat="1" applyFont="1" applyFill="1" applyBorder="1" applyAlignment="1"/>
    <xf numFmtId="3" fontId="11" fillId="26" borderId="2" xfId="0" applyNumberFormat="1" applyFont="1" applyFill="1" applyBorder="1" applyAlignment="1"/>
    <xf numFmtId="3" fontId="0" fillId="14" borderId="2" xfId="0" applyNumberFormat="1" applyFill="1" applyBorder="1" applyAlignment="1"/>
    <xf numFmtId="3" fontId="0" fillId="22" borderId="2" xfId="0" applyNumberFormat="1" applyFill="1" applyBorder="1" applyAlignment="1"/>
    <xf numFmtId="0" fontId="13" fillId="22" borderId="2" xfId="0" applyFont="1" applyFill="1" applyBorder="1" applyAlignment="1"/>
    <xf numFmtId="0" fontId="13" fillId="22" borderId="20" xfId="0" applyFont="1" applyFill="1" applyBorder="1" applyAlignment="1"/>
    <xf numFmtId="0" fontId="13" fillId="0" borderId="20" xfId="0" applyFont="1" applyFill="1" applyBorder="1" applyAlignment="1"/>
    <xf numFmtId="3" fontId="14" fillId="0" borderId="2" xfId="0" applyNumberFormat="1" applyFont="1" applyBorder="1" applyAlignment="1"/>
    <xf numFmtId="3" fontId="13" fillId="0" borderId="23" xfId="0" applyNumberFormat="1" applyFont="1" applyBorder="1" applyAlignment="1"/>
    <xf numFmtId="0" fontId="14" fillId="11" borderId="15" xfId="0" applyFont="1" applyFill="1" applyBorder="1" applyAlignment="1"/>
    <xf numFmtId="0" fontId="14" fillId="11" borderId="12" xfId="0" applyFont="1" applyFill="1" applyBorder="1" applyAlignment="1"/>
    <xf numFmtId="0" fontId="14" fillId="12" borderId="15" xfId="0" applyFont="1" applyFill="1" applyBorder="1" applyAlignment="1"/>
    <xf numFmtId="0" fontId="14" fillId="12" borderId="12" xfId="0" applyFont="1" applyFill="1" applyBorder="1" applyAlignment="1"/>
    <xf numFmtId="0" fontId="14" fillId="9" borderId="7" xfId="0" applyFont="1" applyFill="1" applyBorder="1" applyAlignment="1"/>
    <xf numFmtId="0" fontId="14" fillId="9" borderId="18" xfId="0" applyFont="1" applyFill="1" applyBorder="1" applyAlignment="1"/>
    <xf numFmtId="0" fontId="14" fillId="10" borderId="2" xfId="0" applyFont="1" applyFill="1" applyBorder="1" applyAlignment="1"/>
    <xf numFmtId="0" fontId="14" fillId="10" borderId="20" xfId="0" applyFont="1" applyFill="1" applyBorder="1" applyAlignment="1"/>
    <xf numFmtId="0" fontId="14" fillId="13" borderId="2" xfId="0" applyFont="1" applyFill="1" applyBorder="1" applyAlignment="1"/>
    <xf numFmtId="0" fontId="14" fillId="13" borderId="20" xfId="0" applyFont="1" applyFill="1" applyBorder="1" applyAlignment="1"/>
    <xf numFmtId="0" fontId="14" fillId="26" borderId="2" xfId="0" applyFont="1" applyFill="1" applyBorder="1" applyAlignment="1"/>
    <xf numFmtId="0" fontId="14" fillId="26" borderId="20" xfId="0" applyFont="1" applyFill="1" applyBorder="1" applyAlignment="1"/>
    <xf numFmtId="0" fontId="14" fillId="9" borderId="2" xfId="0" applyFont="1" applyFill="1" applyBorder="1" applyAlignment="1"/>
    <xf numFmtId="0" fontId="14" fillId="9" borderId="20" xfId="0" applyFont="1" applyFill="1" applyBorder="1" applyAlignment="1"/>
    <xf numFmtId="0" fontId="14" fillId="12" borderId="2" xfId="0" applyFont="1" applyFill="1" applyBorder="1" applyAlignment="1"/>
    <xf numFmtId="0" fontId="14" fillId="12" borderId="20" xfId="0" applyFont="1" applyFill="1" applyBorder="1" applyAlignment="1"/>
    <xf numFmtId="0" fontId="14" fillId="0" borderId="2" xfId="0" applyFont="1" applyBorder="1" applyAlignment="1"/>
    <xf numFmtId="0" fontId="14" fillId="0" borderId="20" xfId="0" applyFont="1" applyBorder="1" applyAlignment="1"/>
    <xf numFmtId="0" fontId="14" fillId="0" borderId="23" xfId="0" applyFont="1" applyBorder="1" applyAlignment="1"/>
    <xf numFmtId="0" fontId="14" fillId="0" borderId="24" xfId="0" applyFont="1" applyBorder="1" applyAlignment="1"/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right" wrapText="1"/>
      <protection locked="0"/>
    </xf>
    <xf numFmtId="0" fontId="21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 applyProtection="1">
      <alignment horizontal="center"/>
      <protection locked="0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 applyProtection="1"/>
    <xf numFmtId="0" fontId="0" fillId="0" borderId="0" xfId="0" applyAlignment="1" applyProtection="1"/>
    <xf numFmtId="0" fontId="6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9" fillId="9" borderId="33" xfId="0" applyFont="1" applyFill="1" applyBorder="1" applyAlignment="1"/>
    <xf numFmtId="0" fontId="29" fillId="9" borderId="9" xfId="0" applyFont="1" applyFill="1" applyBorder="1" applyAlignment="1"/>
    <xf numFmtId="0" fontId="29" fillId="9" borderId="32" xfId="0" applyFont="1" applyFill="1" applyBorder="1" applyAlignment="1" applyProtection="1">
      <alignment horizontal="left"/>
    </xf>
    <xf numFmtId="0" fontId="29" fillId="9" borderId="6" xfId="0" applyFont="1" applyFill="1" applyBorder="1" applyAlignment="1" applyProtection="1">
      <alignment horizontal="left"/>
    </xf>
    <xf numFmtId="0" fontId="29" fillId="9" borderId="34" xfId="0" applyFont="1" applyFill="1" applyBorder="1" applyAlignment="1">
      <alignment horizontal="left"/>
    </xf>
    <xf numFmtId="0" fontId="29" fillId="9" borderId="9" xfId="0" applyFont="1" applyFill="1" applyBorder="1" applyAlignment="1">
      <alignment horizontal="left"/>
    </xf>
    <xf numFmtId="0" fontId="29" fillId="9" borderId="1" xfId="0" applyFont="1" applyFill="1" applyBorder="1" applyAlignment="1"/>
    <xf numFmtId="0" fontId="29" fillId="22" borderId="33" xfId="0" applyFont="1" applyFill="1" applyBorder="1" applyAlignment="1">
      <alignment horizontal="center" wrapText="1"/>
    </xf>
    <xf numFmtId="0" fontId="29" fillId="22" borderId="9" xfId="0" applyFont="1" applyFill="1" applyBorder="1" applyAlignment="1">
      <alignment horizontal="center" wrapText="1"/>
    </xf>
    <xf numFmtId="0" fontId="29" fillId="22" borderId="34" xfId="0" applyFont="1" applyFill="1" applyBorder="1" applyAlignment="1">
      <alignment horizontal="center" wrapText="1"/>
    </xf>
    <xf numFmtId="0" fontId="29" fillId="22" borderId="1" xfId="0" applyFont="1" applyFill="1" applyBorder="1" applyAlignment="1">
      <alignment horizontal="center" wrapText="1"/>
    </xf>
    <xf numFmtId="0" fontId="29" fillId="22" borderId="33" xfId="0" applyFont="1" applyFill="1" applyBorder="1" applyAlignment="1" applyProtection="1">
      <alignment horizontal="center" wrapText="1"/>
    </xf>
    <xf numFmtId="0" fontId="29" fillId="22" borderId="9" xfId="0" applyFont="1" applyFill="1" applyBorder="1" applyAlignment="1" applyProtection="1">
      <alignment horizontal="center" wrapText="1"/>
    </xf>
    <xf numFmtId="0" fontId="29" fillId="9" borderId="33" xfId="0" applyFont="1" applyFill="1" applyBorder="1" applyAlignment="1">
      <alignment horizontal="left" vertical="center" wrapText="1"/>
    </xf>
    <xf numFmtId="0" fontId="29" fillId="9" borderId="9" xfId="0" applyFont="1" applyFill="1" applyBorder="1" applyAlignment="1">
      <alignment horizontal="left" vertical="center" wrapText="1"/>
    </xf>
    <xf numFmtId="0" fontId="29" fillId="9" borderId="33" xfId="0" applyFont="1" applyFill="1" applyBorder="1" applyAlignment="1" applyProtection="1">
      <alignment horizontal="left"/>
    </xf>
    <xf numFmtId="0" fontId="29" fillId="9" borderId="9" xfId="0" applyFont="1" applyFill="1" applyBorder="1" applyAlignment="1" applyProtection="1">
      <alignment horizontal="left"/>
    </xf>
    <xf numFmtId="0" fontId="0" fillId="0" borderId="0" xfId="0" applyAlignment="1" applyProtection="1">
      <alignment horizontal="center" wrapText="1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CFF66"/>
      <color rgb="FF808000"/>
      <color rgb="FFCCCC00"/>
      <color rgb="FFFFCC99"/>
      <color rgb="FFC65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tabSelected="1" workbookViewId="0">
      <selection activeCell="B8" sqref="B8"/>
    </sheetView>
  </sheetViews>
  <sheetFormatPr defaultRowHeight="12.75" x14ac:dyDescent="0.2"/>
  <cols>
    <col min="1" max="1" width="3.7109375" style="1" customWidth="1"/>
    <col min="2" max="2" width="38.85546875" style="19" customWidth="1"/>
    <col min="3" max="3" width="11.140625" style="5" hidden="1" customWidth="1"/>
    <col min="4" max="9" width="9.140625" hidden="1" customWidth="1"/>
    <col min="10" max="10" width="0.140625" customWidth="1"/>
    <col min="11" max="11" width="14.7109375" customWidth="1"/>
    <col min="12" max="12" width="0.140625" customWidth="1"/>
    <col min="13" max="13" width="11.7109375" customWidth="1"/>
    <col min="14" max="14" width="14.5703125" customWidth="1"/>
    <col min="15" max="15" width="15.140625" customWidth="1"/>
    <col min="16" max="16" width="11.7109375" customWidth="1"/>
  </cols>
  <sheetData>
    <row r="1" spans="1:23" x14ac:dyDescent="0.2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3"/>
      <c r="P1" s="213"/>
      <c r="Q1" s="213"/>
      <c r="R1" s="213"/>
      <c r="S1" s="213"/>
      <c r="T1" s="213"/>
      <c r="U1" s="213"/>
      <c r="V1" s="213"/>
      <c r="W1" s="213"/>
    </row>
    <row r="2" spans="1:23" x14ac:dyDescent="0.2">
      <c r="A2" s="679" t="s">
        <v>417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3"/>
      <c r="P2" s="213"/>
      <c r="Q2" s="213"/>
      <c r="R2" s="213"/>
      <c r="S2" s="213"/>
      <c r="T2" s="213"/>
      <c r="U2" s="213"/>
      <c r="V2" s="213"/>
      <c r="W2" s="213"/>
    </row>
    <row r="3" spans="1:23" x14ac:dyDescent="0.2">
      <c r="A3" s="211" t="s">
        <v>131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3"/>
      <c r="P3" s="213"/>
      <c r="Q3" s="213"/>
      <c r="R3" s="213"/>
      <c r="S3" s="213"/>
      <c r="T3" s="213"/>
      <c r="U3" s="213"/>
      <c r="V3" s="213"/>
      <c r="W3" s="213"/>
    </row>
    <row r="4" spans="1:23" x14ac:dyDescent="0.2">
      <c r="A4" s="680" t="s">
        <v>428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3"/>
      <c r="P4" s="213"/>
      <c r="Q4" s="213"/>
      <c r="R4" s="213"/>
      <c r="S4" s="213"/>
      <c r="T4" s="213"/>
      <c r="U4" s="213"/>
      <c r="V4" s="213"/>
      <c r="W4" s="213"/>
    </row>
    <row r="5" spans="1:23" x14ac:dyDescent="0.2">
      <c r="A5" s="712" t="s">
        <v>429</v>
      </c>
      <c r="B5" s="712"/>
      <c r="C5" s="712"/>
      <c r="D5" s="712"/>
      <c r="E5" s="712"/>
      <c r="F5" s="712"/>
      <c r="G5" s="712"/>
      <c r="H5" s="712"/>
      <c r="I5" s="712"/>
      <c r="J5" s="712"/>
      <c r="K5" s="712"/>
      <c r="L5" s="712"/>
      <c r="M5" s="712"/>
      <c r="N5" s="712"/>
      <c r="O5" s="213"/>
      <c r="P5" s="213"/>
      <c r="Q5" s="213"/>
      <c r="R5" s="213"/>
      <c r="S5" s="213"/>
      <c r="T5" s="213"/>
      <c r="U5" s="213"/>
      <c r="V5" s="213"/>
      <c r="W5" s="213"/>
    </row>
    <row r="6" spans="1:23" x14ac:dyDescent="0.2">
      <c r="A6" s="713" t="s">
        <v>430</v>
      </c>
      <c r="B6" s="713"/>
      <c r="C6" s="713"/>
      <c r="D6" s="713"/>
      <c r="E6" s="713"/>
      <c r="F6" s="713"/>
      <c r="G6" s="713"/>
      <c r="H6" s="713"/>
      <c r="I6" s="713"/>
      <c r="J6" s="713"/>
      <c r="K6" s="713"/>
      <c r="L6" s="713"/>
      <c r="M6" s="713"/>
      <c r="N6" s="713"/>
      <c r="O6" s="213"/>
      <c r="P6" s="213"/>
      <c r="Q6" s="213"/>
      <c r="R6" s="213"/>
      <c r="S6" s="213"/>
      <c r="T6" s="213"/>
      <c r="U6" s="213"/>
      <c r="V6" s="213"/>
      <c r="W6" s="213"/>
    </row>
    <row r="7" spans="1:23" x14ac:dyDescent="0.2">
      <c r="O7" s="213"/>
      <c r="P7" s="213"/>
      <c r="Q7" s="213"/>
      <c r="R7" s="213"/>
      <c r="S7" s="213"/>
      <c r="T7" s="213"/>
      <c r="U7" s="213"/>
      <c r="V7" s="213"/>
      <c r="W7" s="213"/>
    </row>
    <row r="8" spans="1:23" x14ac:dyDescent="0.2">
      <c r="O8" s="213"/>
      <c r="P8" s="213"/>
      <c r="Q8" s="213"/>
      <c r="R8" s="213"/>
      <c r="S8" s="213"/>
      <c r="T8" s="213"/>
      <c r="U8" s="213"/>
      <c r="V8" s="213"/>
      <c r="W8" s="213"/>
    </row>
    <row r="9" spans="1:23" ht="15.75" x14ac:dyDescent="0.25">
      <c r="A9" s="687" t="s">
        <v>418</v>
      </c>
      <c r="B9" s="688"/>
      <c r="C9" s="688"/>
      <c r="D9" s="688"/>
      <c r="E9" s="688"/>
      <c r="F9" s="688"/>
      <c r="G9" s="688"/>
      <c r="H9" s="688"/>
      <c r="I9" s="688"/>
      <c r="J9" s="688"/>
      <c r="K9" s="688"/>
      <c r="L9" s="688"/>
      <c r="M9" s="688"/>
      <c r="N9" s="688"/>
      <c r="O9" s="213"/>
      <c r="P9" s="213"/>
      <c r="Q9" s="213"/>
      <c r="R9" s="213"/>
      <c r="S9" s="213"/>
      <c r="T9" s="213"/>
      <c r="U9" s="213"/>
      <c r="V9" s="213"/>
      <c r="W9" s="213"/>
    </row>
    <row r="10" spans="1:23" ht="15.75" customHeight="1" x14ac:dyDescent="0.25">
      <c r="A10" s="214" t="s">
        <v>419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3"/>
      <c r="P10" s="213"/>
      <c r="Q10" s="213"/>
      <c r="R10" s="213"/>
      <c r="S10" s="213"/>
      <c r="T10" s="213"/>
      <c r="U10" s="213"/>
      <c r="V10" s="213"/>
      <c r="W10" s="213"/>
    </row>
    <row r="11" spans="1:23" ht="15.75" customHeight="1" x14ac:dyDescent="0.25">
      <c r="A11" s="214" t="s">
        <v>420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3"/>
      <c r="P11" s="213"/>
      <c r="Q11" s="213"/>
      <c r="R11" s="213"/>
      <c r="S11" s="213"/>
      <c r="T11" s="213"/>
      <c r="U11" s="213"/>
      <c r="V11" s="213"/>
      <c r="W11" s="213"/>
    </row>
    <row r="12" spans="1:23" ht="15.75" customHeight="1" x14ac:dyDescent="0.25">
      <c r="A12" s="214"/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3"/>
      <c r="P12" s="213"/>
      <c r="Q12" s="213"/>
      <c r="R12" s="213"/>
      <c r="S12" s="213"/>
      <c r="T12" s="213"/>
      <c r="U12" s="213"/>
      <c r="V12" s="213"/>
      <c r="W12" s="213"/>
    </row>
    <row r="13" spans="1:23" ht="15" customHeight="1" x14ac:dyDescent="0.2">
      <c r="A13" s="684"/>
      <c r="B13" s="685"/>
      <c r="C13" s="40"/>
      <c r="O13" s="213"/>
      <c r="P13" s="213"/>
      <c r="Q13" s="213"/>
      <c r="R13" s="213"/>
      <c r="S13" s="213"/>
      <c r="T13" s="213"/>
      <c r="U13" s="213"/>
      <c r="V13" s="213"/>
      <c r="W13" s="213"/>
    </row>
    <row r="14" spans="1:23" ht="15" customHeight="1" x14ac:dyDescent="0.25">
      <c r="A14" s="82" t="s">
        <v>1</v>
      </c>
      <c r="B14" s="83" t="s">
        <v>127</v>
      </c>
      <c r="C14" s="40"/>
      <c r="K14" s="18"/>
      <c r="O14" s="213"/>
      <c r="P14" s="213"/>
      <c r="Q14" s="213"/>
      <c r="R14" s="213"/>
      <c r="S14" s="213"/>
      <c r="T14" s="213"/>
      <c r="U14" s="213"/>
      <c r="V14" s="213"/>
      <c r="W14" s="213"/>
    </row>
    <row r="15" spans="1:23" ht="15" customHeight="1" x14ac:dyDescent="0.2">
      <c r="A15" s="2"/>
      <c r="B15" s="17"/>
      <c r="O15" s="213"/>
      <c r="P15" s="213"/>
      <c r="Q15" s="213"/>
      <c r="R15" s="213"/>
      <c r="S15" s="213"/>
      <c r="T15" s="213"/>
      <c r="U15" s="213"/>
      <c r="V15" s="213"/>
      <c r="W15" s="213"/>
    </row>
    <row r="16" spans="1:23" x14ac:dyDescent="0.2">
      <c r="B16" s="80" t="s">
        <v>0</v>
      </c>
      <c r="O16" s="213"/>
      <c r="P16" s="213"/>
      <c r="Q16" s="213"/>
      <c r="R16" s="213"/>
      <c r="S16" s="213"/>
      <c r="T16" s="213"/>
      <c r="U16" s="213"/>
      <c r="V16" s="213"/>
      <c r="W16" s="213"/>
    </row>
    <row r="17" spans="1:30" x14ac:dyDescent="0.2">
      <c r="O17" s="213"/>
      <c r="P17" s="213"/>
      <c r="Q17" s="213"/>
      <c r="R17" s="213"/>
      <c r="S17" s="213"/>
      <c r="T17" s="213"/>
      <c r="U17" s="213"/>
      <c r="V17" s="213"/>
      <c r="W17" s="213"/>
    </row>
    <row r="18" spans="1:30" x14ac:dyDescent="0.2">
      <c r="A18" s="3"/>
      <c r="B18" s="10" t="s">
        <v>387</v>
      </c>
      <c r="C18" s="6"/>
      <c r="K18" s="81"/>
      <c r="O18" s="213"/>
      <c r="P18" s="213"/>
      <c r="Q18" s="213"/>
      <c r="R18" s="213"/>
      <c r="S18" s="213"/>
      <c r="T18" s="213"/>
      <c r="U18" s="213"/>
      <c r="V18" s="213"/>
      <c r="W18" s="213"/>
    </row>
    <row r="19" spans="1:30" x14ac:dyDescent="0.2">
      <c r="C19" s="6"/>
      <c r="K19" s="81"/>
      <c r="O19" s="213"/>
      <c r="P19" s="213"/>
      <c r="Q19" s="213"/>
      <c r="R19" s="213"/>
      <c r="S19" s="213"/>
      <c r="T19" s="213"/>
      <c r="U19" s="213"/>
      <c r="V19" s="213"/>
      <c r="W19" s="213"/>
    </row>
    <row r="20" spans="1:30" ht="15" x14ac:dyDescent="0.25">
      <c r="A20" s="84" t="s">
        <v>2</v>
      </c>
      <c r="B20" s="264" t="s">
        <v>360</v>
      </c>
      <c r="C20" s="18" t="s">
        <v>76</v>
      </c>
      <c r="K20" s="44"/>
      <c r="O20" s="213"/>
      <c r="P20" s="213"/>
      <c r="Q20" s="213"/>
      <c r="R20" s="213"/>
      <c r="S20" s="213"/>
      <c r="T20" s="213"/>
      <c r="U20" s="213"/>
      <c r="V20" s="213"/>
      <c r="W20" s="213"/>
    </row>
    <row r="21" spans="1:30" x14ac:dyDescent="0.2">
      <c r="C21" s="6"/>
      <c r="K21" s="44"/>
      <c r="M21" s="86"/>
      <c r="O21" s="213"/>
      <c r="P21" s="213"/>
      <c r="Q21" s="213"/>
      <c r="R21" s="213"/>
      <c r="S21" s="213"/>
      <c r="T21" s="213"/>
      <c r="U21" s="213"/>
      <c r="V21" s="213"/>
      <c r="W21" s="213"/>
    </row>
    <row r="22" spans="1:30" x14ac:dyDescent="0.2">
      <c r="B22" s="67"/>
      <c r="C22" s="68"/>
      <c r="D22" s="69"/>
      <c r="E22" s="69"/>
      <c r="F22" s="69"/>
      <c r="G22" s="69"/>
      <c r="H22" s="69"/>
      <c r="I22" s="69"/>
      <c r="J22" s="69"/>
      <c r="K22" s="251" t="s">
        <v>388</v>
      </c>
      <c r="L22" s="75"/>
      <c r="M22" s="44"/>
      <c r="N22" s="213"/>
      <c r="O22" s="213"/>
      <c r="P22" s="213"/>
      <c r="Q22" s="213"/>
      <c r="R22" s="213"/>
      <c r="S22" s="213"/>
      <c r="T22" s="213"/>
      <c r="U22" s="213"/>
      <c r="V22" s="213"/>
    </row>
    <row r="23" spans="1:30" x14ac:dyDescent="0.2">
      <c r="B23" s="70"/>
      <c r="C23" s="71"/>
      <c r="D23" s="72"/>
      <c r="E23" s="72"/>
      <c r="F23" s="72"/>
      <c r="G23" s="72"/>
      <c r="H23" s="72"/>
      <c r="I23" s="72"/>
      <c r="J23" s="72"/>
      <c r="K23" s="252" t="s">
        <v>77</v>
      </c>
      <c r="L23" s="76"/>
      <c r="M23" s="44"/>
      <c r="N23" s="213"/>
      <c r="O23" s="213"/>
      <c r="P23" s="213"/>
      <c r="Q23" s="213"/>
      <c r="R23" s="213"/>
      <c r="S23" s="213"/>
      <c r="T23" s="213"/>
      <c r="U23" s="213"/>
      <c r="V23" s="213"/>
    </row>
    <row r="24" spans="1:30" x14ac:dyDescent="0.2">
      <c r="A24" s="3"/>
      <c r="B24" s="242" t="s">
        <v>353</v>
      </c>
      <c r="C24" s="243"/>
      <c r="D24" s="244"/>
      <c r="E24" s="244"/>
      <c r="F24" s="244"/>
      <c r="G24" s="244"/>
      <c r="H24" s="244"/>
      <c r="I24" s="244"/>
      <c r="J24" s="244"/>
      <c r="K24" s="110">
        <v>10116400</v>
      </c>
      <c r="L24" s="245"/>
      <c r="M24" s="44"/>
      <c r="N24" s="213"/>
      <c r="O24" s="213"/>
      <c r="P24" s="213"/>
      <c r="Q24" s="213"/>
      <c r="R24" s="213"/>
      <c r="S24" s="213"/>
      <c r="T24" s="213"/>
      <c r="U24" s="213"/>
      <c r="V24" s="213"/>
    </row>
    <row r="25" spans="1:30" x14ac:dyDescent="0.2">
      <c r="B25" s="246" t="s">
        <v>354</v>
      </c>
      <c r="C25" s="243" t="s">
        <v>5</v>
      </c>
      <c r="D25" s="244"/>
      <c r="E25" s="244"/>
      <c r="F25" s="244"/>
      <c r="G25" s="244"/>
      <c r="H25" s="244"/>
      <c r="I25" s="244"/>
      <c r="J25" s="244"/>
      <c r="K25" s="110">
        <v>1557000</v>
      </c>
      <c r="L25" s="245"/>
      <c r="M25" s="44"/>
      <c r="N25" s="213"/>
      <c r="O25" s="213"/>
      <c r="P25" s="213"/>
      <c r="Q25" s="213"/>
      <c r="R25" s="213"/>
      <c r="S25" s="213"/>
      <c r="T25" s="213"/>
      <c r="U25" s="213"/>
      <c r="V25" s="213"/>
    </row>
    <row r="26" spans="1:30" s="11" customFormat="1" x14ac:dyDescent="0.2">
      <c r="A26" s="50"/>
      <c r="B26" s="247" t="s">
        <v>355</v>
      </c>
      <c r="C26" s="248"/>
      <c r="D26" s="249"/>
      <c r="E26" s="249"/>
      <c r="F26" s="249"/>
      <c r="G26" s="249"/>
      <c r="H26" s="249"/>
      <c r="I26" s="249"/>
      <c r="J26" s="249"/>
      <c r="K26" s="248">
        <v>6743400</v>
      </c>
      <c r="L26" s="250"/>
      <c r="M26" s="73"/>
      <c r="N26" s="213"/>
      <c r="O26" s="213"/>
      <c r="P26" s="213"/>
      <c r="Q26" s="213"/>
      <c r="R26" s="213"/>
      <c r="S26" s="213"/>
      <c r="T26" s="213"/>
      <c r="U26" s="213"/>
      <c r="V26" s="213"/>
    </row>
    <row r="27" spans="1:30" s="11" customFormat="1" x14ac:dyDescent="0.2">
      <c r="A27" s="48"/>
      <c r="B27" s="247" t="s">
        <v>356</v>
      </c>
      <c r="C27" s="248"/>
      <c r="D27" s="249"/>
      <c r="E27" s="249"/>
      <c r="F27" s="249"/>
      <c r="G27" s="249"/>
      <c r="H27" s="249"/>
      <c r="I27" s="249"/>
      <c r="J27" s="249"/>
      <c r="K27" s="248">
        <v>5050000</v>
      </c>
      <c r="L27" s="255"/>
      <c r="N27" s="213"/>
      <c r="O27" s="213"/>
      <c r="P27" s="213"/>
      <c r="Q27" s="213"/>
      <c r="R27" s="213"/>
      <c r="S27" s="213"/>
      <c r="T27" s="213"/>
      <c r="U27" s="213"/>
      <c r="V27" s="213"/>
    </row>
    <row r="28" spans="1:30" s="11" customFormat="1" x14ac:dyDescent="0.2">
      <c r="A28" s="256"/>
      <c r="B28" s="253"/>
      <c r="C28" s="233"/>
      <c r="D28" s="73"/>
      <c r="E28" s="73"/>
      <c r="F28" s="73"/>
      <c r="G28" s="73"/>
      <c r="H28" s="73"/>
      <c r="I28" s="73"/>
      <c r="J28" s="73"/>
      <c r="K28" s="73"/>
      <c r="L28" s="254"/>
      <c r="M28" s="7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  <c r="AC28" s="213"/>
      <c r="AD28" s="213"/>
    </row>
    <row r="29" spans="1:30" s="11" customFormat="1" ht="12.75" customHeight="1" x14ac:dyDescent="0.2">
      <c r="A29" s="256"/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4"/>
      <c r="M29" s="7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</row>
    <row r="30" spans="1:30" s="11" customFormat="1" ht="15" x14ac:dyDescent="0.25">
      <c r="A30" s="85" t="s">
        <v>4</v>
      </c>
      <c r="B30" s="683" t="s">
        <v>128</v>
      </c>
      <c r="C30" s="683"/>
      <c r="D30" s="683"/>
      <c r="E30" s="683"/>
      <c r="F30" s="683"/>
      <c r="G30" s="683"/>
      <c r="H30" s="683"/>
      <c r="I30" s="683"/>
      <c r="J30" s="683"/>
      <c r="K30" s="683"/>
      <c r="M30" s="7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</row>
    <row r="31" spans="1:30" s="11" customFormat="1" ht="15" x14ac:dyDescent="0.25">
      <c r="A31" s="85"/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M31" s="213"/>
      <c r="N31" s="7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</row>
    <row r="32" spans="1:30" s="11" customFormat="1" ht="12.75" customHeight="1" x14ac:dyDescent="0.2">
      <c r="A32" s="74"/>
      <c r="B32" s="258" t="s">
        <v>357</v>
      </c>
      <c r="C32" s="258"/>
      <c r="D32" s="258"/>
      <c r="E32" s="258"/>
      <c r="F32" s="258"/>
      <c r="G32" s="258"/>
      <c r="H32" s="258"/>
      <c r="I32" s="258"/>
      <c r="J32" s="258"/>
      <c r="K32" s="258">
        <v>0</v>
      </c>
      <c r="L32" s="257"/>
      <c r="M32" s="257"/>
      <c r="N32" s="7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</row>
    <row r="33" spans="1:30" x14ac:dyDescent="0.2">
      <c r="A33" s="51"/>
      <c r="B33" s="257"/>
      <c r="C33" s="257"/>
      <c r="D33" s="257"/>
      <c r="E33" s="257"/>
      <c r="F33" s="257"/>
      <c r="G33" s="257"/>
      <c r="H33" s="257"/>
      <c r="I33" s="257"/>
      <c r="J33" s="257"/>
      <c r="K33" s="257"/>
      <c r="L33" s="11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</row>
    <row r="34" spans="1:30" x14ac:dyDescent="0.2">
      <c r="A34" s="51"/>
      <c r="B34" s="257"/>
      <c r="C34" s="257"/>
      <c r="D34" s="257"/>
      <c r="E34" s="257"/>
      <c r="F34" s="257"/>
      <c r="G34" s="257"/>
      <c r="H34" s="257"/>
      <c r="I34" s="257"/>
      <c r="J34" s="257"/>
      <c r="K34" s="257"/>
      <c r="L34" s="11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</row>
    <row r="35" spans="1:30" ht="15" x14ac:dyDescent="0.25">
      <c r="A35" s="263" t="s">
        <v>3</v>
      </c>
      <c r="B35" s="265" t="s">
        <v>132</v>
      </c>
      <c r="C35" s="266"/>
      <c r="D35" s="266"/>
      <c r="E35" s="266"/>
      <c r="F35" s="266"/>
      <c r="G35" s="266"/>
      <c r="H35" s="266"/>
      <c r="I35" s="266"/>
      <c r="J35" s="266"/>
      <c r="K35" s="266"/>
      <c r="L35" s="11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</row>
    <row r="36" spans="1:30" x14ac:dyDescent="0.2">
      <c r="A36" s="51"/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11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  <c r="AC36" s="213"/>
      <c r="AD36" s="213"/>
    </row>
    <row r="37" spans="1:30" x14ac:dyDescent="0.2">
      <c r="A37" s="51"/>
      <c r="B37" s="258" t="s">
        <v>358</v>
      </c>
      <c r="C37" s="258"/>
      <c r="D37" s="258"/>
      <c r="E37" s="258"/>
      <c r="F37" s="258"/>
      <c r="G37" s="258"/>
      <c r="H37" s="258"/>
      <c r="I37" s="258"/>
      <c r="J37" s="258"/>
      <c r="K37" s="258"/>
      <c r="L37" s="11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</row>
    <row r="38" spans="1:30" x14ac:dyDescent="0.2">
      <c r="A38" s="51"/>
      <c r="B38" s="257"/>
      <c r="C38" s="257"/>
      <c r="D38" s="257"/>
      <c r="E38" s="257"/>
      <c r="F38" s="257"/>
      <c r="G38" s="257"/>
      <c r="H38" s="257"/>
      <c r="I38" s="257"/>
      <c r="J38" s="257"/>
      <c r="K38" s="257"/>
      <c r="L38" s="11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</row>
    <row r="39" spans="1:30" ht="25.5" x14ac:dyDescent="0.2">
      <c r="A39" s="51"/>
      <c r="B39" s="262" t="s">
        <v>359</v>
      </c>
      <c r="C39" s="258"/>
      <c r="D39" s="258"/>
      <c r="E39" s="258"/>
      <c r="F39" s="258"/>
      <c r="G39" s="258"/>
      <c r="H39" s="258"/>
      <c r="I39" s="258"/>
      <c r="J39" s="258"/>
      <c r="K39" s="258"/>
      <c r="L39" s="11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</row>
    <row r="40" spans="1:30" ht="15" x14ac:dyDescent="0.25">
      <c r="A40" s="260"/>
      <c r="B40" s="257"/>
      <c r="C40" s="257"/>
      <c r="D40" s="257"/>
      <c r="E40" s="257"/>
      <c r="F40" s="257"/>
      <c r="G40" s="257"/>
      <c r="H40" s="257"/>
      <c r="I40" s="257"/>
      <c r="J40" s="257"/>
      <c r="K40" s="257"/>
      <c r="L40" s="11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</row>
    <row r="41" spans="1:30" x14ac:dyDescent="0.2">
      <c r="A41" s="261"/>
      <c r="B41" s="77" t="s">
        <v>133</v>
      </c>
      <c r="C41" s="40"/>
      <c r="N41" s="213"/>
      <c r="O41" s="213"/>
      <c r="P41" s="213"/>
      <c r="Q41" s="213"/>
      <c r="R41" s="213"/>
      <c r="S41" s="213"/>
      <c r="T41" s="213"/>
      <c r="U41" s="213"/>
      <c r="V41" s="213"/>
      <c r="W41" s="213"/>
    </row>
    <row r="42" spans="1:30" x14ac:dyDescent="0.2">
      <c r="A42" s="259"/>
      <c r="N42" s="213"/>
      <c r="O42" s="213"/>
      <c r="P42" s="213"/>
      <c r="Q42" s="213"/>
      <c r="R42" s="213"/>
      <c r="S42" s="213"/>
      <c r="T42" s="213"/>
      <c r="U42" s="213"/>
      <c r="V42" s="213"/>
      <c r="W42" s="213"/>
    </row>
    <row r="43" spans="1:30" x14ac:dyDescent="0.2">
      <c r="A43" s="259"/>
      <c r="B43" s="81" t="s">
        <v>134</v>
      </c>
      <c r="N43" s="213"/>
      <c r="O43" s="213"/>
      <c r="P43" s="213"/>
      <c r="Q43" s="213"/>
      <c r="R43" s="213"/>
      <c r="S43" s="213"/>
      <c r="T43" s="213"/>
      <c r="U43" s="213"/>
      <c r="V43" s="213"/>
      <c r="W43" s="213"/>
    </row>
    <row r="44" spans="1:30" x14ac:dyDescent="0.2">
      <c r="A44" s="259"/>
      <c r="B44" s="19" t="s">
        <v>389</v>
      </c>
      <c r="N44" s="44"/>
      <c r="O44" s="213"/>
      <c r="P44" s="213"/>
      <c r="Q44" s="213"/>
      <c r="R44" s="213"/>
      <c r="S44" s="213"/>
      <c r="T44" s="213"/>
      <c r="U44" s="213"/>
      <c r="V44" s="213"/>
      <c r="W44" s="213"/>
    </row>
    <row r="45" spans="1:30" x14ac:dyDescent="0.2">
      <c r="O45" s="213"/>
      <c r="P45" s="213"/>
      <c r="Q45" s="213"/>
      <c r="R45" s="213"/>
      <c r="S45" s="213"/>
      <c r="T45" s="213"/>
      <c r="U45" s="213"/>
      <c r="V45" s="213"/>
      <c r="W45" s="213"/>
    </row>
    <row r="46" spans="1:30" x14ac:dyDescent="0.2">
      <c r="O46" s="213"/>
      <c r="P46" s="213"/>
      <c r="Q46" s="213"/>
      <c r="R46" s="213"/>
      <c r="S46" s="213"/>
      <c r="T46" s="213"/>
      <c r="U46" s="213"/>
      <c r="V46" s="213"/>
      <c r="W46" s="213"/>
    </row>
    <row r="47" spans="1:30" x14ac:dyDescent="0.2">
      <c r="O47" s="213"/>
      <c r="P47" s="213"/>
      <c r="Q47" s="213"/>
      <c r="R47" s="213"/>
      <c r="S47" s="213"/>
      <c r="T47" s="213"/>
      <c r="U47" s="213"/>
      <c r="V47" s="213"/>
      <c r="W47" s="213"/>
    </row>
    <row r="48" spans="1:30" x14ac:dyDescent="0.2">
      <c r="O48" s="213"/>
      <c r="P48" s="213"/>
      <c r="Q48" s="213"/>
      <c r="R48" s="213"/>
      <c r="S48" s="213"/>
      <c r="T48" s="213"/>
      <c r="U48" s="213"/>
      <c r="V48" s="213"/>
      <c r="W48" s="213"/>
    </row>
    <row r="49" spans="15:23" x14ac:dyDescent="0.2">
      <c r="O49" s="213"/>
      <c r="P49" s="213"/>
      <c r="Q49" s="213"/>
      <c r="R49" s="213"/>
      <c r="S49" s="213"/>
      <c r="T49" s="213"/>
      <c r="U49" s="213"/>
      <c r="V49" s="213"/>
      <c r="W49" s="213"/>
    </row>
    <row r="50" spans="15:23" x14ac:dyDescent="0.2">
      <c r="O50" s="213"/>
      <c r="P50" s="213"/>
      <c r="Q50" s="213"/>
      <c r="R50" s="213"/>
      <c r="S50" s="213"/>
      <c r="T50" s="213"/>
      <c r="U50" s="213"/>
      <c r="V50" s="213"/>
      <c r="W50" s="213"/>
    </row>
    <row r="51" spans="15:23" x14ac:dyDescent="0.2">
      <c r="O51" s="213"/>
      <c r="P51" s="213"/>
      <c r="Q51" s="213"/>
      <c r="R51" s="213"/>
      <c r="S51" s="213"/>
      <c r="T51" s="213"/>
      <c r="U51" s="213"/>
      <c r="V51" s="213"/>
      <c r="W51" s="213"/>
    </row>
    <row r="52" spans="15:23" x14ac:dyDescent="0.2">
      <c r="O52" s="213"/>
      <c r="P52" s="213"/>
      <c r="Q52" s="213"/>
      <c r="R52" s="213"/>
      <c r="S52" s="213"/>
      <c r="T52" s="213"/>
      <c r="U52" s="213"/>
      <c r="V52" s="213"/>
      <c r="W52" s="213"/>
    </row>
    <row r="53" spans="15:23" x14ac:dyDescent="0.2">
      <c r="O53" s="213"/>
      <c r="P53" s="213"/>
      <c r="Q53" s="213"/>
      <c r="R53" s="213"/>
      <c r="S53" s="213"/>
      <c r="T53" s="213"/>
      <c r="U53" s="213"/>
      <c r="V53" s="213"/>
      <c r="W53" s="213"/>
    </row>
    <row r="54" spans="15:23" x14ac:dyDescent="0.2">
      <c r="O54" s="213"/>
      <c r="P54" s="213"/>
      <c r="Q54" s="213"/>
      <c r="R54" s="213"/>
      <c r="S54" s="213"/>
      <c r="T54" s="213"/>
      <c r="U54" s="213"/>
      <c r="V54" s="213"/>
      <c r="W54" s="213"/>
    </row>
  </sheetData>
  <mergeCells count="5">
    <mergeCell ref="B30:K30"/>
    <mergeCell ref="A13:B13"/>
    <mergeCell ref="A6:N6"/>
    <mergeCell ref="A9:N9"/>
    <mergeCell ref="A5:N5"/>
  </mergeCells>
  <phoneticPr fontId="0" type="noConversion"/>
  <pageMargins left="0.74803149606299213" right="0.49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workbookViewId="0">
      <selection activeCell="B27" sqref="B27"/>
    </sheetView>
  </sheetViews>
  <sheetFormatPr defaultRowHeight="12.75" x14ac:dyDescent="0.2"/>
  <cols>
    <col min="1" max="1" width="6.42578125" customWidth="1"/>
    <col min="2" max="2" width="45.42578125" style="16" customWidth="1"/>
    <col min="3" max="3" width="12.7109375" style="16" customWidth="1"/>
  </cols>
  <sheetData>
    <row r="1" spans="1:3" ht="15" customHeight="1" x14ac:dyDescent="0.2">
      <c r="A1" s="14"/>
      <c r="B1" s="26"/>
      <c r="C1" s="26"/>
    </row>
    <row r="2" spans="1:3" ht="15" customHeight="1" x14ac:dyDescent="0.2">
      <c r="A2" s="14"/>
      <c r="B2" s="26"/>
      <c r="C2" s="26"/>
    </row>
    <row r="3" spans="1:3" s="4" customFormat="1" ht="30" x14ac:dyDescent="0.25">
      <c r="A3" s="82" t="s">
        <v>4</v>
      </c>
      <c r="B3" s="178" t="s">
        <v>89</v>
      </c>
      <c r="C3" s="178"/>
    </row>
    <row r="5" spans="1:3" ht="13.5" thickBot="1" x14ac:dyDescent="0.25"/>
    <row r="6" spans="1:3" s="8" customFormat="1" ht="38.25" customHeight="1" thickBot="1" x14ac:dyDescent="0.25">
      <c r="A6" s="186" t="s">
        <v>7</v>
      </c>
      <c r="B6" s="187" t="s">
        <v>47</v>
      </c>
      <c r="C6" s="188" t="s">
        <v>390</v>
      </c>
    </row>
    <row r="7" spans="1:3" s="1" customFormat="1" ht="13.5" thickBot="1" x14ac:dyDescent="0.25">
      <c r="A7" s="170">
        <v>1</v>
      </c>
      <c r="B7" s="171">
        <v>2</v>
      </c>
      <c r="C7" s="172">
        <v>3</v>
      </c>
    </row>
    <row r="8" spans="1:3" ht="24.95" customHeight="1" thickBot="1" x14ac:dyDescent="0.3">
      <c r="A8" s="179">
        <v>9</v>
      </c>
      <c r="B8" s="180" t="s">
        <v>48</v>
      </c>
      <c r="C8" s="181">
        <f>C9</f>
        <v>0</v>
      </c>
    </row>
    <row r="9" spans="1:3" s="4" customFormat="1" ht="15" customHeight="1" x14ac:dyDescent="0.2">
      <c r="A9" s="192">
        <v>92</v>
      </c>
      <c r="B9" s="193" t="s">
        <v>49</v>
      </c>
      <c r="C9" s="194">
        <f>C10</f>
        <v>0</v>
      </c>
    </row>
    <row r="10" spans="1:3" s="10" customFormat="1" ht="15" customHeight="1" thickBot="1" x14ac:dyDescent="0.25">
      <c r="A10" s="189">
        <v>922</v>
      </c>
      <c r="B10" s="190" t="s">
        <v>50</v>
      </c>
      <c r="C10" s="191">
        <v>0</v>
      </c>
    </row>
    <row r="11" spans="1:3" s="4" customFormat="1" ht="15" customHeight="1" x14ac:dyDescent="0.2">
      <c r="A11" s="30"/>
      <c r="B11" s="31"/>
      <c r="C11" s="31"/>
    </row>
    <row r="12" spans="1:3" ht="15" customHeight="1" x14ac:dyDescent="0.2">
      <c r="A12" s="32"/>
      <c r="B12" s="28"/>
      <c r="C12" s="28"/>
    </row>
    <row r="13" spans="1:3" ht="15" customHeight="1" x14ac:dyDescent="0.2">
      <c r="A13" s="32"/>
      <c r="B13" s="28"/>
      <c r="C13" s="28"/>
    </row>
    <row r="14" spans="1:3" s="4" customFormat="1" ht="15" customHeight="1" x14ac:dyDescent="0.2">
      <c r="A14" s="30"/>
      <c r="B14" s="31"/>
      <c r="C14" s="31"/>
    </row>
    <row r="15" spans="1:3" ht="15" customHeight="1" x14ac:dyDescent="0.2">
      <c r="A15" s="32"/>
      <c r="B15" s="28"/>
      <c r="C15" s="28"/>
    </row>
    <row r="16" spans="1:3" s="4" customFormat="1" ht="15" customHeight="1" x14ac:dyDescent="0.25">
      <c r="A16" s="176" t="s">
        <v>3</v>
      </c>
      <c r="B16" s="177" t="s">
        <v>51</v>
      </c>
      <c r="C16" s="177"/>
    </row>
    <row r="17" spans="1:3" ht="15" customHeight="1" thickBot="1" x14ac:dyDescent="0.25">
      <c r="A17" s="32"/>
      <c r="B17" s="28"/>
      <c r="C17" s="28"/>
    </row>
    <row r="18" spans="1:3" s="8" customFormat="1" ht="38.25" customHeight="1" thickBot="1" x14ac:dyDescent="0.25">
      <c r="A18" s="186" t="s">
        <v>7</v>
      </c>
      <c r="B18" s="187" t="s">
        <v>52</v>
      </c>
      <c r="C18" s="188" t="s">
        <v>391</v>
      </c>
    </row>
    <row r="19" spans="1:3" s="41" customFormat="1" ht="12" thickBot="1" x14ac:dyDescent="0.25">
      <c r="A19" s="173">
        <v>1</v>
      </c>
      <c r="B19" s="174">
        <v>2</v>
      </c>
      <c r="C19" s="175">
        <v>3</v>
      </c>
    </row>
    <row r="20" spans="1:3" ht="30.75" thickBot="1" x14ac:dyDescent="0.3">
      <c r="A20" s="179">
        <v>8</v>
      </c>
      <c r="B20" s="180" t="s">
        <v>53</v>
      </c>
      <c r="C20" s="182">
        <v>120000</v>
      </c>
    </row>
    <row r="21" spans="1:3" s="4" customFormat="1" ht="30.75" thickBot="1" x14ac:dyDescent="0.3">
      <c r="A21" s="183">
        <v>5</v>
      </c>
      <c r="B21" s="184" t="s">
        <v>54</v>
      </c>
      <c r="C21" s="185">
        <v>0</v>
      </c>
    </row>
    <row r="22" spans="1:3" s="4" customFormat="1" ht="15" customHeight="1" x14ac:dyDescent="0.2">
      <c r="A22" s="15"/>
      <c r="B22" s="29"/>
      <c r="C22" s="29"/>
    </row>
    <row r="23" spans="1:3" s="4" customFormat="1" ht="15" customHeight="1" x14ac:dyDescent="0.2">
      <c r="A23" s="15"/>
      <c r="B23" s="29"/>
      <c r="C23" s="29"/>
    </row>
    <row r="24" spans="1:3" ht="15" customHeight="1" x14ac:dyDescent="0.2">
      <c r="A24" s="14"/>
      <c r="B24" s="26"/>
      <c r="C24" s="26"/>
    </row>
    <row r="25" spans="1:3" ht="15" customHeight="1" x14ac:dyDescent="0.2">
      <c r="A25" s="14"/>
      <c r="B25" s="26"/>
      <c r="C25" s="26"/>
    </row>
    <row r="26" spans="1:3" s="4" customFormat="1" ht="15" customHeight="1" x14ac:dyDescent="0.2">
      <c r="A26" s="15"/>
      <c r="B26" s="29"/>
      <c r="C26" s="29"/>
    </row>
    <row r="27" spans="1:3" s="4" customFormat="1" ht="15" customHeight="1" x14ac:dyDescent="0.2">
      <c r="A27" s="15"/>
      <c r="B27" s="29"/>
      <c r="C27" s="29"/>
    </row>
    <row r="28" spans="1:3" s="10" customFormat="1" ht="15" customHeight="1" x14ac:dyDescent="0.2">
      <c r="A28" s="13"/>
      <c r="B28" s="26"/>
      <c r="C28" s="26"/>
    </row>
    <row r="29" spans="1:3" s="4" customFormat="1" ht="15" customHeight="1" x14ac:dyDescent="0.2">
      <c r="A29" s="15"/>
      <c r="B29" s="29"/>
      <c r="C29" s="29"/>
    </row>
    <row r="30" spans="1:3" s="4" customFormat="1" ht="15" customHeight="1" x14ac:dyDescent="0.2">
      <c r="A30" s="15"/>
      <c r="B30" s="29"/>
      <c r="C30" s="29"/>
    </row>
    <row r="31" spans="1:3" ht="15" customHeight="1" x14ac:dyDescent="0.2">
      <c r="A31" s="14"/>
      <c r="B31" s="26"/>
      <c r="C31" s="26"/>
    </row>
    <row r="32" spans="1:3" ht="15" customHeight="1" x14ac:dyDescent="0.2">
      <c r="A32" s="14"/>
      <c r="B32" s="26"/>
      <c r="C32" s="26"/>
    </row>
    <row r="33" spans="1:3" s="4" customFormat="1" ht="15" customHeight="1" x14ac:dyDescent="0.2">
      <c r="A33" s="15"/>
      <c r="B33" s="29"/>
      <c r="C33" s="29"/>
    </row>
    <row r="34" spans="1:3" ht="15" customHeight="1" x14ac:dyDescent="0.2">
      <c r="A34" s="14"/>
      <c r="B34" s="26"/>
      <c r="C34" s="26"/>
    </row>
    <row r="35" spans="1:3" ht="15" customHeight="1" x14ac:dyDescent="0.2">
      <c r="A35" s="14"/>
      <c r="B35" s="26"/>
      <c r="C35" s="26"/>
    </row>
    <row r="36" spans="1:3" ht="15" customHeight="1" x14ac:dyDescent="0.2">
      <c r="A36" s="14"/>
      <c r="B36" s="26"/>
      <c r="C36" s="26"/>
    </row>
    <row r="37" spans="1:3" s="4" customFormat="1" ht="15" customHeight="1" x14ac:dyDescent="0.2">
      <c r="A37" s="15"/>
      <c r="B37" s="29"/>
      <c r="C37" s="29"/>
    </row>
    <row r="38" spans="1:3" s="4" customFormat="1" ht="15" customHeight="1" x14ac:dyDescent="0.2">
      <c r="A38" s="15"/>
      <c r="B38" s="29"/>
      <c r="C38" s="29"/>
    </row>
    <row r="39" spans="1:3" ht="15" customHeight="1" x14ac:dyDescent="0.2">
      <c r="A39" s="14"/>
      <c r="B39" s="26"/>
      <c r="C39" s="26"/>
    </row>
    <row r="40" spans="1:3" s="4" customFormat="1" ht="15" customHeight="1" x14ac:dyDescent="0.2">
      <c r="A40" s="15"/>
      <c r="B40" s="29"/>
      <c r="C40" s="29"/>
    </row>
    <row r="41" spans="1:3" ht="15" customHeight="1" x14ac:dyDescent="0.2">
      <c r="A41" s="14"/>
      <c r="B41" s="26"/>
      <c r="C41" s="26"/>
    </row>
    <row r="42" spans="1:3" ht="15" customHeight="1" x14ac:dyDescent="0.2">
      <c r="A42" s="14"/>
      <c r="B42" s="26"/>
      <c r="C42" s="26"/>
    </row>
    <row r="43" spans="1:3" ht="15" customHeight="1" x14ac:dyDescent="0.2">
      <c r="A43" s="14"/>
      <c r="B43" s="26"/>
      <c r="C43" s="26"/>
    </row>
    <row r="44" spans="1:3" s="4" customFormat="1" ht="15" customHeight="1" x14ac:dyDescent="0.2">
      <c r="A44" s="15"/>
      <c r="B44" s="29"/>
      <c r="C44" s="29"/>
    </row>
    <row r="45" spans="1:3" s="4" customFormat="1" ht="15" customHeight="1" x14ac:dyDescent="0.2">
      <c r="A45" s="15"/>
      <c r="B45" s="29"/>
      <c r="C45" s="29"/>
    </row>
    <row r="46" spans="1:3" ht="15" customHeight="1" x14ac:dyDescent="0.2">
      <c r="A46" s="14"/>
      <c r="B46" s="26"/>
      <c r="C46" s="26"/>
    </row>
    <row r="47" spans="1:3" x14ac:dyDescent="0.2">
      <c r="A47" s="9"/>
    </row>
    <row r="48" spans="1:3" x14ac:dyDescent="0.2">
      <c r="A48" s="9"/>
    </row>
    <row r="49" spans="1:1" x14ac:dyDescent="0.2">
      <c r="A49" s="9"/>
    </row>
    <row r="50" spans="1:1" x14ac:dyDescent="0.2">
      <c r="A50" s="9"/>
    </row>
    <row r="51" spans="1:1" x14ac:dyDescent="0.2">
      <c r="A51" s="9"/>
    </row>
    <row r="52" spans="1:1" x14ac:dyDescent="0.2">
      <c r="A52" s="9"/>
    </row>
    <row r="53" spans="1:1" x14ac:dyDescent="0.2">
      <c r="A53" s="9"/>
    </row>
    <row r="54" spans="1:1" x14ac:dyDescent="0.2">
      <c r="A54" s="9"/>
    </row>
    <row r="55" spans="1:1" x14ac:dyDescent="0.2">
      <c r="A55" s="9"/>
    </row>
    <row r="56" spans="1:1" x14ac:dyDescent="0.2">
      <c r="A56" s="9"/>
    </row>
    <row r="57" spans="1:1" x14ac:dyDescent="0.2">
      <c r="A57" s="9"/>
    </row>
    <row r="58" spans="1:1" x14ac:dyDescent="0.2">
      <c r="A58" s="9"/>
    </row>
    <row r="59" spans="1:1" x14ac:dyDescent="0.2">
      <c r="A59" s="9"/>
    </row>
  </sheetData>
  <phoneticPr fontId="0" type="noConversion"/>
  <pageMargins left="0.74803149606299213" right="0.27559055118110237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G13" sqref="G13"/>
    </sheetView>
  </sheetViews>
  <sheetFormatPr defaultRowHeight="12.75" x14ac:dyDescent="0.2"/>
  <cols>
    <col min="1" max="1" width="5.85546875" customWidth="1"/>
    <col min="2" max="2" width="58.85546875" style="16" customWidth="1"/>
    <col min="3" max="3" width="14.42578125" style="55" customWidth="1"/>
    <col min="5" max="5" width="4.7109375" customWidth="1"/>
    <col min="6" max="6" width="5.42578125" customWidth="1"/>
    <col min="7" max="7" width="34.42578125" customWidth="1"/>
    <col min="8" max="8" width="11.140625" customWidth="1"/>
    <col min="9" max="9" width="10.140625" customWidth="1"/>
    <col min="10" max="10" width="11.7109375" customWidth="1"/>
  </cols>
  <sheetData>
    <row r="1" spans="1:11" s="4" customFormat="1" x14ac:dyDescent="0.2">
      <c r="B1" s="21"/>
      <c r="C1" s="52"/>
      <c r="E1" s="98"/>
      <c r="F1" s="98"/>
      <c r="G1" s="98"/>
      <c r="H1" s="98"/>
      <c r="I1" s="98"/>
      <c r="J1" s="98"/>
      <c r="K1" s="98"/>
    </row>
    <row r="2" spans="1:11" s="4" customFormat="1" ht="15" customHeight="1" x14ac:dyDescent="0.2">
      <c r="B2" s="21"/>
      <c r="C2" s="52"/>
      <c r="D2" s="43"/>
      <c r="E2" s="98"/>
      <c r="F2" s="98"/>
      <c r="G2" s="98"/>
      <c r="H2" s="98"/>
      <c r="I2" s="98"/>
      <c r="J2" s="98"/>
      <c r="K2" s="98"/>
    </row>
    <row r="3" spans="1:11" ht="15" x14ac:dyDescent="0.25">
      <c r="A3" s="22"/>
      <c r="B3" s="79" t="s">
        <v>6</v>
      </c>
      <c r="C3" s="53"/>
      <c r="D3" s="44"/>
      <c r="E3" s="98"/>
      <c r="F3" s="98"/>
      <c r="G3" s="98"/>
      <c r="H3" s="98"/>
      <c r="I3" s="98"/>
      <c r="J3" s="98"/>
      <c r="K3" s="98"/>
    </row>
    <row r="4" spans="1:11" ht="13.5" thickBot="1" x14ac:dyDescent="0.25">
      <c r="A4" s="23"/>
      <c r="B4" s="24"/>
      <c r="C4" s="54"/>
      <c r="E4" s="98"/>
      <c r="F4" s="98"/>
      <c r="G4" s="98"/>
      <c r="H4" s="98"/>
      <c r="I4" s="98"/>
      <c r="J4" s="98"/>
      <c r="K4" s="98"/>
    </row>
    <row r="5" spans="1:11" ht="30" customHeight="1" thickBot="1" x14ac:dyDescent="0.25">
      <c r="A5" s="141" t="s">
        <v>7</v>
      </c>
      <c r="B5" s="142" t="s">
        <v>8</v>
      </c>
      <c r="C5" s="143" t="s">
        <v>392</v>
      </c>
      <c r="E5" s="98"/>
      <c r="F5" s="98"/>
      <c r="G5" s="98"/>
      <c r="H5" s="98"/>
      <c r="I5" s="98"/>
      <c r="J5" s="98"/>
      <c r="K5" s="98"/>
    </row>
    <row r="6" spans="1:11" ht="12.75" customHeight="1" thickBot="1" x14ac:dyDescent="0.25">
      <c r="A6" s="138">
        <v>1</v>
      </c>
      <c r="B6" s="139">
        <v>2</v>
      </c>
      <c r="C6" s="140">
        <v>3</v>
      </c>
      <c r="E6" s="98"/>
      <c r="F6" s="98"/>
      <c r="G6" s="98"/>
      <c r="H6" s="98"/>
      <c r="I6" s="98"/>
      <c r="J6" s="98"/>
      <c r="K6" s="98"/>
    </row>
    <row r="7" spans="1:11" ht="20.100000000000001" customHeight="1" thickBot="1" x14ac:dyDescent="0.3">
      <c r="A7" s="111"/>
      <c r="B7" s="112" t="s">
        <v>282</v>
      </c>
      <c r="C7" s="113">
        <f>C8+C28</f>
        <v>11673400</v>
      </c>
      <c r="E7" s="98"/>
      <c r="F7" s="98"/>
      <c r="G7" s="98"/>
      <c r="H7" s="98"/>
      <c r="I7" s="98"/>
      <c r="J7" s="98"/>
      <c r="K7" s="98"/>
    </row>
    <row r="8" spans="1:11" ht="20.100000000000001" customHeight="1" thickBot="1" x14ac:dyDescent="0.25">
      <c r="A8" s="131">
        <v>6</v>
      </c>
      <c r="B8" s="132" t="s">
        <v>6</v>
      </c>
      <c r="C8" s="137">
        <f>C9+C13+C17+C20+C24+C26</f>
        <v>10116400</v>
      </c>
      <c r="E8" s="98"/>
      <c r="F8" s="98"/>
      <c r="G8" s="98"/>
      <c r="H8" s="98"/>
      <c r="I8" s="98"/>
      <c r="J8" s="98"/>
      <c r="K8" s="98"/>
    </row>
    <row r="9" spans="1:11" ht="15" customHeight="1" x14ac:dyDescent="0.2">
      <c r="A9" s="134">
        <v>61</v>
      </c>
      <c r="B9" s="135" t="s">
        <v>9</v>
      </c>
      <c r="C9" s="136">
        <f>C10+C11+C12</f>
        <v>2120000</v>
      </c>
      <c r="E9" s="98"/>
      <c r="F9" s="98"/>
      <c r="G9" s="98"/>
      <c r="H9" s="98"/>
      <c r="I9" s="98"/>
      <c r="J9" s="98"/>
      <c r="K9" s="98"/>
    </row>
    <row r="10" spans="1:11" ht="12.75" customHeight="1" x14ac:dyDescent="0.2">
      <c r="A10" s="122">
        <v>611</v>
      </c>
      <c r="B10" s="92" t="s">
        <v>10</v>
      </c>
      <c r="C10" s="115">
        <v>2000000</v>
      </c>
      <c r="E10" s="98"/>
      <c r="F10" s="98"/>
      <c r="G10" s="98"/>
      <c r="H10" s="98"/>
      <c r="I10" s="98"/>
      <c r="J10" s="98"/>
      <c r="K10" s="98"/>
    </row>
    <row r="11" spans="1:11" ht="12.75" customHeight="1" x14ac:dyDescent="0.2">
      <c r="A11" s="122">
        <v>613</v>
      </c>
      <c r="B11" s="92" t="s">
        <v>11</v>
      </c>
      <c r="C11" s="115">
        <v>80000</v>
      </c>
      <c r="E11" s="98"/>
      <c r="F11" s="98"/>
      <c r="G11" s="98"/>
      <c r="H11" s="98"/>
      <c r="I11" s="98"/>
      <c r="J11" s="98"/>
      <c r="K11" s="98"/>
    </row>
    <row r="12" spans="1:11" ht="12.75" customHeight="1" x14ac:dyDescent="0.2">
      <c r="A12" s="122">
        <v>614</v>
      </c>
      <c r="B12" s="92" t="s">
        <v>12</v>
      </c>
      <c r="C12" s="115">
        <v>40000</v>
      </c>
      <c r="E12" s="98"/>
      <c r="F12" s="98"/>
      <c r="G12" s="98"/>
      <c r="H12" s="98"/>
      <c r="I12" s="98"/>
      <c r="J12" s="98"/>
      <c r="K12" s="98"/>
    </row>
    <row r="13" spans="1:11" ht="15" customHeight="1" x14ac:dyDescent="0.2">
      <c r="A13" s="114">
        <v>63</v>
      </c>
      <c r="B13" s="126" t="s">
        <v>13</v>
      </c>
      <c r="C13" s="127">
        <f>C14+C15+C16</f>
        <v>4860000</v>
      </c>
      <c r="E13" s="98"/>
      <c r="F13" s="98"/>
      <c r="G13" s="98"/>
      <c r="H13" s="98"/>
      <c r="I13" s="98"/>
      <c r="J13" s="98"/>
      <c r="K13" s="98"/>
    </row>
    <row r="14" spans="1:11" ht="12.75" customHeight="1" x14ac:dyDescent="0.2">
      <c r="A14" s="122">
        <v>6324</v>
      </c>
      <c r="B14" s="92" t="s">
        <v>285</v>
      </c>
      <c r="C14" s="115">
        <v>4500000</v>
      </c>
      <c r="E14" s="98"/>
      <c r="F14" s="98"/>
      <c r="G14" s="98"/>
      <c r="H14" s="98"/>
      <c r="I14" s="98"/>
      <c r="J14" s="98"/>
      <c r="K14" s="98"/>
    </row>
    <row r="15" spans="1:11" ht="12.75" customHeight="1" x14ac:dyDescent="0.2">
      <c r="A15" s="122">
        <v>633</v>
      </c>
      <c r="B15" s="92" t="s">
        <v>14</v>
      </c>
      <c r="C15" s="115">
        <v>200000</v>
      </c>
      <c r="E15" s="98"/>
      <c r="F15" s="98"/>
      <c r="G15" s="98"/>
      <c r="H15" s="98"/>
      <c r="I15" s="98"/>
      <c r="J15" s="98"/>
      <c r="K15" s="98"/>
    </row>
    <row r="16" spans="1:11" ht="12.75" customHeight="1" x14ac:dyDescent="0.2">
      <c r="A16" s="122">
        <v>634</v>
      </c>
      <c r="B16" s="92" t="s">
        <v>283</v>
      </c>
      <c r="C16" s="115">
        <v>160000</v>
      </c>
      <c r="E16" s="98"/>
      <c r="F16" s="98"/>
      <c r="G16" s="98"/>
      <c r="H16" s="98"/>
      <c r="I16" s="98"/>
      <c r="J16" s="98"/>
      <c r="K16" s="98"/>
    </row>
    <row r="17" spans="1:11" ht="15" customHeight="1" x14ac:dyDescent="0.2">
      <c r="A17" s="114">
        <v>64</v>
      </c>
      <c r="B17" s="126" t="s">
        <v>15</v>
      </c>
      <c r="C17" s="127">
        <f>C18+C19</f>
        <v>2220000</v>
      </c>
      <c r="E17" s="98"/>
      <c r="F17" s="98"/>
      <c r="G17" s="98"/>
      <c r="H17" s="98"/>
      <c r="I17" s="98"/>
      <c r="J17" s="98"/>
      <c r="K17" s="98"/>
    </row>
    <row r="18" spans="1:11" ht="12.75" customHeight="1" x14ac:dyDescent="0.2">
      <c r="A18" s="122">
        <v>641</v>
      </c>
      <c r="B18" s="92" t="s">
        <v>16</v>
      </c>
      <c r="C18" s="115">
        <v>20000</v>
      </c>
      <c r="E18" s="98"/>
      <c r="F18" s="98"/>
      <c r="G18" s="98"/>
      <c r="H18" s="98"/>
      <c r="I18" s="98"/>
      <c r="J18" s="98"/>
      <c r="K18" s="98"/>
    </row>
    <row r="19" spans="1:11" ht="12.75" customHeight="1" x14ac:dyDescent="0.2">
      <c r="A19" s="122">
        <v>642</v>
      </c>
      <c r="B19" s="92" t="s">
        <v>17</v>
      </c>
      <c r="C19" s="115">
        <v>2200000</v>
      </c>
      <c r="E19" s="98"/>
      <c r="F19" s="98"/>
      <c r="G19" s="98"/>
      <c r="H19" s="98"/>
      <c r="I19" s="98"/>
      <c r="J19" s="98"/>
      <c r="K19" s="98"/>
    </row>
    <row r="20" spans="1:11" ht="15" customHeight="1" x14ac:dyDescent="0.2">
      <c r="A20" s="116">
        <v>65</v>
      </c>
      <c r="B20" s="126" t="s">
        <v>18</v>
      </c>
      <c r="C20" s="127">
        <f>C21+C22+C23</f>
        <v>896400</v>
      </c>
      <c r="E20" s="98"/>
      <c r="F20" s="98"/>
      <c r="G20" s="98"/>
      <c r="H20" s="98"/>
      <c r="I20" s="98"/>
      <c r="J20" s="98"/>
      <c r="K20" s="98"/>
    </row>
    <row r="21" spans="1:11" ht="12.75" customHeight="1" x14ac:dyDescent="0.2">
      <c r="A21" s="122">
        <v>651</v>
      </c>
      <c r="B21" s="92" t="s">
        <v>19</v>
      </c>
      <c r="C21" s="115">
        <v>20000</v>
      </c>
      <c r="E21" s="98"/>
      <c r="F21" s="98"/>
      <c r="G21" s="98"/>
      <c r="H21" s="98"/>
      <c r="I21" s="98"/>
      <c r="J21" s="98"/>
      <c r="K21" s="98"/>
    </row>
    <row r="22" spans="1:11" ht="12.75" customHeight="1" x14ac:dyDescent="0.2">
      <c r="A22" s="122">
        <v>652</v>
      </c>
      <c r="B22" s="92" t="s">
        <v>20</v>
      </c>
      <c r="C22" s="115">
        <v>290000</v>
      </c>
      <c r="E22" s="98"/>
      <c r="F22" s="98"/>
      <c r="G22" s="98"/>
      <c r="H22" s="98"/>
      <c r="I22" s="98"/>
      <c r="J22" s="98"/>
      <c r="K22" s="98"/>
    </row>
    <row r="23" spans="1:11" ht="12.75" customHeight="1" x14ac:dyDescent="0.2">
      <c r="A23" s="122">
        <v>653</v>
      </c>
      <c r="B23" s="92" t="s">
        <v>85</v>
      </c>
      <c r="C23" s="115">
        <v>586400</v>
      </c>
      <c r="E23" s="98"/>
      <c r="F23" s="98"/>
      <c r="G23" s="98"/>
      <c r="H23" s="98"/>
      <c r="I23" s="98"/>
      <c r="J23" s="98"/>
      <c r="K23" s="98"/>
    </row>
    <row r="24" spans="1:11" ht="15" customHeight="1" x14ac:dyDescent="0.2">
      <c r="A24" s="116">
        <v>66</v>
      </c>
      <c r="B24" s="126" t="s">
        <v>286</v>
      </c>
      <c r="C24" s="127">
        <f>C25</f>
        <v>0</v>
      </c>
      <c r="E24" s="98"/>
      <c r="F24" s="98"/>
      <c r="G24" s="98"/>
      <c r="H24" s="98"/>
      <c r="I24" s="98"/>
      <c r="J24" s="98"/>
      <c r="K24" s="98"/>
    </row>
    <row r="25" spans="1:11" x14ac:dyDescent="0.2">
      <c r="A25" s="122">
        <v>663</v>
      </c>
      <c r="B25" s="92" t="s">
        <v>287</v>
      </c>
      <c r="C25" s="115"/>
      <c r="E25" s="98"/>
      <c r="F25" s="98"/>
      <c r="G25" s="98"/>
      <c r="H25" s="98"/>
      <c r="I25" s="98"/>
      <c r="J25" s="98"/>
      <c r="K25" s="98"/>
    </row>
    <row r="26" spans="1:11" ht="15" customHeight="1" x14ac:dyDescent="0.2">
      <c r="A26" s="116">
        <v>68</v>
      </c>
      <c r="B26" s="126" t="s">
        <v>140</v>
      </c>
      <c r="C26" s="127">
        <f>C27</f>
        <v>20000</v>
      </c>
      <c r="E26" s="98"/>
      <c r="F26" s="98"/>
      <c r="G26" s="98"/>
      <c r="H26" s="98"/>
      <c r="I26" s="98"/>
      <c r="J26" s="98"/>
      <c r="K26" s="98"/>
    </row>
    <row r="27" spans="1:11" ht="12.75" customHeight="1" thickBot="1" x14ac:dyDescent="0.25">
      <c r="A27" s="123">
        <v>681</v>
      </c>
      <c r="B27" s="90" t="s">
        <v>141</v>
      </c>
      <c r="C27" s="117">
        <v>20000</v>
      </c>
      <c r="E27" s="98"/>
      <c r="F27" s="98"/>
      <c r="G27" s="98"/>
      <c r="H27" s="98"/>
      <c r="I27" s="98"/>
      <c r="J27" s="98"/>
      <c r="K27" s="98"/>
    </row>
    <row r="28" spans="1:11" ht="20.100000000000001" customHeight="1" thickBot="1" x14ac:dyDescent="0.25">
      <c r="A28" s="131">
        <v>7</v>
      </c>
      <c r="B28" s="169" t="s">
        <v>21</v>
      </c>
      <c r="C28" s="133">
        <f>C29+C32</f>
        <v>1557000</v>
      </c>
      <c r="E28" s="98"/>
      <c r="F28" s="98"/>
      <c r="G28" s="98"/>
      <c r="H28" s="98"/>
      <c r="I28" s="98"/>
      <c r="J28" s="98"/>
      <c r="K28" s="98"/>
    </row>
    <row r="29" spans="1:11" ht="15" customHeight="1" x14ac:dyDescent="0.2">
      <c r="A29" s="128">
        <v>71</v>
      </c>
      <c r="B29" s="129" t="s">
        <v>22</v>
      </c>
      <c r="C29" s="130">
        <f>C30+C31</f>
        <v>250000</v>
      </c>
      <c r="E29" s="98"/>
      <c r="F29" s="98"/>
      <c r="G29" s="98"/>
      <c r="H29" s="98"/>
      <c r="I29" s="98"/>
      <c r="J29" s="98"/>
      <c r="K29" s="98"/>
    </row>
    <row r="30" spans="1:11" ht="25.5" x14ac:dyDescent="0.2">
      <c r="A30" s="122">
        <v>711</v>
      </c>
      <c r="B30" s="92" t="s">
        <v>278</v>
      </c>
      <c r="C30" s="119">
        <v>150000</v>
      </c>
      <c r="E30" s="98"/>
      <c r="F30" s="98"/>
      <c r="G30" s="98"/>
      <c r="H30" s="98"/>
      <c r="I30" s="98"/>
      <c r="J30" s="98"/>
      <c r="K30" s="98"/>
    </row>
    <row r="31" spans="1:11" ht="25.5" x14ac:dyDescent="0.2">
      <c r="A31" s="122">
        <v>711</v>
      </c>
      <c r="B31" s="92" t="s">
        <v>279</v>
      </c>
      <c r="C31" s="119">
        <v>100000</v>
      </c>
      <c r="E31" s="98"/>
      <c r="F31" s="98"/>
      <c r="G31" s="98"/>
      <c r="H31" s="98"/>
      <c r="I31" s="98"/>
      <c r="J31" s="98"/>
      <c r="K31" s="98"/>
    </row>
    <row r="32" spans="1:11" ht="15" customHeight="1" x14ac:dyDescent="0.2">
      <c r="A32" s="125">
        <v>72</v>
      </c>
      <c r="B32" s="102" t="s">
        <v>86</v>
      </c>
      <c r="C32" s="118">
        <f>C33+C34+C35</f>
        <v>1307000</v>
      </c>
      <c r="E32" s="98"/>
      <c r="F32" s="98"/>
      <c r="G32" s="98"/>
      <c r="H32" s="98"/>
      <c r="I32" s="98"/>
      <c r="J32" s="98"/>
      <c r="K32" s="98"/>
    </row>
    <row r="33" spans="1:11" x14ac:dyDescent="0.2">
      <c r="A33" s="122">
        <v>721</v>
      </c>
      <c r="B33" s="92" t="s">
        <v>281</v>
      </c>
      <c r="C33" s="119">
        <v>227000</v>
      </c>
      <c r="E33" s="98"/>
      <c r="F33" s="98"/>
      <c r="G33" s="98"/>
      <c r="H33" s="98"/>
      <c r="I33" s="98"/>
      <c r="J33" s="98"/>
      <c r="K33" s="98"/>
    </row>
    <row r="34" spans="1:11" x14ac:dyDescent="0.2">
      <c r="A34" s="122">
        <v>721</v>
      </c>
      <c r="B34" s="92" t="s">
        <v>280</v>
      </c>
      <c r="C34" s="119">
        <v>680000</v>
      </c>
      <c r="E34" s="98"/>
      <c r="F34" s="98"/>
      <c r="G34" s="98"/>
      <c r="H34" s="98"/>
      <c r="I34" s="98"/>
      <c r="J34" s="98"/>
      <c r="K34" s="98"/>
    </row>
    <row r="35" spans="1:11" ht="13.5" thickBot="1" x14ac:dyDescent="0.25">
      <c r="A35" s="124">
        <v>721</v>
      </c>
      <c r="B35" s="120" t="s">
        <v>368</v>
      </c>
      <c r="C35" s="121">
        <v>400000</v>
      </c>
      <c r="E35" s="98"/>
      <c r="F35" s="98"/>
      <c r="G35" s="98"/>
      <c r="H35" s="98"/>
      <c r="I35" s="98"/>
      <c r="J35" s="98"/>
      <c r="K35" s="98"/>
    </row>
    <row r="36" spans="1:11" x14ac:dyDescent="0.2">
      <c r="A36" s="9"/>
      <c r="C36" s="78"/>
      <c r="E36" s="98"/>
      <c r="F36" s="98"/>
      <c r="G36" s="98"/>
      <c r="H36" s="98"/>
      <c r="I36" s="98"/>
      <c r="J36" s="98"/>
      <c r="K36" s="98"/>
    </row>
    <row r="37" spans="1:11" x14ac:dyDescent="0.2">
      <c r="A37" s="9"/>
      <c r="E37" s="98"/>
      <c r="F37" s="98"/>
      <c r="G37" s="98"/>
      <c r="H37" s="98"/>
      <c r="I37" s="98"/>
      <c r="J37" s="98"/>
      <c r="K37" s="98"/>
    </row>
    <row r="38" spans="1:11" x14ac:dyDescent="0.2">
      <c r="A38" s="9"/>
      <c r="E38" s="98"/>
      <c r="F38" s="98"/>
      <c r="G38" s="98"/>
      <c r="H38" s="98"/>
      <c r="I38" s="98"/>
      <c r="J38" s="98"/>
      <c r="K38" s="98"/>
    </row>
    <row r="39" spans="1:11" x14ac:dyDescent="0.2">
      <c r="E39" s="98"/>
      <c r="F39" s="98"/>
      <c r="G39" s="98"/>
      <c r="H39" s="98"/>
      <c r="I39" s="98"/>
      <c r="J39" s="98"/>
      <c r="K39" s="98"/>
    </row>
    <row r="40" spans="1:11" x14ac:dyDescent="0.2">
      <c r="E40" s="98"/>
      <c r="F40" s="98"/>
      <c r="G40" s="98"/>
      <c r="H40" s="98"/>
      <c r="I40" s="98"/>
      <c r="J40" s="98"/>
      <c r="K40" s="98"/>
    </row>
    <row r="41" spans="1:11" x14ac:dyDescent="0.2">
      <c r="E41" s="98"/>
      <c r="F41" s="98"/>
      <c r="G41" s="98"/>
      <c r="H41" s="98"/>
      <c r="I41" s="98"/>
      <c r="J41" s="98"/>
      <c r="K41" s="98"/>
    </row>
    <row r="42" spans="1:11" x14ac:dyDescent="0.2">
      <c r="E42" s="98"/>
      <c r="F42" s="98"/>
      <c r="G42" s="98"/>
      <c r="H42" s="98"/>
      <c r="I42" s="98"/>
      <c r="J42" s="98"/>
      <c r="K42" s="98"/>
    </row>
    <row r="43" spans="1:11" x14ac:dyDescent="0.2">
      <c r="E43" s="98"/>
      <c r="F43" s="98"/>
      <c r="G43" s="98"/>
      <c r="H43" s="98"/>
      <c r="I43" s="98"/>
      <c r="J43" s="98"/>
      <c r="K43" s="98"/>
    </row>
    <row r="44" spans="1:11" x14ac:dyDescent="0.2">
      <c r="E44" s="98"/>
      <c r="F44" s="98"/>
      <c r="G44" s="98"/>
      <c r="H44" s="98"/>
      <c r="I44" s="98"/>
      <c r="J44" s="98"/>
      <c r="K44" s="98"/>
    </row>
    <row r="45" spans="1:11" x14ac:dyDescent="0.2">
      <c r="E45" s="98"/>
      <c r="F45" s="98"/>
      <c r="G45" s="98"/>
      <c r="H45" s="98"/>
      <c r="I45" s="98"/>
      <c r="J45" s="98"/>
      <c r="K45" s="98"/>
    </row>
    <row r="46" spans="1:11" x14ac:dyDescent="0.2">
      <c r="E46" s="98"/>
      <c r="F46" s="98"/>
      <c r="G46" s="98"/>
      <c r="H46" s="98"/>
      <c r="I46" s="98"/>
      <c r="J46" s="98"/>
      <c r="K46" s="98"/>
    </row>
    <row r="47" spans="1:11" x14ac:dyDescent="0.2">
      <c r="E47" s="98"/>
      <c r="F47" s="98"/>
      <c r="G47" s="98"/>
      <c r="H47" s="98"/>
      <c r="I47" s="98"/>
      <c r="J47" s="98"/>
      <c r="K47" s="98"/>
    </row>
    <row r="48" spans="1:11" x14ac:dyDescent="0.2">
      <c r="E48" s="98"/>
      <c r="F48" s="98"/>
      <c r="G48" s="98"/>
      <c r="H48" s="98"/>
      <c r="I48" s="98"/>
      <c r="J48" s="98"/>
      <c r="K48" s="98"/>
    </row>
    <row r="49" spans="5:11" x14ac:dyDescent="0.2">
      <c r="E49" s="98"/>
      <c r="F49" s="98"/>
      <c r="G49" s="98"/>
      <c r="H49" s="98"/>
      <c r="I49" s="98"/>
      <c r="J49" s="98"/>
      <c r="K49" s="98"/>
    </row>
    <row r="50" spans="5:11" x14ac:dyDescent="0.2">
      <c r="E50" s="98"/>
      <c r="F50" s="98"/>
      <c r="G50" s="98"/>
      <c r="H50" s="98"/>
      <c r="I50" s="98"/>
      <c r="J50" s="98"/>
      <c r="K50" s="98"/>
    </row>
    <row r="51" spans="5:11" x14ac:dyDescent="0.2">
      <c r="E51" s="98"/>
      <c r="F51" s="98"/>
      <c r="G51" s="98"/>
      <c r="H51" s="98"/>
      <c r="I51" s="98"/>
      <c r="J51" s="98"/>
      <c r="K51" s="98"/>
    </row>
  </sheetData>
  <phoneticPr fontId="0" type="noConversion"/>
  <pageMargins left="0.75" right="0.67" top="0.69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"/>
  <sheetViews>
    <sheetView topLeftCell="A7" workbookViewId="0">
      <selection activeCell="B48" sqref="B48"/>
    </sheetView>
  </sheetViews>
  <sheetFormatPr defaultRowHeight="12.75" x14ac:dyDescent="0.2"/>
  <cols>
    <col min="1" max="1" width="7" customWidth="1"/>
    <col min="2" max="2" width="54.85546875" style="16" customWidth="1"/>
    <col min="3" max="3" width="15.7109375" customWidth="1"/>
  </cols>
  <sheetData>
    <row r="1" spans="1:21" x14ac:dyDescent="0.2"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</row>
    <row r="2" spans="1:21" x14ac:dyDescent="0.2"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spans="1:21" x14ac:dyDescent="0.2"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</row>
    <row r="4" spans="1:21" ht="15.75" x14ac:dyDescent="0.25">
      <c r="A4" s="166"/>
      <c r="B4" s="167" t="s">
        <v>24</v>
      </c>
      <c r="C4" s="168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</row>
    <row r="5" spans="1:21" ht="13.5" thickBot="1" x14ac:dyDescent="0.25">
      <c r="A5" s="27"/>
      <c r="B5" s="28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</row>
    <row r="6" spans="1:21" ht="30" customHeight="1" thickBot="1" x14ac:dyDescent="0.25">
      <c r="A6" s="151" t="s">
        <v>7</v>
      </c>
      <c r="B6" s="152" t="s">
        <v>25</v>
      </c>
      <c r="C6" s="143" t="s">
        <v>393</v>
      </c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</row>
    <row r="7" spans="1:21" s="42" customFormat="1" ht="12.75" customHeight="1" thickBot="1" x14ac:dyDescent="0.25">
      <c r="A7" s="148">
        <v>1</v>
      </c>
      <c r="B7" s="149">
        <v>2</v>
      </c>
      <c r="C7" s="150">
        <v>3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</row>
    <row r="8" spans="1:21" s="44" customFormat="1" ht="20.100000000000001" customHeight="1" thickBot="1" x14ac:dyDescent="0.25">
      <c r="A8" s="146"/>
      <c r="B8" s="147" t="s">
        <v>346</v>
      </c>
      <c r="C8" s="153">
        <f>C9+C34</f>
        <v>11793400</v>
      </c>
      <c r="D8" s="44" t="s">
        <v>23</v>
      </c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</row>
    <row r="9" spans="1:21" s="73" customFormat="1" ht="20.100000000000001" customHeight="1" thickBot="1" x14ac:dyDescent="0.25">
      <c r="A9" s="164">
        <v>3</v>
      </c>
      <c r="B9" s="132" t="s">
        <v>24</v>
      </c>
      <c r="C9" s="165">
        <f>C10+C14+C20+C22+C26+C29+C31</f>
        <v>6743400</v>
      </c>
      <c r="D9" s="6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</row>
    <row r="10" spans="1:21" s="44" customFormat="1" ht="15" customHeight="1" x14ac:dyDescent="0.2">
      <c r="A10" s="162">
        <v>31</v>
      </c>
      <c r="B10" s="135" t="s">
        <v>26</v>
      </c>
      <c r="C10" s="163">
        <f>C11+C12+C13</f>
        <v>1046000</v>
      </c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</row>
    <row r="11" spans="1:21" ht="12.75" customHeight="1" x14ac:dyDescent="0.2">
      <c r="A11" s="87">
        <v>311</v>
      </c>
      <c r="B11" s="88" t="s">
        <v>27</v>
      </c>
      <c r="C11" s="155">
        <v>870000</v>
      </c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</row>
    <row r="12" spans="1:21" ht="12.75" customHeight="1" x14ac:dyDescent="0.2">
      <c r="A12" s="87">
        <v>312</v>
      </c>
      <c r="B12" s="88" t="s">
        <v>28</v>
      </c>
      <c r="C12" s="155">
        <v>35000</v>
      </c>
      <c r="D12" s="5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</row>
    <row r="13" spans="1:21" ht="15" customHeight="1" x14ac:dyDescent="0.2">
      <c r="A13" s="87">
        <v>313</v>
      </c>
      <c r="B13" s="88" t="s">
        <v>29</v>
      </c>
      <c r="C13" s="155">
        <v>141000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</row>
    <row r="14" spans="1:21" ht="15" customHeight="1" x14ac:dyDescent="0.2">
      <c r="A14" s="100">
        <v>32</v>
      </c>
      <c r="B14" s="101" t="s">
        <v>30</v>
      </c>
      <c r="C14" s="154">
        <f>C15+C16+C17+C18+C19</f>
        <v>2986500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</row>
    <row r="15" spans="1:21" ht="12.75" customHeight="1" x14ac:dyDescent="0.2">
      <c r="A15" s="87">
        <v>321</v>
      </c>
      <c r="B15" s="88" t="s">
        <v>31</v>
      </c>
      <c r="C15" s="155">
        <v>47000</v>
      </c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</row>
    <row r="16" spans="1:21" ht="12.75" customHeight="1" x14ac:dyDescent="0.2">
      <c r="A16" s="87">
        <v>322</v>
      </c>
      <c r="B16" s="88" t="s">
        <v>32</v>
      </c>
      <c r="C16" s="155">
        <v>296000</v>
      </c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</row>
    <row r="17" spans="1:21" ht="12.75" customHeight="1" x14ac:dyDescent="0.2">
      <c r="A17" s="87">
        <v>323</v>
      </c>
      <c r="B17" s="88" t="s">
        <v>33</v>
      </c>
      <c r="C17" s="155">
        <v>2227000</v>
      </c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</row>
    <row r="18" spans="1:21" ht="12.75" customHeight="1" x14ac:dyDescent="0.2">
      <c r="A18" s="87">
        <v>324</v>
      </c>
      <c r="B18" s="88" t="s">
        <v>288</v>
      </c>
      <c r="C18" s="155">
        <v>3000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</row>
    <row r="19" spans="1:21" ht="12.75" customHeight="1" x14ac:dyDescent="0.2">
      <c r="A19" s="87">
        <v>329</v>
      </c>
      <c r="B19" s="88" t="s">
        <v>34</v>
      </c>
      <c r="C19" s="155">
        <v>413500</v>
      </c>
      <c r="D19" s="1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</row>
    <row r="20" spans="1:21" ht="15" customHeight="1" x14ac:dyDescent="0.2">
      <c r="A20" s="100">
        <v>34</v>
      </c>
      <c r="B20" s="101" t="s">
        <v>35</v>
      </c>
      <c r="C20" s="154">
        <f>C21</f>
        <v>81000</v>
      </c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</row>
    <row r="21" spans="1:21" ht="12.75" customHeight="1" x14ac:dyDescent="0.2">
      <c r="A21" s="87">
        <v>343</v>
      </c>
      <c r="B21" s="88" t="s">
        <v>36</v>
      </c>
      <c r="C21" s="155">
        <v>81000</v>
      </c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</row>
    <row r="22" spans="1:21" ht="15" customHeight="1" x14ac:dyDescent="0.2">
      <c r="A22" s="103">
        <v>35</v>
      </c>
      <c r="B22" s="126" t="s">
        <v>81</v>
      </c>
      <c r="C22" s="156">
        <f>C23+C24+C25</f>
        <v>300000</v>
      </c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</row>
    <row r="23" spans="1:21" ht="12.75" customHeight="1" x14ac:dyDescent="0.2">
      <c r="A23" s="93">
        <v>352</v>
      </c>
      <c r="B23" s="94" t="s">
        <v>361</v>
      </c>
      <c r="C23" s="157">
        <v>130000</v>
      </c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</row>
    <row r="24" spans="1:21" ht="12.75" customHeight="1" x14ac:dyDescent="0.2">
      <c r="A24" s="93">
        <v>352</v>
      </c>
      <c r="B24" s="94" t="s">
        <v>144</v>
      </c>
      <c r="C24" s="157">
        <v>70000</v>
      </c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</row>
    <row r="25" spans="1:21" ht="12.75" customHeight="1" x14ac:dyDescent="0.2">
      <c r="A25" s="87">
        <v>352</v>
      </c>
      <c r="B25" s="88" t="s">
        <v>83</v>
      </c>
      <c r="C25" s="155">
        <v>100000</v>
      </c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</row>
    <row r="26" spans="1:21" ht="15" customHeight="1" x14ac:dyDescent="0.2">
      <c r="A26" s="144">
        <v>36</v>
      </c>
      <c r="B26" s="126" t="s">
        <v>124</v>
      </c>
      <c r="C26" s="156">
        <f>C27+C28</f>
        <v>1126500</v>
      </c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</row>
    <row r="27" spans="1:21" ht="25.5" x14ac:dyDescent="0.2">
      <c r="A27" s="89">
        <v>367</v>
      </c>
      <c r="B27" s="88" t="s">
        <v>125</v>
      </c>
      <c r="C27" s="155">
        <v>931000</v>
      </c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</row>
    <row r="28" spans="1:21" ht="25.5" x14ac:dyDescent="0.2">
      <c r="A28" s="87">
        <v>367</v>
      </c>
      <c r="B28" s="88" t="s">
        <v>126</v>
      </c>
      <c r="C28" s="155">
        <v>195500</v>
      </c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</row>
    <row r="29" spans="1:21" ht="25.5" x14ac:dyDescent="0.2">
      <c r="A29" s="145">
        <v>37</v>
      </c>
      <c r="B29" s="101" t="s">
        <v>88</v>
      </c>
      <c r="C29" s="158">
        <f>C30</f>
        <v>310000</v>
      </c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</row>
    <row r="30" spans="1:21" ht="12.75" customHeight="1" x14ac:dyDescent="0.2">
      <c r="A30" s="87">
        <v>372</v>
      </c>
      <c r="B30" s="88" t="s">
        <v>37</v>
      </c>
      <c r="C30" s="155">
        <v>310000</v>
      </c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</row>
    <row r="31" spans="1:21" ht="15" customHeight="1" x14ac:dyDescent="0.2">
      <c r="A31" s="100">
        <v>38</v>
      </c>
      <c r="B31" s="101" t="s">
        <v>38</v>
      </c>
      <c r="C31" s="154">
        <f>C32+C33</f>
        <v>893400</v>
      </c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</row>
    <row r="32" spans="1:21" ht="12.75" customHeight="1" x14ac:dyDescent="0.2">
      <c r="A32" s="87">
        <v>381</v>
      </c>
      <c r="B32" s="88" t="s">
        <v>39</v>
      </c>
      <c r="C32" s="155">
        <v>693400</v>
      </c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</row>
    <row r="33" spans="1:21" ht="12.75" customHeight="1" thickBot="1" x14ac:dyDescent="0.25">
      <c r="A33" s="159">
        <v>383</v>
      </c>
      <c r="B33" s="160" t="s">
        <v>40</v>
      </c>
      <c r="C33" s="161">
        <v>200000</v>
      </c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</row>
    <row r="34" spans="1:21" ht="12.75" customHeight="1" thickBot="1" x14ac:dyDescent="0.25">
      <c r="A34" s="164">
        <v>4</v>
      </c>
      <c r="B34" s="132" t="s">
        <v>41</v>
      </c>
      <c r="C34" s="165">
        <f>C35+C38</f>
        <v>5050000</v>
      </c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</row>
    <row r="35" spans="1:21" ht="20.100000000000001" customHeight="1" x14ac:dyDescent="0.2">
      <c r="A35" s="162">
        <v>41</v>
      </c>
      <c r="B35" s="135" t="s">
        <v>45</v>
      </c>
      <c r="C35" s="163">
        <f>C36+C37</f>
        <v>200000</v>
      </c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</row>
    <row r="36" spans="1:21" ht="15" customHeight="1" x14ac:dyDescent="0.2">
      <c r="A36" s="87">
        <v>411</v>
      </c>
      <c r="B36" s="88" t="s">
        <v>42</v>
      </c>
      <c r="C36" s="155">
        <v>50000</v>
      </c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</row>
    <row r="37" spans="1:21" ht="12.75" customHeight="1" x14ac:dyDescent="0.2">
      <c r="A37" s="87">
        <v>412</v>
      </c>
      <c r="B37" s="88" t="s">
        <v>65</v>
      </c>
      <c r="C37" s="155">
        <v>150000</v>
      </c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</row>
    <row r="38" spans="1:21" ht="12.75" customHeight="1" x14ac:dyDescent="0.2">
      <c r="A38" s="100">
        <v>42</v>
      </c>
      <c r="B38" s="101" t="s">
        <v>46</v>
      </c>
      <c r="C38" s="154">
        <f>C39+C40+C41</f>
        <v>4850000</v>
      </c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</row>
    <row r="39" spans="1:21" ht="15" customHeight="1" x14ac:dyDescent="0.2">
      <c r="A39" s="87">
        <v>421</v>
      </c>
      <c r="B39" s="88" t="s">
        <v>43</v>
      </c>
      <c r="C39" s="155">
        <v>4800000</v>
      </c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</row>
    <row r="40" spans="1:21" ht="12.75" customHeight="1" x14ac:dyDescent="0.2">
      <c r="A40" s="87">
        <v>422</v>
      </c>
      <c r="B40" s="88" t="s">
        <v>44</v>
      </c>
      <c r="C40" s="155">
        <v>25000</v>
      </c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</row>
    <row r="41" spans="1:21" ht="12.75" customHeight="1" x14ac:dyDescent="0.2">
      <c r="A41" s="105">
        <v>426</v>
      </c>
      <c r="B41" s="391" t="s">
        <v>151</v>
      </c>
      <c r="C41" s="155">
        <v>25000</v>
      </c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</row>
    <row r="42" spans="1:21" ht="12.75" customHeight="1" x14ac:dyDescent="0.2"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</row>
    <row r="43" spans="1:21" x14ac:dyDescent="0.2"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</row>
    <row r="44" spans="1:21" ht="15" customHeight="1" x14ac:dyDescent="0.2"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</row>
    <row r="45" spans="1:21" ht="15" customHeight="1" x14ac:dyDescent="0.2"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</row>
    <row r="46" spans="1:21" ht="15" customHeight="1" x14ac:dyDescent="0.2"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</row>
    <row r="47" spans="1:21" x14ac:dyDescent="0.2">
      <c r="A47" s="13"/>
      <c r="B47" s="2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</row>
    <row r="48" spans="1:21" x14ac:dyDescent="0.2">
      <c r="A48" s="13"/>
      <c r="B48" s="2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</row>
    <row r="49" spans="1:21" x14ac:dyDescent="0.2">
      <c r="A49" s="13"/>
      <c r="B49" s="26"/>
      <c r="D49" s="73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</row>
    <row r="50" spans="1:21" x14ac:dyDescent="0.2">
      <c r="A50" s="216"/>
      <c r="B50" s="217"/>
      <c r="C50" s="73"/>
      <c r="D50" s="73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</row>
    <row r="51" spans="1:21" x14ac:dyDescent="0.2">
      <c r="A51" s="216"/>
      <c r="B51" s="217"/>
      <c r="C51" s="73"/>
      <c r="D51" s="73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</row>
    <row r="52" spans="1:21" x14ac:dyDescent="0.2">
      <c r="A52" s="216"/>
      <c r="B52" s="217"/>
      <c r="C52" s="73"/>
      <c r="D52" s="73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</row>
    <row r="53" spans="1:21" x14ac:dyDescent="0.2">
      <c r="A53" s="216"/>
      <c r="B53" s="217"/>
      <c r="C53" s="73"/>
      <c r="D53" s="73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</row>
    <row r="54" spans="1:21" x14ac:dyDescent="0.2">
      <c r="A54" s="73"/>
      <c r="B54" s="217"/>
      <c r="C54" s="73"/>
      <c r="D54" s="73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</row>
    <row r="55" spans="1:21" x14ac:dyDescent="0.2">
      <c r="A55" s="73"/>
      <c r="B55" s="217"/>
      <c r="C55" s="73"/>
      <c r="D55" s="73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</row>
    <row r="56" spans="1:21" x14ac:dyDescent="0.2">
      <c r="A56" s="73"/>
      <c r="B56" s="217"/>
      <c r="C56" s="73"/>
      <c r="D56" s="220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</row>
    <row r="57" spans="1:21" x14ac:dyDescent="0.2">
      <c r="A57" s="218"/>
      <c r="B57" s="219"/>
      <c r="C57" s="73"/>
      <c r="D57" s="73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</row>
    <row r="58" spans="1:21" x14ac:dyDescent="0.2">
      <c r="A58" s="221"/>
      <c r="B58" s="97"/>
      <c r="C58" s="73"/>
      <c r="D58" s="73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</row>
    <row r="59" spans="1:21" x14ac:dyDescent="0.2">
      <c r="A59" s="222"/>
      <c r="B59" s="223"/>
      <c r="C59" s="224"/>
      <c r="D59" s="73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</row>
    <row r="60" spans="1:21" x14ac:dyDescent="0.2">
      <c r="A60" s="225"/>
      <c r="B60" s="226"/>
      <c r="C60" s="225"/>
      <c r="D60" s="73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</row>
    <row r="61" spans="1:21" x14ac:dyDescent="0.2">
      <c r="A61" s="227"/>
      <c r="B61" s="228"/>
      <c r="C61" s="229"/>
      <c r="D61" s="233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</row>
    <row r="62" spans="1:21" x14ac:dyDescent="0.2">
      <c r="A62" s="230"/>
      <c r="B62" s="231"/>
      <c r="C62" s="232"/>
      <c r="D62" s="73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</row>
    <row r="63" spans="1:21" x14ac:dyDescent="0.2">
      <c r="A63" s="234"/>
      <c r="B63" s="97"/>
      <c r="C63" s="57"/>
      <c r="D63" s="73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</row>
    <row r="64" spans="1:21" x14ac:dyDescent="0.2">
      <c r="A64" s="234"/>
      <c r="B64" s="97"/>
      <c r="C64" s="57"/>
      <c r="D64" s="73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</row>
    <row r="65" spans="1:21" x14ac:dyDescent="0.2">
      <c r="A65" s="234"/>
      <c r="B65" s="97"/>
      <c r="C65" s="57"/>
      <c r="D65" s="73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</row>
    <row r="66" spans="1:21" x14ac:dyDescent="0.2">
      <c r="A66" s="230"/>
      <c r="B66" s="231"/>
      <c r="C66" s="232"/>
      <c r="D66" s="73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</row>
    <row r="67" spans="1:21" x14ac:dyDescent="0.2">
      <c r="A67" s="234"/>
      <c r="B67" s="97"/>
      <c r="C67" s="57"/>
      <c r="D67" s="73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</row>
    <row r="68" spans="1:21" x14ac:dyDescent="0.2">
      <c r="A68" s="234"/>
      <c r="B68" s="97"/>
      <c r="C68" s="57"/>
      <c r="D68" s="51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</row>
    <row r="69" spans="1:21" x14ac:dyDescent="0.2">
      <c r="A69" s="234"/>
      <c r="B69" s="97"/>
      <c r="C69" s="57"/>
      <c r="D69" s="73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</row>
    <row r="70" spans="1:21" x14ac:dyDescent="0.2">
      <c r="A70" s="234"/>
      <c r="B70" s="97"/>
      <c r="C70" s="57"/>
      <c r="D70" s="73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</row>
    <row r="71" spans="1:21" x14ac:dyDescent="0.2">
      <c r="A71" s="230"/>
      <c r="B71" s="231"/>
      <c r="C71" s="232"/>
      <c r="D71" s="73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</row>
    <row r="72" spans="1:21" x14ac:dyDescent="0.2">
      <c r="A72" s="234"/>
      <c r="B72" s="97"/>
      <c r="C72" s="57"/>
      <c r="D72" s="73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</row>
    <row r="73" spans="1:21" x14ac:dyDescent="0.2">
      <c r="A73" s="235"/>
      <c r="B73" s="236"/>
      <c r="C73" s="237"/>
      <c r="D73" s="73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</row>
    <row r="74" spans="1:21" x14ac:dyDescent="0.2">
      <c r="A74" s="234"/>
      <c r="B74" s="97"/>
      <c r="C74" s="57"/>
      <c r="D74" s="73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</row>
    <row r="75" spans="1:21" x14ac:dyDescent="0.2">
      <c r="A75" s="234"/>
      <c r="B75" s="236"/>
      <c r="C75" s="57"/>
      <c r="D75" s="73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</row>
    <row r="76" spans="1:21" x14ac:dyDescent="0.2">
      <c r="A76" s="238"/>
      <c r="B76" s="97"/>
      <c r="C76" s="57"/>
      <c r="D76" s="73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</row>
    <row r="77" spans="1:21" x14ac:dyDescent="0.2">
      <c r="A77" s="234"/>
      <c r="B77" s="97"/>
      <c r="C77" s="57"/>
      <c r="D77" s="73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</row>
    <row r="78" spans="1:21" x14ac:dyDescent="0.2">
      <c r="A78" s="230"/>
      <c r="B78" s="231"/>
      <c r="C78" s="232"/>
      <c r="D78" s="73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</row>
    <row r="79" spans="1:21" x14ac:dyDescent="0.2">
      <c r="A79" s="234"/>
      <c r="B79" s="97"/>
      <c r="C79" s="57"/>
      <c r="D79" s="73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</row>
    <row r="80" spans="1:21" x14ac:dyDescent="0.2">
      <c r="A80" s="230"/>
      <c r="B80" s="231"/>
      <c r="C80" s="232"/>
      <c r="D80" s="73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</row>
    <row r="81" spans="1:21" x14ac:dyDescent="0.2">
      <c r="A81" s="234"/>
      <c r="B81" s="97"/>
      <c r="C81" s="57"/>
      <c r="D81" s="73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</row>
    <row r="82" spans="1:21" x14ac:dyDescent="0.2">
      <c r="A82" s="234"/>
      <c r="B82" s="97"/>
      <c r="C82" s="57"/>
      <c r="D82" s="73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</row>
    <row r="83" spans="1:21" x14ac:dyDescent="0.2">
      <c r="A83" s="234"/>
      <c r="B83" s="97"/>
      <c r="C83" s="57"/>
      <c r="D83" s="73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</row>
    <row r="84" spans="1:21" x14ac:dyDescent="0.2">
      <c r="A84" s="227"/>
      <c r="B84" s="228"/>
      <c r="C84" s="229"/>
      <c r="D84" s="73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</row>
    <row r="85" spans="1:21" x14ac:dyDescent="0.2">
      <c r="A85" s="230"/>
      <c r="B85" s="231"/>
      <c r="C85" s="232"/>
      <c r="D85" s="73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</row>
    <row r="86" spans="1:21" x14ac:dyDescent="0.2">
      <c r="A86" s="234"/>
      <c r="B86" s="97"/>
      <c r="C86" s="57"/>
      <c r="D86" s="73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</row>
    <row r="87" spans="1:21" x14ac:dyDescent="0.2">
      <c r="A87" s="234"/>
      <c r="B87" s="97"/>
      <c r="C87" s="57"/>
      <c r="D87" s="73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</row>
    <row r="88" spans="1:21" x14ac:dyDescent="0.2">
      <c r="A88" s="230"/>
      <c r="B88" s="231"/>
      <c r="C88" s="232"/>
      <c r="D88" s="73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</row>
    <row r="89" spans="1:21" x14ac:dyDescent="0.2">
      <c r="A89" s="234"/>
      <c r="B89" s="97"/>
      <c r="C89" s="57"/>
      <c r="D89" s="73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</row>
    <row r="90" spans="1:21" x14ac:dyDescent="0.2">
      <c r="A90" s="234"/>
      <c r="B90" s="97"/>
      <c r="C90" s="57"/>
      <c r="D90" s="73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</row>
    <row r="91" spans="1:21" x14ac:dyDescent="0.2">
      <c r="A91" s="73"/>
      <c r="B91" s="217"/>
      <c r="C91" s="73"/>
      <c r="D91" s="73"/>
    </row>
    <row r="92" spans="1:21" x14ac:dyDescent="0.2">
      <c r="A92" s="73"/>
      <c r="B92" s="217"/>
      <c r="C92" s="73"/>
      <c r="D92" s="73"/>
    </row>
    <row r="93" spans="1:21" x14ac:dyDescent="0.2">
      <c r="A93" s="73"/>
      <c r="B93" s="217"/>
      <c r="C93" s="73"/>
      <c r="D93" s="73"/>
    </row>
    <row r="94" spans="1:21" x14ac:dyDescent="0.2">
      <c r="A94" s="73"/>
      <c r="B94" s="217"/>
      <c r="C94" s="73"/>
    </row>
    <row r="97" spans="1:2" x14ac:dyDescent="0.2">
      <c r="A97" s="13"/>
      <c r="B97" s="26"/>
    </row>
    <row r="98" spans="1:2" x14ac:dyDescent="0.2">
      <c r="A98" s="13"/>
      <c r="B98" s="26"/>
    </row>
    <row r="99" spans="1:2" x14ac:dyDescent="0.2">
      <c r="A99" s="13"/>
      <c r="B99" s="26"/>
    </row>
    <row r="100" spans="1:2" x14ac:dyDescent="0.2">
      <c r="A100" s="14"/>
      <c r="B100" s="26"/>
    </row>
    <row r="101" spans="1:2" x14ac:dyDescent="0.2">
      <c r="A101" s="9"/>
    </row>
    <row r="102" spans="1:2" x14ac:dyDescent="0.2">
      <c r="A102" s="9"/>
    </row>
    <row r="103" spans="1:2" x14ac:dyDescent="0.2">
      <c r="A103" s="9"/>
    </row>
  </sheetData>
  <phoneticPr fontId="0" type="noConversion"/>
  <pageMargins left="0.75" right="0.67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workbookViewId="0">
      <selection activeCell="E34" sqref="E34"/>
    </sheetView>
  </sheetViews>
  <sheetFormatPr defaultRowHeight="12.75" x14ac:dyDescent="0.2"/>
  <cols>
    <col min="1" max="1" width="18.28515625" customWidth="1"/>
    <col min="2" max="2" width="54.85546875" style="16" customWidth="1"/>
    <col min="3" max="3" width="13.28515625" style="16" customWidth="1"/>
    <col min="4" max="5" width="13.28515625" customWidth="1"/>
  </cols>
  <sheetData>
    <row r="1" spans="1:8" s="10" customFormat="1" x14ac:dyDescent="0.2">
      <c r="A1" s="25"/>
      <c r="B1" s="33"/>
      <c r="C1" s="33"/>
    </row>
    <row r="2" spans="1:8" s="10" customFormat="1" x14ac:dyDescent="0.2">
      <c r="A2" s="689" t="s">
        <v>66</v>
      </c>
      <c r="B2" s="690"/>
      <c r="C2" s="690"/>
    </row>
    <row r="3" spans="1:8" s="10" customFormat="1" x14ac:dyDescent="0.2">
      <c r="A3" s="691" t="s">
        <v>67</v>
      </c>
      <c r="B3" s="692"/>
      <c r="C3" s="692"/>
    </row>
    <row r="4" spans="1:8" s="10" customFormat="1" ht="13.5" thickBot="1" x14ac:dyDescent="0.25">
      <c r="A4" s="46"/>
      <c r="B4" s="45"/>
      <c r="C4" s="45"/>
    </row>
    <row r="5" spans="1:8" s="8" customFormat="1" ht="30" customHeight="1" thickBot="1" x14ac:dyDescent="0.3">
      <c r="A5" s="151" t="s">
        <v>7</v>
      </c>
      <c r="B5" s="152" t="s">
        <v>47</v>
      </c>
      <c r="C5" s="399" t="s">
        <v>388</v>
      </c>
      <c r="D5" s="392" t="s">
        <v>396</v>
      </c>
      <c r="E5" s="393" t="s">
        <v>395</v>
      </c>
      <c r="F5" s="393" t="s">
        <v>397</v>
      </c>
      <c r="G5" s="393" t="s">
        <v>398</v>
      </c>
      <c r="H5" s="394" t="s">
        <v>399</v>
      </c>
    </row>
    <row r="6" spans="1:8" s="41" customFormat="1" ht="12.75" customHeight="1" thickBot="1" x14ac:dyDescent="0.25">
      <c r="A6" s="138">
        <v>1</v>
      </c>
      <c r="B6" s="139">
        <v>2</v>
      </c>
      <c r="C6" s="425">
        <v>3</v>
      </c>
      <c r="D6" s="426">
        <v>4</v>
      </c>
      <c r="E6" s="426">
        <v>5</v>
      </c>
      <c r="F6" s="426">
        <v>6</v>
      </c>
      <c r="G6" s="426">
        <v>7</v>
      </c>
      <c r="H6" s="427">
        <v>8</v>
      </c>
    </row>
    <row r="7" spans="1:8" s="4" customFormat="1" ht="20.100000000000001" customHeight="1" thickBot="1" x14ac:dyDescent="0.25">
      <c r="A7" s="203" t="s">
        <v>55</v>
      </c>
      <c r="B7" s="407" t="s">
        <v>79</v>
      </c>
      <c r="C7" s="435">
        <f>C8</f>
        <v>270400</v>
      </c>
      <c r="D7" s="403">
        <f>D8</f>
        <v>270400</v>
      </c>
      <c r="E7" s="403">
        <f>E8</f>
        <v>270400</v>
      </c>
      <c r="F7" s="436">
        <f t="shared" ref="F7:G9" si="0">D7/C7</f>
        <v>1</v>
      </c>
      <c r="G7" s="436">
        <f t="shared" si="0"/>
        <v>1</v>
      </c>
      <c r="H7" s="437">
        <f>E7/C7</f>
        <v>1</v>
      </c>
    </row>
    <row r="8" spans="1:8" s="4" customFormat="1" ht="20.100000000000001" customHeight="1" thickBot="1" x14ac:dyDescent="0.25">
      <c r="A8" s="205" t="s">
        <v>90</v>
      </c>
      <c r="B8" s="408" t="s">
        <v>104</v>
      </c>
      <c r="C8" s="441">
        <f>C9+C17</f>
        <v>270400</v>
      </c>
      <c r="D8" s="403">
        <f>D9+D17</f>
        <v>270400</v>
      </c>
      <c r="E8" s="403">
        <f>E9+E17</f>
        <v>270400</v>
      </c>
      <c r="F8" s="436">
        <f t="shared" si="0"/>
        <v>1</v>
      </c>
      <c r="G8" s="436">
        <f t="shared" si="0"/>
        <v>1</v>
      </c>
      <c r="H8" s="437">
        <f>E8/C8</f>
        <v>1</v>
      </c>
    </row>
    <row r="9" spans="1:8" s="12" customFormat="1" ht="30" customHeight="1" x14ac:dyDescent="0.2">
      <c r="A9" s="204" t="s">
        <v>91</v>
      </c>
      <c r="B9" s="409" t="s">
        <v>101</v>
      </c>
      <c r="C9" s="438">
        <f>C11</f>
        <v>180000</v>
      </c>
      <c r="D9" s="404">
        <f>D11</f>
        <v>180000</v>
      </c>
      <c r="E9" s="404">
        <f>E11</f>
        <v>180000</v>
      </c>
      <c r="F9" s="439">
        <f t="shared" si="0"/>
        <v>1</v>
      </c>
      <c r="G9" s="439">
        <f t="shared" si="0"/>
        <v>1</v>
      </c>
      <c r="H9" s="440">
        <f>E9/C9</f>
        <v>1</v>
      </c>
    </row>
    <row r="10" spans="1:8" s="12" customFormat="1" ht="12.75" customHeight="1" x14ac:dyDescent="0.2">
      <c r="A10" s="196" t="s">
        <v>92</v>
      </c>
      <c r="B10" s="104" t="s">
        <v>84</v>
      </c>
      <c r="C10" s="419"/>
      <c r="D10" s="401"/>
      <c r="E10" s="402"/>
      <c r="F10" s="418"/>
      <c r="G10" s="418"/>
      <c r="H10" s="429"/>
    </row>
    <row r="11" spans="1:8" s="12" customFormat="1" ht="12.75" customHeight="1" x14ac:dyDescent="0.2">
      <c r="A11" s="197"/>
      <c r="B11" s="104" t="s">
        <v>95</v>
      </c>
      <c r="C11" s="419">
        <f>C13</f>
        <v>180000</v>
      </c>
      <c r="D11" s="401">
        <f>D13</f>
        <v>180000</v>
      </c>
      <c r="E11" s="401">
        <f>E13</f>
        <v>180000</v>
      </c>
      <c r="F11" s="418">
        <f>D11/C11</f>
        <v>1</v>
      </c>
      <c r="G11" s="418">
        <f>E11/D11</f>
        <v>1</v>
      </c>
      <c r="H11" s="429">
        <f>E11/C11</f>
        <v>1</v>
      </c>
    </row>
    <row r="12" spans="1:8" s="12" customFormat="1" ht="12.75" customHeight="1" x14ac:dyDescent="0.2">
      <c r="A12" s="198" t="s">
        <v>94</v>
      </c>
      <c r="B12" s="410" t="s">
        <v>129</v>
      </c>
      <c r="C12" s="91"/>
      <c r="D12" s="401"/>
      <c r="E12" s="401"/>
      <c r="F12" s="418"/>
      <c r="G12" s="418"/>
      <c r="H12" s="429"/>
    </row>
    <row r="13" spans="1:8" s="4" customFormat="1" ht="15" customHeight="1" x14ac:dyDescent="0.2">
      <c r="A13" s="199">
        <v>3</v>
      </c>
      <c r="B13" s="411" t="s">
        <v>68</v>
      </c>
      <c r="C13" s="420">
        <f>C14</f>
        <v>180000</v>
      </c>
      <c r="D13" s="400">
        <f>D14</f>
        <v>180000</v>
      </c>
      <c r="E13" s="400">
        <f>E14</f>
        <v>180000</v>
      </c>
      <c r="F13" s="416">
        <f>D13/C13</f>
        <v>1</v>
      </c>
      <c r="G13" s="416">
        <f>E13/D13</f>
        <v>1</v>
      </c>
      <c r="H13" s="428">
        <f>E13/C13</f>
        <v>1</v>
      </c>
    </row>
    <row r="14" spans="1:8" s="4" customFormat="1" ht="15" customHeight="1" x14ac:dyDescent="0.2">
      <c r="A14" s="200">
        <v>32</v>
      </c>
      <c r="B14" s="412" t="s">
        <v>30</v>
      </c>
      <c r="C14" s="421">
        <f>SUM(C15:C16)</f>
        <v>180000</v>
      </c>
      <c r="D14" s="400">
        <f>D15+D16</f>
        <v>180000</v>
      </c>
      <c r="E14" s="400">
        <f>E15+E16</f>
        <v>180000</v>
      </c>
      <c r="F14" s="416">
        <f>D14/C14</f>
        <v>1</v>
      </c>
      <c r="G14" s="416">
        <f>E14/D14</f>
        <v>1</v>
      </c>
      <c r="H14" s="428">
        <f>E14/C14</f>
        <v>1</v>
      </c>
    </row>
    <row r="15" spans="1:8" s="10" customFormat="1" ht="12.75" customHeight="1" x14ac:dyDescent="0.2">
      <c r="A15" s="201">
        <v>323</v>
      </c>
      <c r="B15" s="413" t="s">
        <v>33</v>
      </c>
      <c r="C15" s="422"/>
      <c r="D15" s="400"/>
      <c r="E15" s="400"/>
      <c r="F15" s="423"/>
      <c r="G15" s="423"/>
      <c r="H15" s="430"/>
    </row>
    <row r="16" spans="1:8" s="4" customFormat="1" ht="12.75" customHeight="1" x14ac:dyDescent="0.2">
      <c r="A16" s="201">
        <v>329</v>
      </c>
      <c r="B16" s="413" t="s">
        <v>118</v>
      </c>
      <c r="C16" s="424">
        <v>180000</v>
      </c>
      <c r="D16" s="400">
        <v>180000</v>
      </c>
      <c r="E16" s="400">
        <v>180000</v>
      </c>
      <c r="F16" s="416">
        <f>D16/C16</f>
        <v>1</v>
      </c>
      <c r="G16" s="416">
        <f>E16/D16</f>
        <v>1</v>
      </c>
      <c r="H16" s="428">
        <f>E16/C16</f>
        <v>1</v>
      </c>
    </row>
    <row r="17" spans="1:8" s="10" customFormat="1" ht="30" customHeight="1" x14ac:dyDescent="0.2">
      <c r="A17" s="195" t="s">
        <v>93</v>
      </c>
      <c r="B17" s="414" t="s">
        <v>96</v>
      </c>
      <c r="C17" s="417">
        <f>C19+C25</f>
        <v>90400</v>
      </c>
      <c r="D17" s="400">
        <f>D19+D25</f>
        <v>90400</v>
      </c>
      <c r="E17" s="400">
        <f>E19+E25</f>
        <v>90400</v>
      </c>
      <c r="F17" s="423">
        <f>D17/C17</f>
        <v>1</v>
      </c>
      <c r="G17" s="423">
        <f>E17/D17</f>
        <v>1</v>
      </c>
      <c r="H17" s="430">
        <f>E17/C17</f>
        <v>1</v>
      </c>
    </row>
    <row r="18" spans="1:8" s="10" customFormat="1" ht="12.75" customHeight="1" x14ac:dyDescent="0.2">
      <c r="A18" s="196" t="s">
        <v>97</v>
      </c>
      <c r="B18" s="104" t="s">
        <v>98</v>
      </c>
      <c r="C18" s="419"/>
      <c r="D18" s="400"/>
      <c r="E18" s="400"/>
      <c r="F18" s="423"/>
      <c r="G18" s="423"/>
      <c r="H18" s="430"/>
    </row>
    <row r="19" spans="1:8" s="10" customFormat="1" ht="12.75" customHeight="1" x14ac:dyDescent="0.2">
      <c r="A19" s="202"/>
      <c r="B19" s="104" t="s">
        <v>95</v>
      </c>
      <c r="C19" s="419">
        <f>C21</f>
        <v>10400</v>
      </c>
      <c r="D19" s="400">
        <f>D21</f>
        <v>10400</v>
      </c>
      <c r="E19" s="400">
        <f>E21</f>
        <v>10400</v>
      </c>
      <c r="F19" s="423">
        <f>D19/C19</f>
        <v>1</v>
      </c>
      <c r="G19" s="423">
        <f>E19/D19</f>
        <v>1</v>
      </c>
      <c r="H19" s="430">
        <f>E19/C19</f>
        <v>1</v>
      </c>
    </row>
    <row r="20" spans="1:8" s="10" customFormat="1" ht="12.75" customHeight="1" x14ac:dyDescent="0.2">
      <c r="A20" s="198" t="s">
        <v>99</v>
      </c>
      <c r="B20" s="410" t="s">
        <v>129</v>
      </c>
      <c r="C20" s="91"/>
      <c r="D20" s="400"/>
      <c r="E20" s="400"/>
      <c r="F20" s="423"/>
      <c r="G20" s="423"/>
      <c r="H20" s="430"/>
    </row>
    <row r="21" spans="1:8" s="10" customFormat="1" ht="15" customHeight="1" x14ac:dyDescent="0.2">
      <c r="A21" s="199">
        <v>3</v>
      </c>
      <c r="B21" s="411" t="s">
        <v>68</v>
      </c>
      <c r="C21" s="420">
        <f t="shared" ref="C21:E22" si="1">C22</f>
        <v>10400</v>
      </c>
      <c r="D21" s="400">
        <f t="shared" si="1"/>
        <v>10400</v>
      </c>
      <c r="E21" s="400">
        <f t="shared" si="1"/>
        <v>10400</v>
      </c>
      <c r="F21" s="423">
        <f t="shared" ref="F21:G23" si="2">D21/C21</f>
        <v>1</v>
      </c>
      <c r="G21" s="423">
        <f t="shared" si="2"/>
        <v>1</v>
      </c>
      <c r="H21" s="430">
        <f>E21/C21</f>
        <v>1</v>
      </c>
    </row>
    <row r="22" spans="1:8" s="4" customFormat="1" ht="15" customHeight="1" x14ac:dyDescent="0.2">
      <c r="A22" s="200">
        <v>38</v>
      </c>
      <c r="B22" s="412" t="s">
        <v>69</v>
      </c>
      <c r="C22" s="421">
        <f t="shared" si="1"/>
        <v>10400</v>
      </c>
      <c r="D22" s="400">
        <f t="shared" si="1"/>
        <v>10400</v>
      </c>
      <c r="E22" s="400">
        <f t="shared" si="1"/>
        <v>10400</v>
      </c>
      <c r="F22" s="416">
        <f t="shared" si="2"/>
        <v>1</v>
      </c>
      <c r="G22" s="416">
        <f t="shared" si="2"/>
        <v>1</v>
      </c>
      <c r="H22" s="428">
        <f>E22/C22</f>
        <v>1</v>
      </c>
    </row>
    <row r="23" spans="1:8" s="4" customFormat="1" ht="12.75" customHeight="1" x14ac:dyDescent="0.2">
      <c r="A23" s="201">
        <v>381</v>
      </c>
      <c r="B23" s="413" t="s">
        <v>70</v>
      </c>
      <c r="C23" s="424">
        <v>10400</v>
      </c>
      <c r="D23" s="400">
        <v>10400</v>
      </c>
      <c r="E23" s="400">
        <v>10400</v>
      </c>
      <c r="F23" s="416">
        <f t="shared" si="2"/>
        <v>1</v>
      </c>
      <c r="G23" s="416">
        <f t="shared" si="2"/>
        <v>1</v>
      </c>
      <c r="H23" s="428">
        <f>E23/C23</f>
        <v>1</v>
      </c>
    </row>
    <row r="24" spans="1:8" x14ac:dyDescent="0.2">
      <c r="A24" s="196" t="s">
        <v>142</v>
      </c>
      <c r="B24" s="104" t="s">
        <v>143</v>
      </c>
      <c r="C24" s="419"/>
      <c r="D24" s="400"/>
      <c r="E24" s="400"/>
      <c r="F24" s="244"/>
      <c r="G24" s="244"/>
      <c r="H24" s="431"/>
    </row>
    <row r="25" spans="1:8" x14ac:dyDescent="0.2">
      <c r="A25" s="197"/>
      <c r="B25" s="104" t="s">
        <v>95</v>
      </c>
      <c r="C25" s="419">
        <f>C27</f>
        <v>80000</v>
      </c>
      <c r="D25" s="400">
        <f>D27</f>
        <v>80000</v>
      </c>
      <c r="E25" s="400">
        <f>E27</f>
        <v>80000</v>
      </c>
      <c r="F25" s="244">
        <f>D25/C25</f>
        <v>1</v>
      </c>
      <c r="G25" s="244">
        <f>E25/D25</f>
        <v>1</v>
      </c>
      <c r="H25" s="431">
        <f>E25/C25</f>
        <v>1</v>
      </c>
    </row>
    <row r="26" spans="1:8" x14ac:dyDescent="0.2">
      <c r="A26" s="198" t="s">
        <v>94</v>
      </c>
      <c r="B26" s="410" t="s">
        <v>129</v>
      </c>
      <c r="C26" s="91"/>
      <c r="D26" s="400"/>
      <c r="E26" s="400"/>
      <c r="F26" s="244"/>
      <c r="G26" s="244"/>
      <c r="H26" s="431"/>
    </row>
    <row r="27" spans="1:8" x14ac:dyDescent="0.2">
      <c r="A27" s="199">
        <v>3</v>
      </c>
      <c r="B27" s="411" t="s">
        <v>68</v>
      </c>
      <c r="C27" s="420">
        <f>C28</f>
        <v>80000</v>
      </c>
      <c r="D27" s="400">
        <f>D28</f>
        <v>80000</v>
      </c>
      <c r="E27" s="400">
        <f>E28</f>
        <v>80000</v>
      </c>
      <c r="F27" s="244">
        <f>D27/C27</f>
        <v>1</v>
      </c>
      <c r="G27" s="244">
        <f>E27/D27</f>
        <v>1</v>
      </c>
      <c r="H27" s="431">
        <f>E27/C27</f>
        <v>1</v>
      </c>
    </row>
    <row r="28" spans="1:8" x14ac:dyDescent="0.2">
      <c r="A28" s="200">
        <v>32</v>
      </c>
      <c r="B28" s="412" t="s">
        <v>30</v>
      </c>
      <c r="C28" s="421">
        <f>SUM(C29:C30)</f>
        <v>80000</v>
      </c>
      <c r="D28" s="400">
        <v>80000</v>
      </c>
      <c r="E28" s="400">
        <v>80000</v>
      </c>
      <c r="F28" s="244">
        <f>D28/C28</f>
        <v>1</v>
      </c>
      <c r="G28" s="244">
        <f>E28/D28</f>
        <v>1</v>
      </c>
      <c r="H28" s="431">
        <f>E28/C28</f>
        <v>1</v>
      </c>
    </row>
    <row r="29" spans="1:8" x14ac:dyDescent="0.2">
      <c r="A29" s="201">
        <v>323</v>
      </c>
      <c r="B29" s="413" t="s">
        <v>33</v>
      </c>
      <c r="C29" s="422">
        <v>35000</v>
      </c>
      <c r="D29" s="400"/>
      <c r="E29" s="400"/>
      <c r="F29" s="244"/>
      <c r="G29" s="244"/>
      <c r="H29" s="431"/>
    </row>
    <row r="30" spans="1:8" ht="13.5" thickBot="1" x14ac:dyDescent="0.25">
      <c r="A30" s="405">
        <v>329</v>
      </c>
      <c r="B30" s="415" t="s">
        <v>118</v>
      </c>
      <c r="C30" s="434">
        <v>45000</v>
      </c>
      <c r="D30" s="406"/>
      <c r="E30" s="406"/>
      <c r="F30" s="432"/>
      <c r="G30" s="432"/>
      <c r="H30" s="433"/>
    </row>
    <row r="31" spans="1:8" x14ac:dyDescent="0.2">
      <c r="B31"/>
      <c r="C31"/>
    </row>
    <row r="32" spans="1:8" x14ac:dyDescent="0.2">
      <c r="B32"/>
      <c r="C32"/>
    </row>
    <row r="33" spans="2:3" x14ac:dyDescent="0.2">
      <c r="B33"/>
      <c r="C33"/>
    </row>
    <row r="34" spans="2:3" x14ac:dyDescent="0.2">
      <c r="B34"/>
      <c r="C34"/>
    </row>
    <row r="35" spans="2:3" x14ac:dyDescent="0.2">
      <c r="B35"/>
      <c r="C35"/>
    </row>
    <row r="36" spans="2:3" x14ac:dyDescent="0.2">
      <c r="B36"/>
      <c r="C36"/>
    </row>
    <row r="157" spans="1:1" x14ac:dyDescent="0.2">
      <c r="A157" s="44"/>
    </row>
    <row r="158" spans="1:1" x14ac:dyDescent="0.2">
      <c r="A158" s="9"/>
    </row>
    <row r="159" spans="1:1" x14ac:dyDescent="0.2">
      <c r="A159" s="9"/>
    </row>
    <row r="160" spans="1:1" x14ac:dyDescent="0.2">
      <c r="A160" s="9"/>
    </row>
    <row r="161" spans="1:1" x14ac:dyDescent="0.2">
      <c r="A161" s="9"/>
    </row>
    <row r="162" spans="1:1" x14ac:dyDescent="0.2">
      <c r="A162" s="9"/>
    </row>
    <row r="163" spans="1:1" x14ac:dyDescent="0.2">
      <c r="A163" s="9"/>
    </row>
    <row r="164" spans="1:1" x14ac:dyDescent="0.2">
      <c r="A164" s="9"/>
    </row>
    <row r="165" spans="1:1" x14ac:dyDescent="0.2">
      <c r="A165" s="9"/>
    </row>
    <row r="166" spans="1:1" x14ac:dyDescent="0.2">
      <c r="A166" s="9"/>
    </row>
    <row r="167" spans="1:1" x14ac:dyDescent="0.2">
      <c r="A167" s="9"/>
    </row>
  </sheetData>
  <mergeCells count="2">
    <mergeCell ref="A2:C2"/>
    <mergeCell ref="A3:C3"/>
  </mergeCells>
  <phoneticPr fontId="0" type="noConversion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65"/>
  <sheetViews>
    <sheetView workbookViewId="0">
      <selection activeCell="U4" sqref="U3:V4"/>
    </sheetView>
  </sheetViews>
  <sheetFormatPr defaultRowHeight="12.75" x14ac:dyDescent="0.2"/>
  <cols>
    <col min="1" max="1" width="16.7109375" style="59" customWidth="1"/>
    <col min="2" max="2" width="45.28515625" style="16" customWidth="1"/>
    <col min="3" max="3" width="15" style="16" customWidth="1"/>
    <col min="4" max="5" width="15" customWidth="1"/>
    <col min="6" max="6" width="9.140625" customWidth="1"/>
  </cols>
  <sheetData>
    <row r="1" spans="1:47" s="8" customFormat="1" ht="30" customHeight="1" thickBot="1" x14ac:dyDescent="0.3">
      <c r="A1" s="106" t="s">
        <v>7</v>
      </c>
      <c r="B1" s="107" t="s">
        <v>47</v>
      </c>
      <c r="C1" s="622" t="s">
        <v>386</v>
      </c>
      <c r="D1" s="392" t="s">
        <v>396</v>
      </c>
      <c r="E1" s="392" t="s">
        <v>395</v>
      </c>
      <c r="F1" s="392" t="s">
        <v>397</v>
      </c>
      <c r="G1" s="392" t="s">
        <v>398</v>
      </c>
      <c r="H1" s="623" t="s">
        <v>399</v>
      </c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</row>
    <row r="2" spans="1:47" s="41" customFormat="1" ht="12.75" customHeight="1" thickBot="1" x14ac:dyDescent="0.25">
      <c r="A2" s="600">
        <v>1</v>
      </c>
      <c r="B2" s="601">
        <v>2</v>
      </c>
      <c r="C2" s="624">
        <v>3</v>
      </c>
      <c r="D2" s="625">
        <v>4</v>
      </c>
      <c r="E2" s="625">
        <v>5</v>
      </c>
      <c r="F2" s="625">
        <v>6</v>
      </c>
      <c r="G2" s="625">
        <v>7</v>
      </c>
      <c r="H2" s="626">
        <v>8</v>
      </c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</row>
    <row r="3" spans="1:47" s="4" customFormat="1" ht="24.95" customHeight="1" thickBot="1" x14ac:dyDescent="0.3">
      <c r="A3" s="108" t="s">
        <v>56</v>
      </c>
      <c r="B3" s="442" t="s">
        <v>57</v>
      </c>
      <c r="C3" s="602">
        <f>C4+C480+C497</f>
        <v>11523000</v>
      </c>
      <c r="D3" s="627">
        <f>D4+D480+D497</f>
        <v>6440000</v>
      </c>
      <c r="E3" s="627">
        <f>E4+E480+E497</f>
        <v>5755000</v>
      </c>
      <c r="F3" s="659">
        <f t="shared" ref="F3:G6" si="0">D3/C3</f>
        <v>0.55888223552894212</v>
      </c>
      <c r="G3" s="659">
        <f t="shared" si="0"/>
        <v>0.89363354037267084</v>
      </c>
      <c r="H3" s="660">
        <f>E3/C3</f>
        <v>0.49943591078712141</v>
      </c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</row>
    <row r="4" spans="1:47" s="4" customFormat="1" ht="24.95" customHeight="1" thickBot="1" x14ac:dyDescent="0.3">
      <c r="A4" s="604" t="s">
        <v>260</v>
      </c>
      <c r="B4" s="605" t="s">
        <v>71</v>
      </c>
      <c r="C4" s="606">
        <f>C5+C114+ C129+C139+C148+C171+C215+C237+C254+C294+C316+C339+C369+C406+C414+C430</f>
        <v>10396500</v>
      </c>
      <c r="D4" s="628">
        <f>D5+D114+D129+D139+D148+D171+D215+D237+D254+D294+D316+D339+D369+D406+D414+D430</f>
        <v>5480000</v>
      </c>
      <c r="E4" s="628">
        <f>E5+E114+E129+E139+E148+E171+E215+E237+E254+E294+E316+E339+E369+E406+E414+E430</f>
        <v>4775000</v>
      </c>
      <c r="F4" s="661">
        <f t="shared" si="0"/>
        <v>0.52710046650315012</v>
      </c>
      <c r="G4" s="661">
        <f t="shared" si="0"/>
        <v>0.8713503649635036</v>
      </c>
      <c r="H4" s="662">
        <f>E4/C4</f>
        <v>0.45928918385995288</v>
      </c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</row>
    <row r="5" spans="1:47" s="12" customFormat="1" ht="20.100000000000001" customHeight="1" x14ac:dyDescent="0.2">
      <c r="A5" s="695" t="s">
        <v>293</v>
      </c>
      <c r="B5" s="696"/>
      <c r="C5" s="603">
        <f>C6+C26+C95+C105</f>
        <v>3068500</v>
      </c>
      <c r="D5" s="629">
        <f>D6+D26+D95+D105</f>
        <v>2585000</v>
      </c>
      <c r="E5" s="629">
        <f>E6+E26+E95+E105</f>
        <v>2435000</v>
      </c>
      <c r="F5" s="663">
        <f t="shared" si="0"/>
        <v>0.84243115528759982</v>
      </c>
      <c r="G5" s="663">
        <f t="shared" si="0"/>
        <v>0.94197292069632499</v>
      </c>
      <c r="H5" s="664">
        <f>E5/C5</f>
        <v>0.79354733583183967</v>
      </c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</row>
    <row r="6" spans="1:47" s="12" customFormat="1" ht="15" customHeight="1" x14ac:dyDescent="0.2">
      <c r="A6" s="272" t="s">
        <v>331</v>
      </c>
      <c r="B6" s="396" t="s">
        <v>26</v>
      </c>
      <c r="C6" s="530">
        <f>C9</f>
        <v>1093000</v>
      </c>
      <c r="D6" s="614">
        <f>D9</f>
        <v>1200000</v>
      </c>
      <c r="E6" s="614">
        <f>E9</f>
        <v>1250000</v>
      </c>
      <c r="F6" s="665">
        <f t="shared" si="0"/>
        <v>1.0978956999085088</v>
      </c>
      <c r="G6" s="665">
        <f t="shared" si="0"/>
        <v>1.0416666666666667</v>
      </c>
      <c r="H6" s="666">
        <f>E6/C6</f>
        <v>1.1436413540713632</v>
      </c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</row>
    <row r="7" spans="1:47" s="12" customFormat="1" ht="15" customHeight="1" x14ac:dyDescent="0.2">
      <c r="A7" s="273"/>
      <c r="B7" s="396" t="s">
        <v>152</v>
      </c>
      <c r="C7" s="530"/>
      <c r="D7" s="613"/>
      <c r="E7" s="613"/>
      <c r="F7" s="616"/>
      <c r="G7" s="616"/>
      <c r="H7" s="617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</row>
    <row r="8" spans="1:47" s="47" customFormat="1" ht="12.75" customHeight="1" x14ac:dyDescent="0.2">
      <c r="A8" s="274" t="s">
        <v>100</v>
      </c>
      <c r="B8" s="443" t="s">
        <v>130</v>
      </c>
      <c r="C8" s="531"/>
      <c r="D8" s="630"/>
      <c r="E8" s="630"/>
      <c r="F8" s="631"/>
      <c r="G8" s="631"/>
      <c r="H8" s="632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</row>
    <row r="9" spans="1:47" s="4" customFormat="1" ht="12.75" customHeight="1" x14ac:dyDescent="0.2">
      <c r="A9" s="275">
        <v>3</v>
      </c>
      <c r="B9" s="444" t="s">
        <v>68</v>
      </c>
      <c r="C9" s="532">
        <f>C10+C19</f>
        <v>1093000</v>
      </c>
      <c r="D9" s="648">
        <f>D10+D19</f>
        <v>1200000</v>
      </c>
      <c r="E9" s="648">
        <f>E10+E19</f>
        <v>1250000</v>
      </c>
      <c r="F9" s="667">
        <f t="shared" ref="F9:G11" si="1">D9/C9</f>
        <v>1.0978956999085088</v>
      </c>
      <c r="G9" s="667">
        <f t="shared" si="1"/>
        <v>1.0416666666666667</v>
      </c>
      <c r="H9" s="668">
        <f>E9/C9</f>
        <v>1.1436413540713632</v>
      </c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</row>
    <row r="10" spans="1:47" ht="12.75" customHeight="1" x14ac:dyDescent="0.2">
      <c r="A10" s="276">
        <v>31</v>
      </c>
      <c r="B10" s="445" t="s">
        <v>26</v>
      </c>
      <c r="C10" s="533">
        <f>C11+C13+C15</f>
        <v>1046000</v>
      </c>
      <c r="D10" s="649">
        <v>1200000</v>
      </c>
      <c r="E10" s="649">
        <v>1250000</v>
      </c>
      <c r="F10" s="669">
        <f t="shared" si="1"/>
        <v>1.1472275334608031</v>
      </c>
      <c r="G10" s="669">
        <f t="shared" si="1"/>
        <v>1.0416666666666667</v>
      </c>
      <c r="H10" s="670">
        <f>E10/C10</f>
        <v>1.1950286806883366</v>
      </c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</row>
    <row r="11" spans="1:47" ht="12.75" customHeight="1" x14ac:dyDescent="0.2">
      <c r="A11" s="277">
        <v>311</v>
      </c>
      <c r="B11" s="446" t="s">
        <v>209</v>
      </c>
      <c r="C11" s="534">
        <f>C12</f>
        <v>870000</v>
      </c>
      <c r="D11" s="638">
        <f>D12</f>
        <v>0</v>
      </c>
      <c r="E11" s="638">
        <f>E12</f>
        <v>0</v>
      </c>
      <c r="F11" s="639">
        <f t="shared" si="1"/>
        <v>0</v>
      </c>
      <c r="G11" s="639" t="e">
        <f t="shared" si="1"/>
        <v>#DIV/0!</v>
      </c>
      <c r="H11" s="640">
        <f>E11/C11</f>
        <v>0</v>
      </c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</row>
    <row r="12" spans="1:47" s="4" customFormat="1" ht="12.75" customHeight="1" x14ac:dyDescent="0.2">
      <c r="A12" s="278">
        <v>311</v>
      </c>
      <c r="B12" s="447" t="s">
        <v>58</v>
      </c>
      <c r="C12" s="535">
        <v>870000</v>
      </c>
      <c r="D12" s="641"/>
      <c r="E12" s="641"/>
      <c r="F12" s="631"/>
      <c r="G12" s="631"/>
      <c r="H12" s="632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</row>
    <row r="13" spans="1:47" ht="12.75" customHeight="1" x14ac:dyDescent="0.2">
      <c r="A13" s="277">
        <v>312</v>
      </c>
      <c r="B13" s="446" t="s">
        <v>28</v>
      </c>
      <c r="C13" s="534">
        <f>C14</f>
        <v>35000</v>
      </c>
      <c r="D13" s="638">
        <f>D14</f>
        <v>0</v>
      </c>
      <c r="E13" s="638">
        <f>E14</f>
        <v>0</v>
      </c>
      <c r="F13" s="639">
        <f>D13/C13</f>
        <v>0</v>
      </c>
      <c r="G13" s="639" t="e">
        <f>E13/D13</f>
        <v>#DIV/0!</v>
      </c>
      <c r="H13" s="640">
        <f>E13/C13</f>
        <v>0</v>
      </c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</row>
    <row r="14" spans="1:47" s="4" customFormat="1" ht="12.75" customHeight="1" x14ac:dyDescent="0.2">
      <c r="A14" s="278">
        <v>312</v>
      </c>
      <c r="B14" s="447" t="s">
        <v>28</v>
      </c>
      <c r="C14" s="535">
        <v>35000</v>
      </c>
      <c r="D14" s="641"/>
      <c r="E14" s="641"/>
      <c r="F14" s="631"/>
      <c r="G14" s="631"/>
      <c r="H14" s="632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</row>
    <row r="15" spans="1:47" ht="12.75" customHeight="1" x14ac:dyDescent="0.2">
      <c r="A15" s="277">
        <v>313</v>
      </c>
      <c r="B15" s="446" t="s">
        <v>122</v>
      </c>
      <c r="C15" s="534">
        <f>C16+C17+C18</f>
        <v>141000</v>
      </c>
      <c r="D15" s="638">
        <f>D16+D17+D18</f>
        <v>0</v>
      </c>
      <c r="E15" s="638">
        <f>E16+E17+E18</f>
        <v>0</v>
      </c>
      <c r="F15" s="639">
        <f>D15/C15</f>
        <v>0</v>
      </c>
      <c r="G15" s="639" t="e">
        <f>E15/D15</f>
        <v>#DIV/0!</v>
      </c>
      <c r="H15" s="640">
        <f>E15/C15</f>
        <v>0</v>
      </c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</row>
    <row r="16" spans="1:47" ht="12.75" customHeight="1" x14ac:dyDescent="0.2">
      <c r="A16" s="279">
        <v>313</v>
      </c>
      <c r="B16" s="448" t="s">
        <v>213</v>
      </c>
      <c r="C16" s="536">
        <v>120000</v>
      </c>
      <c r="D16" s="641"/>
      <c r="E16" s="641"/>
      <c r="F16" s="631"/>
      <c r="G16" s="631"/>
      <c r="H16" s="632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</row>
    <row r="17" spans="1:47" ht="12.75" customHeight="1" x14ac:dyDescent="0.2">
      <c r="A17" s="279">
        <v>313</v>
      </c>
      <c r="B17" s="448" t="s">
        <v>214</v>
      </c>
      <c r="C17" s="536">
        <v>6000</v>
      </c>
      <c r="D17" s="641"/>
      <c r="E17" s="641"/>
      <c r="F17" s="631"/>
      <c r="G17" s="631"/>
      <c r="H17" s="632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</row>
    <row r="18" spans="1:47" ht="12.75" customHeight="1" x14ac:dyDescent="0.2">
      <c r="A18" s="279">
        <v>313</v>
      </c>
      <c r="B18" s="448" t="s">
        <v>215</v>
      </c>
      <c r="C18" s="536">
        <v>15000</v>
      </c>
      <c r="D18" s="641"/>
      <c r="E18" s="641"/>
      <c r="F18" s="631"/>
      <c r="G18" s="631"/>
      <c r="H18" s="632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</row>
    <row r="19" spans="1:47" ht="12.75" customHeight="1" x14ac:dyDescent="0.2">
      <c r="A19" s="276">
        <v>32</v>
      </c>
      <c r="B19" s="445" t="s">
        <v>30</v>
      </c>
      <c r="C19" s="533">
        <f>C20</f>
        <v>47000</v>
      </c>
      <c r="D19" s="635">
        <f>D20</f>
        <v>0</v>
      </c>
      <c r="E19" s="635">
        <f>E20</f>
        <v>0</v>
      </c>
      <c r="F19" s="636">
        <f>D19/C19</f>
        <v>0</v>
      </c>
      <c r="G19" s="636" t="e">
        <f>E19/D19</f>
        <v>#DIV/0!</v>
      </c>
      <c r="H19" s="637">
        <f>E19/C19</f>
        <v>0</v>
      </c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</row>
    <row r="20" spans="1:47" s="4" customFormat="1" ht="12.75" customHeight="1" x14ac:dyDescent="0.2">
      <c r="A20" s="277">
        <v>321</v>
      </c>
      <c r="B20" s="446" t="s">
        <v>210</v>
      </c>
      <c r="C20" s="534">
        <f>C21+C22+C23+C24+C25</f>
        <v>47000</v>
      </c>
      <c r="D20" s="638">
        <f>D21+D22+D23+D24+D25</f>
        <v>0</v>
      </c>
      <c r="E20" s="638">
        <f>E21+E22+E23+E24+E25</f>
        <v>0</v>
      </c>
      <c r="F20" s="639">
        <f>D20/C20</f>
        <v>0</v>
      </c>
      <c r="G20" s="639" t="e">
        <f>E20/D20</f>
        <v>#DIV/0!</v>
      </c>
      <c r="H20" s="640">
        <f>E20/C20</f>
        <v>0</v>
      </c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</row>
    <row r="21" spans="1:47" s="95" customFormat="1" ht="12.75" customHeight="1" x14ac:dyDescent="0.2">
      <c r="A21" s="278">
        <v>321</v>
      </c>
      <c r="B21" s="447" t="s">
        <v>165</v>
      </c>
      <c r="C21" s="535">
        <v>5000</v>
      </c>
      <c r="D21" s="641"/>
      <c r="E21" s="641"/>
      <c r="F21" s="631"/>
      <c r="G21" s="631"/>
      <c r="H21" s="632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</row>
    <row r="22" spans="1:47" s="95" customFormat="1" ht="12.75" customHeight="1" x14ac:dyDescent="0.2">
      <c r="A22" s="278">
        <v>321</v>
      </c>
      <c r="B22" s="447" t="s">
        <v>166</v>
      </c>
      <c r="C22" s="535">
        <v>10000</v>
      </c>
      <c r="D22" s="641"/>
      <c r="E22" s="641"/>
      <c r="F22" s="631"/>
      <c r="G22" s="631"/>
      <c r="H22" s="632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</row>
    <row r="23" spans="1:47" s="95" customFormat="1" ht="12.75" customHeight="1" x14ac:dyDescent="0.2">
      <c r="A23" s="279">
        <v>321</v>
      </c>
      <c r="B23" s="448" t="s">
        <v>167</v>
      </c>
      <c r="C23" s="536">
        <v>20000</v>
      </c>
      <c r="D23" s="641"/>
      <c r="E23" s="641"/>
      <c r="F23" s="631"/>
      <c r="G23" s="631"/>
      <c r="H23" s="632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</row>
    <row r="24" spans="1:47" s="4" customFormat="1" ht="12.75" customHeight="1" x14ac:dyDescent="0.2">
      <c r="A24" s="278">
        <v>321</v>
      </c>
      <c r="B24" s="447" t="s">
        <v>211</v>
      </c>
      <c r="C24" s="535">
        <v>10000</v>
      </c>
      <c r="D24" s="641"/>
      <c r="E24" s="641"/>
      <c r="F24" s="631"/>
      <c r="G24" s="631"/>
      <c r="H24" s="632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</row>
    <row r="25" spans="1:47" s="4" customFormat="1" ht="12.75" customHeight="1" x14ac:dyDescent="0.2">
      <c r="A25" s="278">
        <v>321</v>
      </c>
      <c r="B25" s="447" t="s">
        <v>212</v>
      </c>
      <c r="C25" s="535">
        <v>2000</v>
      </c>
      <c r="D25" s="641"/>
      <c r="E25" s="641"/>
      <c r="F25" s="631"/>
      <c r="G25" s="631"/>
      <c r="H25" s="632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</row>
    <row r="26" spans="1:47" s="43" customFormat="1" ht="15" customHeight="1" x14ac:dyDescent="0.2">
      <c r="A26" s="280" t="s">
        <v>378</v>
      </c>
      <c r="B26" s="449" t="s">
        <v>30</v>
      </c>
      <c r="C26" s="530">
        <f>C29</f>
        <v>1694500</v>
      </c>
      <c r="D26" s="614">
        <v>1300000</v>
      </c>
      <c r="E26" s="614">
        <v>1100000</v>
      </c>
      <c r="F26" s="665">
        <f>D26/C26</f>
        <v>0.76718796105045739</v>
      </c>
      <c r="G26" s="665">
        <f>E26/D26</f>
        <v>0.84615384615384615</v>
      </c>
      <c r="H26" s="666">
        <f>E26/C26</f>
        <v>0.64915904396577162</v>
      </c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</row>
    <row r="27" spans="1:47" s="43" customFormat="1" ht="15" customHeight="1" x14ac:dyDescent="0.2">
      <c r="A27" s="281"/>
      <c r="B27" s="396" t="s">
        <v>152</v>
      </c>
      <c r="C27" s="537"/>
      <c r="D27" s="613"/>
      <c r="E27" s="613"/>
      <c r="F27" s="616"/>
      <c r="G27" s="616"/>
      <c r="H27" s="617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</row>
    <row r="28" spans="1:47" s="60" customFormat="1" ht="12.75" customHeight="1" x14ac:dyDescent="0.2">
      <c r="A28" s="282" t="s">
        <v>102</v>
      </c>
      <c r="B28" s="443" t="s">
        <v>130</v>
      </c>
      <c r="C28" s="538"/>
      <c r="D28" s="630"/>
      <c r="E28" s="630"/>
      <c r="F28" s="631"/>
      <c r="G28" s="631"/>
      <c r="H28" s="632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</row>
    <row r="29" spans="1:47" s="43" customFormat="1" ht="12.75" customHeight="1" x14ac:dyDescent="0.2">
      <c r="A29" s="283">
        <v>3</v>
      </c>
      <c r="B29" s="444" t="s">
        <v>68</v>
      </c>
      <c r="C29" s="539">
        <f>C30</f>
        <v>1694500</v>
      </c>
      <c r="D29" s="648">
        <f>D30</f>
        <v>0</v>
      </c>
      <c r="E29" s="648">
        <f>E30</f>
        <v>0</v>
      </c>
      <c r="F29" s="667">
        <f t="shared" ref="F29:G31" si="2">D29/C29</f>
        <v>0</v>
      </c>
      <c r="G29" s="667" t="e">
        <f t="shared" si="2"/>
        <v>#DIV/0!</v>
      </c>
      <c r="H29" s="668">
        <f>E29/C29</f>
        <v>0</v>
      </c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</row>
    <row r="30" spans="1:47" s="44" customFormat="1" ht="12.75" customHeight="1" x14ac:dyDescent="0.2">
      <c r="A30" s="284">
        <v>32</v>
      </c>
      <c r="B30" s="445" t="s">
        <v>30</v>
      </c>
      <c r="C30" s="540">
        <f>C31+C44+C76+C79</f>
        <v>1694500</v>
      </c>
      <c r="D30" s="649">
        <f>D31+D44+D76+D79</f>
        <v>0</v>
      </c>
      <c r="E30" s="649">
        <f>E31+E44+E76+E79</f>
        <v>0</v>
      </c>
      <c r="F30" s="669">
        <f t="shared" si="2"/>
        <v>0</v>
      </c>
      <c r="G30" s="669" t="e">
        <f t="shared" si="2"/>
        <v>#DIV/0!</v>
      </c>
      <c r="H30" s="670">
        <f>E30/C30</f>
        <v>0</v>
      </c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</row>
    <row r="31" spans="1:47" s="44" customFormat="1" ht="12.75" customHeight="1" x14ac:dyDescent="0.2">
      <c r="A31" s="285">
        <v>322</v>
      </c>
      <c r="B31" s="450" t="s">
        <v>32</v>
      </c>
      <c r="C31" s="534">
        <f>C32+C33+C34+C35+C36+C37+C38+C39+C40+C41+C42+C43</f>
        <v>296000</v>
      </c>
      <c r="D31" s="638">
        <f>D32+D33+D34+D35+D36+D37+D38+D39+D40+D41+D42+D43</f>
        <v>0</v>
      </c>
      <c r="E31" s="638">
        <f>E32+E33+E34+E35+E36+E37+E38+E39+E40+E41+E42+E43</f>
        <v>0</v>
      </c>
      <c r="F31" s="639">
        <f t="shared" si="2"/>
        <v>0</v>
      </c>
      <c r="G31" s="639" t="e">
        <f t="shared" si="2"/>
        <v>#DIV/0!</v>
      </c>
      <c r="H31" s="640">
        <f>E31/C31</f>
        <v>0</v>
      </c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</row>
    <row r="32" spans="1:47" s="61" customFormat="1" ht="12.75" customHeight="1" x14ac:dyDescent="0.2">
      <c r="A32" s="278">
        <v>322</v>
      </c>
      <c r="B32" s="447" t="s">
        <v>169</v>
      </c>
      <c r="C32" s="535">
        <v>30000</v>
      </c>
      <c r="D32" s="641"/>
      <c r="E32" s="641"/>
      <c r="F32" s="631"/>
      <c r="G32" s="631"/>
      <c r="H32" s="632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</row>
    <row r="33" spans="1:47" ht="12.75" customHeight="1" x14ac:dyDescent="0.2">
      <c r="A33" s="278">
        <v>322</v>
      </c>
      <c r="B33" s="447" t="s">
        <v>168</v>
      </c>
      <c r="C33" s="535">
        <v>6000</v>
      </c>
      <c r="D33" s="641"/>
      <c r="E33" s="641"/>
      <c r="F33" s="631"/>
      <c r="G33" s="631"/>
      <c r="H33" s="632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</row>
    <row r="34" spans="1:47" ht="12.75" customHeight="1" x14ac:dyDescent="0.2">
      <c r="A34" s="278">
        <v>322</v>
      </c>
      <c r="B34" s="447" t="s">
        <v>170</v>
      </c>
      <c r="C34" s="535">
        <v>6000</v>
      </c>
      <c r="D34" s="641"/>
      <c r="E34" s="641"/>
      <c r="F34" s="631"/>
      <c r="G34" s="631"/>
      <c r="H34" s="632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</row>
    <row r="35" spans="1:47" ht="12.75" customHeight="1" x14ac:dyDescent="0.2">
      <c r="A35" s="278">
        <v>322</v>
      </c>
      <c r="B35" s="447" t="s">
        <v>171</v>
      </c>
      <c r="C35" s="535">
        <v>5000</v>
      </c>
      <c r="D35" s="641"/>
      <c r="E35" s="641"/>
      <c r="F35" s="631"/>
      <c r="G35" s="631"/>
      <c r="H35" s="632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</row>
    <row r="36" spans="1:47" ht="12.75" customHeight="1" x14ac:dyDescent="0.2">
      <c r="A36" s="278">
        <v>322</v>
      </c>
      <c r="B36" s="447" t="s">
        <v>172</v>
      </c>
      <c r="C36" s="535">
        <v>110000</v>
      </c>
      <c r="D36" s="641"/>
      <c r="E36" s="641"/>
      <c r="F36" s="631"/>
      <c r="G36" s="631"/>
      <c r="H36" s="632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</row>
    <row r="37" spans="1:47" ht="12.75" customHeight="1" x14ac:dyDescent="0.2">
      <c r="A37" s="278">
        <v>322</v>
      </c>
      <c r="B37" s="447" t="s">
        <v>173</v>
      </c>
      <c r="C37" s="535">
        <v>80000</v>
      </c>
      <c r="D37" s="641"/>
      <c r="E37" s="641"/>
      <c r="F37" s="631"/>
      <c r="G37" s="631"/>
      <c r="H37" s="632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</row>
    <row r="38" spans="1:47" ht="12.75" customHeight="1" x14ac:dyDescent="0.2">
      <c r="A38" s="278">
        <v>322</v>
      </c>
      <c r="B38" s="447" t="s">
        <v>174</v>
      </c>
      <c r="C38" s="535">
        <v>8000</v>
      </c>
      <c r="D38" s="641"/>
      <c r="E38" s="641"/>
      <c r="F38" s="631"/>
      <c r="G38" s="631"/>
      <c r="H38" s="632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</row>
    <row r="39" spans="1:47" ht="12.75" customHeight="1" x14ac:dyDescent="0.2">
      <c r="A39" s="286">
        <v>322</v>
      </c>
      <c r="B39" s="451" t="s">
        <v>263</v>
      </c>
      <c r="C39" s="541">
        <v>2000</v>
      </c>
      <c r="D39" s="641"/>
      <c r="E39" s="641"/>
      <c r="F39" s="631"/>
      <c r="G39" s="631"/>
      <c r="H39" s="632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</row>
    <row r="40" spans="1:47" s="58" customFormat="1" ht="12.75" customHeight="1" x14ac:dyDescent="0.2">
      <c r="A40" s="278">
        <v>322</v>
      </c>
      <c r="B40" s="452" t="s">
        <v>264</v>
      </c>
      <c r="C40" s="541">
        <v>15000</v>
      </c>
      <c r="D40" s="641"/>
      <c r="E40" s="641"/>
      <c r="F40" s="631"/>
      <c r="G40" s="631"/>
      <c r="H40" s="632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</row>
    <row r="41" spans="1:47" ht="12.75" customHeight="1" x14ac:dyDescent="0.2">
      <c r="A41" s="278">
        <v>322</v>
      </c>
      <c r="B41" s="452" t="s">
        <v>136</v>
      </c>
      <c r="C41" s="541">
        <v>15000</v>
      </c>
      <c r="D41" s="641"/>
      <c r="E41" s="641"/>
      <c r="F41" s="631"/>
      <c r="G41" s="631"/>
      <c r="H41" s="632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</row>
    <row r="42" spans="1:47" ht="12.75" customHeight="1" x14ac:dyDescent="0.2">
      <c r="A42" s="278">
        <v>322</v>
      </c>
      <c r="B42" s="452" t="s">
        <v>175</v>
      </c>
      <c r="C42" s="541">
        <v>4000</v>
      </c>
      <c r="D42" s="641"/>
      <c r="E42" s="641"/>
      <c r="F42" s="631"/>
      <c r="G42" s="631"/>
      <c r="H42" s="632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</row>
    <row r="43" spans="1:47" ht="12.75" customHeight="1" x14ac:dyDescent="0.2">
      <c r="A43" s="278">
        <v>322</v>
      </c>
      <c r="B43" s="452" t="s">
        <v>176</v>
      </c>
      <c r="C43" s="541">
        <v>15000</v>
      </c>
      <c r="D43" s="641"/>
      <c r="E43" s="641"/>
      <c r="F43" s="631"/>
      <c r="G43" s="631"/>
      <c r="H43" s="632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</row>
    <row r="44" spans="1:47" ht="12.75" customHeight="1" x14ac:dyDescent="0.2">
      <c r="A44" s="287">
        <v>323</v>
      </c>
      <c r="B44" s="453" t="s">
        <v>33</v>
      </c>
      <c r="C44" s="542">
        <f>C45+C51+C56+C62+C69+C72</f>
        <v>1210000</v>
      </c>
      <c r="D44" s="642">
        <f>D45+D51+D56+D62+D69+D72</f>
        <v>0</v>
      </c>
      <c r="E44" s="642">
        <f>E45+E51+E56+E62+E69+E72</f>
        <v>0</v>
      </c>
      <c r="F44" s="643">
        <f>D44/C44</f>
        <v>0</v>
      </c>
      <c r="G44" s="643" t="e">
        <f>E44/D44</f>
        <v>#DIV/0!</v>
      </c>
      <c r="H44" s="644">
        <f>E44/C44</f>
        <v>0</v>
      </c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</row>
    <row r="45" spans="1:47" ht="12.75" customHeight="1" x14ac:dyDescent="0.2">
      <c r="A45" s="288">
        <v>323</v>
      </c>
      <c r="B45" s="454" t="s">
        <v>284</v>
      </c>
      <c r="C45" s="543">
        <f>C46+C47+C48+C49+C50</f>
        <v>160000</v>
      </c>
      <c r="D45" s="645">
        <f>D46+D47+D48+D49+D50</f>
        <v>0</v>
      </c>
      <c r="E45" s="645">
        <f>E46+E47+E48+E49+E50</f>
        <v>0</v>
      </c>
      <c r="F45" s="646">
        <f>D45/C45</f>
        <v>0</v>
      </c>
      <c r="G45" s="646" t="e">
        <f>E45/D45</f>
        <v>#DIV/0!</v>
      </c>
      <c r="H45" s="647">
        <f>E45/C45</f>
        <v>0</v>
      </c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</row>
    <row r="46" spans="1:47" s="58" customFormat="1" ht="12.75" customHeight="1" x14ac:dyDescent="0.2">
      <c r="A46" s="278">
        <v>323</v>
      </c>
      <c r="B46" s="452" t="s">
        <v>177</v>
      </c>
      <c r="C46" s="541">
        <v>90000</v>
      </c>
      <c r="D46" s="641"/>
      <c r="E46" s="641"/>
      <c r="F46" s="631"/>
      <c r="G46" s="631"/>
      <c r="H46" s="632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</row>
    <row r="47" spans="1:47" ht="12.75" customHeight="1" x14ac:dyDescent="0.2">
      <c r="A47" s="278">
        <v>323</v>
      </c>
      <c r="B47" s="452" t="s">
        <v>178</v>
      </c>
      <c r="C47" s="541">
        <v>5000</v>
      </c>
      <c r="D47" s="641"/>
      <c r="E47" s="641"/>
      <c r="F47" s="631"/>
      <c r="G47" s="631"/>
      <c r="H47" s="632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</row>
    <row r="48" spans="1:47" ht="12.75" customHeight="1" x14ac:dyDescent="0.2">
      <c r="A48" s="278">
        <v>323</v>
      </c>
      <c r="B48" s="452" t="s">
        <v>179</v>
      </c>
      <c r="C48" s="541">
        <v>50000</v>
      </c>
      <c r="D48" s="641"/>
      <c r="E48" s="641"/>
      <c r="F48" s="631"/>
      <c r="G48" s="631"/>
      <c r="H48" s="632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</row>
    <row r="49" spans="1:47" s="58" customFormat="1" ht="12.75" customHeight="1" x14ac:dyDescent="0.2">
      <c r="A49" s="278">
        <v>323</v>
      </c>
      <c r="B49" s="452" t="s">
        <v>180</v>
      </c>
      <c r="C49" s="541">
        <v>10000</v>
      </c>
      <c r="D49" s="641"/>
      <c r="E49" s="641"/>
      <c r="F49" s="631"/>
      <c r="G49" s="631"/>
      <c r="H49" s="632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</row>
    <row r="50" spans="1:47" s="58" customFormat="1" ht="12.75" customHeight="1" x14ac:dyDescent="0.2">
      <c r="A50" s="278">
        <v>323</v>
      </c>
      <c r="B50" s="452" t="s">
        <v>181</v>
      </c>
      <c r="C50" s="541">
        <v>5000</v>
      </c>
      <c r="D50" s="641"/>
      <c r="E50" s="641"/>
      <c r="F50" s="631"/>
      <c r="G50" s="631"/>
      <c r="H50" s="632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</row>
    <row r="51" spans="1:47" ht="12.75" customHeight="1" x14ac:dyDescent="0.2">
      <c r="A51" s="289">
        <v>323</v>
      </c>
      <c r="B51" s="455" t="s">
        <v>182</v>
      </c>
      <c r="C51" s="544">
        <f>C52++C53+C54+C55</f>
        <v>90000</v>
      </c>
      <c r="D51" s="645">
        <f>D52+D53+D54+D55</f>
        <v>0</v>
      </c>
      <c r="E51" s="645">
        <f>E52+E53+E54+E55</f>
        <v>0</v>
      </c>
      <c r="F51" s="646">
        <f>D51/C51</f>
        <v>0</v>
      </c>
      <c r="G51" s="646" t="e">
        <f>E51/D51</f>
        <v>#DIV/0!</v>
      </c>
      <c r="H51" s="647">
        <f>E51/C51</f>
        <v>0</v>
      </c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</row>
    <row r="52" spans="1:47" ht="12.75" customHeight="1" x14ac:dyDescent="0.2">
      <c r="A52" s="278">
        <v>323</v>
      </c>
      <c r="B52" s="452" t="s">
        <v>376</v>
      </c>
      <c r="C52" s="541">
        <v>45000</v>
      </c>
      <c r="D52" s="641"/>
      <c r="E52" s="641"/>
      <c r="F52" s="631"/>
      <c r="G52" s="631"/>
      <c r="H52" s="632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</row>
    <row r="53" spans="1:47" s="11" customFormat="1" ht="12.75" customHeight="1" x14ac:dyDescent="0.2">
      <c r="A53" s="278">
        <v>323</v>
      </c>
      <c r="B53" s="452" t="s">
        <v>265</v>
      </c>
      <c r="C53" s="541">
        <v>5000</v>
      </c>
      <c r="D53" s="641"/>
      <c r="E53" s="641"/>
      <c r="F53" s="631"/>
      <c r="G53" s="631"/>
      <c r="H53" s="632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</row>
    <row r="54" spans="1:47" s="11" customFormat="1" ht="12.75" customHeight="1" x14ac:dyDescent="0.2">
      <c r="A54" s="278">
        <v>323</v>
      </c>
      <c r="B54" s="452" t="s">
        <v>183</v>
      </c>
      <c r="C54" s="541">
        <v>25000</v>
      </c>
      <c r="D54" s="641"/>
      <c r="E54" s="641"/>
      <c r="F54" s="631"/>
      <c r="G54" s="631"/>
      <c r="H54" s="632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</row>
    <row r="55" spans="1:47" ht="12.75" customHeight="1" x14ac:dyDescent="0.2">
      <c r="A55" s="278">
        <v>323</v>
      </c>
      <c r="B55" s="452" t="s">
        <v>266</v>
      </c>
      <c r="C55" s="541">
        <v>15000</v>
      </c>
      <c r="D55" s="641"/>
      <c r="E55" s="641"/>
      <c r="F55" s="631"/>
      <c r="G55" s="631"/>
      <c r="H55" s="632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</row>
    <row r="56" spans="1:47" ht="12.75" customHeight="1" x14ac:dyDescent="0.2">
      <c r="A56" s="289">
        <v>323</v>
      </c>
      <c r="B56" s="455" t="s">
        <v>184</v>
      </c>
      <c r="C56" s="544">
        <f>C57+C58+C59+C60+C61</f>
        <v>185000</v>
      </c>
      <c r="D56" s="645">
        <f>D57+D58+D59+D60+D61</f>
        <v>0</v>
      </c>
      <c r="E56" s="645">
        <f>E57+E58+E59+E60+E61</f>
        <v>0</v>
      </c>
      <c r="F56" s="646">
        <f>D56/C56</f>
        <v>0</v>
      </c>
      <c r="G56" s="646" t="e">
        <f>E56/D56</f>
        <v>#DIV/0!</v>
      </c>
      <c r="H56" s="647">
        <f>E56/C56</f>
        <v>0</v>
      </c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</row>
    <row r="57" spans="1:47" ht="12.75" customHeight="1" x14ac:dyDescent="0.2">
      <c r="A57" s="279">
        <v>323</v>
      </c>
      <c r="B57" s="456" t="s">
        <v>185</v>
      </c>
      <c r="C57" s="545">
        <v>30000</v>
      </c>
      <c r="D57" s="641"/>
      <c r="E57" s="641"/>
      <c r="F57" s="631"/>
      <c r="G57" s="631"/>
      <c r="H57" s="632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</row>
    <row r="58" spans="1:47" ht="12.75" customHeight="1" x14ac:dyDescent="0.2">
      <c r="A58" s="279">
        <v>323</v>
      </c>
      <c r="B58" s="456" t="s">
        <v>186</v>
      </c>
      <c r="C58" s="545">
        <v>15000</v>
      </c>
      <c r="D58" s="641"/>
      <c r="E58" s="641"/>
      <c r="F58" s="631"/>
      <c r="G58" s="631"/>
      <c r="H58" s="632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</row>
    <row r="59" spans="1:47" ht="12.75" customHeight="1" x14ac:dyDescent="0.2">
      <c r="A59" s="279">
        <v>323</v>
      </c>
      <c r="B59" s="456" t="s">
        <v>268</v>
      </c>
      <c r="C59" s="545">
        <v>110000</v>
      </c>
      <c r="D59" s="641"/>
      <c r="E59" s="641"/>
      <c r="F59" s="631"/>
      <c r="G59" s="631"/>
      <c r="H59" s="632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</row>
    <row r="60" spans="1:47" ht="12.75" customHeight="1" x14ac:dyDescent="0.2">
      <c r="A60" s="279">
        <v>323</v>
      </c>
      <c r="B60" s="456" t="s">
        <v>373</v>
      </c>
      <c r="C60" s="545">
        <v>10000</v>
      </c>
      <c r="D60" s="641"/>
      <c r="E60" s="641"/>
      <c r="F60" s="631"/>
      <c r="G60" s="631"/>
      <c r="H60" s="632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</row>
    <row r="61" spans="1:47" ht="12.75" customHeight="1" x14ac:dyDescent="0.2">
      <c r="A61" s="279">
        <v>323</v>
      </c>
      <c r="B61" s="456" t="s">
        <v>372</v>
      </c>
      <c r="C61" s="545">
        <v>20000</v>
      </c>
      <c r="D61" s="641"/>
      <c r="E61" s="641"/>
      <c r="F61" s="631"/>
      <c r="G61" s="631"/>
      <c r="H61" s="632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</row>
    <row r="62" spans="1:47" s="65" customFormat="1" ht="12.75" customHeight="1" x14ac:dyDescent="0.2">
      <c r="A62" s="289">
        <v>323</v>
      </c>
      <c r="B62" s="455" t="s">
        <v>145</v>
      </c>
      <c r="C62" s="544">
        <f>C63+C64+C65+C66+C67+C68</f>
        <v>628000</v>
      </c>
      <c r="D62" s="645">
        <f>D63+D64+D65+D66+D67+D68</f>
        <v>0</v>
      </c>
      <c r="E62" s="645">
        <f>E63+E64+E65+E66+E67+E68</f>
        <v>0</v>
      </c>
      <c r="F62" s="646">
        <f>D62/C62</f>
        <v>0</v>
      </c>
      <c r="G62" s="646" t="e">
        <f>E62/D62</f>
        <v>#DIV/0!</v>
      </c>
      <c r="H62" s="647">
        <f>E62/C62</f>
        <v>0</v>
      </c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</row>
    <row r="63" spans="1:47" ht="12.75" customHeight="1" x14ac:dyDescent="0.2">
      <c r="A63" s="279">
        <v>323</v>
      </c>
      <c r="B63" s="456" t="s">
        <v>187</v>
      </c>
      <c r="C63" s="545">
        <v>50000</v>
      </c>
      <c r="D63" s="641"/>
      <c r="E63" s="641"/>
      <c r="F63" s="631"/>
      <c r="G63" s="631"/>
      <c r="H63" s="632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</row>
    <row r="64" spans="1:47" s="65" customFormat="1" ht="12.75" customHeight="1" x14ac:dyDescent="0.2">
      <c r="A64" s="279">
        <v>323</v>
      </c>
      <c r="B64" s="456" t="s">
        <v>269</v>
      </c>
      <c r="C64" s="545">
        <v>10000</v>
      </c>
      <c r="D64" s="641"/>
      <c r="E64" s="641"/>
      <c r="F64" s="631"/>
      <c r="G64" s="631"/>
      <c r="H64" s="632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</row>
    <row r="65" spans="1:47" s="65" customFormat="1" ht="12.75" customHeight="1" x14ac:dyDescent="0.2">
      <c r="A65" s="279">
        <v>323</v>
      </c>
      <c r="B65" s="456" t="s">
        <v>188</v>
      </c>
      <c r="C65" s="545">
        <v>50000</v>
      </c>
      <c r="D65" s="641"/>
      <c r="E65" s="641"/>
      <c r="F65" s="631"/>
      <c r="G65" s="631"/>
      <c r="H65" s="632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</row>
    <row r="66" spans="1:47" s="65" customFormat="1" ht="12.75" customHeight="1" x14ac:dyDescent="0.2">
      <c r="A66" s="279">
        <v>323</v>
      </c>
      <c r="B66" s="456" t="s">
        <v>189</v>
      </c>
      <c r="C66" s="545">
        <v>50000</v>
      </c>
      <c r="D66" s="641"/>
      <c r="E66" s="641"/>
      <c r="F66" s="631"/>
      <c r="G66" s="631"/>
      <c r="H66" s="632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</row>
    <row r="67" spans="1:47" ht="12.75" customHeight="1" x14ac:dyDescent="0.2">
      <c r="A67" s="279">
        <v>323</v>
      </c>
      <c r="B67" s="456" t="s">
        <v>190</v>
      </c>
      <c r="C67" s="545">
        <v>5000</v>
      </c>
      <c r="D67" s="641"/>
      <c r="E67" s="641"/>
      <c r="F67" s="631"/>
      <c r="G67" s="631"/>
      <c r="H67" s="632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</row>
    <row r="68" spans="1:47" ht="12.75" customHeight="1" x14ac:dyDescent="0.2">
      <c r="A68" s="279">
        <v>323</v>
      </c>
      <c r="B68" s="456" t="s">
        <v>191</v>
      </c>
      <c r="C68" s="545">
        <v>463000</v>
      </c>
      <c r="D68" s="641"/>
      <c r="E68" s="641"/>
      <c r="F68" s="631"/>
      <c r="G68" s="631"/>
      <c r="H68" s="632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</row>
    <row r="69" spans="1:47" ht="12.75" customHeight="1" x14ac:dyDescent="0.2">
      <c r="A69" s="289">
        <v>323</v>
      </c>
      <c r="B69" s="455" t="s">
        <v>146</v>
      </c>
      <c r="C69" s="544">
        <f>C70+C71</f>
        <v>40000</v>
      </c>
      <c r="D69" s="645">
        <f>D70+D71</f>
        <v>0</v>
      </c>
      <c r="E69" s="645">
        <f>E70+E71</f>
        <v>0</v>
      </c>
      <c r="F69" s="646">
        <f>D69/C69</f>
        <v>0</v>
      </c>
      <c r="G69" s="646" t="e">
        <f>E69/D69</f>
        <v>#DIV/0!</v>
      </c>
      <c r="H69" s="647">
        <f>E69/C69</f>
        <v>0</v>
      </c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</row>
    <row r="70" spans="1:47" ht="12.75" customHeight="1" x14ac:dyDescent="0.2">
      <c r="A70" s="279">
        <v>323</v>
      </c>
      <c r="B70" s="456" t="s">
        <v>192</v>
      </c>
      <c r="C70" s="545">
        <v>25000</v>
      </c>
      <c r="D70" s="641"/>
      <c r="E70" s="641"/>
      <c r="F70" s="631"/>
      <c r="G70" s="631"/>
      <c r="H70" s="632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</row>
    <row r="71" spans="1:47" ht="12.75" customHeight="1" x14ac:dyDescent="0.2">
      <c r="A71" s="279">
        <v>323</v>
      </c>
      <c r="B71" s="456" t="s">
        <v>193</v>
      </c>
      <c r="C71" s="545">
        <v>15000</v>
      </c>
      <c r="D71" s="641"/>
      <c r="E71" s="641"/>
      <c r="F71" s="631"/>
      <c r="G71" s="631"/>
      <c r="H71" s="632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</row>
    <row r="72" spans="1:47" ht="12.75" customHeight="1" x14ac:dyDescent="0.2">
      <c r="A72" s="289">
        <v>323</v>
      </c>
      <c r="B72" s="455" t="s">
        <v>147</v>
      </c>
      <c r="C72" s="544">
        <f>C73+C74+C75</f>
        <v>107000</v>
      </c>
      <c r="D72" s="645">
        <f>D73+D74+D75</f>
        <v>0</v>
      </c>
      <c r="E72" s="645">
        <f>E73+E74+E75</f>
        <v>0</v>
      </c>
      <c r="F72" s="646">
        <f>D72/C72</f>
        <v>0</v>
      </c>
      <c r="G72" s="646" t="e">
        <f>E72/D72</f>
        <v>#DIV/0!</v>
      </c>
      <c r="H72" s="647">
        <f>E72/C72</f>
        <v>0</v>
      </c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</row>
    <row r="73" spans="1:47" ht="12.75" customHeight="1" x14ac:dyDescent="0.2">
      <c r="A73" s="279">
        <v>323</v>
      </c>
      <c r="B73" s="456" t="s">
        <v>194</v>
      </c>
      <c r="C73" s="545">
        <v>85000</v>
      </c>
      <c r="D73" s="641"/>
      <c r="E73" s="641"/>
      <c r="F73" s="631"/>
      <c r="G73" s="631"/>
      <c r="H73" s="632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</row>
    <row r="74" spans="1:47" ht="12.75" customHeight="1" x14ac:dyDescent="0.2">
      <c r="A74" s="279">
        <v>323</v>
      </c>
      <c r="B74" s="456" t="s">
        <v>371</v>
      </c>
      <c r="C74" s="545">
        <v>2000</v>
      </c>
      <c r="D74" s="641"/>
      <c r="E74" s="641"/>
      <c r="F74" s="631"/>
      <c r="G74" s="631"/>
      <c r="H74" s="632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</row>
    <row r="75" spans="1:47" s="58" customFormat="1" ht="12.75" customHeight="1" x14ac:dyDescent="0.2">
      <c r="A75" s="279">
        <v>323</v>
      </c>
      <c r="B75" s="456" t="s">
        <v>195</v>
      </c>
      <c r="C75" s="545">
        <v>20000</v>
      </c>
      <c r="D75" s="641"/>
      <c r="E75" s="641"/>
      <c r="F75" s="631"/>
      <c r="G75" s="631"/>
      <c r="H75" s="632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</row>
    <row r="76" spans="1:47" ht="12.75" customHeight="1" x14ac:dyDescent="0.2">
      <c r="A76" s="290">
        <v>324</v>
      </c>
      <c r="B76" s="457" t="s">
        <v>196</v>
      </c>
      <c r="C76" s="546">
        <f>C77+C78</f>
        <v>3000</v>
      </c>
      <c r="D76" s="638">
        <f>D77+D78</f>
        <v>0</v>
      </c>
      <c r="E76" s="638">
        <f>E77+E78</f>
        <v>0</v>
      </c>
      <c r="F76" s="639">
        <f>D76/C76</f>
        <v>0</v>
      </c>
      <c r="G76" s="639" t="e">
        <f>E76/D76</f>
        <v>#DIV/0!</v>
      </c>
      <c r="H76" s="640">
        <f>E76/C76</f>
        <v>0</v>
      </c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</row>
    <row r="77" spans="1:47" ht="12.75" customHeight="1" x14ac:dyDescent="0.2">
      <c r="A77" s="279">
        <v>324</v>
      </c>
      <c r="B77" s="456" t="s">
        <v>197</v>
      </c>
      <c r="C77" s="545">
        <v>2000</v>
      </c>
      <c r="D77" s="641"/>
      <c r="E77" s="641"/>
      <c r="F77" s="631"/>
      <c r="G77" s="631"/>
      <c r="H77" s="632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</row>
    <row r="78" spans="1:47" ht="12.75" customHeight="1" x14ac:dyDescent="0.2">
      <c r="A78" s="279">
        <v>324</v>
      </c>
      <c r="B78" s="456" t="s">
        <v>198</v>
      </c>
      <c r="C78" s="545">
        <v>1000</v>
      </c>
      <c r="D78" s="641"/>
      <c r="E78" s="641"/>
      <c r="F78" s="631"/>
      <c r="G78" s="631"/>
      <c r="H78" s="632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</row>
    <row r="79" spans="1:47" s="58" customFormat="1" ht="12.75" customHeight="1" x14ac:dyDescent="0.2">
      <c r="A79" s="277">
        <v>329</v>
      </c>
      <c r="B79" s="457" t="s">
        <v>34</v>
      </c>
      <c r="C79" s="546">
        <f>C80+C84+C86+C91+C93</f>
        <v>185500</v>
      </c>
      <c r="D79" s="638">
        <f>D80+D84+D86+D91+D93</f>
        <v>0</v>
      </c>
      <c r="E79" s="638">
        <f>E80+E84+E86+E91+E93</f>
        <v>0</v>
      </c>
      <c r="F79" s="639">
        <f>D79/C79</f>
        <v>0</v>
      </c>
      <c r="G79" s="639" t="e">
        <f>E79/D79</f>
        <v>#DIV/0!</v>
      </c>
      <c r="H79" s="640">
        <f>E79/C79</f>
        <v>0</v>
      </c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99"/>
      <c r="AU79" s="99"/>
    </row>
    <row r="80" spans="1:47" s="58" customFormat="1" ht="12.75" customHeight="1" x14ac:dyDescent="0.2">
      <c r="A80" s="289">
        <v>329</v>
      </c>
      <c r="B80" s="454" t="s">
        <v>148</v>
      </c>
      <c r="C80" s="543">
        <f>C81+C82+C83</f>
        <v>37500</v>
      </c>
      <c r="D80" s="645">
        <f>D81+D82+D83</f>
        <v>0</v>
      </c>
      <c r="E80" s="645">
        <f>E81+E82+E83</f>
        <v>0</v>
      </c>
      <c r="F80" s="646">
        <f>D80/C80</f>
        <v>0</v>
      </c>
      <c r="G80" s="646" t="e">
        <f>E80/D80</f>
        <v>#DIV/0!</v>
      </c>
      <c r="H80" s="647">
        <f>E80/C80</f>
        <v>0</v>
      </c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</row>
    <row r="81" spans="1:47" ht="12.75" customHeight="1" x14ac:dyDescent="0.2">
      <c r="A81" s="279">
        <v>329</v>
      </c>
      <c r="B81" s="448" t="s">
        <v>199</v>
      </c>
      <c r="C81" s="536">
        <v>2500</v>
      </c>
      <c r="D81" s="641"/>
      <c r="E81" s="641"/>
      <c r="F81" s="631"/>
      <c r="G81" s="631"/>
      <c r="H81" s="632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  <c r="AT81" s="99"/>
      <c r="AU81" s="99"/>
    </row>
    <row r="82" spans="1:47" ht="12.75" customHeight="1" x14ac:dyDescent="0.2">
      <c r="A82" s="279">
        <v>329</v>
      </c>
      <c r="B82" s="456" t="s">
        <v>200</v>
      </c>
      <c r="C82" s="545">
        <v>15000</v>
      </c>
      <c r="D82" s="641"/>
      <c r="E82" s="641"/>
      <c r="F82" s="631"/>
      <c r="G82" s="631"/>
      <c r="H82" s="632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99"/>
      <c r="AE82" s="99"/>
      <c r="AF82" s="99"/>
      <c r="AG82" s="99"/>
      <c r="AH82" s="99"/>
      <c r="AI82" s="99"/>
      <c r="AJ82" s="99"/>
      <c r="AK82" s="99"/>
      <c r="AL82" s="99"/>
      <c r="AM82" s="99"/>
      <c r="AN82" s="99"/>
      <c r="AO82" s="99"/>
      <c r="AP82" s="99"/>
      <c r="AQ82" s="99"/>
      <c r="AR82" s="99"/>
      <c r="AS82" s="99"/>
      <c r="AT82" s="99"/>
      <c r="AU82" s="99"/>
    </row>
    <row r="83" spans="1:47" ht="12.75" customHeight="1" x14ac:dyDescent="0.2">
      <c r="A83" s="279">
        <v>329</v>
      </c>
      <c r="B83" s="448" t="s">
        <v>201</v>
      </c>
      <c r="C83" s="536">
        <v>20000</v>
      </c>
      <c r="D83" s="641"/>
      <c r="E83" s="641"/>
      <c r="F83" s="631"/>
      <c r="G83" s="631"/>
      <c r="H83" s="632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N83" s="99"/>
      <c r="AO83" s="99"/>
      <c r="AP83" s="99"/>
      <c r="AQ83" s="99"/>
      <c r="AR83" s="99"/>
      <c r="AS83" s="99"/>
      <c r="AT83" s="99"/>
      <c r="AU83" s="99"/>
    </row>
    <row r="84" spans="1:47" s="58" customFormat="1" ht="12.75" customHeight="1" x14ac:dyDescent="0.2">
      <c r="A84" s="289">
        <v>329</v>
      </c>
      <c r="B84" s="454" t="s">
        <v>138</v>
      </c>
      <c r="C84" s="543">
        <f>C85</f>
        <v>50000</v>
      </c>
      <c r="D84" s="645">
        <f>D85</f>
        <v>0</v>
      </c>
      <c r="E84" s="645">
        <f>E85</f>
        <v>0</v>
      </c>
      <c r="F84" s="646">
        <f>D84/C84</f>
        <v>0</v>
      </c>
      <c r="G84" s="646" t="e">
        <f>E84/D84</f>
        <v>#DIV/0!</v>
      </c>
      <c r="H84" s="647">
        <f>E84/C84</f>
        <v>0</v>
      </c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  <c r="AL84" s="99"/>
      <c r="AM84" s="99"/>
      <c r="AN84" s="99"/>
      <c r="AO84" s="99"/>
      <c r="AP84" s="99"/>
      <c r="AQ84" s="99"/>
      <c r="AR84" s="99"/>
      <c r="AS84" s="99"/>
      <c r="AT84" s="99"/>
      <c r="AU84" s="99"/>
    </row>
    <row r="85" spans="1:47" s="58" customFormat="1" ht="12.75" customHeight="1" x14ac:dyDescent="0.2">
      <c r="A85" s="279">
        <v>329</v>
      </c>
      <c r="B85" s="448" t="s">
        <v>138</v>
      </c>
      <c r="C85" s="536">
        <v>50000</v>
      </c>
      <c r="D85" s="641"/>
      <c r="E85" s="641"/>
      <c r="F85" s="631"/>
      <c r="G85" s="631"/>
      <c r="H85" s="632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99"/>
      <c r="AT85" s="99"/>
      <c r="AU85" s="99"/>
    </row>
    <row r="86" spans="1:47" ht="12.75" customHeight="1" x14ac:dyDescent="0.2">
      <c r="A86" s="289">
        <v>329</v>
      </c>
      <c r="B86" s="454" t="s">
        <v>202</v>
      </c>
      <c r="C86" s="543">
        <f>C87+C88+C89+C90</f>
        <v>8000</v>
      </c>
      <c r="D86" s="645">
        <f>D87+D88+D89+D90</f>
        <v>0</v>
      </c>
      <c r="E86" s="645">
        <f>E87+E88+E89+E90</f>
        <v>0</v>
      </c>
      <c r="F86" s="646">
        <f>D86/C86</f>
        <v>0</v>
      </c>
      <c r="G86" s="646" t="e">
        <f>E86/D86</f>
        <v>#DIV/0!</v>
      </c>
      <c r="H86" s="647">
        <f>E86/C86</f>
        <v>0</v>
      </c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  <c r="AC86" s="99"/>
      <c r="AD86" s="99"/>
      <c r="AE86" s="99"/>
      <c r="AF86" s="99"/>
      <c r="AG86" s="99"/>
      <c r="AH86" s="99"/>
      <c r="AI86" s="99"/>
      <c r="AJ86" s="99"/>
      <c r="AK86" s="99"/>
      <c r="AL86" s="99"/>
      <c r="AM86" s="99"/>
      <c r="AN86" s="99"/>
      <c r="AO86" s="99"/>
      <c r="AP86" s="99"/>
      <c r="AQ86" s="99"/>
      <c r="AR86" s="99"/>
      <c r="AS86" s="99"/>
      <c r="AT86" s="99"/>
      <c r="AU86" s="99"/>
    </row>
    <row r="87" spans="1:47" ht="12.75" customHeight="1" x14ac:dyDescent="0.2">
      <c r="A87" s="279">
        <v>329</v>
      </c>
      <c r="B87" s="448" t="s">
        <v>203</v>
      </c>
      <c r="C87" s="536">
        <v>2000</v>
      </c>
      <c r="D87" s="641"/>
      <c r="E87" s="641"/>
      <c r="F87" s="631"/>
      <c r="G87" s="631"/>
      <c r="H87" s="632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99"/>
      <c r="AL87" s="99"/>
      <c r="AM87" s="99"/>
      <c r="AN87" s="99"/>
      <c r="AO87" s="99"/>
      <c r="AP87" s="99"/>
      <c r="AQ87" s="99"/>
      <c r="AR87" s="99"/>
      <c r="AS87" s="99"/>
      <c r="AT87" s="99"/>
      <c r="AU87" s="99"/>
    </row>
    <row r="88" spans="1:47" ht="12.75" customHeight="1" x14ac:dyDescent="0.2">
      <c r="A88" s="279">
        <v>329</v>
      </c>
      <c r="B88" s="448" t="s">
        <v>204</v>
      </c>
      <c r="C88" s="536">
        <v>2000</v>
      </c>
      <c r="D88" s="641"/>
      <c r="E88" s="641"/>
      <c r="F88" s="631"/>
      <c r="G88" s="631"/>
      <c r="H88" s="632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  <c r="AS88" s="99"/>
      <c r="AT88" s="99"/>
      <c r="AU88" s="99"/>
    </row>
    <row r="89" spans="1:47" ht="12.75" customHeight="1" x14ac:dyDescent="0.2">
      <c r="A89" s="279">
        <v>329</v>
      </c>
      <c r="B89" s="448" t="s">
        <v>205</v>
      </c>
      <c r="C89" s="536">
        <v>2000</v>
      </c>
      <c r="D89" s="641"/>
      <c r="E89" s="641"/>
      <c r="F89" s="631"/>
      <c r="G89" s="631"/>
      <c r="H89" s="632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99"/>
      <c r="AC89" s="99"/>
      <c r="AD89" s="99"/>
      <c r="AE89" s="99"/>
      <c r="AF89" s="99"/>
      <c r="AG89" s="99"/>
      <c r="AH89" s="99"/>
      <c r="AI89" s="99"/>
      <c r="AJ89" s="99"/>
      <c r="AK89" s="99"/>
      <c r="AL89" s="99"/>
      <c r="AM89" s="99"/>
      <c r="AN89" s="99"/>
      <c r="AO89" s="99"/>
      <c r="AP89" s="99"/>
      <c r="AQ89" s="99"/>
      <c r="AR89" s="99"/>
      <c r="AS89" s="99"/>
      <c r="AT89" s="99"/>
      <c r="AU89" s="99"/>
    </row>
    <row r="90" spans="1:47" s="58" customFormat="1" ht="12.75" customHeight="1" x14ac:dyDescent="0.2">
      <c r="A90" s="279">
        <v>329</v>
      </c>
      <c r="B90" s="448" t="s">
        <v>206</v>
      </c>
      <c r="C90" s="536">
        <v>2000</v>
      </c>
      <c r="D90" s="641"/>
      <c r="E90" s="641"/>
      <c r="F90" s="631"/>
      <c r="G90" s="631"/>
      <c r="H90" s="632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  <c r="AT90" s="99"/>
      <c r="AU90" s="99"/>
    </row>
    <row r="91" spans="1:47" ht="12.75" customHeight="1" x14ac:dyDescent="0.2">
      <c r="A91" s="289">
        <v>329</v>
      </c>
      <c r="B91" s="454" t="s">
        <v>207</v>
      </c>
      <c r="C91" s="543">
        <f>C92</f>
        <v>10000</v>
      </c>
      <c r="D91" s="645">
        <f>D92</f>
        <v>0</v>
      </c>
      <c r="E91" s="645">
        <f>E92</f>
        <v>0</v>
      </c>
      <c r="F91" s="646">
        <f>D91/C91</f>
        <v>0</v>
      </c>
      <c r="G91" s="646" t="e">
        <f>E91/D91</f>
        <v>#DIV/0!</v>
      </c>
      <c r="H91" s="647">
        <f>E91/C91</f>
        <v>0</v>
      </c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99"/>
      <c r="AQ91" s="99"/>
      <c r="AR91" s="99"/>
      <c r="AS91" s="99"/>
      <c r="AT91" s="99"/>
      <c r="AU91" s="99"/>
    </row>
    <row r="92" spans="1:47" s="11" customFormat="1" ht="12.75" customHeight="1" x14ac:dyDescent="0.2">
      <c r="A92" s="279">
        <v>329</v>
      </c>
      <c r="B92" s="448" t="s">
        <v>207</v>
      </c>
      <c r="C92" s="536">
        <v>10000</v>
      </c>
      <c r="D92" s="641"/>
      <c r="E92" s="641"/>
      <c r="F92" s="631"/>
      <c r="G92" s="631"/>
      <c r="H92" s="632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99"/>
      <c r="AT92" s="99"/>
      <c r="AU92" s="99"/>
    </row>
    <row r="93" spans="1:47" s="11" customFormat="1" ht="12.75" customHeight="1" x14ac:dyDescent="0.2">
      <c r="A93" s="289">
        <v>329</v>
      </c>
      <c r="B93" s="454" t="s">
        <v>34</v>
      </c>
      <c r="C93" s="543">
        <f>C94</f>
        <v>80000</v>
      </c>
      <c r="D93" s="645">
        <f>D94</f>
        <v>0</v>
      </c>
      <c r="E93" s="645">
        <f>E94</f>
        <v>0</v>
      </c>
      <c r="F93" s="646">
        <f>D93/C93</f>
        <v>0</v>
      </c>
      <c r="G93" s="646" t="e">
        <f>E93/D93</f>
        <v>#DIV/0!</v>
      </c>
      <c r="H93" s="647">
        <f>E93/C93</f>
        <v>0</v>
      </c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  <c r="AS93" s="99"/>
      <c r="AT93" s="99"/>
      <c r="AU93" s="99"/>
    </row>
    <row r="94" spans="1:47" s="18" customFormat="1" ht="12.75" customHeight="1" x14ac:dyDescent="0.2">
      <c r="A94" s="291">
        <v>329</v>
      </c>
      <c r="B94" s="448" t="s">
        <v>34</v>
      </c>
      <c r="C94" s="536">
        <v>80000</v>
      </c>
      <c r="D94" s="641"/>
      <c r="E94" s="641"/>
      <c r="F94" s="631"/>
      <c r="G94" s="631"/>
      <c r="H94" s="632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99"/>
      <c r="AT94" s="99"/>
      <c r="AU94" s="99"/>
    </row>
    <row r="95" spans="1:47" s="18" customFormat="1" ht="15" customHeight="1" x14ac:dyDescent="0.2">
      <c r="A95" s="292" t="s">
        <v>329</v>
      </c>
      <c r="B95" s="458" t="s">
        <v>35</v>
      </c>
      <c r="C95" s="610">
        <f>C98</f>
        <v>81000</v>
      </c>
      <c r="D95" s="619">
        <f>D98</f>
        <v>35000</v>
      </c>
      <c r="E95" s="619">
        <f>E98</f>
        <v>35000</v>
      </c>
      <c r="F95" s="665">
        <f>D95/C95</f>
        <v>0.43209876543209874</v>
      </c>
      <c r="G95" s="665">
        <f>E95/D95</f>
        <v>1</v>
      </c>
      <c r="H95" s="666">
        <f>E95/C95</f>
        <v>0.43209876543209874</v>
      </c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  <c r="AI95" s="99"/>
      <c r="AJ95" s="99"/>
      <c r="AK95" s="99"/>
      <c r="AL95" s="99"/>
      <c r="AM95" s="99"/>
      <c r="AN95" s="99"/>
      <c r="AO95" s="99"/>
      <c r="AP95" s="99"/>
      <c r="AQ95" s="99"/>
      <c r="AR95" s="99"/>
      <c r="AS95" s="99"/>
      <c r="AT95" s="99"/>
      <c r="AU95" s="99"/>
    </row>
    <row r="96" spans="1:47" s="56" customFormat="1" ht="15" customHeight="1" x14ac:dyDescent="0.2">
      <c r="A96" s="293"/>
      <c r="B96" s="396" t="s">
        <v>152</v>
      </c>
      <c r="C96" s="611"/>
      <c r="D96" s="615"/>
      <c r="E96" s="615"/>
      <c r="F96" s="616"/>
      <c r="G96" s="616"/>
      <c r="H96" s="617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99"/>
      <c r="AL96" s="99"/>
      <c r="AM96" s="99"/>
      <c r="AN96" s="99"/>
      <c r="AO96" s="99"/>
      <c r="AP96" s="99"/>
      <c r="AQ96" s="99"/>
      <c r="AR96" s="99"/>
      <c r="AS96" s="99"/>
      <c r="AT96" s="99"/>
      <c r="AU96" s="99"/>
    </row>
    <row r="97" spans="1:47" s="18" customFormat="1" ht="12.75" customHeight="1" x14ac:dyDescent="0.2">
      <c r="A97" s="294" t="s">
        <v>153</v>
      </c>
      <c r="B97" s="459" t="s">
        <v>130</v>
      </c>
      <c r="C97" s="536"/>
      <c r="D97" s="641"/>
      <c r="E97" s="641"/>
      <c r="F97" s="631"/>
      <c r="G97" s="631"/>
      <c r="H97" s="632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99"/>
      <c r="AD97" s="99"/>
      <c r="AE97" s="99"/>
      <c r="AF97" s="99"/>
      <c r="AG97" s="99"/>
      <c r="AH97" s="99"/>
      <c r="AI97" s="99"/>
      <c r="AJ97" s="99"/>
      <c r="AK97" s="99"/>
      <c r="AL97" s="99"/>
      <c r="AM97" s="99"/>
      <c r="AN97" s="99"/>
      <c r="AO97" s="99"/>
      <c r="AP97" s="99"/>
      <c r="AQ97" s="99"/>
      <c r="AR97" s="99"/>
      <c r="AS97" s="99"/>
      <c r="AT97" s="99"/>
      <c r="AU97" s="99"/>
    </row>
    <row r="98" spans="1:47" s="18" customFormat="1" ht="12.75" customHeight="1" x14ac:dyDescent="0.2">
      <c r="A98" s="295">
        <v>3</v>
      </c>
      <c r="B98" s="444" t="s">
        <v>68</v>
      </c>
      <c r="C98" s="532">
        <f t="shared" ref="C98:E99" si="3">C99</f>
        <v>81000</v>
      </c>
      <c r="D98" s="648">
        <f t="shared" si="3"/>
        <v>35000</v>
      </c>
      <c r="E98" s="648">
        <f t="shared" si="3"/>
        <v>35000</v>
      </c>
      <c r="F98" s="667">
        <f t="shared" ref="F98:G100" si="4">D98/C98</f>
        <v>0.43209876543209874</v>
      </c>
      <c r="G98" s="667">
        <f t="shared" si="4"/>
        <v>1</v>
      </c>
      <c r="H98" s="668">
        <f>E98/C98</f>
        <v>0.43209876543209874</v>
      </c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99"/>
      <c r="AD98" s="99"/>
      <c r="AE98" s="99"/>
      <c r="AF98" s="99"/>
      <c r="AG98" s="99"/>
      <c r="AH98" s="99"/>
      <c r="AI98" s="99"/>
      <c r="AJ98" s="99"/>
      <c r="AK98" s="99"/>
      <c r="AL98" s="99"/>
      <c r="AM98" s="99"/>
      <c r="AN98" s="99"/>
      <c r="AO98" s="99"/>
      <c r="AP98" s="99"/>
      <c r="AQ98" s="99"/>
      <c r="AR98" s="99"/>
      <c r="AS98" s="99"/>
      <c r="AT98" s="99"/>
      <c r="AU98" s="99"/>
    </row>
    <row r="99" spans="1:47" s="18" customFormat="1" ht="12.75" customHeight="1" x14ac:dyDescent="0.2">
      <c r="A99" s="296">
        <v>34</v>
      </c>
      <c r="B99" s="460" t="s">
        <v>35</v>
      </c>
      <c r="C99" s="533">
        <f t="shared" si="3"/>
        <v>81000</v>
      </c>
      <c r="D99" s="649">
        <f t="shared" si="3"/>
        <v>35000</v>
      </c>
      <c r="E99" s="649">
        <f t="shared" si="3"/>
        <v>35000</v>
      </c>
      <c r="F99" s="669">
        <f t="shared" si="4"/>
        <v>0.43209876543209874</v>
      </c>
      <c r="G99" s="669">
        <f t="shared" si="4"/>
        <v>1</v>
      </c>
      <c r="H99" s="670">
        <f>E99/C99</f>
        <v>0.43209876543209874</v>
      </c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99"/>
      <c r="AC99" s="99"/>
      <c r="AD99" s="99"/>
      <c r="AE99" s="99"/>
      <c r="AF99" s="99"/>
      <c r="AG99" s="99"/>
      <c r="AH99" s="99"/>
      <c r="AI99" s="99"/>
      <c r="AJ99" s="99"/>
      <c r="AK99" s="99"/>
      <c r="AL99" s="99"/>
      <c r="AM99" s="99"/>
      <c r="AN99" s="99"/>
      <c r="AO99" s="99"/>
      <c r="AP99" s="99"/>
      <c r="AQ99" s="99"/>
      <c r="AR99" s="99"/>
      <c r="AS99" s="99"/>
      <c r="AT99" s="99"/>
      <c r="AU99" s="99"/>
    </row>
    <row r="100" spans="1:47" s="18" customFormat="1" ht="12.75" customHeight="1" x14ac:dyDescent="0.2">
      <c r="A100" s="297">
        <v>343</v>
      </c>
      <c r="B100" s="446" t="s">
        <v>36</v>
      </c>
      <c r="C100" s="534">
        <f>C101+C102+C103+C104</f>
        <v>81000</v>
      </c>
      <c r="D100" s="638">
        <v>35000</v>
      </c>
      <c r="E100" s="638">
        <v>35000</v>
      </c>
      <c r="F100" s="639">
        <f t="shared" si="4"/>
        <v>0.43209876543209874</v>
      </c>
      <c r="G100" s="639">
        <f t="shared" si="4"/>
        <v>1</v>
      </c>
      <c r="H100" s="640">
        <f>E100/C100</f>
        <v>0.43209876543209874</v>
      </c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</row>
    <row r="101" spans="1:47" s="18" customFormat="1" ht="12.75" customHeight="1" x14ac:dyDescent="0.2">
      <c r="A101" s="298">
        <v>343</v>
      </c>
      <c r="B101" s="461" t="s">
        <v>137</v>
      </c>
      <c r="C101" s="536">
        <v>15000</v>
      </c>
      <c r="D101" s="641"/>
      <c r="E101" s="641"/>
      <c r="F101" s="631"/>
      <c r="G101" s="631"/>
      <c r="H101" s="632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</row>
    <row r="102" spans="1:47" s="18" customFormat="1" ht="12.75" customHeight="1" x14ac:dyDescent="0.2">
      <c r="A102" s="298">
        <v>343</v>
      </c>
      <c r="B102" s="461" t="s">
        <v>271</v>
      </c>
      <c r="C102" s="536">
        <v>3000</v>
      </c>
      <c r="D102" s="641"/>
      <c r="E102" s="641"/>
      <c r="F102" s="631"/>
      <c r="G102" s="631"/>
      <c r="H102" s="632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  <c r="AH102" s="99"/>
      <c r="AI102" s="99"/>
      <c r="AJ102" s="99"/>
      <c r="AK102" s="99"/>
      <c r="AL102" s="99"/>
      <c r="AM102" s="99"/>
      <c r="AN102" s="99"/>
      <c r="AO102" s="99"/>
      <c r="AP102" s="99"/>
      <c r="AQ102" s="99"/>
      <c r="AR102" s="99"/>
      <c r="AS102" s="99"/>
      <c r="AT102" s="99"/>
      <c r="AU102" s="99"/>
    </row>
    <row r="103" spans="1:47" s="18" customFormat="1" ht="12.75" customHeight="1" x14ac:dyDescent="0.2">
      <c r="A103" s="298">
        <v>343</v>
      </c>
      <c r="B103" s="461" t="s">
        <v>270</v>
      </c>
      <c r="C103" s="536">
        <v>3000</v>
      </c>
      <c r="D103" s="641"/>
      <c r="E103" s="641"/>
      <c r="F103" s="631"/>
      <c r="G103" s="631"/>
      <c r="H103" s="632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</row>
    <row r="104" spans="1:47" s="18" customFormat="1" ht="12.75" customHeight="1" x14ac:dyDescent="0.2">
      <c r="A104" s="298">
        <v>343</v>
      </c>
      <c r="B104" s="461" t="s">
        <v>208</v>
      </c>
      <c r="C104" s="536">
        <v>60000</v>
      </c>
      <c r="D104" s="641"/>
      <c r="E104" s="641"/>
      <c r="F104" s="631"/>
      <c r="G104" s="631"/>
      <c r="H104" s="632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</row>
    <row r="105" spans="1:47" s="18" customFormat="1" ht="15" customHeight="1" x14ac:dyDescent="0.2">
      <c r="A105" s="299" t="s">
        <v>149</v>
      </c>
      <c r="B105" s="395" t="s">
        <v>154</v>
      </c>
      <c r="C105" s="547">
        <f>C108</f>
        <v>200000</v>
      </c>
      <c r="D105" s="614">
        <f>D108</f>
        <v>50000</v>
      </c>
      <c r="E105" s="614">
        <f>E108</f>
        <v>50000</v>
      </c>
      <c r="F105" s="665">
        <f>D105/C105</f>
        <v>0.25</v>
      </c>
      <c r="G105" s="665">
        <f>E105/D105</f>
        <v>1</v>
      </c>
      <c r="H105" s="666">
        <f>E105/C105</f>
        <v>0.25</v>
      </c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99"/>
      <c r="AC105" s="99"/>
      <c r="AD105" s="99"/>
      <c r="AE105" s="99"/>
      <c r="AF105" s="99"/>
      <c r="AG105" s="99"/>
      <c r="AH105" s="99"/>
      <c r="AI105" s="99"/>
      <c r="AJ105" s="99"/>
      <c r="AK105" s="99"/>
      <c r="AL105" s="99"/>
      <c r="AM105" s="99"/>
      <c r="AN105" s="99"/>
      <c r="AO105" s="99"/>
      <c r="AP105" s="99"/>
      <c r="AQ105" s="99"/>
      <c r="AR105" s="99"/>
      <c r="AS105" s="99"/>
      <c r="AT105" s="99"/>
      <c r="AU105" s="99"/>
    </row>
    <row r="106" spans="1:47" s="56" customFormat="1" ht="15" customHeight="1" x14ac:dyDescent="0.2">
      <c r="A106" s="300" t="s">
        <v>301</v>
      </c>
      <c r="B106" s="396" t="s">
        <v>152</v>
      </c>
      <c r="C106" s="530"/>
      <c r="D106" s="613"/>
      <c r="E106" s="613"/>
      <c r="F106" s="616"/>
      <c r="G106" s="616"/>
      <c r="H106" s="617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  <c r="Z106" s="99"/>
      <c r="AA106" s="99"/>
      <c r="AB106" s="99"/>
      <c r="AC106" s="99"/>
      <c r="AD106" s="99"/>
      <c r="AE106" s="99"/>
      <c r="AF106" s="99"/>
      <c r="AG106" s="99"/>
      <c r="AH106" s="99"/>
      <c r="AI106" s="99"/>
      <c r="AJ106" s="99"/>
      <c r="AK106" s="99"/>
      <c r="AL106" s="99"/>
      <c r="AM106" s="99"/>
      <c r="AN106" s="99"/>
      <c r="AO106" s="99"/>
      <c r="AP106" s="99"/>
      <c r="AQ106" s="99"/>
      <c r="AR106" s="99"/>
      <c r="AS106" s="99"/>
      <c r="AT106" s="99"/>
      <c r="AU106" s="99"/>
    </row>
    <row r="107" spans="1:47" s="18" customFormat="1" ht="12.75" customHeight="1" x14ac:dyDescent="0.2">
      <c r="A107" s="301" t="s">
        <v>103</v>
      </c>
      <c r="B107" s="462" t="s">
        <v>130</v>
      </c>
      <c r="C107" s="531"/>
      <c r="D107" s="630"/>
      <c r="E107" s="630"/>
      <c r="F107" s="631"/>
      <c r="G107" s="631"/>
      <c r="H107" s="632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99"/>
      <c r="AC107" s="99"/>
      <c r="AD107" s="99"/>
      <c r="AE107" s="99"/>
      <c r="AF107" s="99"/>
      <c r="AG107" s="99"/>
      <c r="AH107" s="99"/>
      <c r="AI107" s="99"/>
      <c r="AJ107" s="99"/>
      <c r="AK107" s="99"/>
      <c r="AL107" s="99"/>
      <c r="AM107" s="99"/>
      <c r="AN107" s="99"/>
      <c r="AO107" s="99"/>
      <c r="AP107" s="99"/>
      <c r="AQ107" s="99"/>
      <c r="AR107" s="99"/>
      <c r="AS107" s="99"/>
      <c r="AT107" s="99"/>
      <c r="AU107" s="99"/>
    </row>
    <row r="108" spans="1:47" s="18" customFormat="1" ht="12.75" customHeight="1" x14ac:dyDescent="0.2">
      <c r="A108" s="302">
        <v>4</v>
      </c>
      <c r="B108" s="463" t="s">
        <v>139</v>
      </c>
      <c r="C108" s="548">
        <f>C109</f>
        <v>200000</v>
      </c>
      <c r="D108" s="648">
        <v>50000</v>
      </c>
      <c r="E108" s="648">
        <v>50000</v>
      </c>
      <c r="F108" s="667">
        <f t="shared" ref="F108:G110" si="5">D108/C108</f>
        <v>0.25</v>
      </c>
      <c r="G108" s="667">
        <f t="shared" si="5"/>
        <v>1</v>
      </c>
      <c r="H108" s="668">
        <f>E108/C108</f>
        <v>0.25</v>
      </c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99"/>
      <c r="AB108" s="99"/>
      <c r="AC108" s="99"/>
      <c r="AD108" s="99"/>
      <c r="AE108" s="99"/>
      <c r="AF108" s="99"/>
      <c r="AG108" s="99"/>
      <c r="AH108" s="99"/>
      <c r="AI108" s="99"/>
      <c r="AJ108" s="99"/>
      <c r="AK108" s="99"/>
      <c r="AL108" s="99"/>
      <c r="AM108" s="99"/>
      <c r="AN108" s="99"/>
      <c r="AO108" s="99"/>
      <c r="AP108" s="99"/>
      <c r="AQ108" s="99"/>
      <c r="AR108" s="99"/>
      <c r="AS108" s="99"/>
      <c r="AT108" s="99"/>
      <c r="AU108" s="99"/>
    </row>
    <row r="109" spans="1:47" s="18" customFormat="1" ht="12.75" customHeight="1" x14ac:dyDescent="0.2">
      <c r="A109" s="303">
        <v>41</v>
      </c>
      <c r="B109" s="464" t="s">
        <v>150</v>
      </c>
      <c r="C109" s="533">
        <f>C110+C112</f>
        <v>200000</v>
      </c>
      <c r="D109" s="649">
        <f>D110+D112</f>
        <v>0</v>
      </c>
      <c r="E109" s="649">
        <f>E110+E112</f>
        <v>0</v>
      </c>
      <c r="F109" s="669">
        <f t="shared" si="5"/>
        <v>0</v>
      </c>
      <c r="G109" s="669" t="e">
        <f t="shared" si="5"/>
        <v>#DIV/0!</v>
      </c>
      <c r="H109" s="670">
        <f>E109/C109</f>
        <v>0</v>
      </c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  <c r="AA109" s="99"/>
      <c r="AB109" s="99"/>
      <c r="AC109" s="99"/>
      <c r="AD109" s="99"/>
      <c r="AE109" s="99"/>
      <c r="AF109" s="99"/>
      <c r="AG109" s="99"/>
      <c r="AH109" s="99"/>
      <c r="AI109" s="99"/>
      <c r="AJ109" s="99"/>
      <c r="AK109" s="99"/>
      <c r="AL109" s="99"/>
      <c r="AM109" s="99"/>
      <c r="AN109" s="99"/>
      <c r="AO109" s="99"/>
      <c r="AP109" s="99"/>
      <c r="AQ109" s="99"/>
      <c r="AR109" s="99"/>
      <c r="AS109" s="99"/>
      <c r="AT109" s="99"/>
      <c r="AU109" s="99"/>
    </row>
    <row r="110" spans="1:47" s="56" customFormat="1" ht="12.75" customHeight="1" x14ac:dyDescent="0.2">
      <c r="A110" s="304">
        <v>411</v>
      </c>
      <c r="B110" s="450" t="s">
        <v>156</v>
      </c>
      <c r="C110" s="549">
        <f>C111</f>
        <v>50000</v>
      </c>
      <c r="D110" s="638">
        <f>D111</f>
        <v>0</v>
      </c>
      <c r="E110" s="638">
        <f>E111</f>
        <v>0</v>
      </c>
      <c r="F110" s="639">
        <f t="shared" si="5"/>
        <v>0</v>
      </c>
      <c r="G110" s="639" t="e">
        <f t="shared" si="5"/>
        <v>#DIV/0!</v>
      </c>
      <c r="H110" s="640">
        <f>E110/C110</f>
        <v>0</v>
      </c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  <c r="AC110" s="99"/>
      <c r="AD110" s="99"/>
      <c r="AE110" s="99"/>
      <c r="AF110" s="99"/>
      <c r="AG110" s="99"/>
      <c r="AH110" s="99"/>
      <c r="AI110" s="99"/>
      <c r="AJ110" s="99"/>
      <c r="AK110" s="99"/>
      <c r="AL110" s="99"/>
      <c r="AM110" s="99"/>
      <c r="AN110" s="99"/>
      <c r="AO110" s="99"/>
      <c r="AP110" s="99"/>
      <c r="AQ110" s="99"/>
      <c r="AR110" s="99"/>
      <c r="AS110" s="99"/>
      <c r="AT110" s="99"/>
      <c r="AU110" s="99"/>
    </row>
    <row r="111" spans="1:47" s="18" customFormat="1" ht="12.75" customHeight="1" x14ac:dyDescent="0.2">
      <c r="A111" s="279">
        <v>411</v>
      </c>
      <c r="B111" s="448" t="s">
        <v>216</v>
      </c>
      <c r="C111" s="536">
        <v>50000</v>
      </c>
      <c r="D111" s="641"/>
      <c r="E111" s="641"/>
      <c r="F111" s="631"/>
      <c r="G111" s="631"/>
      <c r="H111" s="632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  <c r="Z111" s="99"/>
      <c r="AA111" s="99"/>
      <c r="AB111" s="99"/>
      <c r="AC111" s="99"/>
      <c r="AD111" s="99"/>
      <c r="AE111" s="99"/>
      <c r="AF111" s="99"/>
      <c r="AG111" s="99"/>
      <c r="AH111" s="99"/>
      <c r="AI111" s="99"/>
      <c r="AJ111" s="99"/>
      <c r="AK111" s="99"/>
      <c r="AL111" s="99"/>
      <c r="AM111" s="99"/>
      <c r="AN111" s="99"/>
      <c r="AO111" s="99"/>
      <c r="AP111" s="99"/>
      <c r="AQ111" s="99"/>
      <c r="AR111" s="99"/>
      <c r="AS111" s="99"/>
      <c r="AT111" s="99"/>
      <c r="AU111" s="99"/>
    </row>
    <row r="112" spans="1:47" s="18" customFormat="1" ht="12.75" customHeight="1" x14ac:dyDescent="0.2">
      <c r="A112" s="304">
        <v>412</v>
      </c>
      <c r="B112" s="450" t="s">
        <v>65</v>
      </c>
      <c r="C112" s="549">
        <f>C113</f>
        <v>150000</v>
      </c>
      <c r="D112" s="638">
        <f>D113</f>
        <v>0</v>
      </c>
      <c r="E112" s="638">
        <f>E113</f>
        <v>0</v>
      </c>
      <c r="F112" s="639">
        <f>D112/C112</f>
        <v>0</v>
      </c>
      <c r="G112" s="639" t="e">
        <f>E112/D112</f>
        <v>#DIV/0!</v>
      </c>
      <c r="H112" s="640">
        <f>E112/C112</f>
        <v>0</v>
      </c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99"/>
      <c r="AA112" s="99"/>
      <c r="AB112" s="99"/>
      <c r="AC112" s="99"/>
      <c r="AD112" s="99"/>
      <c r="AE112" s="99"/>
      <c r="AF112" s="99"/>
      <c r="AG112" s="99"/>
      <c r="AH112" s="99"/>
      <c r="AI112" s="99"/>
      <c r="AJ112" s="99"/>
      <c r="AK112" s="99"/>
      <c r="AL112" s="99"/>
      <c r="AM112" s="99"/>
      <c r="AN112" s="99"/>
      <c r="AO112" s="99"/>
      <c r="AP112" s="99"/>
      <c r="AQ112" s="99"/>
      <c r="AR112" s="99"/>
      <c r="AS112" s="99"/>
      <c r="AT112" s="99"/>
      <c r="AU112" s="99"/>
    </row>
    <row r="113" spans="1:47" s="18" customFormat="1" ht="12.75" customHeight="1" x14ac:dyDescent="0.2">
      <c r="A113" s="279">
        <v>412</v>
      </c>
      <c r="B113" s="448" t="s">
        <v>383</v>
      </c>
      <c r="C113" s="536">
        <v>150000</v>
      </c>
      <c r="D113" s="641"/>
      <c r="E113" s="641"/>
      <c r="F113" s="631"/>
      <c r="G113" s="631"/>
      <c r="H113" s="632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  <c r="AC113" s="99"/>
      <c r="AD113" s="99"/>
      <c r="AE113" s="99"/>
      <c r="AF113" s="99"/>
      <c r="AG113" s="99"/>
      <c r="AH113" s="99"/>
      <c r="AI113" s="99"/>
      <c r="AJ113" s="99"/>
      <c r="AK113" s="99"/>
      <c r="AL113" s="99"/>
      <c r="AM113" s="99"/>
      <c r="AN113" s="99"/>
      <c r="AO113" s="99"/>
      <c r="AP113" s="99"/>
      <c r="AQ113" s="99"/>
      <c r="AR113" s="99"/>
      <c r="AS113" s="99"/>
      <c r="AT113" s="99"/>
      <c r="AU113" s="99"/>
    </row>
    <row r="114" spans="1:47" s="18" customFormat="1" ht="20.100000000000001" customHeight="1" x14ac:dyDescent="0.2">
      <c r="A114" s="305" t="s">
        <v>294</v>
      </c>
      <c r="B114" s="465"/>
      <c r="C114" s="529">
        <f>C115+C122</f>
        <v>190000</v>
      </c>
      <c r="D114" s="612">
        <f>D115+D122</f>
        <v>30000</v>
      </c>
      <c r="E114" s="612">
        <f>E115+E122</f>
        <v>30000</v>
      </c>
      <c r="F114" s="671">
        <f>D114/C114</f>
        <v>0.15789473684210525</v>
      </c>
      <c r="G114" s="671">
        <f>E114/D114</f>
        <v>1</v>
      </c>
      <c r="H114" s="672">
        <f>E114/C114</f>
        <v>0.15789473684210525</v>
      </c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  <c r="X114" s="99"/>
      <c r="Y114" s="99"/>
      <c r="Z114" s="99"/>
      <c r="AA114" s="99"/>
      <c r="AB114" s="99"/>
      <c r="AC114" s="99"/>
      <c r="AD114" s="99"/>
      <c r="AE114" s="99"/>
      <c r="AF114" s="99"/>
      <c r="AG114" s="99"/>
      <c r="AH114" s="99"/>
      <c r="AI114" s="99"/>
      <c r="AJ114" s="99"/>
      <c r="AK114" s="99"/>
      <c r="AL114" s="99"/>
      <c r="AM114" s="99"/>
      <c r="AN114" s="99"/>
      <c r="AO114" s="99"/>
      <c r="AP114" s="99"/>
      <c r="AQ114" s="99"/>
      <c r="AR114" s="99"/>
      <c r="AS114" s="99"/>
      <c r="AT114" s="99"/>
      <c r="AU114" s="99"/>
    </row>
    <row r="115" spans="1:47" s="18" customFormat="1" ht="15" customHeight="1" x14ac:dyDescent="0.2">
      <c r="A115" s="306" t="s">
        <v>302</v>
      </c>
      <c r="B115" s="466" t="s">
        <v>160</v>
      </c>
      <c r="C115" s="530">
        <f>C118</f>
        <v>30000</v>
      </c>
      <c r="D115" s="614">
        <f>D118</f>
        <v>30000</v>
      </c>
      <c r="E115" s="614">
        <f>E118</f>
        <v>30000</v>
      </c>
      <c r="F115" s="665">
        <f>D115/C115</f>
        <v>1</v>
      </c>
      <c r="G115" s="665">
        <f>E115/D115</f>
        <v>1</v>
      </c>
      <c r="H115" s="666">
        <f>E115/C115</f>
        <v>1</v>
      </c>
      <c r="I115" s="99"/>
      <c r="J115" s="99"/>
      <c r="K115" s="99"/>
      <c r="L115" s="99"/>
      <c r="M115" s="99"/>
      <c r="N115" s="99"/>
      <c r="O115" s="99"/>
      <c r="P115" s="99"/>
      <c r="Q115" s="99"/>
      <c r="R115" s="99"/>
      <c r="S115" s="99"/>
      <c r="T115" s="99"/>
      <c r="U115" s="99"/>
      <c r="V115" s="99"/>
      <c r="W115" s="99"/>
      <c r="X115" s="99"/>
      <c r="Y115" s="99"/>
      <c r="Z115" s="99"/>
      <c r="AA115" s="99"/>
      <c r="AB115" s="99"/>
      <c r="AC115" s="99"/>
      <c r="AD115" s="99"/>
      <c r="AE115" s="99"/>
      <c r="AF115" s="99"/>
      <c r="AG115" s="99"/>
      <c r="AH115" s="99"/>
      <c r="AI115" s="99"/>
      <c r="AJ115" s="99"/>
      <c r="AK115" s="99"/>
      <c r="AL115" s="99"/>
      <c r="AM115" s="99"/>
      <c r="AN115" s="99"/>
      <c r="AO115" s="99"/>
      <c r="AP115" s="99"/>
      <c r="AQ115" s="99"/>
      <c r="AR115" s="99"/>
      <c r="AS115" s="99"/>
      <c r="AT115" s="99"/>
      <c r="AU115" s="99"/>
    </row>
    <row r="116" spans="1:47" s="18" customFormat="1" ht="15" customHeight="1" x14ac:dyDescent="0.2">
      <c r="A116" s="307"/>
      <c r="B116" s="396" t="s">
        <v>152</v>
      </c>
      <c r="C116" s="537"/>
      <c r="D116" s="613"/>
      <c r="E116" s="613"/>
      <c r="F116" s="616"/>
      <c r="G116" s="616"/>
      <c r="H116" s="617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99"/>
      <c r="Y116" s="99"/>
      <c r="Z116" s="99"/>
      <c r="AA116" s="99"/>
      <c r="AB116" s="99"/>
      <c r="AC116" s="99"/>
      <c r="AD116" s="99"/>
      <c r="AE116" s="99"/>
      <c r="AF116" s="99"/>
      <c r="AG116" s="99"/>
      <c r="AH116" s="99"/>
      <c r="AI116" s="99"/>
      <c r="AJ116" s="99"/>
      <c r="AK116" s="99"/>
      <c r="AL116" s="99"/>
      <c r="AM116" s="99"/>
      <c r="AN116" s="99"/>
      <c r="AO116" s="99"/>
      <c r="AP116" s="99"/>
      <c r="AQ116" s="99"/>
      <c r="AR116" s="99"/>
      <c r="AS116" s="99"/>
      <c r="AT116" s="99"/>
      <c r="AU116" s="99"/>
    </row>
    <row r="117" spans="1:47" s="56" customFormat="1" ht="12.75" customHeight="1" x14ac:dyDescent="0.2">
      <c r="A117" s="308" t="s">
        <v>108</v>
      </c>
      <c r="B117" s="443" t="s">
        <v>129</v>
      </c>
      <c r="C117" s="531"/>
      <c r="D117" s="630"/>
      <c r="E117" s="630"/>
      <c r="F117" s="631"/>
      <c r="G117" s="631"/>
      <c r="H117" s="632"/>
      <c r="I117" s="99"/>
      <c r="J117" s="99"/>
      <c r="K117" s="99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  <c r="Z117" s="99"/>
      <c r="AA117" s="99"/>
      <c r="AB117" s="99"/>
      <c r="AC117" s="99"/>
      <c r="AD117" s="99"/>
      <c r="AE117" s="99"/>
      <c r="AF117" s="99"/>
      <c r="AG117" s="99"/>
      <c r="AH117" s="99"/>
      <c r="AI117" s="99"/>
      <c r="AJ117" s="99"/>
      <c r="AK117" s="99"/>
      <c r="AL117" s="99"/>
      <c r="AM117" s="99"/>
      <c r="AN117" s="99"/>
      <c r="AO117" s="99"/>
      <c r="AP117" s="99"/>
      <c r="AQ117" s="99"/>
      <c r="AR117" s="99"/>
      <c r="AS117" s="99"/>
      <c r="AT117" s="99"/>
      <c r="AU117" s="99"/>
    </row>
    <row r="118" spans="1:47" s="18" customFormat="1" ht="12.75" customHeight="1" x14ac:dyDescent="0.2">
      <c r="A118" s="283">
        <v>3</v>
      </c>
      <c r="B118" s="444" t="s">
        <v>68</v>
      </c>
      <c r="C118" s="532">
        <f t="shared" ref="C118:E120" si="6">C119</f>
        <v>30000</v>
      </c>
      <c r="D118" s="648">
        <f t="shared" si="6"/>
        <v>30000</v>
      </c>
      <c r="E118" s="648">
        <f t="shared" si="6"/>
        <v>30000</v>
      </c>
      <c r="F118" s="667">
        <f t="shared" ref="F118:G120" si="7">D118/C118</f>
        <v>1</v>
      </c>
      <c r="G118" s="667">
        <f t="shared" si="7"/>
        <v>1</v>
      </c>
      <c r="H118" s="668">
        <f>E118/C118</f>
        <v>1</v>
      </c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99"/>
      <c r="AT118" s="99"/>
      <c r="AU118" s="99"/>
    </row>
    <row r="119" spans="1:47" s="18" customFormat="1" ht="12.75" customHeight="1" x14ac:dyDescent="0.2">
      <c r="A119" s="276">
        <v>32</v>
      </c>
      <c r="B119" s="445" t="s">
        <v>30</v>
      </c>
      <c r="C119" s="533">
        <f t="shared" si="6"/>
        <v>30000</v>
      </c>
      <c r="D119" s="649">
        <f t="shared" si="6"/>
        <v>30000</v>
      </c>
      <c r="E119" s="649">
        <f t="shared" si="6"/>
        <v>30000</v>
      </c>
      <c r="F119" s="669">
        <f t="shared" si="7"/>
        <v>1</v>
      </c>
      <c r="G119" s="669">
        <f t="shared" si="7"/>
        <v>1</v>
      </c>
      <c r="H119" s="670">
        <f>E119/C119</f>
        <v>1</v>
      </c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  <c r="Z119" s="99"/>
      <c r="AA119" s="99"/>
      <c r="AB119" s="99"/>
      <c r="AC119" s="99"/>
      <c r="AD119" s="99"/>
      <c r="AE119" s="99"/>
      <c r="AF119" s="99"/>
      <c r="AG119" s="99"/>
      <c r="AH119" s="99"/>
      <c r="AI119" s="99"/>
      <c r="AJ119" s="99"/>
      <c r="AK119" s="99"/>
      <c r="AL119" s="99"/>
      <c r="AM119" s="99"/>
      <c r="AN119" s="99"/>
      <c r="AO119" s="99"/>
      <c r="AP119" s="99"/>
      <c r="AQ119" s="99"/>
      <c r="AR119" s="99"/>
      <c r="AS119" s="99"/>
      <c r="AT119" s="99"/>
      <c r="AU119" s="99"/>
    </row>
    <row r="120" spans="1:47" s="18" customFormat="1" ht="12.75" customHeight="1" x14ac:dyDescent="0.2">
      <c r="A120" s="309">
        <v>323</v>
      </c>
      <c r="B120" s="467" t="s">
        <v>33</v>
      </c>
      <c r="C120" s="549">
        <f t="shared" si="6"/>
        <v>30000</v>
      </c>
      <c r="D120" s="638">
        <f t="shared" si="6"/>
        <v>30000</v>
      </c>
      <c r="E120" s="638">
        <f t="shared" si="6"/>
        <v>30000</v>
      </c>
      <c r="F120" s="639">
        <f t="shared" si="7"/>
        <v>1</v>
      </c>
      <c r="G120" s="639">
        <f t="shared" si="7"/>
        <v>1</v>
      </c>
      <c r="H120" s="640">
        <f>E120/C120</f>
        <v>1</v>
      </c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99"/>
      <c r="Z120" s="99"/>
      <c r="AA120" s="99"/>
      <c r="AB120" s="99"/>
      <c r="AC120" s="99"/>
      <c r="AD120" s="99"/>
      <c r="AE120" s="99"/>
      <c r="AF120" s="99"/>
      <c r="AG120" s="99"/>
      <c r="AH120" s="99"/>
      <c r="AI120" s="99"/>
      <c r="AJ120" s="99"/>
      <c r="AK120" s="99"/>
      <c r="AL120" s="99"/>
      <c r="AM120" s="99"/>
      <c r="AN120" s="99"/>
      <c r="AO120" s="99"/>
      <c r="AP120" s="99"/>
      <c r="AQ120" s="99"/>
      <c r="AR120" s="99"/>
      <c r="AS120" s="99"/>
      <c r="AT120" s="99"/>
      <c r="AU120" s="99"/>
    </row>
    <row r="121" spans="1:47" s="18" customFormat="1" ht="12.75" customHeight="1" x14ac:dyDescent="0.2">
      <c r="A121" s="310">
        <v>323</v>
      </c>
      <c r="B121" s="468" t="s">
        <v>33</v>
      </c>
      <c r="C121" s="550">
        <v>30000</v>
      </c>
      <c r="D121" s="641">
        <v>30000</v>
      </c>
      <c r="E121" s="641">
        <v>30000</v>
      </c>
      <c r="F121" s="631"/>
      <c r="G121" s="631"/>
      <c r="H121" s="632"/>
      <c r="I121" s="99"/>
      <c r="J121" s="99"/>
      <c r="K121" s="99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  <c r="Z121" s="99"/>
      <c r="AA121" s="99"/>
      <c r="AB121" s="99"/>
      <c r="AC121" s="99"/>
      <c r="AD121" s="99"/>
      <c r="AE121" s="99"/>
      <c r="AF121" s="99"/>
      <c r="AG121" s="99"/>
      <c r="AH121" s="99"/>
      <c r="AI121" s="99"/>
      <c r="AJ121" s="99"/>
      <c r="AK121" s="99"/>
      <c r="AL121" s="99"/>
      <c r="AM121" s="99"/>
      <c r="AN121" s="99"/>
      <c r="AO121" s="99"/>
      <c r="AP121" s="99"/>
      <c r="AQ121" s="99"/>
      <c r="AR121" s="99"/>
      <c r="AS121" s="99"/>
      <c r="AT121" s="99"/>
      <c r="AU121" s="99"/>
    </row>
    <row r="122" spans="1:47" s="18" customFormat="1" ht="15" customHeight="1" x14ac:dyDescent="0.2">
      <c r="A122" s="306" t="s">
        <v>225</v>
      </c>
      <c r="B122" s="109" t="s">
        <v>384</v>
      </c>
      <c r="C122" s="530">
        <f>C125</f>
        <v>160000</v>
      </c>
      <c r="D122" s="614">
        <f>D125</f>
        <v>0</v>
      </c>
      <c r="E122" s="614">
        <f>E125</f>
        <v>0</v>
      </c>
      <c r="F122" s="616">
        <f>D122/C122</f>
        <v>0</v>
      </c>
      <c r="G122" s="616" t="e">
        <f>E122/D122</f>
        <v>#DIV/0!</v>
      </c>
      <c r="H122" s="617">
        <f>E122/C122</f>
        <v>0</v>
      </c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99"/>
      <c r="T122" s="99"/>
      <c r="U122" s="99"/>
      <c r="V122" s="99"/>
      <c r="W122" s="99"/>
      <c r="X122" s="99"/>
      <c r="Y122" s="99"/>
      <c r="Z122" s="99"/>
      <c r="AA122" s="99"/>
      <c r="AB122" s="99"/>
      <c r="AC122" s="99"/>
      <c r="AD122" s="99"/>
      <c r="AE122" s="99"/>
      <c r="AF122" s="99"/>
      <c r="AG122" s="99"/>
      <c r="AH122" s="99"/>
      <c r="AI122" s="99"/>
      <c r="AJ122" s="99"/>
      <c r="AK122" s="99"/>
      <c r="AL122" s="99"/>
      <c r="AM122" s="99"/>
      <c r="AN122" s="99"/>
      <c r="AO122" s="99"/>
      <c r="AP122" s="99"/>
      <c r="AQ122" s="99"/>
      <c r="AR122" s="99"/>
      <c r="AS122" s="99"/>
      <c r="AT122" s="99"/>
      <c r="AU122" s="99"/>
    </row>
    <row r="123" spans="1:47" s="18" customFormat="1" ht="15" customHeight="1" x14ac:dyDescent="0.2">
      <c r="A123" s="307" t="s">
        <v>382</v>
      </c>
      <c r="B123" s="396" t="s">
        <v>152</v>
      </c>
      <c r="C123" s="530"/>
      <c r="D123" s="613"/>
      <c r="E123" s="613"/>
      <c r="F123" s="616"/>
      <c r="G123" s="616"/>
      <c r="H123" s="617"/>
      <c r="I123" s="99"/>
      <c r="J123" s="99"/>
      <c r="K123" s="99"/>
      <c r="L123" s="99"/>
      <c r="M123" s="99"/>
      <c r="N123" s="99"/>
      <c r="O123" s="99"/>
      <c r="P123" s="99"/>
      <c r="Q123" s="99"/>
      <c r="R123" s="99"/>
      <c r="S123" s="99"/>
      <c r="T123" s="99"/>
      <c r="U123" s="99"/>
      <c r="V123" s="99"/>
      <c r="W123" s="99"/>
      <c r="X123" s="99"/>
      <c r="Y123" s="99"/>
      <c r="Z123" s="99"/>
      <c r="AA123" s="99"/>
      <c r="AB123" s="99"/>
      <c r="AC123" s="99"/>
      <c r="AD123" s="99"/>
      <c r="AE123" s="99"/>
      <c r="AF123" s="99"/>
      <c r="AG123" s="99"/>
      <c r="AH123" s="99"/>
      <c r="AI123" s="99"/>
      <c r="AJ123" s="99"/>
      <c r="AK123" s="99"/>
      <c r="AL123" s="99"/>
      <c r="AM123" s="99"/>
      <c r="AN123" s="99"/>
      <c r="AO123" s="99"/>
      <c r="AP123" s="99"/>
      <c r="AQ123" s="99"/>
      <c r="AR123" s="99"/>
      <c r="AS123" s="99"/>
      <c r="AT123" s="99"/>
      <c r="AU123" s="99"/>
    </row>
    <row r="124" spans="1:47" s="18" customFormat="1" ht="12.75" customHeight="1" x14ac:dyDescent="0.2">
      <c r="A124" s="311" t="s">
        <v>106</v>
      </c>
      <c r="B124" s="443" t="s">
        <v>130</v>
      </c>
      <c r="C124" s="531"/>
      <c r="D124" s="630"/>
      <c r="E124" s="630"/>
      <c r="F124" s="631"/>
      <c r="G124" s="631"/>
      <c r="H124" s="632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  <c r="Z124" s="99"/>
      <c r="AA124" s="99"/>
      <c r="AB124" s="99"/>
      <c r="AC124" s="99"/>
      <c r="AD124" s="99"/>
      <c r="AE124" s="99"/>
      <c r="AF124" s="99"/>
      <c r="AG124" s="99"/>
      <c r="AH124" s="99"/>
      <c r="AI124" s="99"/>
      <c r="AJ124" s="99"/>
      <c r="AK124" s="99"/>
      <c r="AL124" s="99"/>
      <c r="AM124" s="99"/>
      <c r="AN124" s="99"/>
      <c r="AO124" s="99"/>
      <c r="AP124" s="99"/>
      <c r="AQ124" s="99"/>
      <c r="AR124" s="99"/>
      <c r="AS124" s="99"/>
      <c r="AT124" s="99"/>
      <c r="AU124" s="99"/>
    </row>
    <row r="125" spans="1:47" s="18" customFormat="1" ht="12.75" customHeight="1" x14ac:dyDescent="0.2">
      <c r="A125" s="302">
        <v>4</v>
      </c>
      <c r="B125" s="463" t="s">
        <v>139</v>
      </c>
      <c r="C125" s="532">
        <f t="shared" ref="C125:E127" si="8">C126</f>
        <v>160000</v>
      </c>
      <c r="D125" s="648">
        <f t="shared" si="8"/>
        <v>0</v>
      </c>
      <c r="E125" s="648">
        <f t="shared" si="8"/>
        <v>0</v>
      </c>
      <c r="F125" s="633">
        <f t="shared" ref="F125:G127" si="9">D125/C125</f>
        <v>0</v>
      </c>
      <c r="G125" s="633" t="e">
        <f t="shared" si="9"/>
        <v>#DIV/0!</v>
      </c>
      <c r="H125" s="634">
        <f>E125/C125</f>
        <v>0</v>
      </c>
      <c r="I125" s="99"/>
      <c r="J125" s="99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  <c r="Z125" s="99"/>
      <c r="AA125" s="99"/>
      <c r="AB125" s="99"/>
      <c r="AC125" s="99"/>
      <c r="AD125" s="99"/>
      <c r="AE125" s="99"/>
      <c r="AF125" s="99"/>
      <c r="AG125" s="99"/>
      <c r="AH125" s="99"/>
      <c r="AI125" s="99"/>
      <c r="AJ125" s="99"/>
      <c r="AK125" s="99"/>
      <c r="AL125" s="99"/>
      <c r="AM125" s="99"/>
      <c r="AN125" s="99"/>
      <c r="AO125" s="99"/>
      <c r="AP125" s="99"/>
      <c r="AQ125" s="99"/>
      <c r="AR125" s="99"/>
      <c r="AS125" s="99"/>
      <c r="AT125" s="99"/>
      <c r="AU125" s="99"/>
    </row>
    <row r="126" spans="1:47" s="18" customFormat="1" ht="12.75" customHeight="1" x14ac:dyDescent="0.2">
      <c r="A126" s="312">
        <v>42</v>
      </c>
      <c r="B126" s="464" t="s">
        <v>155</v>
      </c>
      <c r="C126" s="533">
        <f t="shared" si="8"/>
        <v>160000</v>
      </c>
      <c r="D126" s="649">
        <f t="shared" si="8"/>
        <v>0</v>
      </c>
      <c r="E126" s="649">
        <f t="shared" si="8"/>
        <v>0</v>
      </c>
      <c r="F126" s="636">
        <f t="shared" si="9"/>
        <v>0</v>
      </c>
      <c r="G126" s="636" t="e">
        <f t="shared" si="9"/>
        <v>#DIV/0!</v>
      </c>
      <c r="H126" s="637">
        <f>E126/C126</f>
        <v>0</v>
      </c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  <c r="Z126" s="99"/>
      <c r="AA126" s="99"/>
      <c r="AB126" s="99"/>
      <c r="AC126" s="99"/>
      <c r="AD126" s="99"/>
      <c r="AE126" s="99"/>
      <c r="AF126" s="99"/>
      <c r="AG126" s="99"/>
      <c r="AH126" s="99"/>
      <c r="AI126" s="99"/>
      <c r="AJ126" s="99"/>
      <c r="AK126" s="99"/>
      <c r="AL126" s="99"/>
      <c r="AM126" s="99"/>
      <c r="AN126" s="99"/>
      <c r="AO126" s="99"/>
      <c r="AP126" s="99"/>
      <c r="AQ126" s="99"/>
      <c r="AR126" s="99"/>
      <c r="AS126" s="99"/>
      <c r="AT126" s="99"/>
      <c r="AU126" s="99"/>
    </row>
    <row r="127" spans="1:47" s="49" customFormat="1" ht="12.75" customHeight="1" x14ac:dyDescent="0.2">
      <c r="A127" s="313">
        <v>421</v>
      </c>
      <c r="B127" s="467" t="s">
        <v>43</v>
      </c>
      <c r="C127" s="549">
        <f t="shared" si="8"/>
        <v>160000</v>
      </c>
      <c r="D127" s="638">
        <f t="shared" si="8"/>
        <v>0</v>
      </c>
      <c r="E127" s="638">
        <f t="shared" si="8"/>
        <v>0</v>
      </c>
      <c r="F127" s="639">
        <f t="shared" si="9"/>
        <v>0</v>
      </c>
      <c r="G127" s="639" t="e">
        <f t="shared" si="9"/>
        <v>#DIV/0!</v>
      </c>
      <c r="H127" s="640">
        <f>E127/C127</f>
        <v>0</v>
      </c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  <c r="X127" s="99"/>
      <c r="Y127" s="99"/>
      <c r="Z127" s="99"/>
      <c r="AA127" s="99"/>
      <c r="AB127" s="99"/>
      <c r="AC127" s="99"/>
      <c r="AD127" s="99"/>
      <c r="AE127" s="99"/>
      <c r="AF127" s="99"/>
      <c r="AG127" s="99"/>
      <c r="AH127" s="99"/>
      <c r="AI127" s="99"/>
      <c r="AJ127" s="99"/>
      <c r="AK127" s="99"/>
      <c r="AL127" s="99"/>
      <c r="AM127" s="99"/>
      <c r="AN127" s="99"/>
      <c r="AO127" s="99"/>
      <c r="AP127" s="99"/>
      <c r="AQ127" s="99"/>
      <c r="AR127" s="99"/>
      <c r="AS127" s="99"/>
      <c r="AT127" s="99"/>
      <c r="AU127" s="99"/>
    </row>
    <row r="128" spans="1:47" s="18" customFormat="1" ht="12.75" customHeight="1" x14ac:dyDescent="0.2">
      <c r="A128" s="314">
        <v>421</v>
      </c>
      <c r="B128" s="443" t="s">
        <v>43</v>
      </c>
      <c r="C128" s="550">
        <v>160000</v>
      </c>
      <c r="D128" s="641"/>
      <c r="E128" s="641"/>
      <c r="F128" s="631"/>
      <c r="G128" s="631"/>
      <c r="H128" s="632"/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99"/>
      <c r="X128" s="99"/>
      <c r="Y128" s="99"/>
      <c r="Z128" s="99"/>
      <c r="AA128" s="99"/>
      <c r="AB128" s="99"/>
      <c r="AC128" s="99"/>
      <c r="AD128" s="99"/>
      <c r="AE128" s="99"/>
      <c r="AF128" s="99"/>
      <c r="AG128" s="99"/>
      <c r="AH128" s="99"/>
      <c r="AI128" s="99"/>
      <c r="AJ128" s="99"/>
      <c r="AK128" s="99"/>
      <c r="AL128" s="99"/>
      <c r="AM128" s="99"/>
      <c r="AN128" s="99"/>
      <c r="AO128" s="99"/>
      <c r="AP128" s="99"/>
      <c r="AQ128" s="99"/>
      <c r="AR128" s="99"/>
      <c r="AS128" s="99"/>
      <c r="AT128" s="99"/>
      <c r="AU128" s="99"/>
    </row>
    <row r="129" spans="1:47" s="18" customFormat="1" ht="20.100000000000001" customHeight="1" x14ac:dyDescent="0.2">
      <c r="A129" s="708" t="s">
        <v>402</v>
      </c>
      <c r="B129" s="709"/>
      <c r="C129" s="529">
        <f>C130</f>
        <v>50000</v>
      </c>
      <c r="D129" s="612">
        <f>D130</f>
        <v>20000</v>
      </c>
      <c r="E129" s="612">
        <f>E130</f>
        <v>15000</v>
      </c>
      <c r="F129" s="671">
        <f>D129/C129</f>
        <v>0.4</v>
      </c>
      <c r="G129" s="671">
        <f>E129/D129</f>
        <v>0.75</v>
      </c>
      <c r="H129" s="672">
        <f>E129/C129</f>
        <v>0.3</v>
      </c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99"/>
      <c r="Y129" s="99"/>
      <c r="Z129" s="99"/>
      <c r="AA129" s="99"/>
      <c r="AB129" s="99"/>
      <c r="AC129" s="99"/>
      <c r="AD129" s="99"/>
      <c r="AE129" s="99"/>
      <c r="AF129" s="99"/>
      <c r="AG129" s="99"/>
      <c r="AH129" s="99"/>
      <c r="AI129" s="99"/>
      <c r="AJ129" s="99"/>
      <c r="AK129" s="99"/>
      <c r="AL129" s="99"/>
      <c r="AM129" s="99"/>
      <c r="AN129" s="99"/>
      <c r="AO129" s="99"/>
      <c r="AP129" s="99"/>
      <c r="AQ129" s="99"/>
      <c r="AR129" s="99"/>
      <c r="AS129" s="99"/>
      <c r="AT129" s="99"/>
      <c r="AU129" s="99"/>
    </row>
    <row r="130" spans="1:47" s="56" customFormat="1" ht="15" customHeight="1" x14ac:dyDescent="0.2">
      <c r="A130" s="299" t="s">
        <v>149</v>
      </c>
      <c r="B130" s="395" t="s">
        <v>403</v>
      </c>
      <c r="C130" s="547">
        <f>C133</f>
        <v>50000</v>
      </c>
      <c r="D130" s="614">
        <f>D133</f>
        <v>20000</v>
      </c>
      <c r="E130" s="614">
        <f>E133</f>
        <v>15000</v>
      </c>
      <c r="F130" s="665">
        <f>D130/C130</f>
        <v>0.4</v>
      </c>
      <c r="G130" s="665">
        <f>E130/D130</f>
        <v>0.75</v>
      </c>
      <c r="H130" s="666">
        <f>E130/C130</f>
        <v>0.3</v>
      </c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99"/>
      <c r="X130" s="99"/>
      <c r="Y130" s="99"/>
      <c r="Z130" s="99"/>
      <c r="AA130" s="99"/>
      <c r="AB130" s="99"/>
      <c r="AC130" s="99"/>
      <c r="AD130" s="99"/>
      <c r="AE130" s="99"/>
      <c r="AF130" s="99"/>
      <c r="AG130" s="99"/>
      <c r="AH130" s="99"/>
      <c r="AI130" s="99"/>
      <c r="AJ130" s="99"/>
      <c r="AK130" s="99"/>
      <c r="AL130" s="99"/>
      <c r="AM130" s="99"/>
      <c r="AN130" s="99"/>
      <c r="AO130" s="99"/>
      <c r="AP130" s="99"/>
      <c r="AQ130" s="99"/>
      <c r="AR130" s="99"/>
      <c r="AS130" s="99"/>
      <c r="AT130" s="99"/>
      <c r="AU130" s="99"/>
    </row>
    <row r="131" spans="1:47" s="56" customFormat="1" ht="15" customHeight="1" x14ac:dyDescent="0.2">
      <c r="A131" s="300" t="s">
        <v>404</v>
      </c>
      <c r="B131" s="396" t="s">
        <v>152</v>
      </c>
      <c r="C131" s="530"/>
      <c r="D131" s="613"/>
      <c r="E131" s="613"/>
      <c r="F131" s="616"/>
      <c r="G131" s="616"/>
      <c r="H131" s="617"/>
      <c r="I131" s="99"/>
      <c r="J131" s="99"/>
      <c r="K131" s="99"/>
      <c r="L131" s="99"/>
      <c r="M131" s="99"/>
      <c r="N131" s="99"/>
      <c r="O131" s="99"/>
      <c r="P131" s="99"/>
      <c r="Q131" s="99"/>
      <c r="R131" s="99"/>
      <c r="S131" s="99"/>
      <c r="T131" s="99"/>
      <c r="U131" s="99"/>
      <c r="V131" s="99"/>
      <c r="W131" s="99"/>
      <c r="X131" s="99"/>
      <c r="Y131" s="99"/>
      <c r="Z131" s="99"/>
      <c r="AA131" s="99"/>
      <c r="AB131" s="99"/>
      <c r="AC131" s="99"/>
      <c r="AD131" s="99"/>
      <c r="AE131" s="99"/>
      <c r="AF131" s="99"/>
      <c r="AG131" s="99"/>
      <c r="AH131" s="99"/>
      <c r="AI131" s="99"/>
      <c r="AJ131" s="99"/>
      <c r="AK131" s="99"/>
      <c r="AL131" s="99"/>
      <c r="AM131" s="99"/>
      <c r="AN131" s="99"/>
      <c r="AO131" s="99"/>
      <c r="AP131" s="99"/>
      <c r="AQ131" s="99"/>
      <c r="AR131" s="99"/>
      <c r="AS131" s="99"/>
      <c r="AT131" s="99"/>
      <c r="AU131" s="99"/>
    </row>
    <row r="132" spans="1:47" s="4" customFormat="1" ht="12.75" customHeight="1" x14ac:dyDescent="0.2">
      <c r="A132" s="301" t="s">
        <v>153</v>
      </c>
      <c r="B132" s="443" t="s">
        <v>130</v>
      </c>
      <c r="C132" s="531"/>
      <c r="D132" s="630"/>
      <c r="E132" s="630"/>
      <c r="F132" s="631"/>
      <c r="G132" s="631"/>
      <c r="H132" s="632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U132" s="99"/>
      <c r="V132" s="99"/>
      <c r="W132" s="99"/>
      <c r="X132" s="99"/>
      <c r="Y132" s="99"/>
      <c r="Z132" s="99"/>
      <c r="AA132" s="99"/>
      <c r="AB132" s="99"/>
      <c r="AC132" s="99"/>
      <c r="AD132" s="99"/>
      <c r="AE132" s="99"/>
      <c r="AF132" s="99"/>
      <c r="AG132" s="99"/>
      <c r="AH132" s="99"/>
      <c r="AI132" s="99"/>
      <c r="AJ132" s="99"/>
      <c r="AK132" s="99"/>
      <c r="AL132" s="99"/>
      <c r="AM132" s="99"/>
      <c r="AN132" s="99"/>
      <c r="AO132" s="99"/>
      <c r="AP132" s="99"/>
      <c r="AQ132" s="99"/>
      <c r="AR132" s="99"/>
      <c r="AS132" s="99"/>
      <c r="AT132" s="99"/>
      <c r="AU132" s="99"/>
    </row>
    <row r="133" spans="1:47" s="4" customFormat="1" ht="12.75" customHeight="1" x14ac:dyDescent="0.2">
      <c r="A133" s="302">
        <v>4</v>
      </c>
      <c r="B133" s="463" t="s">
        <v>139</v>
      </c>
      <c r="C133" s="551">
        <f>C134</f>
        <v>50000</v>
      </c>
      <c r="D133" s="650">
        <f>D134</f>
        <v>20000</v>
      </c>
      <c r="E133" s="650">
        <f>E134</f>
        <v>15000</v>
      </c>
      <c r="F133" s="667">
        <f t="shared" ref="F133:G135" si="10">D133/C133</f>
        <v>0.4</v>
      </c>
      <c r="G133" s="667">
        <f t="shared" si="10"/>
        <v>0.75</v>
      </c>
      <c r="H133" s="668">
        <f>E133/C133</f>
        <v>0.3</v>
      </c>
      <c r="I133" s="99"/>
      <c r="J133" s="99"/>
      <c r="K133" s="99"/>
      <c r="L133" s="99"/>
      <c r="M133" s="99"/>
      <c r="N133" s="99"/>
      <c r="O133" s="99"/>
      <c r="P133" s="99"/>
      <c r="Q133" s="99"/>
      <c r="R133" s="99"/>
      <c r="S133" s="99"/>
      <c r="T133" s="99"/>
      <c r="U133" s="99"/>
      <c r="V133" s="99"/>
      <c r="W133" s="99"/>
      <c r="X133" s="99"/>
      <c r="Y133" s="99"/>
      <c r="Z133" s="99"/>
      <c r="AA133" s="99"/>
      <c r="AB133" s="99"/>
      <c r="AC133" s="99"/>
      <c r="AD133" s="99"/>
      <c r="AE133" s="99"/>
      <c r="AF133" s="99"/>
      <c r="AG133" s="99"/>
      <c r="AH133" s="99"/>
      <c r="AI133" s="99"/>
      <c r="AJ133" s="99"/>
      <c r="AK133" s="99"/>
      <c r="AL133" s="99"/>
      <c r="AM133" s="99"/>
      <c r="AN133" s="99"/>
      <c r="AO133" s="99"/>
      <c r="AP133" s="99"/>
      <c r="AQ133" s="99"/>
      <c r="AR133" s="99"/>
      <c r="AS133" s="99"/>
      <c r="AT133" s="99"/>
      <c r="AU133" s="99"/>
    </row>
    <row r="134" spans="1:47" ht="12.75" customHeight="1" x14ac:dyDescent="0.2">
      <c r="A134" s="312">
        <v>42</v>
      </c>
      <c r="B134" s="464" t="s">
        <v>155</v>
      </c>
      <c r="C134" s="552">
        <f>C135+C137</f>
        <v>50000</v>
      </c>
      <c r="D134" s="651">
        <v>20000</v>
      </c>
      <c r="E134" s="651">
        <v>15000</v>
      </c>
      <c r="F134" s="669">
        <f t="shared" si="10"/>
        <v>0.4</v>
      </c>
      <c r="G134" s="669">
        <f t="shared" si="10"/>
        <v>0.75</v>
      </c>
      <c r="H134" s="670">
        <f>E134/C134</f>
        <v>0.3</v>
      </c>
      <c r="I134" s="99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  <c r="W134" s="99"/>
      <c r="X134" s="99"/>
      <c r="Y134" s="99"/>
      <c r="Z134" s="99"/>
      <c r="AA134" s="99"/>
      <c r="AB134" s="99"/>
      <c r="AC134" s="99"/>
      <c r="AD134" s="99"/>
      <c r="AE134" s="99"/>
      <c r="AF134" s="99"/>
      <c r="AG134" s="99"/>
      <c r="AH134" s="99"/>
      <c r="AI134" s="99"/>
      <c r="AJ134" s="99"/>
      <c r="AK134" s="99"/>
      <c r="AL134" s="99"/>
      <c r="AM134" s="99"/>
      <c r="AN134" s="99"/>
      <c r="AO134" s="99"/>
      <c r="AP134" s="99"/>
      <c r="AQ134" s="99"/>
      <c r="AR134" s="99"/>
      <c r="AS134" s="99"/>
      <c r="AT134" s="99"/>
      <c r="AU134" s="99"/>
    </row>
    <row r="135" spans="1:47" ht="12.75" customHeight="1" x14ac:dyDescent="0.2">
      <c r="A135" s="309">
        <v>422</v>
      </c>
      <c r="B135" s="467" t="s">
        <v>44</v>
      </c>
      <c r="C135" s="553">
        <f>C136</f>
        <v>25000</v>
      </c>
      <c r="D135" s="652">
        <f>D136</f>
        <v>0</v>
      </c>
      <c r="E135" s="652">
        <f>E136</f>
        <v>0</v>
      </c>
      <c r="F135" s="639">
        <f t="shared" si="10"/>
        <v>0</v>
      </c>
      <c r="G135" s="639" t="e">
        <f t="shared" si="10"/>
        <v>#DIV/0!</v>
      </c>
      <c r="H135" s="640">
        <f>E135/C135</f>
        <v>0</v>
      </c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  <c r="X135" s="99"/>
      <c r="Y135" s="99"/>
      <c r="Z135" s="99"/>
      <c r="AA135" s="99"/>
      <c r="AB135" s="99"/>
      <c r="AC135" s="99"/>
      <c r="AD135" s="99"/>
      <c r="AE135" s="99"/>
      <c r="AF135" s="99"/>
      <c r="AG135" s="99"/>
      <c r="AH135" s="99"/>
      <c r="AI135" s="99"/>
      <c r="AJ135" s="99"/>
      <c r="AK135" s="99"/>
      <c r="AL135" s="99"/>
      <c r="AM135" s="99"/>
      <c r="AN135" s="99"/>
      <c r="AO135" s="99"/>
      <c r="AP135" s="99"/>
      <c r="AQ135" s="99"/>
      <c r="AR135" s="99"/>
      <c r="AS135" s="99"/>
      <c r="AT135" s="99"/>
      <c r="AU135" s="99"/>
    </row>
    <row r="136" spans="1:47" s="58" customFormat="1" ht="12.75" customHeight="1" x14ac:dyDescent="0.2">
      <c r="A136" s="397">
        <v>422</v>
      </c>
      <c r="B136" s="469" t="s">
        <v>405</v>
      </c>
      <c r="C136" s="554">
        <v>25000</v>
      </c>
      <c r="D136" s="630"/>
      <c r="E136" s="630"/>
      <c r="F136" s="631"/>
      <c r="G136" s="631"/>
      <c r="H136" s="632"/>
      <c r="I136" s="99"/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99"/>
      <c r="X136" s="99"/>
      <c r="Y136" s="99"/>
      <c r="Z136" s="99"/>
      <c r="AA136" s="99"/>
      <c r="AB136" s="99"/>
      <c r="AC136" s="99"/>
      <c r="AD136" s="99"/>
      <c r="AE136" s="99"/>
      <c r="AF136" s="99"/>
      <c r="AG136" s="99"/>
      <c r="AH136" s="99"/>
      <c r="AI136" s="99"/>
      <c r="AJ136" s="99"/>
      <c r="AK136" s="99"/>
      <c r="AL136" s="99"/>
      <c r="AM136" s="99"/>
      <c r="AN136" s="99"/>
      <c r="AO136" s="99"/>
      <c r="AP136" s="99"/>
      <c r="AQ136" s="99"/>
      <c r="AR136" s="99"/>
      <c r="AS136" s="99"/>
      <c r="AT136" s="99"/>
      <c r="AU136" s="99"/>
    </row>
    <row r="137" spans="1:47" s="58" customFormat="1" ht="12.75" customHeight="1" x14ac:dyDescent="0.2">
      <c r="A137" s="309">
        <v>426</v>
      </c>
      <c r="B137" s="467" t="s">
        <v>406</v>
      </c>
      <c r="C137" s="553">
        <f>C138</f>
        <v>25000</v>
      </c>
      <c r="D137" s="652">
        <f>D138</f>
        <v>0</v>
      </c>
      <c r="E137" s="652">
        <f>E138</f>
        <v>0</v>
      </c>
      <c r="F137" s="639">
        <f>D137/C137</f>
        <v>0</v>
      </c>
      <c r="G137" s="639" t="e">
        <f>E137/D137</f>
        <v>#DIV/0!</v>
      </c>
      <c r="H137" s="640">
        <f>E137/C137</f>
        <v>0</v>
      </c>
      <c r="I137" s="99"/>
      <c r="J137" s="99"/>
      <c r="K137" s="99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  <c r="X137" s="99"/>
      <c r="Y137" s="99"/>
      <c r="Z137" s="99"/>
      <c r="AA137" s="99"/>
      <c r="AB137" s="99"/>
      <c r="AC137" s="99"/>
      <c r="AD137" s="99"/>
      <c r="AE137" s="99"/>
      <c r="AF137" s="99"/>
      <c r="AG137" s="99"/>
      <c r="AH137" s="99"/>
      <c r="AI137" s="99"/>
      <c r="AJ137" s="99"/>
      <c r="AK137" s="99"/>
      <c r="AL137" s="99"/>
      <c r="AM137" s="99"/>
      <c r="AN137" s="99"/>
      <c r="AO137" s="99"/>
      <c r="AP137" s="99"/>
      <c r="AQ137" s="99"/>
      <c r="AR137" s="99"/>
      <c r="AS137" s="99"/>
      <c r="AT137" s="99"/>
      <c r="AU137" s="99"/>
    </row>
    <row r="138" spans="1:47" ht="12.75" customHeight="1" x14ac:dyDescent="0.2">
      <c r="A138" s="397">
        <v>426</v>
      </c>
      <c r="B138" s="469" t="s">
        <v>151</v>
      </c>
      <c r="C138" s="554">
        <v>25000</v>
      </c>
      <c r="D138" s="630"/>
      <c r="E138" s="630"/>
      <c r="F138" s="631"/>
      <c r="G138" s="631"/>
      <c r="H138" s="632"/>
      <c r="I138" s="99"/>
      <c r="J138" s="99"/>
      <c r="K138" s="99"/>
      <c r="L138" s="99"/>
      <c r="M138" s="99"/>
      <c r="N138" s="99"/>
      <c r="O138" s="99"/>
      <c r="P138" s="99"/>
      <c r="Q138" s="99"/>
      <c r="R138" s="99"/>
      <c r="S138" s="99"/>
      <c r="T138" s="99"/>
      <c r="U138" s="99"/>
      <c r="V138" s="99"/>
      <c r="W138" s="99"/>
      <c r="X138" s="99"/>
      <c r="Y138" s="99"/>
      <c r="Z138" s="99"/>
      <c r="AA138" s="99"/>
      <c r="AB138" s="99"/>
      <c r="AC138" s="99"/>
      <c r="AD138" s="99"/>
      <c r="AE138" s="99"/>
      <c r="AF138" s="99"/>
      <c r="AG138" s="99"/>
      <c r="AH138" s="99"/>
      <c r="AI138" s="99"/>
      <c r="AJ138" s="99"/>
      <c r="AK138" s="99"/>
      <c r="AL138" s="99"/>
      <c r="AM138" s="99"/>
      <c r="AN138" s="99"/>
      <c r="AO138" s="99"/>
      <c r="AP138" s="99"/>
      <c r="AQ138" s="99"/>
      <c r="AR138" s="99"/>
      <c r="AS138" s="99"/>
      <c r="AT138" s="99"/>
      <c r="AU138" s="99"/>
    </row>
    <row r="139" spans="1:47" ht="20.100000000000001" customHeight="1" x14ac:dyDescent="0.2">
      <c r="A139" s="315" t="s">
        <v>407</v>
      </c>
      <c r="B139" s="470"/>
      <c r="C139" s="555">
        <f>C140</f>
        <v>2260000</v>
      </c>
      <c r="D139" s="612">
        <f>D140</f>
        <v>500000</v>
      </c>
      <c r="E139" s="612">
        <f>E140</f>
        <v>0</v>
      </c>
      <c r="F139" s="671">
        <f>D139/C139</f>
        <v>0.22123893805309736</v>
      </c>
      <c r="G139" s="671">
        <f>E139/D139</f>
        <v>0</v>
      </c>
      <c r="H139" s="672">
        <f>E139/C139</f>
        <v>0</v>
      </c>
      <c r="I139" s="99"/>
      <c r="J139" s="99"/>
      <c r="K139" s="99"/>
      <c r="L139" s="99"/>
      <c r="M139" s="99"/>
      <c r="N139" s="99"/>
      <c r="O139" s="99"/>
      <c r="P139" s="99"/>
      <c r="Q139" s="99"/>
      <c r="R139" s="99"/>
      <c r="S139" s="99"/>
      <c r="T139" s="99"/>
      <c r="U139" s="99"/>
      <c r="V139" s="99"/>
      <c r="W139" s="99"/>
      <c r="X139" s="99"/>
      <c r="Y139" s="99"/>
      <c r="Z139" s="99"/>
      <c r="AA139" s="99"/>
      <c r="AB139" s="99"/>
      <c r="AC139" s="99"/>
      <c r="AD139" s="99"/>
      <c r="AE139" s="99"/>
      <c r="AF139" s="99"/>
      <c r="AG139" s="99"/>
      <c r="AH139" s="99"/>
      <c r="AI139" s="99"/>
      <c r="AJ139" s="99"/>
      <c r="AK139" s="99"/>
      <c r="AL139" s="99"/>
      <c r="AM139" s="99"/>
      <c r="AN139" s="99"/>
      <c r="AO139" s="99"/>
      <c r="AP139" s="99"/>
      <c r="AQ139" s="99"/>
      <c r="AR139" s="99"/>
      <c r="AS139" s="99"/>
      <c r="AT139" s="99"/>
      <c r="AU139" s="99"/>
    </row>
    <row r="140" spans="1:47" s="58" customFormat="1" ht="15" customHeight="1" x14ac:dyDescent="0.2">
      <c r="A140" s="306" t="s">
        <v>225</v>
      </c>
      <c r="B140" s="109" t="s">
        <v>351</v>
      </c>
      <c r="C140" s="530">
        <f>C143</f>
        <v>2260000</v>
      </c>
      <c r="D140" s="614">
        <f>D143</f>
        <v>500000</v>
      </c>
      <c r="E140" s="614">
        <f>E143</f>
        <v>0</v>
      </c>
      <c r="F140" s="665">
        <f>D140/C140</f>
        <v>0.22123893805309736</v>
      </c>
      <c r="G140" s="665">
        <f>E140/D140</f>
        <v>0</v>
      </c>
      <c r="H140" s="666">
        <f>E140/C140</f>
        <v>0</v>
      </c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  <c r="X140" s="99"/>
      <c r="Y140" s="99"/>
      <c r="Z140" s="99"/>
      <c r="AA140" s="99"/>
      <c r="AB140" s="99"/>
      <c r="AC140" s="99"/>
      <c r="AD140" s="99"/>
      <c r="AE140" s="99"/>
      <c r="AF140" s="99"/>
      <c r="AG140" s="99"/>
      <c r="AH140" s="99"/>
      <c r="AI140" s="99"/>
      <c r="AJ140" s="99"/>
      <c r="AK140" s="99"/>
      <c r="AL140" s="99"/>
      <c r="AM140" s="99"/>
      <c r="AN140" s="99"/>
      <c r="AO140" s="99"/>
      <c r="AP140" s="99"/>
      <c r="AQ140" s="99"/>
      <c r="AR140" s="99"/>
      <c r="AS140" s="99"/>
      <c r="AT140" s="99"/>
      <c r="AU140" s="99"/>
    </row>
    <row r="141" spans="1:47" ht="15" customHeight="1" x14ac:dyDescent="0.2">
      <c r="A141" s="307" t="s">
        <v>408</v>
      </c>
      <c r="B141" s="396" t="s">
        <v>344</v>
      </c>
      <c r="C141" s="530"/>
      <c r="D141" s="613"/>
      <c r="E141" s="613"/>
      <c r="F141" s="616"/>
      <c r="G141" s="616"/>
      <c r="H141" s="617"/>
      <c r="I141" s="99"/>
      <c r="J141" s="99"/>
      <c r="K141" s="99"/>
      <c r="L141" s="99"/>
      <c r="M141" s="99"/>
      <c r="N141" s="99"/>
      <c r="O141" s="99"/>
      <c r="P141" s="99"/>
      <c r="Q141" s="99"/>
      <c r="R141" s="99"/>
      <c r="S141" s="99"/>
      <c r="T141" s="99"/>
      <c r="U141" s="99"/>
      <c r="V141" s="99"/>
      <c r="W141" s="99"/>
      <c r="X141" s="99"/>
      <c r="Y141" s="99"/>
      <c r="Z141" s="99"/>
      <c r="AA141" s="99"/>
      <c r="AB141" s="99"/>
      <c r="AC141" s="99"/>
      <c r="AD141" s="99"/>
      <c r="AE141" s="99"/>
      <c r="AF141" s="99"/>
      <c r="AG141" s="99"/>
      <c r="AH141" s="99"/>
      <c r="AI141" s="99"/>
      <c r="AJ141" s="99"/>
      <c r="AK141" s="99"/>
      <c r="AL141" s="99"/>
      <c r="AM141" s="99"/>
      <c r="AN141" s="99"/>
      <c r="AO141" s="99"/>
      <c r="AP141" s="99"/>
      <c r="AQ141" s="99"/>
      <c r="AR141" s="99"/>
      <c r="AS141" s="99"/>
      <c r="AT141" s="99"/>
      <c r="AU141" s="99"/>
    </row>
    <row r="142" spans="1:47" s="73" customFormat="1" ht="12.75" customHeight="1" x14ac:dyDescent="0.2">
      <c r="A142" s="311" t="s">
        <v>106</v>
      </c>
      <c r="B142" s="443" t="s">
        <v>130</v>
      </c>
      <c r="C142" s="531"/>
      <c r="D142" s="630"/>
      <c r="E142" s="630"/>
      <c r="F142" s="631"/>
      <c r="G142" s="631"/>
      <c r="H142" s="632"/>
      <c r="I142" s="99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  <c r="X142" s="99"/>
      <c r="Y142" s="99"/>
      <c r="Z142" s="99"/>
      <c r="AA142" s="99"/>
      <c r="AB142" s="99"/>
      <c r="AC142" s="99"/>
      <c r="AD142" s="99"/>
      <c r="AE142" s="99"/>
      <c r="AF142" s="99"/>
      <c r="AG142" s="99"/>
      <c r="AH142" s="99"/>
      <c r="AI142" s="99"/>
      <c r="AJ142" s="99"/>
      <c r="AK142" s="99"/>
      <c r="AL142" s="99"/>
      <c r="AM142" s="99"/>
      <c r="AN142" s="99"/>
      <c r="AO142" s="99"/>
      <c r="AP142" s="99"/>
      <c r="AQ142" s="99"/>
      <c r="AR142" s="99"/>
      <c r="AS142" s="99"/>
      <c r="AT142" s="99"/>
      <c r="AU142" s="99"/>
    </row>
    <row r="143" spans="1:47" s="73" customFormat="1" ht="12.75" customHeight="1" x14ac:dyDescent="0.2">
      <c r="A143" s="302">
        <v>4</v>
      </c>
      <c r="B143" s="463" t="s">
        <v>139</v>
      </c>
      <c r="C143" s="532">
        <f t="shared" ref="C143:E145" si="11">C144</f>
        <v>2260000</v>
      </c>
      <c r="D143" s="648">
        <f t="shared" si="11"/>
        <v>500000</v>
      </c>
      <c r="E143" s="648">
        <f t="shared" si="11"/>
        <v>0</v>
      </c>
      <c r="F143" s="667">
        <f t="shared" ref="F143:G145" si="12">D143/C143</f>
        <v>0.22123893805309736</v>
      </c>
      <c r="G143" s="667">
        <f t="shared" si="12"/>
        <v>0</v>
      </c>
      <c r="H143" s="668">
        <f>E143/C143</f>
        <v>0</v>
      </c>
      <c r="I143" s="99"/>
      <c r="J143" s="99"/>
      <c r="K143" s="99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99"/>
      <c r="W143" s="99"/>
      <c r="X143" s="99"/>
      <c r="Y143" s="99"/>
      <c r="Z143" s="99"/>
      <c r="AA143" s="99"/>
      <c r="AB143" s="99"/>
      <c r="AC143" s="99"/>
      <c r="AD143" s="99"/>
      <c r="AE143" s="99"/>
      <c r="AF143" s="99"/>
      <c r="AG143" s="99"/>
      <c r="AH143" s="99"/>
      <c r="AI143" s="99"/>
      <c r="AJ143" s="99"/>
      <c r="AK143" s="99"/>
      <c r="AL143" s="99"/>
      <c r="AM143" s="99"/>
      <c r="AN143" s="99"/>
      <c r="AO143" s="99"/>
      <c r="AP143" s="99"/>
      <c r="AQ143" s="99"/>
      <c r="AR143" s="99"/>
      <c r="AS143" s="99"/>
      <c r="AT143" s="99"/>
      <c r="AU143" s="99"/>
    </row>
    <row r="144" spans="1:47" s="73" customFormat="1" ht="12.75" customHeight="1" x14ac:dyDescent="0.2">
      <c r="A144" s="312">
        <v>42</v>
      </c>
      <c r="B144" s="464" t="s">
        <v>155</v>
      </c>
      <c r="C144" s="533">
        <f t="shared" si="11"/>
        <v>2260000</v>
      </c>
      <c r="D144" s="649">
        <f t="shared" si="11"/>
        <v>500000</v>
      </c>
      <c r="E144" s="649">
        <f t="shared" si="11"/>
        <v>0</v>
      </c>
      <c r="F144" s="669">
        <f t="shared" si="12"/>
        <v>0.22123893805309736</v>
      </c>
      <c r="G144" s="669">
        <f t="shared" si="12"/>
        <v>0</v>
      </c>
      <c r="H144" s="670">
        <f>E144/C144</f>
        <v>0</v>
      </c>
      <c r="I144" s="99"/>
      <c r="J144" s="99"/>
      <c r="K144" s="99"/>
      <c r="L144" s="99"/>
      <c r="M144" s="99"/>
      <c r="N144" s="99"/>
      <c r="O144" s="99"/>
      <c r="P144" s="99"/>
      <c r="Q144" s="99"/>
      <c r="R144" s="99"/>
      <c r="S144" s="99"/>
      <c r="T144" s="99"/>
      <c r="U144" s="99"/>
      <c r="V144" s="99"/>
      <c r="W144" s="99"/>
      <c r="X144" s="99"/>
      <c r="Y144" s="99"/>
      <c r="Z144" s="99"/>
      <c r="AA144" s="99"/>
      <c r="AB144" s="99"/>
      <c r="AC144" s="99"/>
      <c r="AD144" s="99"/>
      <c r="AE144" s="99"/>
      <c r="AF144" s="99"/>
      <c r="AG144" s="99"/>
      <c r="AH144" s="99"/>
      <c r="AI144" s="99"/>
      <c r="AJ144" s="99"/>
      <c r="AK144" s="99"/>
      <c r="AL144" s="99"/>
      <c r="AM144" s="99"/>
      <c r="AN144" s="99"/>
      <c r="AO144" s="99"/>
      <c r="AP144" s="99"/>
      <c r="AQ144" s="99"/>
      <c r="AR144" s="99"/>
      <c r="AS144" s="99"/>
      <c r="AT144" s="99"/>
      <c r="AU144" s="99"/>
    </row>
    <row r="145" spans="1:47" s="73" customFormat="1" ht="12.75" customHeight="1" x14ac:dyDescent="0.2">
      <c r="A145" s="313">
        <v>421</v>
      </c>
      <c r="B145" s="467" t="s">
        <v>43</v>
      </c>
      <c r="C145" s="549">
        <f t="shared" si="11"/>
        <v>2260000</v>
      </c>
      <c r="D145" s="638">
        <f t="shared" si="11"/>
        <v>500000</v>
      </c>
      <c r="E145" s="638">
        <f t="shared" si="11"/>
        <v>0</v>
      </c>
      <c r="F145" s="639">
        <f t="shared" si="12"/>
        <v>0.22123893805309736</v>
      </c>
      <c r="G145" s="639">
        <f t="shared" si="12"/>
        <v>0</v>
      </c>
      <c r="H145" s="640">
        <f>E145/C145</f>
        <v>0</v>
      </c>
      <c r="I145" s="99"/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99"/>
      <c r="W145" s="99"/>
      <c r="X145" s="99"/>
      <c r="Y145" s="99"/>
      <c r="Z145" s="99"/>
      <c r="AA145" s="99"/>
      <c r="AB145" s="99"/>
      <c r="AC145" s="99"/>
      <c r="AD145" s="99"/>
      <c r="AE145" s="99"/>
      <c r="AF145" s="99"/>
      <c r="AG145" s="99"/>
      <c r="AH145" s="99"/>
      <c r="AI145" s="99"/>
      <c r="AJ145" s="99"/>
      <c r="AK145" s="99"/>
      <c r="AL145" s="99"/>
      <c r="AM145" s="99"/>
      <c r="AN145" s="99"/>
      <c r="AO145" s="99"/>
      <c r="AP145" s="99"/>
      <c r="AQ145" s="99"/>
      <c r="AR145" s="99"/>
      <c r="AS145" s="99"/>
      <c r="AT145" s="99"/>
      <c r="AU145" s="99"/>
    </row>
    <row r="146" spans="1:47" s="73" customFormat="1" ht="12.75" customHeight="1" x14ac:dyDescent="0.2">
      <c r="A146" s="314">
        <v>421</v>
      </c>
      <c r="B146" s="443" t="s">
        <v>43</v>
      </c>
      <c r="C146" s="550">
        <v>2260000</v>
      </c>
      <c r="D146" s="641">
        <v>500000</v>
      </c>
      <c r="E146" s="641"/>
      <c r="F146" s="631"/>
      <c r="G146" s="631"/>
      <c r="H146" s="632"/>
      <c r="I146" s="99"/>
      <c r="J146" s="99"/>
      <c r="K146" s="99"/>
      <c r="L146" s="99"/>
      <c r="M146" s="99"/>
      <c r="N146" s="99"/>
      <c r="O146" s="99"/>
      <c r="P146" s="99"/>
      <c r="Q146" s="99"/>
      <c r="R146" s="99"/>
      <c r="S146" s="99"/>
      <c r="T146" s="99"/>
      <c r="U146" s="99"/>
      <c r="V146" s="99"/>
      <c r="W146" s="99"/>
      <c r="X146" s="99"/>
      <c r="Y146" s="99"/>
      <c r="Z146" s="99"/>
      <c r="AA146" s="99"/>
      <c r="AB146" s="99"/>
      <c r="AC146" s="99"/>
      <c r="AD146" s="99"/>
      <c r="AE146" s="99"/>
      <c r="AF146" s="99"/>
      <c r="AG146" s="99"/>
      <c r="AH146" s="99"/>
      <c r="AI146" s="99"/>
      <c r="AJ146" s="99"/>
      <c r="AK146" s="99"/>
      <c r="AL146" s="99"/>
      <c r="AM146" s="99"/>
      <c r="AN146" s="99"/>
      <c r="AO146" s="99"/>
      <c r="AP146" s="99"/>
      <c r="AQ146" s="99"/>
      <c r="AR146" s="99"/>
      <c r="AS146" s="99"/>
      <c r="AT146" s="99"/>
      <c r="AU146" s="99"/>
    </row>
    <row r="147" spans="1:47" s="73" customFormat="1" ht="20.100000000000001" customHeight="1" x14ac:dyDescent="0.2">
      <c r="A147" s="704" t="s">
        <v>109</v>
      </c>
      <c r="B147" s="705"/>
      <c r="C147" s="556"/>
      <c r="D147" s="653"/>
      <c r="E147" s="653"/>
      <c r="F147" s="654"/>
      <c r="G147" s="654"/>
      <c r="H147" s="655"/>
      <c r="I147" s="99"/>
      <c r="J147" s="99"/>
      <c r="K147" s="99"/>
      <c r="L147" s="99"/>
      <c r="M147" s="99"/>
      <c r="N147" s="99"/>
      <c r="O147" s="99"/>
      <c r="P147" s="99"/>
      <c r="Q147" s="99"/>
      <c r="R147" s="99"/>
      <c r="S147" s="99"/>
      <c r="T147" s="99"/>
      <c r="U147" s="99"/>
      <c r="V147" s="99"/>
      <c r="W147" s="99"/>
      <c r="X147" s="99"/>
      <c r="Y147" s="99"/>
      <c r="Z147" s="99"/>
      <c r="AA147" s="99"/>
      <c r="AB147" s="99"/>
      <c r="AC147" s="99"/>
      <c r="AD147" s="99"/>
      <c r="AE147" s="99"/>
      <c r="AF147" s="99"/>
      <c r="AG147" s="99"/>
      <c r="AH147" s="99"/>
      <c r="AI147" s="99"/>
      <c r="AJ147" s="99"/>
      <c r="AK147" s="99"/>
      <c r="AL147" s="99"/>
      <c r="AM147" s="99"/>
      <c r="AN147" s="99"/>
      <c r="AO147" s="99"/>
      <c r="AP147" s="99"/>
      <c r="AQ147" s="99"/>
      <c r="AR147" s="99"/>
      <c r="AS147" s="99"/>
      <c r="AT147" s="99"/>
      <c r="AU147" s="99"/>
    </row>
    <row r="148" spans="1:47" ht="20.100000000000001" customHeight="1" x14ac:dyDescent="0.2">
      <c r="A148" s="316" t="s">
        <v>295</v>
      </c>
      <c r="B148" s="471"/>
      <c r="C148" s="529">
        <f>C149+C156+C163</f>
        <v>190000</v>
      </c>
      <c r="D148" s="612">
        <f>D149+D156+D163</f>
        <v>260000</v>
      </c>
      <c r="E148" s="612">
        <f>E149+E156+E163</f>
        <v>260000</v>
      </c>
      <c r="F148" s="671">
        <f>D148/C148</f>
        <v>1.368421052631579</v>
      </c>
      <c r="G148" s="671">
        <f>E148/D148</f>
        <v>1</v>
      </c>
      <c r="H148" s="672">
        <f>E148/C148</f>
        <v>1.368421052631579</v>
      </c>
      <c r="I148" s="99"/>
      <c r="J148" s="99"/>
      <c r="K148" s="99"/>
      <c r="L148" s="99"/>
      <c r="M148" s="99"/>
      <c r="N148" s="99"/>
      <c r="O148" s="99"/>
      <c r="P148" s="99"/>
      <c r="Q148" s="99"/>
      <c r="R148" s="99"/>
      <c r="S148" s="99"/>
      <c r="T148" s="99"/>
      <c r="U148" s="99"/>
      <c r="V148" s="99"/>
      <c r="W148" s="99"/>
      <c r="X148" s="99"/>
      <c r="Y148" s="99"/>
      <c r="Z148" s="99"/>
      <c r="AA148" s="99"/>
      <c r="AB148" s="99"/>
      <c r="AC148" s="99"/>
      <c r="AD148" s="99"/>
      <c r="AE148" s="99"/>
      <c r="AF148" s="99"/>
      <c r="AG148" s="99"/>
      <c r="AH148" s="99"/>
      <c r="AI148" s="99"/>
      <c r="AJ148" s="99"/>
      <c r="AK148" s="99"/>
      <c r="AL148" s="99"/>
      <c r="AM148" s="99"/>
      <c r="AN148" s="99"/>
      <c r="AO148" s="99"/>
      <c r="AP148" s="99"/>
      <c r="AQ148" s="99"/>
      <c r="AR148" s="99"/>
      <c r="AS148" s="99"/>
      <c r="AT148" s="99"/>
      <c r="AU148" s="99"/>
    </row>
    <row r="149" spans="1:47" ht="15" customHeight="1" x14ac:dyDescent="0.2">
      <c r="A149" s="317" t="s">
        <v>303</v>
      </c>
      <c r="B149" s="472" t="s">
        <v>217</v>
      </c>
      <c r="C149" s="530">
        <f>C152</f>
        <v>180000</v>
      </c>
      <c r="D149" s="614">
        <f>D152</f>
        <v>250000</v>
      </c>
      <c r="E149" s="614">
        <f>E152</f>
        <v>250000</v>
      </c>
      <c r="F149" s="665">
        <f>D149/C149</f>
        <v>1.3888888888888888</v>
      </c>
      <c r="G149" s="665">
        <f>E149/D149</f>
        <v>1</v>
      </c>
      <c r="H149" s="666">
        <f>E149/C149</f>
        <v>1.3888888888888888</v>
      </c>
      <c r="I149" s="99"/>
      <c r="J149" s="99"/>
      <c r="K149" s="99"/>
      <c r="L149" s="99"/>
      <c r="M149" s="99"/>
      <c r="N149" s="99"/>
      <c r="O149" s="99"/>
      <c r="P149" s="99"/>
      <c r="Q149" s="99"/>
      <c r="R149" s="99"/>
      <c r="S149" s="99"/>
      <c r="T149" s="99"/>
      <c r="U149" s="99"/>
      <c r="V149" s="99"/>
      <c r="W149" s="99"/>
      <c r="X149" s="99"/>
      <c r="Y149" s="99"/>
      <c r="Z149" s="99"/>
      <c r="AA149" s="99"/>
      <c r="AB149" s="99"/>
      <c r="AC149" s="99"/>
      <c r="AD149" s="99"/>
      <c r="AE149" s="99"/>
      <c r="AF149" s="99"/>
      <c r="AG149" s="99"/>
      <c r="AH149" s="99"/>
      <c r="AI149" s="99"/>
      <c r="AJ149" s="99"/>
      <c r="AK149" s="99"/>
      <c r="AL149" s="99"/>
      <c r="AM149" s="99"/>
      <c r="AN149" s="99"/>
      <c r="AO149" s="99"/>
      <c r="AP149" s="99"/>
      <c r="AQ149" s="99"/>
      <c r="AR149" s="99"/>
      <c r="AS149" s="99"/>
      <c r="AT149" s="99"/>
      <c r="AU149" s="99"/>
    </row>
    <row r="150" spans="1:47" ht="15" customHeight="1" x14ac:dyDescent="0.2">
      <c r="A150" s="307"/>
      <c r="B150" s="466" t="s">
        <v>343</v>
      </c>
      <c r="C150" s="530"/>
      <c r="D150" s="613"/>
      <c r="E150" s="613"/>
      <c r="F150" s="616"/>
      <c r="G150" s="616"/>
      <c r="H150" s="617"/>
      <c r="I150" s="99"/>
      <c r="J150" s="99"/>
      <c r="K150" s="99"/>
      <c r="L150" s="99"/>
      <c r="M150" s="99"/>
      <c r="N150" s="99"/>
      <c r="O150" s="99"/>
      <c r="P150" s="99"/>
      <c r="Q150" s="99"/>
      <c r="R150" s="99"/>
      <c r="S150" s="99"/>
      <c r="T150" s="99"/>
      <c r="U150" s="99"/>
      <c r="V150" s="99"/>
      <c r="W150" s="99"/>
      <c r="X150" s="99"/>
      <c r="Y150" s="99"/>
      <c r="Z150" s="99"/>
      <c r="AA150" s="99"/>
      <c r="AB150" s="99"/>
      <c r="AC150" s="99"/>
      <c r="AD150" s="99"/>
      <c r="AE150" s="99"/>
      <c r="AF150" s="99"/>
      <c r="AG150" s="99"/>
      <c r="AH150" s="99"/>
      <c r="AI150" s="99"/>
      <c r="AJ150" s="99"/>
      <c r="AK150" s="99"/>
      <c r="AL150" s="99"/>
      <c r="AM150" s="99"/>
      <c r="AN150" s="99"/>
      <c r="AO150" s="99"/>
      <c r="AP150" s="99"/>
      <c r="AQ150" s="99"/>
      <c r="AR150" s="99"/>
      <c r="AS150" s="99"/>
      <c r="AT150" s="99"/>
      <c r="AU150" s="99"/>
    </row>
    <row r="151" spans="1:47" ht="12.75" customHeight="1" x14ac:dyDescent="0.2">
      <c r="A151" s="308" t="s">
        <v>110</v>
      </c>
      <c r="B151" s="473" t="s">
        <v>129</v>
      </c>
      <c r="C151" s="531"/>
      <c r="D151" s="630"/>
      <c r="E151" s="630"/>
      <c r="F151" s="631"/>
      <c r="G151" s="631"/>
      <c r="H151" s="632"/>
      <c r="I151" s="99"/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99"/>
      <c r="X151" s="99"/>
      <c r="Y151" s="99"/>
      <c r="Z151" s="99"/>
      <c r="AA151" s="99"/>
      <c r="AB151" s="99"/>
      <c r="AC151" s="99"/>
      <c r="AD151" s="99"/>
      <c r="AE151" s="99"/>
      <c r="AF151" s="99"/>
      <c r="AG151" s="99"/>
      <c r="AH151" s="99"/>
      <c r="AI151" s="99"/>
      <c r="AJ151" s="99"/>
      <c r="AK151" s="99"/>
      <c r="AL151" s="99"/>
      <c r="AM151" s="99"/>
      <c r="AN151" s="99"/>
      <c r="AO151" s="99"/>
      <c r="AP151" s="99"/>
      <c r="AQ151" s="99"/>
      <c r="AR151" s="99"/>
      <c r="AS151" s="99"/>
      <c r="AT151" s="99"/>
      <c r="AU151" s="99"/>
    </row>
    <row r="152" spans="1:47" ht="12.75" customHeight="1" x14ac:dyDescent="0.2">
      <c r="A152" s="283">
        <v>3</v>
      </c>
      <c r="B152" s="444" t="s">
        <v>68</v>
      </c>
      <c r="C152" s="532">
        <f t="shared" ref="C152:E154" si="13">C153</f>
        <v>180000</v>
      </c>
      <c r="D152" s="648">
        <f t="shared" si="13"/>
        <v>250000</v>
      </c>
      <c r="E152" s="648">
        <f t="shared" si="13"/>
        <v>250000</v>
      </c>
      <c r="F152" s="667">
        <f>D152/C152</f>
        <v>1.3888888888888888</v>
      </c>
      <c r="G152" s="667">
        <f>E152/D152</f>
        <v>1</v>
      </c>
      <c r="H152" s="668">
        <f>E152/C152</f>
        <v>1.3888888888888888</v>
      </c>
      <c r="I152" s="99"/>
      <c r="J152" s="99"/>
      <c r="K152" s="99"/>
      <c r="L152" s="99"/>
      <c r="M152" s="99"/>
      <c r="N152" s="99"/>
      <c r="O152" s="99"/>
      <c r="P152" s="99"/>
      <c r="Q152" s="99"/>
      <c r="R152" s="99"/>
      <c r="S152" s="99"/>
      <c r="T152" s="99"/>
      <c r="U152" s="99"/>
      <c r="V152" s="99"/>
      <c r="W152" s="99"/>
      <c r="X152" s="99"/>
      <c r="Y152" s="99"/>
      <c r="Z152" s="99"/>
      <c r="AA152" s="99"/>
      <c r="AB152" s="99"/>
      <c r="AC152" s="99"/>
      <c r="AD152" s="99"/>
      <c r="AE152" s="99"/>
      <c r="AF152" s="99"/>
      <c r="AG152" s="99"/>
      <c r="AH152" s="99"/>
      <c r="AI152" s="99"/>
      <c r="AJ152" s="99"/>
      <c r="AK152" s="99"/>
      <c r="AL152" s="99"/>
      <c r="AM152" s="99"/>
      <c r="AN152" s="99"/>
      <c r="AO152" s="99"/>
      <c r="AP152" s="99"/>
      <c r="AQ152" s="99"/>
      <c r="AR152" s="99"/>
      <c r="AS152" s="99"/>
      <c r="AT152" s="99"/>
      <c r="AU152" s="99"/>
    </row>
    <row r="153" spans="1:47" ht="12.75" customHeight="1" x14ac:dyDescent="0.2">
      <c r="A153" s="276">
        <v>38</v>
      </c>
      <c r="B153" s="445" t="s">
        <v>38</v>
      </c>
      <c r="C153" s="533">
        <f t="shared" si="13"/>
        <v>180000</v>
      </c>
      <c r="D153" s="649">
        <f t="shared" si="13"/>
        <v>250000</v>
      </c>
      <c r="E153" s="649">
        <f t="shared" si="13"/>
        <v>250000</v>
      </c>
      <c r="F153" s="669">
        <f>D153/C153</f>
        <v>1.3888888888888888</v>
      </c>
      <c r="G153" s="669">
        <f>E153/D153</f>
        <v>1</v>
      </c>
      <c r="H153" s="670">
        <f>E153/C153</f>
        <v>1.3888888888888888</v>
      </c>
      <c r="I153" s="99"/>
      <c r="J153" s="99"/>
      <c r="K153" s="99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99"/>
      <c r="X153" s="99"/>
      <c r="Y153" s="99"/>
      <c r="Z153" s="99"/>
      <c r="AA153" s="99"/>
      <c r="AB153" s="99"/>
      <c r="AC153" s="99"/>
      <c r="AD153" s="99"/>
      <c r="AE153" s="99"/>
      <c r="AF153" s="99"/>
      <c r="AG153" s="99"/>
      <c r="AH153" s="99"/>
      <c r="AI153" s="99"/>
      <c r="AJ153" s="99"/>
      <c r="AK153" s="99"/>
      <c r="AL153" s="99"/>
      <c r="AM153" s="99"/>
      <c r="AN153" s="99"/>
      <c r="AO153" s="99"/>
      <c r="AP153" s="99"/>
      <c r="AQ153" s="99"/>
      <c r="AR153" s="99"/>
      <c r="AS153" s="99"/>
      <c r="AT153" s="99"/>
      <c r="AU153" s="99"/>
    </row>
    <row r="154" spans="1:47" ht="12.75" customHeight="1" x14ac:dyDescent="0.2">
      <c r="A154" s="304">
        <v>381</v>
      </c>
      <c r="B154" s="450" t="s">
        <v>121</v>
      </c>
      <c r="C154" s="549">
        <f t="shared" si="13"/>
        <v>180000</v>
      </c>
      <c r="D154" s="638">
        <f t="shared" si="13"/>
        <v>250000</v>
      </c>
      <c r="E154" s="638">
        <f t="shared" si="13"/>
        <v>250000</v>
      </c>
      <c r="F154" s="639">
        <f>D154/C154</f>
        <v>1.3888888888888888</v>
      </c>
      <c r="G154" s="639">
        <f>E154/D155</f>
        <v>1</v>
      </c>
      <c r="H154" s="640">
        <f>E154/C154</f>
        <v>1.3888888888888888</v>
      </c>
      <c r="I154" s="99"/>
      <c r="J154" s="99"/>
      <c r="K154" s="99"/>
      <c r="L154" s="99"/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9"/>
      <c r="Z154" s="99"/>
      <c r="AA154" s="99"/>
      <c r="AB154" s="99"/>
      <c r="AC154" s="99"/>
      <c r="AD154" s="99"/>
      <c r="AE154" s="99"/>
      <c r="AF154" s="99"/>
      <c r="AG154" s="99"/>
      <c r="AH154" s="99"/>
      <c r="AI154" s="99"/>
      <c r="AJ154" s="99"/>
      <c r="AK154" s="99"/>
      <c r="AL154" s="99"/>
      <c r="AM154" s="99"/>
      <c r="AN154" s="99"/>
      <c r="AO154" s="99"/>
      <c r="AP154" s="99"/>
      <c r="AQ154" s="99"/>
      <c r="AR154" s="99"/>
      <c r="AS154" s="99"/>
      <c r="AT154" s="99"/>
      <c r="AU154" s="99"/>
    </row>
    <row r="155" spans="1:47" ht="12.75" customHeight="1" x14ac:dyDescent="0.2">
      <c r="A155" s="278">
        <v>381</v>
      </c>
      <c r="B155" s="447" t="s">
        <v>121</v>
      </c>
      <c r="C155" s="535">
        <v>180000</v>
      </c>
      <c r="D155" s="641">
        <v>250000</v>
      </c>
      <c r="E155" s="641">
        <v>250000</v>
      </c>
      <c r="F155" s="631"/>
      <c r="G155" s="631"/>
      <c r="H155" s="632"/>
      <c r="I155" s="99"/>
      <c r="J155" s="99"/>
      <c r="K155" s="99"/>
      <c r="L155" s="99"/>
      <c r="M155" s="99"/>
      <c r="N155" s="99"/>
      <c r="O155" s="99"/>
      <c r="P155" s="99"/>
      <c r="Q155" s="99"/>
      <c r="R155" s="99"/>
      <c r="S155" s="99"/>
      <c r="T155" s="99"/>
      <c r="U155" s="99"/>
      <c r="V155" s="99"/>
      <c r="W155" s="99"/>
      <c r="X155" s="99"/>
      <c r="Y155" s="99"/>
      <c r="Z155" s="99"/>
      <c r="AA155" s="99"/>
      <c r="AB155" s="99"/>
      <c r="AC155" s="99"/>
      <c r="AD155" s="99"/>
      <c r="AE155" s="99"/>
      <c r="AF155" s="99"/>
      <c r="AG155" s="99"/>
      <c r="AH155" s="99"/>
      <c r="AI155" s="99"/>
      <c r="AJ155" s="99"/>
      <c r="AK155" s="99"/>
      <c r="AL155" s="99"/>
      <c r="AM155" s="99"/>
      <c r="AN155" s="99"/>
      <c r="AO155" s="99"/>
      <c r="AP155" s="99"/>
      <c r="AQ155" s="99"/>
      <c r="AR155" s="99"/>
      <c r="AS155" s="99"/>
      <c r="AT155" s="99"/>
      <c r="AU155" s="99"/>
    </row>
    <row r="156" spans="1:47" ht="15" customHeight="1" x14ac:dyDescent="0.2">
      <c r="A156" s="306" t="s">
        <v>304</v>
      </c>
      <c r="B156" s="109" t="s">
        <v>218</v>
      </c>
      <c r="C156" s="530">
        <f>C159</f>
        <v>5000</v>
      </c>
      <c r="D156" s="614">
        <f>D159</f>
        <v>5000</v>
      </c>
      <c r="E156" s="614">
        <f>E159</f>
        <v>5000</v>
      </c>
      <c r="F156" s="665">
        <f>D156/C156</f>
        <v>1</v>
      </c>
      <c r="G156" s="665">
        <f>E156/D156</f>
        <v>1</v>
      </c>
      <c r="H156" s="666">
        <f>E156/C156</f>
        <v>1</v>
      </c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  <c r="X156" s="99"/>
      <c r="Y156" s="99"/>
      <c r="Z156" s="99"/>
      <c r="AA156" s="99"/>
      <c r="AB156" s="99"/>
      <c r="AC156" s="99"/>
      <c r="AD156" s="99"/>
      <c r="AE156" s="99"/>
      <c r="AF156" s="99"/>
      <c r="AG156" s="99"/>
      <c r="AH156" s="99"/>
      <c r="AI156" s="99"/>
      <c r="AJ156" s="99"/>
      <c r="AK156" s="99"/>
      <c r="AL156" s="99"/>
      <c r="AM156" s="99"/>
      <c r="AN156" s="99"/>
      <c r="AO156" s="99"/>
      <c r="AP156" s="99"/>
      <c r="AQ156" s="99"/>
      <c r="AR156" s="99"/>
      <c r="AS156" s="99"/>
      <c r="AT156" s="99"/>
      <c r="AU156" s="99"/>
    </row>
    <row r="157" spans="1:47" ht="15" customHeight="1" x14ac:dyDescent="0.2">
      <c r="A157" s="318"/>
      <c r="B157" s="396" t="s">
        <v>343</v>
      </c>
      <c r="C157" s="537"/>
      <c r="D157" s="613"/>
      <c r="E157" s="613"/>
      <c r="F157" s="616"/>
      <c r="G157" s="616"/>
      <c r="H157" s="617"/>
      <c r="I157" s="99"/>
      <c r="J157" s="99"/>
      <c r="K157" s="99"/>
      <c r="L157" s="99"/>
      <c r="M157" s="99"/>
      <c r="N157" s="99"/>
      <c r="O157" s="99"/>
      <c r="P157" s="99"/>
      <c r="Q157" s="99"/>
      <c r="R157" s="99"/>
      <c r="S157" s="99"/>
      <c r="T157" s="99"/>
      <c r="U157" s="99"/>
      <c r="V157" s="99"/>
      <c r="W157" s="99"/>
      <c r="X157" s="99"/>
      <c r="Y157" s="99"/>
      <c r="Z157" s="99"/>
      <c r="AA157" s="99"/>
      <c r="AB157" s="99"/>
      <c r="AC157" s="99"/>
      <c r="AD157" s="99"/>
      <c r="AE157" s="99"/>
      <c r="AF157" s="99"/>
      <c r="AG157" s="99"/>
      <c r="AH157" s="99"/>
      <c r="AI157" s="99"/>
      <c r="AJ157" s="99"/>
      <c r="AK157" s="99"/>
      <c r="AL157" s="99"/>
      <c r="AM157" s="99"/>
      <c r="AN157" s="99"/>
      <c r="AO157" s="99"/>
      <c r="AP157" s="99"/>
      <c r="AQ157" s="99"/>
      <c r="AR157" s="99"/>
      <c r="AS157" s="99"/>
      <c r="AT157" s="99"/>
      <c r="AU157" s="99"/>
    </row>
    <row r="158" spans="1:47" ht="12.75" customHeight="1" x14ac:dyDescent="0.2">
      <c r="A158" s="319" t="s">
        <v>108</v>
      </c>
      <c r="B158" s="447" t="s">
        <v>129</v>
      </c>
      <c r="C158" s="557"/>
      <c r="D158" s="630"/>
      <c r="E158" s="630"/>
      <c r="F158" s="631"/>
      <c r="G158" s="631"/>
      <c r="H158" s="632"/>
      <c r="I158" s="99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99"/>
      <c r="U158" s="99"/>
      <c r="V158" s="99"/>
      <c r="W158" s="99"/>
      <c r="X158" s="99"/>
      <c r="Y158" s="99"/>
      <c r="Z158" s="99"/>
      <c r="AA158" s="99"/>
      <c r="AB158" s="99"/>
      <c r="AC158" s="99"/>
      <c r="AD158" s="99"/>
      <c r="AE158" s="99"/>
      <c r="AF158" s="99"/>
      <c r="AG158" s="99"/>
      <c r="AH158" s="99"/>
      <c r="AI158" s="99"/>
      <c r="AJ158" s="99"/>
      <c r="AK158" s="99"/>
      <c r="AL158" s="99"/>
      <c r="AM158" s="99"/>
      <c r="AN158" s="99"/>
      <c r="AO158" s="99"/>
      <c r="AP158" s="99"/>
      <c r="AQ158" s="99"/>
      <c r="AR158" s="99"/>
      <c r="AS158" s="99"/>
      <c r="AT158" s="99"/>
      <c r="AU158" s="99"/>
    </row>
    <row r="159" spans="1:47" ht="12.75" customHeight="1" x14ac:dyDescent="0.2">
      <c r="A159" s="283">
        <v>3</v>
      </c>
      <c r="B159" s="444" t="s">
        <v>68</v>
      </c>
      <c r="C159" s="532">
        <f t="shared" ref="C159:E161" si="14">C160</f>
        <v>5000</v>
      </c>
      <c r="D159" s="648">
        <f t="shared" si="14"/>
        <v>5000</v>
      </c>
      <c r="E159" s="648">
        <f t="shared" si="14"/>
        <v>5000</v>
      </c>
      <c r="F159" s="667">
        <f t="shared" ref="F159:G161" si="15">D159/C159</f>
        <v>1</v>
      </c>
      <c r="G159" s="667">
        <f t="shared" si="15"/>
        <v>1</v>
      </c>
      <c r="H159" s="668">
        <f>E159/C159</f>
        <v>1</v>
      </c>
      <c r="I159" s="99"/>
      <c r="J159" s="99"/>
      <c r="K159" s="99"/>
      <c r="L159" s="99"/>
      <c r="M159" s="99"/>
      <c r="N159" s="99"/>
      <c r="O159" s="99"/>
      <c r="P159" s="99"/>
      <c r="Q159" s="99"/>
      <c r="R159" s="99"/>
      <c r="S159" s="99"/>
      <c r="T159" s="99"/>
      <c r="U159" s="99"/>
      <c r="V159" s="99"/>
      <c r="W159" s="99"/>
      <c r="X159" s="99"/>
      <c r="Y159" s="99"/>
      <c r="Z159" s="99"/>
      <c r="AA159" s="99"/>
      <c r="AB159" s="99"/>
      <c r="AC159" s="99"/>
      <c r="AD159" s="99"/>
      <c r="AE159" s="99"/>
      <c r="AF159" s="99"/>
      <c r="AG159" s="99"/>
      <c r="AH159" s="99"/>
      <c r="AI159" s="99"/>
      <c r="AJ159" s="99"/>
      <c r="AK159" s="99"/>
      <c r="AL159" s="99"/>
      <c r="AM159" s="99"/>
      <c r="AN159" s="99"/>
      <c r="AO159" s="99"/>
      <c r="AP159" s="99"/>
      <c r="AQ159" s="99"/>
      <c r="AR159" s="99"/>
      <c r="AS159" s="99"/>
      <c r="AT159" s="99"/>
      <c r="AU159" s="99"/>
    </row>
    <row r="160" spans="1:47" ht="12.75" customHeight="1" x14ac:dyDescent="0.2">
      <c r="A160" s="276">
        <v>38</v>
      </c>
      <c r="B160" s="445" t="s">
        <v>38</v>
      </c>
      <c r="C160" s="533">
        <f t="shared" si="14"/>
        <v>5000</v>
      </c>
      <c r="D160" s="649">
        <f t="shared" si="14"/>
        <v>5000</v>
      </c>
      <c r="E160" s="649">
        <f t="shared" si="14"/>
        <v>5000</v>
      </c>
      <c r="F160" s="669">
        <f t="shared" si="15"/>
        <v>1</v>
      </c>
      <c r="G160" s="669">
        <f t="shared" si="15"/>
        <v>1</v>
      </c>
      <c r="H160" s="670">
        <f>E160/C160</f>
        <v>1</v>
      </c>
      <c r="I160" s="99"/>
      <c r="J160" s="99"/>
      <c r="K160" s="99"/>
      <c r="L160" s="99"/>
      <c r="M160" s="99"/>
      <c r="N160" s="99"/>
      <c r="O160" s="99"/>
      <c r="P160" s="99"/>
      <c r="Q160" s="99"/>
      <c r="R160" s="99"/>
      <c r="S160" s="99"/>
      <c r="T160" s="99"/>
      <c r="U160" s="99"/>
      <c r="V160" s="99"/>
      <c r="W160" s="99"/>
      <c r="X160" s="99"/>
      <c r="Y160" s="99"/>
      <c r="Z160" s="99"/>
      <c r="AA160" s="99"/>
      <c r="AB160" s="99"/>
      <c r="AC160" s="99"/>
      <c r="AD160" s="99"/>
      <c r="AE160" s="99"/>
      <c r="AF160" s="99"/>
      <c r="AG160" s="99"/>
      <c r="AH160" s="99"/>
      <c r="AI160" s="99"/>
      <c r="AJ160" s="99"/>
      <c r="AK160" s="99"/>
      <c r="AL160" s="99"/>
      <c r="AM160" s="99"/>
      <c r="AN160" s="99"/>
      <c r="AO160" s="99"/>
      <c r="AP160" s="99"/>
      <c r="AQ160" s="99"/>
      <c r="AR160" s="99"/>
      <c r="AS160" s="99"/>
      <c r="AT160" s="99"/>
      <c r="AU160" s="99"/>
    </row>
    <row r="161" spans="1:47" ht="12.75" customHeight="1" x14ac:dyDescent="0.2">
      <c r="A161" s="304">
        <v>381</v>
      </c>
      <c r="B161" s="450" t="s">
        <v>121</v>
      </c>
      <c r="C161" s="549">
        <f t="shared" si="14"/>
        <v>5000</v>
      </c>
      <c r="D161" s="638">
        <f t="shared" si="14"/>
        <v>5000</v>
      </c>
      <c r="E161" s="638">
        <f t="shared" si="14"/>
        <v>5000</v>
      </c>
      <c r="F161" s="639">
        <f t="shared" si="15"/>
        <v>1</v>
      </c>
      <c r="G161" s="639">
        <f t="shared" si="15"/>
        <v>1</v>
      </c>
      <c r="H161" s="640">
        <f>E161/C161</f>
        <v>1</v>
      </c>
      <c r="I161" s="99"/>
      <c r="J161" s="99"/>
      <c r="K161" s="99"/>
      <c r="L161" s="99"/>
      <c r="M161" s="99"/>
      <c r="N161" s="99"/>
      <c r="O161" s="99"/>
      <c r="P161" s="99"/>
      <c r="Q161" s="99"/>
      <c r="R161" s="99"/>
      <c r="S161" s="99"/>
      <c r="T161" s="99"/>
      <c r="U161" s="99"/>
      <c r="V161" s="99"/>
      <c r="W161" s="99"/>
      <c r="X161" s="99"/>
      <c r="Y161" s="99"/>
      <c r="Z161" s="99"/>
      <c r="AA161" s="99"/>
      <c r="AB161" s="99"/>
      <c r="AC161" s="99"/>
      <c r="AD161" s="99"/>
      <c r="AE161" s="99"/>
      <c r="AF161" s="99"/>
      <c r="AG161" s="99"/>
      <c r="AH161" s="99"/>
      <c r="AI161" s="99"/>
      <c r="AJ161" s="99"/>
      <c r="AK161" s="99"/>
      <c r="AL161" s="99"/>
      <c r="AM161" s="99"/>
      <c r="AN161" s="99"/>
      <c r="AO161" s="99"/>
      <c r="AP161" s="99"/>
      <c r="AQ161" s="99"/>
      <c r="AR161" s="99"/>
      <c r="AS161" s="99"/>
      <c r="AT161" s="99"/>
      <c r="AU161" s="99"/>
    </row>
    <row r="162" spans="1:47" ht="12.75" customHeight="1" x14ac:dyDescent="0.2">
      <c r="A162" s="278">
        <v>381</v>
      </c>
      <c r="B162" s="447" t="s">
        <v>121</v>
      </c>
      <c r="C162" s="558">
        <v>5000</v>
      </c>
      <c r="D162" s="641">
        <v>5000</v>
      </c>
      <c r="E162" s="641">
        <v>5000</v>
      </c>
      <c r="F162" s="631"/>
      <c r="G162" s="631"/>
      <c r="H162" s="632"/>
      <c r="I162" s="99"/>
      <c r="J162" s="99"/>
      <c r="K162" s="99"/>
      <c r="L162" s="99"/>
      <c r="M162" s="99"/>
      <c r="N162" s="99"/>
      <c r="O162" s="99"/>
      <c r="P162" s="99"/>
      <c r="Q162" s="99"/>
      <c r="R162" s="99"/>
      <c r="S162" s="99"/>
      <c r="T162" s="99"/>
      <c r="U162" s="99"/>
      <c r="V162" s="99"/>
      <c r="W162" s="99"/>
      <c r="X162" s="99"/>
      <c r="Y162" s="99"/>
      <c r="Z162" s="99"/>
      <c r="AA162" s="99"/>
      <c r="AB162" s="99"/>
      <c r="AC162" s="99"/>
      <c r="AD162" s="99"/>
      <c r="AE162" s="99"/>
      <c r="AF162" s="99"/>
      <c r="AG162" s="99"/>
      <c r="AH162" s="99"/>
      <c r="AI162" s="99"/>
      <c r="AJ162" s="99"/>
      <c r="AK162" s="99"/>
      <c r="AL162" s="99"/>
      <c r="AM162" s="99"/>
      <c r="AN162" s="99"/>
      <c r="AO162" s="99"/>
      <c r="AP162" s="99"/>
      <c r="AQ162" s="99"/>
      <c r="AR162" s="99"/>
      <c r="AS162" s="99"/>
      <c r="AT162" s="99"/>
      <c r="AU162" s="99"/>
    </row>
    <row r="163" spans="1:47" s="62" customFormat="1" ht="15" customHeight="1" x14ac:dyDescent="0.2">
      <c r="A163" s="306" t="s">
        <v>305</v>
      </c>
      <c r="B163" s="472" t="s">
        <v>219</v>
      </c>
      <c r="C163" s="530">
        <f>C166</f>
        <v>5000</v>
      </c>
      <c r="D163" s="614">
        <f>D166</f>
        <v>5000</v>
      </c>
      <c r="E163" s="614">
        <f>E166</f>
        <v>5000</v>
      </c>
      <c r="F163" s="665">
        <f>D163/C163</f>
        <v>1</v>
      </c>
      <c r="G163" s="665">
        <f>E163/D163</f>
        <v>1</v>
      </c>
      <c r="H163" s="666">
        <f>E163/C163</f>
        <v>1</v>
      </c>
      <c r="I163" s="99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  <c r="X163" s="99"/>
      <c r="Y163" s="99"/>
      <c r="Z163" s="99"/>
      <c r="AA163" s="99"/>
      <c r="AB163" s="99"/>
      <c r="AC163" s="99"/>
      <c r="AD163" s="99"/>
      <c r="AE163" s="99"/>
      <c r="AF163" s="99"/>
      <c r="AG163" s="99"/>
      <c r="AH163" s="99"/>
      <c r="AI163" s="99"/>
      <c r="AJ163" s="99"/>
      <c r="AK163" s="99"/>
      <c r="AL163" s="99"/>
      <c r="AM163" s="99"/>
      <c r="AN163" s="99"/>
      <c r="AO163" s="99"/>
      <c r="AP163" s="99"/>
      <c r="AQ163" s="99"/>
      <c r="AR163" s="99"/>
      <c r="AS163" s="99"/>
      <c r="AT163" s="99"/>
      <c r="AU163" s="99"/>
    </row>
    <row r="164" spans="1:47" s="63" customFormat="1" ht="15" customHeight="1" x14ac:dyDescent="0.2">
      <c r="A164" s="307"/>
      <c r="B164" s="396" t="s">
        <v>343</v>
      </c>
      <c r="C164" s="530"/>
      <c r="D164" s="613"/>
      <c r="E164" s="613"/>
      <c r="F164" s="616"/>
      <c r="G164" s="616"/>
      <c r="H164" s="617"/>
      <c r="I164" s="99"/>
      <c r="J164" s="99"/>
      <c r="K164" s="99"/>
      <c r="L164" s="99"/>
      <c r="M164" s="99"/>
      <c r="N164" s="99"/>
      <c r="O164" s="99"/>
      <c r="P164" s="99"/>
      <c r="Q164" s="99"/>
      <c r="R164" s="99"/>
      <c r="S164" s="99"/>
      <c r="T164" s="99"/>
      <c r="U164" s="99"/>
      <c r="V164" s="99"/>
      <c r="W164" s="99"/>
      <c r="X164" s="99"/>
      <c r="Y164" s="99"/>
      <c r="Z164" s="99"/>
      <c r="AA164" s="99"/>
      <c r="AB164" s="99"/>
      <c r="AC164" s="99"/>
      <c r="AD164" s="99"/>
      <c r="AE164" s="99"/>
      <c r="AF164" s="99"/>
      <c r="AG164" s="99"/>
      <c r="AH164" s="99"/>
      <c r="AI164" s="99"/>
      <c r="AJ164" s="99"/>
      <c r="AK164" s="99"/>
      <c r="AL164" s="99"/>
      <c r="AM164" s="99"/>
      <c r="AN164" s="99"/>
      <c r="AO164" s="99"/>
      <c r="AP164" s="99"/>
      <c r="AQ164" s="99"/>
      <c r="AR164" s="99"/>
      <c r="AS164" s="99"/>
      <c r="AT164" s="99"/>
      <c r="AU164" s="99"/>
    </row>
    <row r="165" spans="1:47" ht="12.75" customHeight="1" x14ac:dyDescent="0.2">
      <c r="A165" s="319" t="s">
        <v>108</v>
      </c>
      <c r="B165" s="447" t="s">
        <v>129</v>
      </c>
      <c r="C165" s="557"/>
      <c r="D165" s="630"/>
      <c r="E165" s="630"/>
      <c r="F165" s="631"/>
      <c r="G165" s="631"/>
      <c r="H165" s="632"/>
      <c r="I165" s="99"/>
      <c r="J165" s="99"/>
      <c r="K165" s="99"/>
      <c r="L165" s="99"/>
      <c r="M165" s="99"/>
      <c r="N165" s="99"/>
      <c r="O165" s="99"/>
      <c r="P165" s="99"/>
      <c r="Q165" s="99"/>
      <c r="R165" s="99"/>
      <c r="S165" s="99"/>
      <c r="T165" s="99"/>
      <c r="U165" s="99"/>
      <c r="V165" s="99"/>
      <c r="W165" s="99"/>
      <c r="X165" s="99"/>
      <c r="Y165" s="99"/>
      <c r="Z165" s="99"/>
      <c r="AA165" s="99"/>
      <c r="AB165" s="99"/>
      <c r="AC165" s="99"/>
      <c r="AD165" s="99"/>
      <c r="AE165" s="99"/>
      <c r="AF165" s="99"/>
      <c r="AG165" s="99"/>
      <c r="AH165" s="99"/>
      <c r="AI165" s="99"/>
      <c r="AJ165" s="99"/>
      <c r="AK165" s="99"/>
      <c r="AL165" s="99"/>
      <c r="AM165" s="99"/>
      <c r="AN165" s="99"/>
      <c r="AO165" s="99"/>
      <c r="AP165" s="99"/>
      <c r="AQ165" s="99"/>
      <c r="AR165" s="99"/>
      <c r="AS165" s="99"/>
      <c r="AT165" s="99"/>
      <c r="AU165" s="99"/>
    </row>
    <row r="166" spans="1:47" ht="12.75" customHeight="1" x14ac:dyDescent="0.2">
      <c r="A166" s="283">
        <v>3</v>
      </c>
      <c r="B166" s="444" t="s">
        <v>68</v>
      </c>
      <c r="C166" s="532">
        <f t="shared" ref="C166:E168" si="16">C167</f>
        <v>5000</v>
      </c>
      <c r="D166" s="648">
        <f t="shared" si="16"/>
        <v>5000</v>
      </c>
      <c r="E166" s="648">
        <f t="shared" si="16"/>
        <v>5000</v>
      </c>
      <c r="F166" s="667">
        <f t="shared" ref="F166:G168" si="17">D166/C166</f>
        <v>1</v>
      </c>
      <c r="G166" s="667">
        <f t="shared" si="17"/>
        <v>1</v>
      </c>
      <c r="H166" s="668">
        <f>E166/C166</f>
        <v>1</v>
      </c>
      <c r="I166" s="99"/>
      <c r="J166" s="99"/>
      <c r="K166" s="99"/>
      <c r="L166" s="99"/>
      <c r="M166" s="99"/>
      <c r="N166" s="99"/>
      <c r="O166" s="99"/>
      <c r="P166" s="99"/>
      <c r="Q166" s="99"/>
      <c r="R166" s="99"/>
      <c r="S166" s="99"/>
      <c r="T166" s="99"/>
      <c r="U166" s="99"/>
      <c r="V166" s="99"/>
      <c r="W166" s="99"/>
      <c r="X166" s="99"/>
      <c r="Y166" s="99"/>
      <c r="Z166" s="99"/>
      <c r="AA166" s="99"/>
      <c r="AB166" s="99"/>
      <c r="AC166" s="99"/>
      <c r="AD166" s="99"/>
      <c r="AE166" s="99"/>
      <c r="AF166" s="99"/>
      <c r="AG166" s="99"/>
      <c r="AH166" s="99"/>
      <c r="AI166" s="99"/>
      <c r="AJ166" s="99"/>
      <c r="AK166" s="99"/>
      <c r="AL166" s="99"/>
      <c r="AM166" s="99"/>
      <c r="AN166" s="99"/>
      <c r="AO166" s="99"/>
      <c r="AP166" s="99"/>
      <c r="AQ166" s="99"/>
      <c r="AR166" s="99"/>
      <c r="AS166" s="99"/>
      <c r="AT166" s="99"/>
      <c r="AU166" s="99"/>
    </row>
    <row r="167" spans="1:47" ht="12.75" customHeight="1" x14ac:dyDescent="0.2">
      <c r="A167" s="276">
        <v>38</v>
      </c>
      <c r="B167" s="445" t="s">
        <v>38</v>
      </c>
      <c r="C167" s="533">
        <f t="shared" si="16"/>
        <v>5000</v>
      </c>
      <c r="D167" s="649">
        <f t="shared" si="16"/>
        <v>5000</v>
      </c>
      <c r="E167" s="649">
        <f t="shared" si="16"/>
        <v>5000</v>
      </c>
      <c r="F167" s="669">
        <f t="shared" si="17"/>
        <v>1</v>
      </c>
      <c r="G167" s="669">
        <f t="shared" si="17"/>
        <v>1</v>
      </c>
      <c r="H167" s="670">
        <f>E167/C167</f>
        <v>1</v>
      </c>
      <c r="I167" s="99"/>
      <c r="J167" s="99"/>
      <c r="K167" s="99"/>
      <c r="L167" s="99"/>
      <c r="M167" s="99"/>
      <c r="N167" s="99"/>
      <c r="O167" s="99"/>
      <c r="P167" s="99"/>
      <c r="Q167" s="99"/>
      <c r="R167" s="99"/>
      <c r="S167" s="99"/>
      <c r="T167" s="99"/>
      <c r="U167" s="99"/>
      <c r="V167" s="99"/>
      <c r="W167" s="99"/>
      <c r="X167" s="99"/>
      <c r="Y167" s="99"/>
      <c r="Z167" s="99"/>
      <c r="AA167" s="99"/>
      <c r="AB167" s="99"/>
      <c r="AC167" s="99"/>
      <c r="AD167" s="99"/>
      <c r="AE167" s="99"/>
      <c r="AF167" s="99"/>
      <c r="AG167" s="99"/>
      <c r="AH167" s="99"/>
      <c r="AI167" s="99"/>
      <c r="AJ167" s="99"/>
      <c r="AK167" s="99"/>
      <c r="AL167" s="99"/>
      <c r="AM167" s="99"/>
      <c r="AN167" s="99"/>
      <c r="AO167" s="99"/>
      <c r="AP167" s="99"/>
      <c r="AQ167" s="99"/>
      <c r="AR167" s="99"/>
      <c r="AS167" s="99"/>
      <c r="AT167" s="99"/>
      <c r="AU167" s="99"/>
    </row>
    <row r="168" spans="1:47" ht="12.75" customHeight="1" x14ac:dyDescent="0.2">
      <c r="A168" s="304">
        <v>381</v>
      </c>
      <c r="B168" s="450" t="s">
        <v>121</v>
      </c>
      <c r="C168" s="549">
        <f t="shared" si="16"/>
        <v>5000</v>
      </c>
      <c r="D168" s="638">
        <f t="shared" si="16"/>
        <v>5000</v>
      </c>
      <c r="E168" s="638">
        <f t="shared" si="16"/>
        <v>5000</v>
      </c>
      <c r="F168" s="639">
        <f t="shared" si="17"/>
        <v>1</v>
      </c>
      <c r="G168" s="639">
        <f t="shared" si="17"/>
        <v>1</v>
      </c>
      <c r="H168" s="640">
        <f>E168/C168</f>
        <v>1</v>
      </c>
      <c r="I168" s="99"/>
      <c r="J168" s="99"/>
      <c r="K168" s="99"/>
      <c r="L168" s="99"/>
      <c r="M168" s="99"/>
      <c r="N168" s="99"/>
      <c r="O168" s="99"/>
      <c r="P168" s="99"/>
      <c r="Q168" s="99"/>
      <c r="R168" s="99"/>
      <c r="S168" s="99"/>
      <c r="T168" s="99"/>
      <c r="U168" s="99"/>
      <c r="V168" s="99"/>
      <c r="W168" s="99"/>
      <c r="X168" s="99"/>
      <c r="Y168" s="99"/>
      <c r="Z168" s="99"/>
      <c r="AA168" s="99"/>
      <c r="AB168" s="99"/>
      <c r="AC168" s="99"/>
      <c r="AD168" s="99"/>
      <c r="AE168" s="99"/>
      <c r="AF168" s="99"/>
      <c r="AG168" s="99"/>
      <c r="AH168" s="99"/>
      <c r="AI168" s="99"/>
      <c r="AJ168" s="99"/>
      <c r="AK168" s="99"/>
      <c r="AL168" s="99"/>
      <c r="AM168" s="99"/>
      <c r="AN168" s="99"/>
      <c r="AO168" s="99"/>
      <c r="AP168" s="99"/>
      <c r="AQ168" s="99"/>
      <c r="AR168" s="99"/>
      <c r="AS168" s="99"/>
      <c r="AT168" s="99"/>
      <c r="AU168" s="99"/>
    </row>
    <row r="169" spans="1:47" s="64" customFormat="1" ht="12.75" customHeight="1" x14ac:dyDescent="0.2">
      <c r="A169" s="278">
        <v>381</v>
      </c>
      <c r="B169" s="447" t="s">
        <v>121</v>
      </c>
      <c r="C169" s="558">
        <v>5000</v>
      </c>
      <c r="D169" s="641">
        <v>5000</v>
      </c>
      <c r="E169" s="641">
        <v>5000</v>
      </c>
      <c r="F169" s="631"/>
      <c r="G169" s="631"/>
      <c r="H169" s="632"/>
      <c r="I169" s="99"/>
      <c r="J169" s="99"/>
      <c r="K169" s="99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  <c r="X169" s="99"/>
      <c r="Y169" s="99"/>
      <c r="Z169" s="99"/>
      <c r="AA169" s="99"/>
      <c r="AB169" s="99"/>
      <c r="AC169" s="99"/>
      <c r="AD169" s="99"/>
      <c r="AE169" s="99"/>
      <c r="AF169" s="99"/>
      <c r="AG169" s="99"/>
      <c r="AH169" s="99"/>
      <c r="AI169" s="99"/>
      <c r="AJ169" s="99"/>
      <c r="AK169" s="99"/>
      <c r="AL169" s="99"/>
      <c r="AM169" s="99"/>
      <c r="AN169" s="99"/>
      <c r="AO169" s="99"/>
      <c r="AP169" s="99"/>
      <c r="AQ169" s="99"/>
      <c r="AR169" s="99"/>
      <c r="AS169" s="99"/>
      <c r="AT169" s="99"/>
      <c r="AU169" s="99"/>
    </row>
    <row r="170" spans="1:47" ht="20.100000000000001" customHeight="1" x14ac:dyDescent="0.2">
      <c r="A170" s="702" t="s">
        <v>72</v>
      </c>
      <c r="B170" s="703"/>
      <c r="C170" s="559"/>
      <c r="D170" s="653"/>
      <c r="E170" s="653"/>
      <c r="F170" s="654"/>
      <c r="G170" s="654"/>
      <c r="H170" s="655"/>
      <c r="I170" s="99"/>
      <c r="J170" s="99"/>
      <c r="K170" s="99"/>
      <c r="L170" s="99"/>
      <c r="M170" s="99"/>
      <c r="N170" s="99"/>
      <c r="O170" s="99"/>
      <c r="P170" s="99"/>
      <c r="Q170" s="99"/>
      <c r="R170" s="99"/>
      <c r="S170" s="99"/>
      <c r="T170" s="99"/>
      <c r="U170" s="99"/>
      <c r="V170" s="99"/>
      <c r="W170" s="99"/>
      <c r="X170" s="99"/>
      <c r="Y170" s="99"/>
      <c r="Z170" s="99"/>
      <c r="AA170" s="99"/>
      <c r="AB170" s="99"/>
      <c r="AC170" s="99"/>
      <c r="AD170" s="99"/>
      <c r="AE170" s="99"/>
      <c r="AF170" s="99"/>
      <c r="AG170" s="99"/>
      <c r="AH170" s="99"/>
      <c r="AI170" s="99"/>
      <c r="AJ170" s="99"/>
      <c r="AK170" s="99"/>
      <c r="AL170" s="99"/>
      <c r="AM170" s="99"/>
      <c r="AN170" s="99"/>
      <c r="AO170" s="99"/>
      <c r="AP170" s="99"/>
      <c r="AQ170" s="99"/>
      <c r="AR170" s="99"/>
      <c r="AS170" s="99"/>
      <c r="AT170" s="99"/>
      <c r="AU170" s="99"/>
    </row>
    <row r="171" spans="1:47" ht="20.100000000000001" customHeight="1" x14ac:dyDescent="0.2">
      <c r="A171" s="706" t="s">
        <v>377</v>
      </c>
      <c r="B171" s="707"/>
      <c r="C171" s="555">
        <f>C172+C179+C186+C193+C200+C207</f>
        <v>765000</v>
      </c>
      <c r="D171" s="612">
        <f>D172+D179+D186+D193+D200+D207</f>
        <v>685000</v>
      </c>
      <c r="E171" s="612">
        <f>E172+E179+E186+E193+E200+E207</f>
        <v>685000</v>
      </c>
      <c r="F171" s="671">
        <f>D171/C171</f>
        <v>0.89542483660130723</v>
      </c>
      <c r="G171" s="671">
        <f>E171/D171</f>
        <v>1</v>
      </c>
      <c r="H171" s="672">
        <f>E171/C171</f>
        <v>0.89542483660130723</v>
      </c>
      <c r="I171" s="99"/>
      <c r="J171" s="99"/>
      <c r="K171" s="99"/>
      <c r="L171" s="99"/>
      <c r="M171" s="99"/>
      <c r="N171" s="99"/>
      <c r="O171" s="99"/>
      <c r="P171" s="99"/>
      <c r="Q171" s="99"/>
      <c r="R171" s="99"/>
      <c r="S171" s="99"/>
      <c r="T171" s="99"/>
      <c r="U171" s="99"/>
      <c r="V171" s="99"/>
      <c r="W171" s="99"/>
      <c r="X171" s="99"/>
      <c r="Y171" s="99"/>
      <c r="Z171" s="99"/>
      <c r="AA171" s="99"/>
      <c r="AB171" s="99"/>
      <c r="AC171" s="99"/>
      <c r="AD171" s="99"/>
      <c r="AE171" s="99"/>
      <c r="AF171" s="99"/>
      <c r="AG171" s="99"/>
      <c r="AH171" s="99"/>
      <c r="AI171" s="99"/>
      <c r="AJ171" s="99"/>
      <c r="AK171" s="99"/>
      <c r="AL171" s="99"/>
      <c r="AM171" s="99"/>
      <c r="AN171" s="99"/>
      <c r="AO171" s="99"/>
      <c r="AP171" s="99"/>
      <c r="AQ171" s="99"/>
      <c r="AR171" s="99"/>
      <c r="AS171" s="99"/>
      <c r="AT171" s="99"/>
      <c r="AU171" s="99"/>
    </row>
    <row r="172" spans="1:47" ht="22.5" x14ac:dyDescent="0.2">
      <c r="A172" s="320" t="s">
        <v>306</v>
      </c>
      <c r="B172" s="474" t="s">
        <v>135</v>
      </c>
      <c r="C172" s="560">
        <f>C175</f>
        <v>150000</v>
      </c>
      <c r="D172" s="614">
        <f>D175</f>
        <v>200000</v>
      </c>
      <c r="E172" s="614">
        <f>E175</f>
        <v>200000</v>
      </c>
      <c r="F172" s="665">
        <f>D172/C172</f>
        <v>1.3333333333333333</v>
      </c>
      <c r="G172" s="665">
        <f>E172/D172</f>
        <v>1</v>
      </c>
      <c r="H172" s="666">
        <f>E172/C172</f>
        <v>1.3333333333333333</v>
      </c>
      <c r="I172" s="99"/>
      <c r="J172" s="99"/>
      <c r="K172" s="99"/>
      <c r="L172" s="99"/>
      <c r="M172" s="99"/>
      <c r="N172" s="99"/>
      <c r="O172" s="99"/>
      <c r="P172" s="99"/>
      <c r="Q172" s="99"/>
      <c r="R172" s="99"/>
      <c r="S172" s="99"/>
      <c r="T172" s="99"/>
      <c r="U172" s="99"/>
      <c r="V172" s="99"/>
      <c r="W172" s="99"/>
      <c r="X172" s="99"/>
      <c r="Y172" s="99"/>
      <c r="Z172" s="99"/>
      <c r="AA172" s="99"/>
      <c r="AB172" s="99"/>
      <c r="AC172" s="99"/>
      <c r="AD172" s="99"/>
      <c r="AE172" s="99"/>
      <c r="AF172" s="99"/>
      <c r="AG172" s="99"/>
      <c r="AH172" s="99"/>
      <c r="AI172" s="99"/>
      <c r="AJ172" s="99"/>
      <c r="AK172" s="99"/>
      <c r="AL172" s="99"/>
      <c r="AM172" s="99"/>
      <c r="AN172" s="99"/>
      <c r="AO172" s="99"/>
      <c r="AP172" s="99"/>
      <c r="AQ172" s="99"/>
      <c r="AR172" s="99"/>
      <c r="AS172" s="99"/>
      <c r="AT172" s="99"/>
      <c r="AU172" s="99"/>
    </row>
    <row r="173" spans="1:47" ht="15" customHeight="1" x14ac:dyDescent="0.2">
      <c r="A173" s="321"/>
      <c r="B173" s="475" t="s">
        <v>340</v>
      </c>
      <c r="C173" s="560"/>
      <c r="D173" s="613"/>
      <c r="E173" s="613"/>
      <c r="F173" s="616"/>
      <c r="G173" s="616"/>
      <c r="H173" s="617"/>
      <c r="I173" s="271"/>
      <c r="J173" s="271"/>
      <c r="K173" s="270"/>
      <c r="L173" s="99"/>
      <c r="M173" s="99"/>
      <c r="N173" s="99"/>
      <c r="O173" s="99"/>
      <c r="P173" s="99"/>
      <c r="Q173" s="99"/>
      <c r="R173" s="99"/>
      <c r="S173" s="99"/>
      <c r="T173" s="99"/>
      <c r="U173" s="99"/>
      <c r="V173" s="99"/>
      <c r="W173" s="99"/>
      <c r="X173" s="99"/>
      <c r="Y173" s="99"/>
      <c r="Z173" s="99"/>
      <c r="AA173" s="99"/>
      <c r="AB173" s="99"/>
      <c r="AC173" s="99"/>
      <c r="AD173" s="99"/>
      <c r="AE173" s="99"/>
      <c r="AF173" s="99"/>
      <c r="AG173" s="99"/>
      <c r="AH173" s="99"/>
      <c r="AI173" s="99"/>
      <c r="AJ173" s="99"/>
      <c r="AK173" s="99"/>
      <c r="AL173" s="99"/>
      <c r="AM173" s="99"/>
      <c r="AN173" s="99"/>
      <c r="AO173" s="99"/>
      <c r="AP173" s="99"/>
      <c r="AQ173" s="99"/>
      <c r="AR173" s="99"/>
      <c r="AS173" s="99"/>
      <c r="AT173" s="99"/>
      <c r="AU173" s="99"/>
    </row>
    <row r="174" spans="1:47" ht="12.75" customHeight="1" x14ac:dyDescent="0.2">
      <c r="A174" s="322" t="s">
        <v>102</v>
      </c>
      <c r="B174" s="476" t="s">
        <v>129</v>
      </c>
      <c r="C174" s="561"/>
      <c r="D174" s="630"/>
      <c r="E174" s="630"/>
      <c r="F174" s="631"/>
      <c r="G174" s="631"/>
      <c r="H174" s="656"/>
      <c r="I174" s="270"/>
      <c r="J174" s="270"/>
      <c r="K174" s="270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  <c r="AA174" s="99"/>
      <c r="AB174" s="99"/>
      <c r="AC174" s="99"/>
      <c r="AD174" s="99"/>
      <c r="AE174" s="99"/>
      <c r="AF174" s="99"/>
      <c r="AG174" s="99"/>
      <c r="AH174" s="99"/>
      <c r="AI174" s="99"/>
      <c r="AJ174" s="99"/>
      <c r="AK174" s="99"/>
      <c r="AL174" s="99"/>
      <c r="AM174" s="99"/>
      <c r="AN174" s="99"/>
      <c r="AO174" s="99"/>
      <c r="AP174" s="99"/>
      <c r="AQ174" s="99"/>
      <c r="AR174" s="99"/>
      <c r="AS174" s="99"/>
      <c r="AT174" s="99"/>
      <c r="AU174" s="99"/>
    </row>
    <row r="175" spans="1:47" s="64" customFormat="1" ht="12.75" customHeight="1" x14ac:dyDescent="0.2">
      <c r="A175" s="283">
        <v>3</v>
      </c>
      <c r="B175" s="444" t="s">
        <v>68</v>
      </c>
      <c r="C175" s="548">
        <f t="shared" ref="C175:E177" si="18">C176</f>
        <v>150000</v>
      </c>
      <c r="D175" s="648">
        <f t="shared" si="18"/>
        <v>200000</v>
      </c>
      <c r="E175" s="648">
        <v>200000</v>
      </c>
      <c r="F175" s="667">
        <f t="shared" ref="F175:G177" si="19">D175/C175</f>
        <v>1.3333333333333333</v>
      </c>
      <c r="G175" s="667">
        <f t="shared" si="19"/>
        <v>1</v>
      </c>
      <c r="H175" s="668">
        <f>E175/C175</f>
        <v>1.3333333333333333</v>
      </c>
      <c r="I175" s="99"/>
      <c r="J175" s="99"/>
      <c r="K175" s="99"/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  <c r="X175" s="99"/>
      <c r="Y175" s="99"/>
      <c r="Z175" s="99"/>
      <c r="AA175" s="99"/>
      <c r="AB175" s="99"/>
      <c r="AC175" s="99"/>
      <c r="AD175" s="99"/>
      <c r="AE175" s="99"/>
      <c r="AF175" s="99"/>
      <c r="AG175" s="99"/>
      <c r="AH175" s="99"/>
      <c r="AI175" s="99"/>
      <c r="AJ175" s="99"/>
      <c r="AK175" s="99"/>
      <c r="AL175" s="99"/>
      <c r="AM175" s="99"/>
      <c r="AN175" s="99"/>
      <c r="AO175" s="99"/>
      <c r="AP175" s="99"/>
      <c r="AQ175" s="99"/>
      <c r="AR175" s="99"/>
      <c r="AS175" s="99"/>
      <c r="AT175" s="99"/>
      <c r="AU175" s="99"/>
    </row>
    <row r="176" spans="1:47" ht="12.75" customHeight="1" x14ac:dyDescent="0.2">
      <c r="A176" s="276">
        <v>32</v>
      </c>
      <c r="B176" s="445" t="s">
        <v>30</v>
      </c>
      <c r="C176" s="562">
        <f t="shared" si="18"/>
        <v>150000</v>
      </c>
      <c r="D176" s="649">
        <f t="shared" si="18"/>
        <v>200000</v>
      </c>
      <c r="E176" s="649">
        <f>E177</f>
        <v>200000</v>
      </c>
      <c r="F176" s="669">
        <f t="shared" si="19"/>
        <v>1.3333333333333333</v>
      </c>
      <c r="G176" s="669">
        <f t="shared" si="19"/>
        <v>1</v>
      </c>
      <c r="H176" s="670">
        <f>E176/C176</f>
        <v>1.3333333333333333</v>
      </c>
      <c r="I176" s="99"/>
      <c r="J176" s="99"/>
      <c r="K176" s="99"/>
      <c r="L176" s="99"/>
      <c r="M176" s="99"/>
      <c r="N176" s="99"/>
      <c r="O176" s="99"/>
      <c r="P176" s="99"/>
      <c r="Q176" s="99"/>
      <c r="R176" s="99"/>
      <c r="S176" s="99"/>
      <c r="T176" s="99"/>
      <c r="U176" s="99"/>
      <c r="V176" s="99"/>
      <c r="W176" s="99"/>
      <c r="X176" s="99"/>
      <c r="Y176" s="99"/>
      <c r="Z176" s="99"/>
      <c r="AA176" s="99"/>
      <c r="AB176" s="99"/>
      <c r="AC176" s="99"/>
      <c r="AD176" s="99"/>
      <c r="AE176" s="99"/>
      <c r="AF176" s="99"/>
      <c r="AG176" s="99"/>
      <c r="AH176" s="99"/>
      <c r="AI176" s="99"/>
      <c r="AJ176" s="99"/>
      <c r="AK176" s="99"/>
      <c r="AL176" s="99"/>
      <c r="AM176" s="99"/>
      <c r="AN176" s="99"/>
      <c r="AO176" s="99"/>
      <c r="AP176" s="99"/>
      <c r="AQ176" s="99"/>
      <c r="AR176" s="99"/>
      <c r="AS176" s="99"/>
      <c r="AT176" s="99"/>
      <c r="AU176" s="99"/>
    </row>
    <row r="177" spans="1:47" ht="12.75" customHeight="1" x14ac:dyDescent="0.2">
      <c r="A177" s="309">
        <v>323</v>
      </c>
      <c r="B177" s="467" t="s">
        <v>33</v>
      </c>
      <c r="C177" s="563">
        <f t="shared" si="18"/>
        <v>150000</v>
      </c>
      <c r="D177" s="638">
        <f t="shared" si="18"/>
        <v>200000</v>
      </c>
      <c r="E177" s="638">
        <f t="shared" si="18"/>
        <v>200000</v>
      </c>
      <c r="F177" s="639">
        <f t="shared" si="19"/>
        <v>1.3333333333333333</v>
      </c>
      <c r="G177" s="639">
        <f t="shared" si="19"/>
        <v>1</v>
      </c>
      <c r="H177" s="640">
        <f>E177/C177</f>
        <v>1.3333333333333333</v>
      </c>
      <c r="I177" s="99"/>
      <c r="J177" s="99"/>
      <c r="K177" s="99"/>
      <c r="L177" s="99"/>
      <c r="M177" s="99"/>
      <c r="N177" s="99"/>
      <c r="O177" s="99"/>
      <c r="P177" s="99"/>
      <c r="Q177" s="99"/>
      <c r="R177" s="99"/>
      <c r="S177" s="99"/>
      <c r="T177" s="99"/>
      <c r="U177" s="99"/>
      <c r="V177" s="99"/>
      <c r="W177" s="99"/>
      <c r="X177" s="99"/>
      <c r="Y177" s="99"/>
      <c r="Z177" s="99"/>
      <c r="AA177" s="99"/>
      <c r="AB177" s="99"/>
      <c r="AC177" s="99"/>
      <c r="AD177" s="99"/>
      <c r="AE177" s="99"/>
      <c r="AF177" s="99"/>
      <c r="AG177" s="99"/>
      <c r="AH177" s="99"/>
      <c r="AI177" s="99"/>
      <c r="AJ177" s="99"/>
      <c r="AK177" s="99"/>
      <c r="AL177" s="99"/>
      <c r="AM177" s="99"/>
      <c r="AN177" s="99"/>
      <c r="AO177" s="99"/>
      <c r="AP177" s="99"/>
      <c r="AQ177" s="99"/>
      <c r="AR177" s="99"/>
      <c r="AS177" s="99"/>
      <c r="AT177" s="99"/>
      <c r="AU177" s="99"/>
    </row>
    <row r="178" spans="1:47" ht="12.75" customHeight="1" x14ac:dyDescent="0.2">
      <c r="A178" s="310">
        <v>323</v>
      </c>
      <c r="B178" s="468" t="s">
        <v>33</v>
      </c>
      <c r="C178" s="564">
        <v>150000</v>
      </c>
      <c r="D178" s="641">
        <v>200000</v>
      </c>
      <c r="E178" s="641">
        <v>200000</v>
      </c>
      <c r="F178" s="631"/>
      <c r="G178" s="631"/>
      <c r="H178" s="632"/>
      <c r="I178" s="99"/>
      <c r="J178" s="99"/>
      <c r="K178" s="99"/>
      <c r="L178" s="99"/>
      <c r="M178" s="99"/>
      <c r="N178" s="99"/>
      <c r="O178" s="99"/>
      <c r="P178" s="99"/>
      <c r="Q178" s="99"/>
      <c r="R178" s="99"/>
      <c r="S178" s="99"/>
      <c r="T178" s="99"/>
      <c r="U178" s="99"/>
      <c r="V178" s="99"/>
      <c r="W178" s="99"/>
      <c r="X178" s="99"/>
      <c r="Y178" s="99"/>
      <c r="Z178" s="99"/>
      <c r="AA178" s="99"/>
      <c r="AB178" s="99"/>
      <c r="AC178" s="99"/>
      <c r="AD178" s="99"/>
      <c r="AE178" s="99"/>
      <c r="AF178" s="99"/>
      <c r="AG178" s="99"/>
      <c r="AH178" s="99"/>
      <c r="AI178" s="99"/>
      <c r="AJ178" s="99"/>
      <c r="AK178" s="99"/>
      <c r="AL178" s="99"/>
      <c r="AM178" s="99"/>
      <c r="AN178" s="99"/>
      <c r="AO178" s="99"/>
      <c r="AP178" s="99"/>
      <c r="AQ178" s="99"/>
      <c r="AR178" s="99"/>
      <c r="AS178" s="99"/>
      <c r="AT178" s="99"/>
      <c r="AU178" s="99"/>
    </row>
    <row r="179" spans="1:47" ht="15" customHeight="1" x14ac:dyDescent="0.2">
      <c r="A179" s="323" t="s">
        <v>307</v>
      </c>
      <c r="B179" s="477" t="s">
        <v>220</v>
      </c>
      <c r="C179" s="560">
        <f>C182</f>
        <v>200000</v>
      </c>
      <c r="D179" s="614">
        <f>D182</f>
        <v>200000</v>
      </c>
      <c r="E179" s="614">
        <f>E182</f>
        <v>200000</v>
      </c>
      <c r="F179" s="665">
        <f>D179/C179</f>
        <v>1</v>
      </c>
      <c r="G179" s="665">
        <f>E179/D179</f>
        <v>1</v>
      </c>
      <c r="H179" s="666">
        <f>E179/C179</f>
        <v>1</v>
      </c>
      <c r="I179" s="99"/>
      <c r="J179" s="99"/>
      <c r="K179" s="99"/>
      <c r="L179" s="99"/>
      <c r="M179" s="99"/>
      <c r="N179" s="99"/>
      <c r="O179" s="99"/>
      <c r="P179" s="99"/>
      <c r="Q179" s="99"/>
      <c r="R179" s="99"/>
      <c r="S179" s="99"/>
      <c r="T179" s="99"/>
      <c r="U179" s="99"/>
      <c r="V179" s="99"/>
      <c r="W179" s="99"/>
      <c r="X179" s="99"/>
      <c r="Y179" s="99"/>
      <c r="Z179" s="99"/>
      <c r="AA179" s="99"/>
      <c r="AB179" s="99"/>
      <c r="AC179" s="99"/>
      <c r="AD179" s="99"/>
      <c r="AE179" s="99"/>
      <c r="AF179" s="99"/>
      <c r="AG179" s="99"/>
      <c r="AH179" s="99"/>
      <c r="AI179" s="99"/>
      <c r="AJ179" s="99"/>
      <c r="AK179" s="99"/>
      <c r="AL179" s="99"/>
      <c r="AM179" s="99"/>
      <c r="AN179" s="99"/>
      <c r="AO179" s="99"/>
      <c r="AP179" s="99"/>
      <c r="AQ179" s="99"/>
      <c r="AR179" s="99"/>
      <c r="AS179" s="99"/>
      <c r="AT179" s="99"/>
      <c r="AU179" s="99"/>
    </row>
    <row r="180" spans="1:47" ht="15" customHeight="1" x14ac:dyDescent="0.2">
      <c r="A180" s="321"/>
      <c r="B180" s="478" t="s">
        <v>340</v>
      </c>
      <c r="C180" s="560"/>
      <c r="D180" s="613"/>
      <c r="E180" s="613"/>
      <c r="F180" s="616"/>
      <c r="G180" s="616"/>
      <c r="H180" s="617"/>
      <c r="I180" s="99"/>
      <c r="J180" s="99"/>
      <c r="K180" s="99"/>
      <c r="L180" s="99"/>
      <c r="M180" s="99"/>
      <c r="N180" s="99"/>
      <c r="O180" s="99"/>
      <c r="P180" s="99"/>
      <c r="Q180" s="99"/>
      <c r="R180" s="99"/>
      <c r="S180" s="99"/>
      <c r="T180" s="99"/>
      <c r="U180" s="99"/>
      <c r="V180" s="99"/>
      <c r="W180" s="99"/>
      <c r="X180" s="99"/>
      <c r="Y180" s="99"/>
      <c r="Z180" s="99"/>
      <c r="AA180" s="99"/>
      <c r="AB180" s="99"/>
      <c r="AC180" s="99"/>
      <c r="AD180" s="99"/>
      <c r="AE180" s="99"/>
      <c r="AF180" s="99"/>
      <c r="AG180" s="99"/>
      <c r="AH180" s="99"/>
      <c r="AI180" s="99"/>
      <c r="AJ180" s="99"/>
      <c r="AK180" s="99"/>
      <c r="AL180" s="99"/>
      <c r="AM180" s="99"/>
      <c r="AN180" s="99"/>
      <c r="AO180" s="99"/>
      <c r="AP180" s="99"/>
      <c r="AQ180" s="99"/>
      <c r="AR180" s="99"/>
      <c r="AS180" s="99"/>
      <c r="AT180" s="99"/>
      <c r="AU180" s="99"/>
    </row>
    <row r="181" spans="1:47" s="65" customFormat="1" ht="12.75" customHeight="1" x14ac:dyDescent="0.2">
      <c r="A181" s="324" t="s">
        <v>103</v>
      </c>
      <c r="B181" s="479" t="s">
        <v>129</v>
      </c>
      <c r="C181" s="565"/>
      <c r="D181" s="630"/>
      <c r="E181" s="630"/>
      <c r="F181" s="631"/>
      <c r="G181" s="631"/>
      <c r="H181" s="632"/>
      <c r="I181" s="99"/>
      <c r="J181" s="99"/>
      <c r="K181" s="99"/>
      <c r="L181" s="99"/>
      <c r="M181" s="99"/>
      <c r="N181" s="99"/>
      <c r="O181" s="99"/>
      <c r="P181" s="99"/>
      <c r="Q181" s="99"/>
      <c r="R181" s="99"/>
      <c r="S181" s="99"/>
      <c r="T181" s="99"/>
      <c r="U181" s="99"/>
      <c r="V181" s="99"/>
      <c r="W181" s="99"/>
      <c r="X181" s="99"/>
      <c r="Y181" s="99"/>
      <c r="Z181" s="99"/>
      <c r="AA181" s="99"/>
      <c r="AB181" s="99"/>
      <c r="AC181" s="99"/>
      <c r="AD181" s="99"/>
      <c r="AE181" s="99"/>
      <c r="AF181" s="99"/>
      <c r="AG181" s="99"/>
      <c r="AH181" s="99"/>
      <c r="AI181" s="99"/>
      <c r="AJ181" s="99"/>
      <c r="AK181" s="99"/>
      <c r="AL181" s="99"/>
      <c r="AM181" s="99"/>
      <c r="AN181" s="99"/>
      <c r="AO181" s="99"/>
      <c r="AP181" s="99"/>
      <c r="AQ181" s="99"/>
      <c r="AR181" s="99"/>
      <c r="AS181" s="99"/>
      <c r="AT181" s="99"/>
      <c r="AU181" s="99"/>
    </row>
    <row r="182" spans="1:47" ht="12.75" customHeight="1" x14ac:dyDescent="0.2">
      <c r="A182" s="283">
        <v>3</v>
      </c>
      <c r="B182" s="444" t="s">
        <v>68</v>
      </c>
      <c r="C182" s="548">
        <f t="shared" ref="C182:E184" si="20">C183</f>
        <v>200000</v>
      </c>
      <c r="D182" s="648">
        <f t="shared" si="20"/>
        <v>200000</v>
      </c>
      <c r="E182" s="648">
        <f t="shared" si="20"/>
        <v>200000</v>
      </c>
      <c r="F182" s="667">
        <f t="shared" ref="F182:G184" si="21">D182/C182</f>
        <v>1</v>
      </c>
      <c r="G182" s="667">
        <f t="shared" si="21"/>
        <v>1</v>
      </c>
      <c r="H182" s="668">
        <f>E182/C182</f>
        <v>1</v>
      </c>
      <c r="I182" s="99"/>
      <c r="J182" s="99"/>
      <c r="K182" s="99"/>
      <c r="L182" s="99"/>
      <c r="M182" s="99"/>
      <c r="N182" s="99"/>
      <c r="O182" s="99"/>
      <c r="P182" s="99"/>
      <c r="Q182" s="99"/>
      <c r="R182" s="99"/>
      <c r="S182" s="99"/>
      <c r="T182" s="99"/>
      <c r="U182" s="99"/>
      <c r="V182" s="99"/>
      <c r="W182" s="99"/>
      <c r="X182" s="99"/>
      <c r="Y182" s="99"/>
      <c r="Z182" s="99"/>
      <c r="AA182" s="99"/>
      <c r="AB182" s="99"/>
      <c r="AC182" s="99"/>
      <c r="AD182" s="99"/>
      <c r="AE182" s="99"/>
      <c r="AF182" s="99"/>
      <c r="AG182" s="99"/>
      <c r="AH182" s="99"/>
      <c r="AI182" s="99"/>
      <c r="AJ182" s="99"/>
      <c r="AK182" s="99"/>
      <c r="AL182" s="99"/>
      <c r="AM182" s="99"/>
      <c r="AN182" s="99"/>
      <c r="AO182" s="99"/>
      <c r="AP182" s="99"/>
      <c r="AQ182" s="99"/>
      <c r="AR182" s="99"/>
      <c r="AS182" s="99"/>
      <c r="AT182" s="99"/>
      <c r="AU182" s="99"/>
    </row>
    <row r="183" spans="1:47" ht="12.75" customHeight="1" x14ac:dyDescent="0.2">
      <c r="A183" s="276">
        <v>32</v>
      </c>
      <c r="B183" s="445" t="s">
        <v>30</v>
      </c>
      <c r="C183" s="562">
        <f t="shared" si="20"/>
        <v>200000</v>
      </c>
      <c r="D183" s="649">
        <f t="shared" si="20"/>
        <v>200000</v>
      </c>
      <c r="E183" s="649">
        <f t="shared" si="20"/>
        <v>200000</v>
      </c>
      <c r="F183" s="669">
        <f t="shared" si="21"/>
        <v>1</v>
      </c>
      <c r="G183" s="669">
        <f t="shared" si="21"/>
        <v>1</v>
      </c>
      <c r="H183" s="670">
        <f>E183/C183</f>
        <v>1</v>
      </c>
      <c r="I183" s="99"/>
      <c r="J183" s="99"/>
      <c r="K183" s="99"/>
      <c r="L183" s="99"/>
      <c r="M183" s="99"/>
      <c r="N183" s="99"/>
      <c r="O183" s="99"/>
      <c r="P183" s="99"/>
      <c r="Q183" s="99"/>
      <c r="R183" s="99"/>
      <c r="S183" s="99"/>
      <c r="T183" s="99"/>
      <c r="U183" s="99"/>
      <c r="V183" s="99"/>
      <c r="W183" s="99"/>
      <c r="X183" s="99"/>
      <c r="Y183" s="99"/>
      <c r="Z183" s="99"/>
      <c r="AA183" s="99"/>
      <c r="AB183" s="99"/>
      <c r="AC183" s="99"/>
      <c r="AD183" s="99"/>
      <c r="AE183" s="99"/>
      <c r="AF183" s="99"/>
      <c r="AG183" s="99"/>
      <c r="AH183" s="99"/>
      <c r="AI183" s="99"/>
      <c r="AJ183" s="99"/>
      <c r="AK183" s="99"/>
      <c r="AL183" s="99"/>
      <c r="AM183" s="99"/>
      <c r="AN183" s="99"/>
      <c r="AO183" s="99"/>
      <c r="AP183" s="99"/>
      <c r="AQ183" s="99"/>
      <c r="AR183" s="99"/>
      <c r="AS183" s="99"/>
      <c r="AT183" s="99"/>
      <c r="AU183" s="99"/>
    </row>
    <row r="184" spans="1:47" ht="12.75" customHeight="1" x14ac:dyDescent="0.2">
      <c r="A184" s="309">
        <v>323</v>
      </c>
      <c r="B184" s="467" t="s">
        <v>33</v>
      </c>
      <c r="C184" s="563">
        <f t="shared" si="20"/>
        <v>200000</v>
      </c>
      <c r="D184" s="638">
        <f t="shared" si="20"/>
        <v>200000</v>
      </c>
      <c r="E184" s="638">
        <f t="shared" si="20"/>
        <v>200000</v>
      </c>
      <c r="F184" s="639">
        <f t="shared" si="21"/>
        <v>1</v>
      </c>
      <c r="G184" s="639">
        <f t="shared" si="21"/>
        <v>1</v>
      </c>
      <c r="H184" s="640">
        <f>E184/C184</f>
        <v>1</v>
      </c>
      <c r="I184" s="99"/>
      <c r="J184" s="99"/>
      <c r="K184" s="99"/>
      <c r="L184" s="99"/>
      <c r="M184" s="99"/>
      <c r="N184" s="99"/>
      <c r="O184" s="99"/>
      <c r="P184" s="99"/>
      <c r="Q184" s="99"/>
      <c r="R184" s="99"/>
      <c r="S184" s="99"/>
      <c r="T184" s="99"/>
      <c r="U184" s="99"/>
      <c r="V184" s="99"/>
      <c r="W184" s="99"/>
      <c r="X184" s="99"/>
      <c r="Y184" s="99"/>
      <c r="Z184" s="99"/>
      <c r="AA184" s="99"/>
      <c r="AB184" s="99"/>
      <c r="AC184" s="99"/>
      <c r="AD184" s="99"/>
      <c r="AE184" s="99"/>
      <c r="AF184" s="99"/>
      <c r="AG184" s="99"/>
      <c r="AH184" s="99"/>
      <c r="AI184" s="99"/>
      <c r="AJ184" s="99"/>
      <c r="AK184" s="99"/>
      <c r="AL184" s="99"/>
      <c r="AM184" s="99"/>
      <c r="AN184" s="99"/>
      <c r="AO184" s="99"/>
      <c r="AP184" s="99"/>
      <c r="AQ184" s="99"/>
      <c r="AR184" s="99"/>
      <c r="AS184" s="99"/>
      <c r="AT184" s="99"/>
      <c r="AU184" s="99"/>
    </row>
    <row r="185" spans="1:47" ht="12.75" customHeight="1" x14ac:dyDescent="0.2">
      <c r="A185" s="310">
        <v>323</v>
      </c>
      <c r="B185" s="468" t="s">
        <v>33</v>
      </c>
      <c r="C185" s="564">
        <v>200000</v>
      </c>
      <c r="D185" s="641">
        <v>200000</v>
      </c>
      <c r="E185" s="641">
        <v>200000</v>
      </c>
      <c r="F185" s="631"/>
      <c r="G185" s="631"/>
      <c r="H185" s="632"/>
      <c r="I185" s="99"/>
      <c r="J185" s="99"/>
      <c r="K185" s="99"/>
      <c r="L185" s="99"/>
      <c r="M185" s="99"/>
      <c r="N185" s="99"/>
      <c r="O185" s="99"/>
      <c r="P185" s="99"/>
      <c r="Q185" s="99"/>
      <c r="R185" s="99"/>
      <c r="S185" s="99"/>
      <c r="T185" s="99"/>
      <c r="U185" s="99"/>
      <c r="V185" s="99"/>
      <c r="W185" s="99"/>
      <c r="X185" s="99"/>
      <c r="Y185" s="99"/>
      <c r="Z185" s="99"/>
      <c r="AA185" s="99"/>
      <c r="AB185" s="99"/>
      <c r="AC185" s="99"/>
      <c r="AD185" s="99"/>
      <c r="AE185" s="99"/>
      <c r="AF185" s="99"/>
      <c r="AG185" s="99"/>
      <c r="AH185" s="99"/>
      <c r="AI185" s="99"/>
      <c r="AJ185" s="99"/>
      <c r="AK185" s="99"/>
      <c r="AL185" s="99"/>
      <c r="AM185" s="99"/>
      <c r="AN185" s="99"/>
      <c r="AO185" s="99"/>
      <c r="AP185" s="99"/>
      <c r="AQ185" s="99"/>
      <c r="AR185" s="99"/>
      <c r="AS185" s="99"/>
      <c r="AT185" s="99"/>
      <c r="AU185" s="99"/>
    </row>
    <row r="186" spans="1:47" s="65" customFormat="1" ht="15" customHeight="1" x14ac:dyDescent="0.2">
      <c r="A186" s="323" t="s">
        <v>308</v>
      </c>
      <c r="B186" s="477" t="s">
        <v>221</v>
      </c>
      <c r="C186" s="560">
        <f>C189</f>
        <v>200000</v>
      </c>
      <c r="D186" s="614">
        <f>D189</f>
        <v>220000</v>
      </c>
      <c r="E186" s="614">
        <f>E189</f>
        <v>220000</v>
      </c>
      <c r="F186" s="665">
        <f>D186/C186</f>
        <v>1.1000000000000001</v>
      </c>
      <c r="G186" s="665">
        <f>E186/D186</f>
        <v>1</v>
      </c>
      <c r="H186" s="666">
        <f>E186/C186</f>
        <v>1.1000000000000001</v>
      </c>
      <c r="I186" s="99"/>
      <c r="J186" s="99"/>
      <c r="K186" s="99"/>
      <c r="L186" s="99"/>
      <c r="M186" s="99"/>
      <c r="N186" s="99"/>
      <c r="O186" s="99"/>
      <c r="P186" s="99"/>
      <c r="Q186" s="99"/>
      <c r="R186" s="99"/>
      <c r="S186" s="99"/>
      <c r="T186" s="99"/>
      <c r="U186" s="99"/>
      <c r="V186" s="99"/>
      <c r="W186" s="99"/>
      <c r="X186" s="99"/>
      <c r="Y186" s="99"/>
      <c r="Z186" s="99"/>
      <c r="AA186" s="99"/>
      <c r="AB186" s="99"/>
      <c r="AC186" s="99"/>
      <c r="AD186" s="99"/>
      <c r="AE186" s="99"/>
      <c r="AF186" s="99"/>
      <c r="AG186" s="99"/>
      <c r="AH186" s="99"/>
      <c r="AI186" s="99"/>
      <c r="AJ186" s="99"/>
      <c r="AK186" s="99"/>
      <c r="AL186" s="99"/>
      <c r="AM186" s="99"/>
      <c r="AN186" s="99"/>
      <c r="AO186" s="99"/>
      <c r="AP186" s="99"/>
      <c r="AQ186" s="99"/>
      <c r="AR186" s="99"/>
      <c r="AS186" s="99"/>
      <c r="AT186" s="99"/>
      <c r="AU186" s="99"/>
    </row>
    <row r="187" spans="1:47" ht="15" customHeight="1" x14ac:dyDescent="0.2">
      <c r="A187" s="321" t="s">
        <v>105</v>
      </c>
      <c r="B187" s="478" t="s">
        <v>340</v>
      </c>
      <c r="C187" s="560"/>
      <c r="D187" s="613"/>
      <c r="E187" s="613"/>
      <c r="F187" s="616"/>
      <c r="G187" s="616"/>
      <c r="H187" s="617"/>
      <c r="I187" s="99"/>
      <c r="J187" s="99"/>
      <c r="K187" s="99"/>
      <c r="L187" s="99"/>
      <c r="M187" s="99"/>
      <c r="N187" s="99"/>
      <c r="O187" s="99"/>
      <c r="P187" s="99"/>
      <c r="Q187" s="99"/>
      <c r="R187" s="99"/>
      <c r="S187" s="99"/>
      <c r="T187" s="99"/>
      <c r="U187" s="99"/>
      <c r="V187" s="99"/>
      <c r="W187" s="99"/>
      <c r="X187" s="99"/>
      <c r="Y187" s="99"/>
      <c r="Z187" s="99"/>
      <c r="AA187" s="99"/>
      <c r="AB187" s="99"/>
      <c r="AC187" s="99"/>
      <c r="AD187" s="99"/>
      <c r="AE187" s="99"/>
      <c r="AF187" s="99"/>
      <c r="AG187" s="99"/>
      <c r="AH187" s="99"/>
      <c r="AI187" s="99"/>
      <c r="AJ187" s="99"/>
      <c r="AK187" s="99"/>
      <c r="AL187" s="99"/>
      <c r="AM187" s="99"/>
      <c r="AN187" s="99"/>
      <c r="AO187" s="99"/>
      <c r="AP187" s="99"/>
      <c r="AQ187" s="99"/>
      <c r="AR187" s="99"/>
      <c r="AS187" s="99"/>
      <c r="AT187" s="99"/>
      <c r="AU187" s="99"/>
    </row>
    <row r="188" spans="1:47" ht="12.75" customHeight="1" x14ac:dyDescent="0.2">
      <c r="A188" s="324" t="s">
        <v>103</v>
      </c>
      <c r="B188" s="479" t="s">
        <v>129</v>
      </c>
      <c r="C188" s="561"/>
      <c r="D188" s="630"/>
      <c r="E188" s="630"/>
      <c r="F188" s="631"/>
      <c r="G188" s="631"/>
      <c r="H188" s="632"/>
      <c r="I188" s="99"/>
      <c r="J188" s="99"/>
      <c r="K188" s="99"/>
      <c r="L188" s="99"/>
      <c r="M188" s="99"/>
      <c r="N188" s="99"/>
      <c r="O188" s="99"/>
      <c r="P188" s="99"/>
      <c r="Q188" s="99"/>
      <c r="R188" s="99"/>
      <c r="S188" s="99"/>
      <c r="T188" s="99"/>
      <c r="U188" s="99"/>
      <c r="V188" s="99"/>
      <c r="W188" s="99"/>
      <c r="X188" s="99"/>
      <c r="Y188" s="99"/>
      <c r="Z188" s="99"/>
      <c r="AA188" s="99"/>
      <c r="AB188" s="99"/>
      <c r="AC188" s="99"/>
      <c r="AD188" s="99"/>
      <c r="AE188" s="99"/>
      <c r="AF188" s="99"/>
      <c r="AG188" s="99"/>
      <c r="AH188" s="99"/>
      <c r="AI188" s="99"/>
      <c r="AJ188" s="99"/>
      <c r="AK188" s="99"/>
      <c r="AL188" s="99"/>
      <c r="AM188" s="99"/>
      <c r="AN188" s="99"/>
      <c r="AO188" s="99"/>
      <c r="AP188" s="99"/>
      <c r="AQ188" s="99"/>
      <c r="AR188" s="99"/>
      <c r="AS188" s="99"/>
      <c r="AT188" s="99"/>
      <c r="AU188" s="99"/>
    </row>
    <row r="189" spans="1:47" ht="12.75" customHeight="1" x14ac:dyDescent="0.2">
      <c r="A189" s="283">
        <v>3</v>
      </c>
      <c r="B189" s="444" t="s">
        <v>68</v>
      </c>
      <c r="C189" s="548">
        <f t="shared" ref="C189:E191" si="22">C190</f>
        <v>200000</v>
      </c>
      <c r="D189" s="648">
        <f t="shared" si="22"/>
        <v>220000</v>
      </c>
      <c r="E189" s="648">
        <f t="shared" si="22"/>
        <v>220000</v>
      </c>
      <c r="F189" s="667">
        <f t="shared" ref="F189:G191" si="23">D189/C189</f>
        <v>1.1000000000000001</v>
      </c>
      <c r="G189" s="667">
        <f t="shared" si="23"/>
        <v>1</v>
      </c>
      <c r="H189" s="668">
        <f>E189/C189</f>
        <v>1.1000000000000001</v>
      </c>
      <c r="I189" s="99"/>
      <c r="J189" s="99"/>
      <c r="K189" s="99"/>
      <c r="L189" s="99"/>
      <c r="M189" s="99"/>
      <c r="N189" s="99"/>
      <c r="O189" s="99"/>
      <c r="P189" s="99"/>
      <c r="Q189" s="99"/>
      <c r="R189" s="99"/>
      <c r="S189" s="99"/>
      <c r="T189" s="99"/>
      <c r="U189" s="99"/>
      <c r="V189" s="99"/>
      <c r="W189" s="99"/>
      <c r="X189" s="99"/>
      <c r="Y189" s="99"/>
      <c r="Z189" s="99"/>
      <c r="AA189" s="99"/>
      <c r="AB189" s="99"/>
      <c r="AC189" s="99"/>
      <c r="AD189" s="99"/>
      <c r="AE189" s="99"/>
      <c r="AF189" s="99"/>
      <c r="AG189" s="99"/>
      <c r="AH189" s="99"/>
      <c r="AI189" s="99"/>
      <c r="AJ189" s="99"/>
      <c r="AK189" s="99"/>
      <c r="AL189" s="99"/>
      <c r="AM189" s="99"/>
      <c r="AN189" s="99"/>
      <c r="AO189" s="99"/>
      <c r="AP189" s="99"/>
      <c r="AQ189" s="99"/>
      <c r="AR189" s="99"/>
      <c r="AS189" s="99"/>
      <c r="AT189" s="99"/>
      <c r="AU189" s="99"/>
    </row>
    <row r="190" spans="1:47" s="65" customFormat="1" ht="12.75" customHeight="1" x14ac:dyDescent="0.2">
      <c r="A190" s="276">
        <v>32</v>
      </c>
      <c r="B190" s="445" t="s">
        <v>30</v>
      </c>
      <c r="C190" s="562">
        <f t="shared" si="22"/>
        <v>200000</v>
      </c>
      <c r="D190" s="649">
        <f t="shared" si="22"/>
        <v>220000</v>
      </c>
      <c r="E190" s="649">
        <f t="shared" si="22"/>
        <v>220000</v>
      </c>
      <c r="F190" s="669">
        <f t="shared" si="23"/>
        <v>1.1000000000000001</v>
      </c>
      <c r="G190" s="669">
        <f t="shared" si="23"/>
        <v>1</v>
      </c>
      <c r="H190" s="670">
        <f>E190/C190</f>
        <v>1.1000000000000001</v>
      </c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  <c r="AA190" s="99"/>
      <c r="AB190" s="99"/>
      <c r="AC190" s="99"/>
      <c r="AD190" s="99"/>
      <c r="AE190" s="99"/>
      <c r="AF190" s="99"/>
      <c r="AG190" s="99"/>
      <c r="AH190" s="99"/>
      <c r="AI190" s="99"/>
      <c r="AJ190" s="99"/>
      <c r="AK190" s="99"/>
      <c r="AL190" s="99"/>
      <c r="AM190" s="99"/>
      <c r="AN190" s="99"/>
      <c r="AO190" s="99"/>
      <c r="AP190" s="99"/>
      <c r="AQ190" s="99"/>
      <c r="AR190" s="99"/>
      <c r="AS190" s="99"/>
      <c r="AT190" s="99"/>
      <c r="AU190" s="99"/>
    </row>
    <row r="191" spans="1:47" ht="12.75" customHeight="1" x14ac:dyDescent="0.2">
      <c r="A191" s="309">
        <v>323</v>
      </c>
      <c r="B191" s="467" t="s">
        <v>33</v>
      </c>
      <c r="C191" s="563">
        <f t="shared" si="22"/>
        <v>200000</v>
      </c>
      <c r="D191" s="638">
        <f t="shared" si="22"/>
        <v>220000</v>
      </c>
      <c r="E191" s="638">
        <f t="shared" si="22"/>
        <v>220000</v>
      </c>
      <c r="F191" s="639">
        <f t="shared" si="23"/>
        <v>1.1000000000000001</v>
      </c>
      <c r="G191" s="639">
        <f t="shared" si="23"/>
        <v>1</v>
      </c>
      <c r="H191" s="640">
        <f>E191/C191</f>
        <v>1.1000000000000001</v>
      </c>
      <c r="I191" s="99"/>
      <c r="J191" s="99"/>
      <c r="K191" s="99"/>
      <c r="L191" s="99"/>
      <c r="M191" s="99"/>
      <c r="N191" s="99"/>
      <c r="O191" s="99"/>
      <c r="P191" s="99"/>
      <c r="Q191" s="99"/>
      <c r="R191" s="99"/>
      <c r="S191" s="99"/>
      <c r="T191" s="99"/>
      <c r="U191" s="99"/>
      <c r="V191" s="99"/>
      <c r="W191" s="99"/>
      <c r="X191" s="99"/>
      <c r="Y191" s="99"/>
      <c r="Z191" s="99"/>
      <c r="AA191" s="99"/>
      <c r="AB191" s="99"/>
      <c r="AC191" s="99"/>
      <c r="AD191" s="99"/>
      <c r="AE191" s="99"/>
      <c r="AF191" s="99"/>
      <c r="AG191" s="99"/>
      <c r="AH191" s="99"/>
      <c r="AI191" s="99"/>
      <c r="AJ191" s="99"/>
      <c r="AK191" s="99"/>
      <c r="AL191" s="99"/>
      <c r="AM191" s="99"/>
      <c r="AN191" s="99"/>
      <c r="AO191" s="99"/>
      <c r="AP191" s="99"/>
      <c r="AQ191" s="99"/>
      <c r="AR191" s="99"/>
      <c r="AS191" s="99"/>
      <c r="AT191" s="99"/>
      <c r="AU191" s="99"/>
    </row>
    <row r="192" spans="1:47" ht="12.75" customHeight="1" x14ac:dyDescent="0.2">
      <c r="A192" s="310">
        <v>323</v>
      </c>
      <c r="B192" s="468" t="s">
        <v>33</v>
      </c>
      <c r="C192" s="564">
        <v>200000</v>
      </c>
      <c r="D192" s="641">
        <v>220000</v>
      </c>
      <c r="E192" s="641">
        <v>220000</v>
      </c>
      <c r="F192" s="631"/>
      <c r="G192" s="631"/>
      <c r="H192" s="632"/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  <c r="Z192" s="99"/>
      <c r="AA192" s="99"/>
      <c r="AB192" s="99"/>
      <c r="AC192" s="99"/>
      <c r="AD192" s="99"/>
      <c r="AE192" s="99"/>
      <c r="AF192" s="99"/>
      <c r="AG192" s="99"/>
      <c r="AH192" s="99"/>
      <c r="AI192" s="99"/>
      <c r="AJ192" s="99"/>
      <c r="AK192" s="99"/>
      <c r="AL192" s="99"/>
      <c r="AM192" s="99"/>
      <c r="AN192" s="99"/>
      <c r="AO192" s="99"/>
      <c r="AP192" s="99"/>
      <c r="AQ192" s="99"/>
      <c r="AR192" s="99"/>
      <c r="AS192" s="99"/>
      <c r="AT192" s="99"/>
      <c r="AU192" s="99"/>
    </row>
    <row r="193" spans="1:47" ht="15" customHeight="1" x14ac:dyDescent="0.2">
      <c r="A193" s="323" t="s">
        <v>409</v>
      </c>
      <c r="B193" s="477" t="s">
        <v>394</v>
      </c>
      <c r="C193" s="560">
        <f>C196</f>
        <v>150000</v>
      </c>
      <c r="D193" s="614">
        <f>D196</f>
        <v>0</v>
      </c>
      <c r="E193" s="614">
        <f>E196</f>
        <v>0</v>
      </c>
      <c r="F193" s="665">
        <f>D193/C193</f>
        <v>0</v>
      </c>
      <c r="G193" s="665" t="e">
        <f>E193/D193</f>
        <v>#DIV/0!</v>
      </c>
      <c r="H193" s="666">
        <f>E193/C193</f>
        <v>0</v>
      </c>
      <c r="I193" s="99"/>
      <c r="J193" s="99"/>
      <c r="K193" s="99"/>
      <c r="L193" s="99"/>
      <c r="M193" s="99"/>
      <c r="N193" s="99"/>
      <c r="O193" s="99"/>
      <c r="P193" s="99"/>
      <c r="Q193" s="99"/>
      <c r="R193" s="99"/>
      <c r="S193" s="99"/>
      <c r="T193" s="99"/>
      <c r="U193" s="99"/>
      <c r="V193" s="99"/>
      <c r="W193" s="99"/>
      <c r="X193" s="99"/>
      <c r="Y193" s="99"/>
      <c r="Z193" s="99"/>
      <c r="AA193" s="99"/>
      <c r="AB193" s="99"/>
      <c r="AC193" s="99"/>
      <c r="AD193" s="99"/>
      <c r="AE193" s="99"/>
      <c r="AF193" s="99"/>
      <c r="AG193" s="99"/>
      <c r="AH193" s="99"/>
      <c r="AI193" s="99"/>
      <c r="AJ193" s="99"/>
      <c r="AK193" s="99"/>
      <c r="AL193" s="99"/>
      <c r="AM193" s="99"/>
      <c r="AN193" s="99"/>
      <c r="AO193" s="99"/>
      <c r="AP193" s="99"/>
      <c r="AQ193" s="99"/>
      <c r="AR193" s="99"/>
      <c r="AS193" s="99"/>
      <c r="AT193" s="99"/>
      <c r="AU193" s="99"/>
    </row>
    <row r="194" spans="1:47" ht="15" customHeight="1" x14ac:dyDescent="0.2">
      <c r="A194" s="321" t="s">
        <v>105</v>
      </c>
      <c r="B194" s="478" t="s">
        <v>340</v>
      </c>
      <c r="C194" s="560"/>
      <c r="D194" s="613"/>
      <c r="E194" s="613"/>
      <c r="F194" s="616"/>
      <c r="G194" s="616"/>
      <c r="H194" s="617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  <c r="AA194" s="99"/>
      <c r="AB194" s="99"/>
      <c r="AC194" s="99"/>
      <c r="AD194" s="99"/>
      <c r="AE194" s="99"/>
      <c r="AF194" s="99"/>
      <c r="AG194" s="99"/>
      <c r="AH194" s="99"/>
      <c r="AI194" s="99"/>
      <c r="AJ194" s="99"/>
      <c r="AK194" s="99"/>
      <c r="AL194" s="99"/>
      <c r="AM194" s="99"/>
      <c r="AN194" s="99"/>
      <c r="AO194" s="99"/>
      <c r="AP194" s="99"/>
      <c r="AQ194" s="99"/>
      <c r="AR194" s="99"/>
      <c r="AS194" s="99"/>
      <c r="AT194" s="99"/>
      <c r="AU194" s="99"/>
    </row>
    <row r="195" spans="1:47" ht="12.75" customHeight="1" x14ac:dyDescent="0.2">
      <c r="A195" s="324" t="s">
        <v>103</v>
      </c>
      <c r="B195" s="479" t="s">
        <v>129</v>
      </c>
      <c r="C195" s="561"/>
      <c r="D195" s="630"/>
      <c r="E195" s="630"/>
      <c r="F195" s="631"/>
      <c r="G195" s="631"/>
      <c r="H195" s="632"/>
      <c r="I195" s="99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  <c r="Z195" s="99"/>
      <c r="AA195" s="99"/>
      <c r="AB195" s="99"/>
      <c r="AC195" s="99"/>
      <c r="AD195" s="99"/>
      <c r="AE195" s="99"/>
      <c r="AF195" s="99"/>
      <c r="AG195" s="99"/>
      <c r="AH195" s="99"/>
      <c r="AI195" s="99"/>
      <c r="AJ195" s="99"/>
      <c r="AK195" s="99"/>
      <c r="AL195" s="99"/>
      <c r="AM195" s="99"/>
      <c r="AN195" s="99"/>
      <c r="AO195" s="99"/>
      <c r="AP195" s="99"/>
      <c r="AQ195" s="99"/>
      <c r="AR195" s="99"/>
      <c r="AS195" s="99"/>
      <c r="AT195" s="99"/>
      <c r="AU195" s="99"/>
    </row>
    <row r="196" spans="1:47" ht="12.75" customHeight="1" x14ac:dyDescent="0.2">
      <c r="A196" s="283">
        <v>3</v>
      </c>
      <c r="B196" s="444" t="s">
        <v>68</v>
      </c>
      <c r="C196" s="548">
        <f t="shared" ref="C196:E198" si="24">C197</f>
        <v>150000</v>
      </c>
      <c r="D196" s="648">
        <f t="shared" si="24"/>
        <v>0</v>
      </c>
      <c r="E196" s="648">
        <f t="shared" si="24"/>
        <v>0</v>
      </c>
      <c r="F196" s="667">
        <f>D196/C196</f>
        <v>0</v>
      </c>
      <c r="G196" s="667" t="e">
        <f>E196/D196</f>
        <v>#DIV/0!</v>
      </c>
      <c r="H196" s="668">
        <f>E196/C196</f>
        <v>0</v>
      </c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  <c r="X196" s="99"/>
      <c r="Y196" s="99"/>
      <c r="Z196" s="99"/>
      <c r="AA196" s="99"/>
      <c r="AB196" s="99"/>
      <c r="AC196" s="99"/>
      <c r="AD196" s="99"/>
      <c r="AE196" s="99"/>
      <c r="AF196" s="99"/>
      <c r="AG196" s="99"/>
      <c r="AH196" s="99"/>
      <c r="AI196" s="99"/>
      <c r="AJ196" s="99"/>
      <c r="AK196" s="99"/>
      <c r="AL196" s="99"/>
      <c r="AM196" s="99"/>
      <c r="AN196" s="99"/>
      <c r="AO196" s="99"/>
      <c r="AP196" s="99"/>
      <c r="AQ196" s="99"/>
      <c r="AR196" s="99"/>
      <c r="AS196" s="99"/>
      <c r="AT196" s="99"/>
      <c r="AU196" s="99"/>
    </row>
    <row r="197" spans="1:47" ht="12.75" customHeight="1" x14ac:dyDescent="0.2">
      <c r="A197" s="276">
        <v>32</v>
      </c>
      <c r="B197" s="445" t="s">
        <v>30</v>
      </c>
      <c r="C197" s="562">
        <f t="shared" si="24"/>
        <v>150000</v>
      </c>
      <c r="D197" s="649">
        <f t="shared" si="24"/>
        <v>0</v>
      </c>
      <c r="E197" s="649">
        <f t="shared" si="24"/>
        <v>0</v>
      </c>
      <c r="F197" s="669">
        <f>D197/C197</f>
        <v>0</v>
      </c>
      <c r="G197" s="669" t="e">
        <f>E197/D198</f>
        <v>#DIV/0!</v>
      </c>
      <c r="H197" s="670">
        <f>E197/C197</f>
        <v>0</v>
      </c>
      <c r="I197" s="99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  <c r="Z197" s="99"/>
      <c r="AA197" s="99"/>
      <c r="AB197" s="99"/>
      <c r="AC197" s="99"/>
      <c r="AD197" s="99"/>
      <c r="AE197" s="99"/>
      <c r="AF197" s="99"/>
      <c r="AG197" s="99"/>
      <c r="AH197" s="99"/>
      <c r="AI197" s="99"/>
      <c r="AJ197" s="99"/>
      <c r="AK197" s="99"/>
      <c r="AL197" s="99"/>
      <c r="AM197" s="99"/>
      <c r="AN197" s="99"/>
      <c r="AO197" s="99"/>
      <c r="AP197" s="99"/>
      <c r="AQ197" s="99"/>
      <c r="AR197" s="99"/>
      <c r="AS197" s="99"/>
      <c r="AT197" s="99"/>
      <c r="AU197" s="99"/>
    </row>
    <row r="198" spans="1:47" ht="12.75" customHeight="1" x14ac:dyDescent="0.2">
      <c r="A198" s="309">
        <v>323</v>
      </c>
      <c r="B198" s="467" t="s">
        <v>33</v>
      </c>
      <c r="C198" s="563">
        <f t="shared" si="24"/>
        <v>150000</v>
      </c>
      <c r="D198" s="638">
        <f t="shared" si="24"/>
        <v>0</v>
      </c>
      <c r="E198" s="638">
        <f t="shared" si="24"/>
        <v>0</v>
      </c>
      <c r="F198" s="639">
        <f>D198/C198</f>
        <v>0</v>
      </c>
      <c r="G198" s="639" t="e">
        <f>E198/D198</f>
        <v>#DIV/0!</v>
      </c>
      <c r="H198" s="640">
        <f>E198/C198</f>
        <v>0</v>
      </c>
      <c r="I198" s="99"/>
      <c r="J198" s="99"/>
      <c r="K198" s="99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  <c r="X198" s="99"/>
      <c r="Y198" s="99"/>
      <c r="Z198" s="99"/>
      <c r="AA198" s="99"/>
      <c r="AB198" s="99"/>
      <c r="AC198" s="99"/>
      <c r="AD198" s="99"/>
      <c r="AE198" s="99"/>
      <c r="AF198" s="99"/>
      <c r="AG198" s="99"/>
      <c r="AH198" s="99"/>
      <c r="AI198" s="99"/>
      <c r="AJ198" s="99"/>
      <c r="AK198" s="99"/>
      <c r="AL198" s="99"/>
      <c r="AM198" s="99"/>
      <c r="AN198" s="99"/>
      <c r="AO198" s="99"/>
      <c r="AP198" s="99"/>
      <c r="AQ198" s="99"/>
      <c r="AR198" s="99"/>
      <c r="AS198" s="99"/>
      <c r="AT198" s="99"/>
      <c r="AU198" s="99"/>
    </row>
    <row r="199" spans="1:47" ht="12.75" customHeight="1" x14ac:dyDescent="0.2">
      <c r="A199" s="310">
        <v>323</v>
      </c>
      <c r="B199" s="468" t="s">
        <v>33</v>
      </c>
      <c r="C199" s="564">
        <v>150000</v>
      </c>
      <c r="D199" s="641">
        <v>0</v>
      </c>
      <c r="E199" s="641">
        <v>0</v>
      </c>
      <c r="F199" s="631"/>
      <c r="G199" s="631"/>
      <c r="H199" s="632"/>
      <c r="I199" s="99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  <c r="AA199" s="99"/>
      <c r="AB199" s="99"/>
      <c r="AC199" s="99"/>
      <c r="AD199" s="99"/>
      <c r="AE199" s="99"/>
      <c r="AF199" s="99"/>
      <c r="AG199" s="99"/>
      <c r="AH199" s="99"/>
      <c r="AI199" s="99"/>
      <c r="AJ199" s="99"/>
      <c r="AK199" s="99"/>
      <c r="AL199" s="99"/>
      <c r="AM199" s="99"/>
      <c r="AN199" s="99"/>
      <c r="AO199" s="99"/>
      <c r="AP199" s="99"/>
      <c r="AQ199" s="99"/>
      <c r="AR199" s="99"/>
      <c r="AS199" s="99"/>
      <c r="AT199" s="99"/>
      <c r="AU199" s="99"/>
    </row>
    <row r="200" spans="1:47" ht="15" customHeight="1" x14ac:dyDescent="0.2">
      <c r="A200" s="323" t="s">
        <v>309</v>
      </c>
      <c r="B200" s="478" t="s">
        <v>157</v>
      </c>
      <c r="C200" s="560">
        <f>C203</f>
        <v>10000</v>
      </c>
      <c r="D200" s="614">
        <f>D203</f>
        <v>10000</v>
      </c>
      <c r="E200" s="614">
        <v>10000</v>
      </c>
      <c r="F200" s="665">
        <f>D200/C200</f>
        <v>1</v>
      </c>
      <c r="G200" s="665">
        <f>E200/D200</f>
        <v>1</v>
      </c>
      <c r="H200" s="666">
        <f>E200/C200</f>
        <v>1</v>
      </c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  <c r="AA200" s="99"/>
      <c r="AB200" s="99"/>
      <c r="AC200" s="99"/>
      <c r="AD200" s="99"/>
      <c r="AE200" s="99"/>
      <c r="AF200" s="99"/>
      <c r="AG200" s="99"/>
      <c r="AH200" s="99"/>
      <c r="AI200" s="99"/>
      <c r="AJ200" s="99"/>
      <c r="AK200" s="99"/>
      <c r="AL200" s="99"/>
      <c r="AM200" s="99"/>
      <c r="AN200" s="99"/>
      <c r="AO200" s="99"/>
      <c r="AP200" s="99"/>
      <c r="AQ200" s="99"/>
      <c r="AR200" s="99"/>
      <c r="AS200" s="99"/>
      <c r="AT200" s="99"/>
      <c r="AU200" s="99"/>
    </row>
    <row r="201" spans="1:47" ht="15" customHeight="1" x14ac:dyDescent="0.2">
      <c r="A201" s="325"/>
      <c r="B201" s="480" t="s">
        <v>342</v>
      </c>
      <c r="C201" s="566"/>
      <c r="D201" s="613"/>
      <c r="E201" s="613"/>
      <c r="F201" s="616"/>
      <c r="G201" s="616"/>
      <c r="H201" s="617"/>
      <c r="I201" s="99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  <c r="X201" s="99"/>
      <c r="Y201" s="99"/>
      <c r="Z201" s="99"/>
      <c r="AA201" s="99"/>
      <c r="AB201" s="99"/>
      <c r="AC201" s="99"/>
      <c r="AD201" s="99"/>
      <c r="AE201" s="99"/>
      <c r="AF201" s="99"/>
      <c r="AG201" s="99"/>
      <c r="AH201" s="99"/>
      <c r="AI201" s="99"/>
      <c r="AJ201" s="99"/>
      <c r="AK201" s="99"/>
      <c r="AL201" s="99"/>
      <c r="AM201" s="99"/>
      <c r="AN201" s="99"/>
      <c r="AO201" s="99"/>
      <c r="AP201" s="99"/>
      <c r="AQ201" s="99"/>
      <c r="AR201" s="99"/>
      <c r="AS201" s="99"/>
      <c r="AT201" s="99"/>
      <c r="AU201" s="99"/>
    </row>
    <row r="202" spans="1:47" ht="12.75" customHeight="1" x14ac:dyDescent="0.2">
      <c r="A202" s="322" t="s">
        <v>102</v>
      </c>
      <c r="B202" s="476" t="s">
        <v>129</v>
      </c>
      <c r="C202" s="561"/>
      <c r="D202" s="630"/>
      <c r="E202" s="630"/>
      <c r="F202" s="631"/>
      <c r="G202" s="631"/>
      <c r="H202" s="632"/>
      <c r="I202" s="99"/>
      <c r="J202" s="99"/>
      <c r="K202" s="99"/>
      <c r="L202" s="99"/>
      <c r="M202" s="99"/>
      <c r="N202" s="99"/>
      <c r="O202" s="99"/>
      <c r="P202" s="99"/>
      <c r="Q202" s="99"/>
      <c r="R202" s="99"/>
      <c r="S202" s="99"/>
      <c r="T202" s="99"/>
      <c r="U202" s="99"/>
      <c r="V202" s="99"/>
      <c r="W202" s="99"/>
      <c r="X202" s="99"/>
      <c r="Y202" s="99"/>
      <c r="Z202" s="99"/>
      <c r="AA202" s="99"/>
      <c r="AB202" s="99"/>
      <c r="AC202" s="99"/>
      <c r="AD202" s="99"/>
      <c r="AE202" s="99"/>
      <c r="AF202" s="99"/>
      <c r="AG202" s="99"/>
      <c r="AH202" s="99"/>
      <c r="AI202" s="99"/>
      <c r="AJ202" s="99"/>
      <c r="AK202" s="99"/>
      <c r="AL202" s="99"/>
      <c r="AM202" s="99"/>
      <c r="AN202" s="99"/>
      <c r="AO202" s="99"/>
      <c r="AP202" s="99"/>
      <c r="AQ202" s="99"/>
      <c r="AR202" s="99"/>
      <c r="AS202" s="99"/>
      <c r="AT202" s="99"/>
      <c r="AU202" s="99"/>
    </row>
    <row r="203" spans="1:47" ht="12.75" customHeight="1" x14ac:dyDescent="0.2">
      <c r="A203" s="283">
        <v>3</v>
      </c>
      <c r="B203" s="444" t="s">
        <v>68</v>
      </c>
      <c r="C203" s="548">
        <f t="shared" ref="C203:E205" si="25">C204</f>
        <v>10000</v>
      </c>
      <c r="D203" s="648">
        <f t="shared" si="25"/>
        <v>10000</v>
      </c>
      <c r="E203" s="648">
        <f t="shared" si="25"/>
        <v>1000</v>
      </c>
      <c r="F203" s="667">
        <f t="shared" ref="F203:G205" si="26">D203/C203</f>
        <v>1</v>
      </c>
      <c r="G203" s="667">
        <f t="shared" si="26"/>
        <v>0.1</v>
      </c>
      <c r="H203" s="668">
        <f>E203/C203</f>
        <v>0.1</v>
      </c>
      <c r="I203" s="99"/>
      <c r="J203" s="99"/>
      <c r="K203" s="99"/>
      <c r="L203" s="99"/>
      <c r="M203" s="99"/>
      <c r="N203" s="99"/>
      <c r="O203" s="99"/>
      <c r="P203" s="99"/>
      <c r="Q203" s="99"/>
      <c r="R203" s="99"/>
      <c r="S203" s="99"/>
      <c r="T203" s="99"/>
      <c r="U203" s="99"/>
      <c r="V203" s="99"/>
      <c r="W203" s="99"/>
      <c r="X203" s="99"/>
      <c r="Y203" s="99"/>
      <c r="Z203" s="99"/>
      <c r="AA203" s="99"/>
      <c r="AB203" s="99"/>
      <c r="AC203" s="99"/>
      <c r="AD203" s="99"/>
      <c r="AE203" s="99"/>
      <c r="AF203" s="99"/>
      <c r="AG203" s="99"/>
      <c r="AH203" s="99"/>
      <c r="AI203" s="99"/>
      <c r="AJ203" s="99"/>
      <c r="AK203" s="99"/>
      <c r="AL203" s="99"/>
      <c r="AM203" s="99"/>
      <c r="AN203" s="99"/>
      <c r="AO203" s="99"/>
      <c r="AP203" s="99"/>
      <c r="AQ203" s="99"/>
      <c r="AR203" s="99"/>
      <c r="AS203" s="99"/>
      <c r="AT203" s="99"/>
      <c r="AU203" s="99"/>
    </row>
    <row r="204" spans="1:47" ht="12.75" customHeight="1" x14ac:dyDescent="0.2">
      <c r="A204" s="276">
        <v>32</v>
      </c>
      <c r="B204" s="445" t="s">
        <v>30</v>
      </c>
      <c r="C204" s="562">
        <f t="shared" si="25"/>
        <v>10000</v>
      </c>
      <c r="D204" s="649">
        <f t="shared" si="25"/>
        <v>10000</v>
      </c>
      <c r="E204" s="649">
        <f t="shared" si="25"/>
        <v>1000</v>
      </c>
      <c r="F204" s="669">
        <f t="shared" si="26"/>
        <v>1</v>
      </c>
      <c r="G204" s="669">
        <f t="shared" si="26"/>
        <v>0.1</v>
      </c>
      <c r="H204" s="670">
        <f>E204/C204</f>
        <v>0.1</v>
      </c>
      <c r="I204" s="99"/>
      <c r="J204" s="99"/>
      <c r="K204" s="99"/>
      <c r="L204" s="99"/>
      <c r="M204" s="99"/>
      <c r="N204" s="99"/>
      <c r="O204" s="99"/>
      <c r="P204" s="99"/>
      <c r="Q204" s="99"/>
      <c r="R204" s="99"/>
      <c r="S204" s="99"/>
      <c r="T204" s="99"/>
      <c r="U204" s="99"/>
      <c r="V204" s="99"/>
      <c r="W204" s="99"/>
      <c r="X204" s="99"/>
      <c r="Y204" s="99"/>
      <c r="Z204" s="99"/>
      <c r="AA204" s="99"/>
      <c r="AB204" s="99"/>
      <c r="AC204" s="99"/>
      <c r="AD204" s="99"/>
      <c r="AE204" s="99"/>
      <c r="AF204" s="99"/>
      <c r="AG204" s="99"/>
      <c r="AH204" s="99"/>
      <c r="AI204" s="99"/>
      <c r="AJ204" s="99"/>
      <c r="AK204" s="99"/>
      <c r="AL204" s="99"/>
      <c r="AM204" s="99"/>
      <c r="AN204" s="99"/>
      <c r="AO204" s="99"/>
      <c r="AP204" s="99"/>
      <c r="AQ204" s="99"/>
      <c r="AR204" s="99"/>
      <c r="AS204" s="99"/>
      <c r="AT204" s="99"/>
      <c r="AU204" s="99"/>
    </row>
    <row r="205" spans="1:47" ht="12.75" customHeight="1" x14ac:dyDescent="0.2">
      <c r="A205" s="309">
        <v>323</v>
      </c>
      <c r="B205" s="467" t="s">
        <v>33</v>
      </c>
      <c r="C205" s="563">
        <f t="shared" si="25"/>
        <v>10000</v>
      </c>
      <c r="D205" s="638">
        <f t="shared" si="25"/>
        <v>10000</v>
      </c>
      <c r="E205" s="638">
        <f t="shared" si="25"/>
        <v>1000</v>
      </c>
      <c r="F205" s="639">
        <f t="shared" si="26"/>
        <v>1</v>
      </c>
      <c r="G205" s="639">
        <f t="shared" si="26"/>
        <v>0.1</v>
      </c>
      <c r="H205" s="640">
        <f>E205/C205</f>
        <v>0.1</v>
      </c>
      <c r="I205" s="99"/>
      <c r="J205" s="99"/>
      <c r="K205" s="99"/>
      <c r="L205" s="99"/>
      <c r="M205" s="99"/>
      <c r="N205" s="99"/>
      <c r="O205" s="99"/>
      <c r="P205" s="99"/>
      <c r="Q205" s="99"/>
      <c r="R205" s="99"/>
      <c r="S205" s="99"/>
      <c r="T205" s="99"/>
      <c r="U205" s="99"/>
      <c r="V205" s="99"/>
      <c r="W205" s="99"/>
      <c r="X205" s="99"/>
      <c r="Y205" s="99"/>
      <c r="Z205" s="99"/>
      <c r="AA205" s="99"/>
      <c r="AB205" s="99"/>
      <c r="AC205" s="99"/>
      <c r="AD205" s="99"/>
      <c r="AE205" s="99"/>
      <c r="AF205" s="99"/>
      <c r="AG205" s="99"/>
      <c r="AH205" s="99"/>
      <c r="AI205" s="99"/>
      <c r="AJ205" s="99"/>
      <c r="AK205" s="99"/>
      <c r="AL205" s="99"/>
      <c r="AM205" s="99"/>
      <c r="AN205" s="99"/>
      <c r="AO205" s="99"/>
      <c r="AP205" s="99"/>
      <c r="AQ205" s="99"/>
      <c r="AR205" s="99"/>
      <c r="AS205" s="99"/>
      <c r="AT205" s="99"/>
      <c r="AU205" s="99"/>
    </row>
    <row r="206" spans="1:47" ht="12.75" customHeight="1" x14ac:dyDescent="0.2">
      <c r="A206" s="310">
        <v>323</v>
      </c>
      <c r="B206" s="468" t="s">
        <v>33</v>
      </c>
      <c r="C206" s="564">
        <v>10000</v>
      </c>
      <c r="D206" s="641">
        <v>10000</v>
      </c>
      <c r="E206" s="641">
        <v>1000</v>
      </c>
      <c r="F206" s="631"/>
      <c r="G206" s="631"/>
      <c r="H206" s="632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  <c r="AA206" s="99"/>
      <c r="AB206" s="99"/>
      <c r="AC206" s="99"/>
      <c r="AD206" s="99"/>
      <c r="AE206" s="99"/>
      <c r="AF206" s="99"/>
      <c r="AG206" s="99"/>
      <c r="AH206" s="99"/>
      <c r="AI206" s="99"/>
      <c r="AJ206" s="99"/>
      <c r="AK206" s="99"/>
      <c r="AL206" s="99"/>
      <c r="AM206" s="99"/>
      <c r="AN206" s="99"/>
      <c r="AO206" s="99"/>
      <c r="AP206" s="99"/>
      <c r="AQ206" s="99"/>
      <c r="AR206" s="99"/>
      <c r="AS206" s="99"/>
      <c r="AT206" s="99"/>
      <c r="AU206" s="99"/>
    </row>
    <row r="207" spans="1:47" ht="15" customHeight="1" x14ac:dyDescent="0.2">
      <c r="A207" s="323" t="s">
        <v>400</v>
      </c>
      <c r="B207" s="478" t="s">
        <v>401</v>
      </c>
      <c r="C207" s="560">
        <f>C210</f>
        <v>55000</v>
      </c>
      <c r="D207" s="614">
        <f>D210</f>
        <v>55000</v>
      </c>
      <c r="E207" s="614">
        <f>E210</f>
        <v>55000</v>
      </c>
      <c r="F207" s="665">
        <f>D207/C207</f>
        <v>1</v>
      </c>
      <c r="G207" s="665">
        <f>E207/D207</f>
        <v>1</v>
      </c>
      <c r="H207" s="666">
        <f>E207/C207</f>
        <v>1</v>
      </c>
      <c r="I207" s="99"/>
      <c r="J207" s="99"/>
      <c r="K207" s="99"/>
      <c r="L207" s="99"/>
      <c r="M207" s="99"/>
      <c r="N207" s="99"/>
      <c r="O207" s="99"/>
      <c r="P207" s="99"/>
      <c r="Q207" s="99"/>
      <c r="R207" s="99"/>
      <c r="S207" s="99"/>
      <c r="T207" s="99"/>
      <c r="U207" s="99"/>
      <c r="V207" s="99"/>
      <c r="W207" s="99"/>
      <c r="X207" s="99"/>
      <c r="Y207" s="99"/>
      <c r="Z207" s="99"/>
      <c r="AA207" s="99"/>
      <c r="AB207" s="99"/>
      <c r="AC207" s="99"/>
      <c r="AD207" s="99"/>
      <c r="AE207" s="99"/>
      <c r="AF207" s="99"/>
      <c r="AG207" s="99"/>
      <c r="AH207" s="99"/>
      <c r="AI207" s="99"/>
      <c r="AJ207" s="99"/>
      <c r="AK207" s="99"/>
      <c r="AL207" s="99"/>
      <c r="AM207" s="99"/>
      <c r="AN207" s="99"/>
      <c r="AO207" s="99"/>
      <c r="AP207" s="99"/>
      <c r="AQ207" s="99"/>
      <c r="AR207" s="99"/>
      <c r="AS207" s="99"/>
      <c r="AT207" s="99"/>
      <c r="AU207" s="99"/>
    </row>
    <row r="208" spans="1:47" ht="15" customHeight="1" x14ac:dyDescent="0.2">
      <c r="A208" s="325"/>
      <c r="B208" s="480" t="s">
        <v>342</v>
      </c>
      <c r="C208" s="566"/>
      <c r="D208" s="613"/>
      <c r="E208" s="613"/>
      <c r="F208" s="616"/>
      <c r="G208" s="616"/>
      <c r="H208" s="617"/>
      <c r="I208" s="99"/>
      <c r="J208" s="99"/>
      <c r="K208" s="99"/>
      <c r="L208" s="99"/>
      <c r="M208" s="99"/>
      <c r="N208" s="99"/>
      <c r="O208" s="99"/>
      <c r="P208" s="99"/>
      <c r="Q208" s="99"/>
      <c r="R208" s="99"/>
      <c r="S208" s="99"/>
      <c r="T208" s="99"/>
      <c r="U208" s="99"/>
      <c r="V208" s="99"/>
      <c r="W208" s="99"/>
      <c r="X208" s="99"/>
      <c r="Y208" s="99"/>
      <c r="Z208" s="99"/>
      <c r="AA208" s="99"/>
      <c r="AB208" s="99"/>
      <c r="AC208" s="99"/>
      <c r="AD208" s="99"/>
      <c r="AE208" s="99"/>
      <c r="AF208" s="99"/>
      <c r="AG208" s="99"/>
      <c r="AH208" s="99"/>
      <c r="AI208" s="99"/>
      <c r="AJ208" s="99"/>
      <c r="AK208" s="99"/>
      <c r="AL208" s="99"/>
      <c r="AM208" s="99"/>
      <c r="AN208" s="99"/>
      <c r="AO208" s="99"/>
      <c r="AP208" s="99"/>
      <c r="AQ208" s="99"/>
      <c r="AR208" s="99"/>
      <c r="AS208" s="99"/>
      <c r="AT208" s="99"/>
      <c r="AU208" s="99"/>
    </row>
    <row r="209" spans="1:47" ht="12.75" customHeight="1" x14ac:dyDescent="0.2">
      <c r="A209" s="322" t="s">
        <v>102</v>
      </c>
      <c r="B209" s="476" t="s">
        <v>129</v>
      </c>
      <c r="C209" s="561"/>
      <c r="D209" s="630"/>
      <c r="E209" s="630"/>
      <c r="F209" s="631"/>
      <c r="G209" s="631"/>
      <c r="H209" s="632"/>
      <c r="I209" s="99"/>
      <c r="J209" s="99"/>
      <c r="K209" s="99"/>
      <c r="L209" s="99"/>
      <c r="M209" s="99"/>
      <c r="N209" s="99"/>
      <c r="O209" s="99"/>
      <c r="P209" s="99"/>
      <c r="Q209" s="99"/>
      <c r="R209" s="99"/>
      <c r="S209" s="99"/>
      <c r="T209" s="99"/>
      <c r="U209" s="99"/>
      <c r="V209" s="99"/>
      <c r="W209" s="99"/>
      <c r="X209" s="99"/>
      <c r="Y209" s="99"/>
      <c r="Z209" s="99"/>
      <c r="AA209" s="99"/>
      <c r="AB209" s="99"/>
      <c r="AC209" s="99"/>
      <c r="AD209" s="99"/>
      <c r="AE209" s="99"/>
      <c r="AF209" s="99"/>
      <c r="AG209" s="99"/>
      <c r="AH209" s="99"/>
      <c r="AI209" s="99"/>
      <c r="AJ209" s="99"/>
      <c r="AK209" s="99"/>
      <c r="AL209" s="99"/>
      <c r="AM209" s="99"/>
      <c r="AN209" s="99"/>
      <c r="AO209" s="99"/>
      <c r="AP209" s="99"/>
      <c r="AQ209" s="99"/>
      <c r="AR209" s="99"/>
      <c r="AS209" s="99"/>
      <c r="AT209" s="99"/>
      <c r="AU209" s="99"/>
    </row>
    <row r="210" spans="1:47" ht="12.75" customHeight="1" x14ac:dyDescent="0.2">
      <c r="A210" s="283">
        <v>3</v>
      </c>
      <c r="B210" s="444" t="s">
        <v>68</v>
      </c>
      <c r="C210" s="548">
        <f t="shared" ref="C210:E212" si="27">C211</f>
        <v>55000</v>
      </c>
      <c r="D210" s="648">
        <f t="shared" si="27"/>
        <v>55000</v>
      </c>
      <c r="E210" s="648">
        <f t="shared" si="27"/>
        <v>55000</v>
      </c>
      <c r="F210" s="667">
        <f t="shared" ref="F210:G212" si="28">D210/C210</f>
        <v>1</v>
      </c>
      <c r="G210" s="667">
        <f t="shared" si="28"/>
        <v>1</v>
      </c>
      <c r="H210" s="668">
        <f>E210/C210</f>
        <v>1</v>
      </c>
      <c r="I210" s="99"/>
      <c r="J210" s="99"/>
      <c r="K210" s="99"/>
      <c r="L210" s="99"/>
      <c r="M210" s="99"/>
      <c r="N210" s="99"/>
      <c r="O210" s="99"/>
      <c r="P210" s="99"/>
      <c r="Q210" s="99"/>
      <c r="R210" s="99"/>
      <c r="S210" s="99"/>
      <c r="T210" s="99"/>
      <c r="U210" s="99"/>
      <c r="V210" s="99"/>
      <c r="W210" s="99"/>
      <c r="X210" s="99"/>
      <c r="Y210" s="99"/>
      <c r="Z210" s="99"/>
      <c r="AA210" s="99"/>
      <c r="AB210" s="99"/>
      <c r="AC210" s="99"/>
      <c r="AD210" s="99"/>
      <c r="AE210" s="99"/>
      <c r="AF210" s="99"/>
      <c r="AG210" s="99"/>
      <c r="AH210" s="99"/>
      <c r="AI210" s="99"/>
      <c r="AJ210" s="99"/>
      <c r="AK210" s="99"/>
      <c r="AL210" s="99"/>
      <c r="AM210" s="99"/>
      <c r="AN210" s="99"/>
      <c r="AO210" s="99"/>
      <c r="AP210" s="99"/>
      <c r="AQ210" s="99"/>
      <c r="AR210" s="99"/>
      <c r="AS210" s="99"/>
      <c r="AT210" s="99"/>
      <c r="AU210" s="99"/>
    </row>
    <row r="211" spans="1:47" ht="12.75" customHeight="1" x14ac:dyDescent="0.2">
      <c r="A211" s="276">
        <v>32</v>
      </c>
      <c r="B211" s="445" t="s">
        <v>30</v>
      </c>
      <c r="C211" s="562">
        <f t="shared" si="27"/>
        <v>55000</v>
      </c>
      <c r="D211" s="649">
        <f t="shared" si="27"/>
        <v>55000</v>
      </c>
      <c r="E211" s="649">
        <f t="shared" si="27"/>
        <v>55000</v>
      </c>
      <c r="F211" s="669">
        <f t="shared" si="28"/>
        <v>1</v>
      </c>
      <c r="G211" s="669">
        <f t="shared" si="28"/>
        <v>1</v>
      </c>
      <c r="H211" s="670">
        <f>E211/C211</f>
        <v>1</v>
      </c>
      <c r="I211" s="99"/>
      <c r="J211" s="99"/>
      <c r="K211" s="99"/>
      <c r="L211" s="99"/>
      <c r="M211" s="99"/>
      <c r="N211" s="99"/>
      <c r="O211" s="99"/>
      <c r="P211" s="99"/>
      <c r="Q211" s="99"/>
      <c r="R211" s="99"/>
      <c r="S211" s="99"/>
      <c r="T211" s="99"/>
      <c r="U211" s="99"/>
      <c r="V211" s="99"/>
      <c r="W211" s="99"/>
      <c r="X211" s="99"/>
      <c r="Y211" s="99"/>
      <c r="Z211" s="99"/>
      <c r="AA211" s="99"/>
      <c r="AB211" s="99"/>
      <c r="AC211" s="99"/>
      <c r="AD211" s="99"/>
      <c r="AE211" s="99"/>
      <c r="AF211" s="99"/>
      <c r="AG211" s="99"/>
      <c r="AH211" s="99"/>
      <c r="AI211" s="99"/>
      <c r="AJ211" s="99"/>
      <c r="AK211" s="99"/>
      <c r="AL211" s="99"/>
      <c r="AM211" s="99"/>
      <c r="AN211" s="99"/>
      <c r="AO211" s="99"/>
      <c r="AP211" s="99"/>
      <c r="AQ211" s="99"/>
      <c r="AR211" s="99"/>
      <c r="AS211" s="99"/>
      <c r="AT211" s="99"/>
      <c r="AU211" s="99"/>
    </row>
    <row r="212" spans="1:47" ht="12.75" customHeight="1" x14ac:dyDescent="0.2">
      <c r="A212" s="309">
        <v>323</v>
      </c>
      <c r="B212" s="467" t="s">
        <v>33</v>
      </c>
      <c r="C212" s="563">
        <f t="shared" si="27"/>
        <v>55000</v>
      </c>
      <c r="D212" s="638">
        <f t="shared" si="27"/>
        <v>55000</v>
      </c>
      <c r="E212" s="638">
        <f t="shared" si="27"/>
        <v>55000</v>
      </c>
      <c r="F212" s="639">
        <f t="shared" si="28"/>
        <v>1</v>
      </c>
      <c r="G212" s="639">
        <f t="shared" si="28"/>
        <v>1</v>
      </c>
      <c r="H212" s="640">
        <f>E212/C212</f>
        <v>1</v>
      </c>
      <c r="I212" s="99"/>
      <c r="J212" s="99"/>
      <c r="K212" s="99"/>
      <c r="L212" s="99"/>
      <c r="M212" s="99"/>
      <c r="N212" s="99"/>
      <c r="O212" s="99"/>
      <c r="P212" s="99"/>
      <c r="Q212" s="99"/>
      <c r="R212" s="99"/>
      <c r="S212" s="99"/>
      <c r="T212" s="99"/>
      <c r="U212" s="99"/>
      <c r="V212" s="99"/>
      <c r="W212" s="99"/>
      <c r="X212" s="99"/>
      <c r="Y212" s="99"/>
      <c r="Z212" s="99"/>
      <c r="AA212" s="99"/>
      <c r="AB212" s="99"/>
      <c r="AC212" s="99"/>
      <c r="AD212" s="99"/>
      <c r="AE212" s="99"/>
      <c r="AF212" s="99"/>
      <c r="AG212" s="99"/>
      <c r="AH212" s="99"/>
      <c r="AI212" s="99"/>
      <c r="AJ212" s="99"/>
      <c r="AK212" s="99"/>
      <c r="AL212" s="99"/>
      <c r="AM212" s="99"/>
      <c r="AN212" s="99"/>
      <c r="AO212" s="99"/>
      <c r="AP212" s="99"/>
      <c r="AQ212" s="99"/>
      <c r="AR212" s="99"/>
      <c r="AS212" s="99"/>
      <c r="AT212" s="99"/>
      <c r="AU212" s="99"/>
    </row>
    <row r="213" spans="1:47" ht="12.75" customHeight="1" x14ac:dyDescent="0.2">
      <c r="A213" s="310">
        <v>323</v>
      </c>
      <c r="B213" s="468" t="s">
        <v>33</v>
      </c>
      <c r="C213" s="564">
        <v>55000</v>
      </c>
      <c r="D213" s="641">
        <v>55000</v>
      </c>
      <c r="E213" s="641">
        <v>55000</v>
      </c>
      <c r="F213" s="631"/>
      <c r="G213" s="631"/>
      <c r="H213" s="632"/>
      <c r="I213" s="99"/>
      <c r="J213" s="99"/>
      <c r="K213" s="99"/>
      <c r="L213" s="99"/>
      <c r="M213" s="99"/>
      <c r="N213" s="99"/>
      <c r="O213" s="99"/>
      <c r="P213" s="99"/>
      <c r="Q213" s="99"/>
      <c r="R213" s="99"/>
      <c r="S213" s="99"/>
      <c r="T213" s="99"/>
      <c r="U213" s="99"/>
      <c r="V213" s="99"/>
      <c r="W213" s="99"/>
      <c r="X213" s="99"/>
      <c r="Y213" s="99"/>
      <c r="Z213" s="99"/>
      <c r="AA213" s="99"/>
      <c r="AB213" s="99"/>
      <c r="AC213" s="99"/>
      <c r="AD213" s="99"/>
      <c r="AE213" s="99"/>
      <c r="AF213" s="99"/>
      <c r="AG213" s="99"/>
      <c r="AH213" s="99"/>
      <c r="AI213" s="99"/>
      <c r="AJ213" s="99"/>
      <c r="AK213" s="99"/>
      <c r="AL213" s="99"/>
      <c r="AM213" s="99"/>
      <c r="AN213" s="99"/>
      <c r="AO213" s="99"/>
      <c r="AP213" s="99"/>
      <c r="AQ213" s="99"/>
      <c r="AR213" s="99"/>
      <c r="AS213" s="99"/>
      <c r="AT213" s="99"/>
      <c r="AU213" s="99"/>
    </row>
    <row r="214" spans="1:47" ht="20.100000000000001" customHeight="1" x14ac:dyDescent="0.2">
      <c r="A214" s="326"/>
      <c r="B214" s="481" t="s">
        <v>111</v>
      </c>
      <c r="C214" s="556"/>
      <c r="D214" s="653"/>
      <c r="E214" s="653"/>
      <c r="F214" s="654"/>
      <c r="G214" s="654"/>
      <c r="H214" s="655"/>
      <c r="I214" s="99"/>
      <c r="J214" s="99"/>
      <c r="K214" s="99"/>
      <c r="L214" s="99"/>
      <c r="M214" s="99"/>
      <c r="N214" s="99"/>
      <c r="O214" s="99"/>
      <c r="P214" s="99"/>
      <c r="Q214" s="99"/>
      <c r="R214" s="99"/>
      <c r="S214" s="99"/>
      <c r="T214" s="99"/>
      <c r="U214" s="99"/>
      <c r="V214" s="99"/>
      <c r="W214" s="99"/>
      <c r="X214" s="99"/>
      <c r="Y214" s="99"/>
      <c r="Z214" s="99"/>
      <c r="AA214" s="99"/>
      <c r="AB214" s="99"/>
      <c r="AC214" s="99"/>
      <c r="AD214" s="99"/>
      <c r="AE214" s="99"/>
      <c r="AF214" s="99"/>
      <c r="AG214" s="99"/>
      <c r="AH214" s="99"/>
      <c r="AI214" s="99"/>
      <c r="AJ214" s="99"/>
      <c r="AK214" s="99"/>
      <c r="AL214" s="99"/>
      <c r="AM214" s="99"/>
      <c r="AN214" s="99"/>
      <c r="AO214" s="99"/>
      <c r="AP214" s="99"/>
      <c r="AQ214" s="99"/>
      <c r="AR214" s="99"/>
      <c r="AS214" s="99"/>
      <c r="AT214" s="99"/>
      <c r="AU214" s="99"/>
    </row>
    <row r="215" spans="1:47" ht="20.100000000000001" customHeight="1" x14ac:dyDescent="0.2">
      <c r="A215" s="327" t="s">
        <v>347</v>
      </c>
      <c r="B215" s="482"/>
      <c r="C215" s="529">
        <f>C216+C223+C230</f>
        <v>335000</v>
      </c>
      <c r="D215" s="612">
        <f>D216+D223+D230</f>
        <v>385000</v>
      </c>
      <c r="E215" s="612">
        <f>E216+E223+E230</f>
        <v>335000</v>
      </c>
      <c r="F215" s="671">
        <f>D215/C215</f>
        <v>1.1492537313432836</v>
      </c>
      <c r="G215" s="671">
        <f>E215/D215</f>
        <v>0.87012987012987009</v>
      </c>
      <c r="H215" s="672">
        <f>E215/C215</f>
        <v>1</v>
      </c>
      <c r="I215" s="99"/>
      <c r="J215" s="99"/>
      <c r="K215" s="99"/>
      <c r="L215" s="99"/>
      <c r="M215" s="99"/>
      <c r="N215" s="99"/>
      <c r="O215" s="99"/>
      <c r="P215" s="99"/>
      <c r="Q215" s="99"/>
      <c r="R215" s="99"/>
      <c r="S215" s="99"/>
      <c r="T215" s="99"/>
      <c r="U215" s="99"/>
      <c r="V215" s="99"/>
      <c r="W215" s="99"/>
      <c r="X215" s="99"/>
      <c r="Y215" s="99"/>
      <c r="Z215" s="99"/>
      <c r="AA215" s="99"/>
      <c r="AB215" s="99"/>
      <c r="AC215" s="99"/>
      <c r="AD215" s="99"/>
      <c r="AE215" s="99"/>
      <c r="AF215" s="99"/>
      <c r="AG215" s="99"/>
      <c r="AH215" s="99"/>
      <c r="AI215" s="99"/>
      <c r="AJ215" s="99"/>
      <c r="AK215" s="99"/>
      <c r="AL215" s="99"/>
      <c r="AM215" s="99"/>
      <c r="AN215" s="99"/>
      <c r="AO215" s="99"/>
      <c r="AP215" s="99"/>
      <c r="AQ215" s="99"/>
      <c r="AR215" s="99"/>
      <c r="AS215" s="99"/>
      <c r="AT215" s="99"/>
      <c r="AU215" s="99"/>
    </row>
    <row r="216" spans="1:47" ht="15" customHeight="1" x14ac:dyDescent="0.2">
      <c r="A216" s="306" t="s">
        <v>310</v>
      </c>
      <c r="B216" s="466" t="s">
        <v>120</v>
      </c>
      <c r="C216" s="530">
        <f>C219</f>
        <v>100000</v>
      </c>
      <c r="D216" s="614">
        <f>D219</f>
        <v>200000</v>
      </c>
      <c r="E216" s="614">
        <f>E219</f>
        <v>200000</v>
      </c>
      <c r="F216" s="665">
        <f>D216/C216</f>
        <v>2</v>
      </c>
      <c r="G216" s="665">
        <f>E216/D216</f>
        <v>1</v>
      </c>
      <c r="H216" s="666">
        <f>E216/C216</f>
        <v>2</v>
      </c>
      <c r="I216" s="99"/>
      <c r="J216" s="99"/>
      <c r="K216" s="99"/>
      <c r="L216" s="99"/>
      <c r="M216" s="99"/>
      <c r="N216" s="99"/>
      <c r="O216" s="99"/>
      <c r="P216" s="99"/>
      <c r="Q216" s="99"/>
      <c r="R216" s="99"/>
      <c r="S216" s="99"/>
      <c r="T216" s="99"/>
      <c r="U216" s="99"/>
      <c r="V216" s="99"/>
      <c r="W216" s="99"/>
      <c r="X216" s="99"/>
      <c r="Y216" s="99"/>
      <c r="Z216" s="99"/>
      <c r="AA216" s="99"/>
      <c r="AB216" s="99"/>
      <c r="AC216" s="99"/>
      <c r="AD216" s="99"/>
      <c r="AE216" s="99"/>
      <c r="AF216" s="99"/>
      <c r="AG216" s="99"/>
      <c r="AH216" s="99"/>
      <c r="AI216" s="99"/>
      <c r="AJ216" s="99"/>
      <c r="AK216" s="99"/>
      <c r="AL216" s="99"/>
      <c r="AM216" s="99"/>
      <c r="AN216" s="99"/>
      <c r="AO216" s="99"/>
      <c r="AP216" s="99"/>
      <c r="AQ216" s="99"/>
      <c r="AR216" s="99"/>
      <c r="AS216" s="99"/>
      <c r="AT216" s="99"/>
      <c r="AU216" s="99"/>
    </row>
    <row r="217" spans="1:47" ht="15" customHeight="1" x14ac:dyDescent="0.2">
      <c r="A217" s="328"/>
      <c r="B217" s="483" t="s">
        <v>340</v>
      </c>
      <c r="C217" s="530"/>
      <c r="D217" s="613"/>
      <c r="E217" s="613"/>
      <c r="F217" s="616"/>
      <c r="G217" s="616"/>
      <c r="H217" s="617"/>
      <c r="I217" s="99"/>
      <c r="J217" s="99"/>
      <c r="K217" s="99"/>
      <c r="L217" s="99"/>
      <c r="M217" s="99"/>
      <c r="N217" s="99"/>
      <c r="O217" s="99"/>
      <c r="P217" s="99"/>
      <c r="Q217" s="99"/>
      <c r="R217" s="99"/>
      <c r="S217" s="99"/>
      <c r="T217" s="99"/>
      <c r="U217" s="99"/>
      <c r="V217" s="99"/>
      <c r="W217" s="99"/>
      <c r="X217" s="99"/>
      <c r="Y217" s="99"/>
      <c r="Z217" s="99"/>
      <c r="AA217" s="99"/>
      <c r="AB217" s="99"/>
      <c r="AC217" s="99"/>
      <c r="AD217" s="99"/>
      <c r="AE217" s="99"/>
      <c r="AF217" s="99"/>
      <c r="AG217" s="99"/>
      <c r="AH217" s="99"/>
      <c r="AI217" s="99"/>
      <c r="AJ217" s="99"/>
      <c r="AK217" s="99"/>
      <c r="AL217" s="99"/>
      <c r="AM217" s="99"/>
      <c r="AN217" s="99"/>
      <c r="AO217" s="99"/>
      <c r="AP217" s="99"/>
      <c r="AQ217" s="99"/>
      <c r="AR217" s="99"/>
      <c r="AS217" s="99"/>
      <c r="AT217" s="99"/>
      <c r="AU217" s="99"/>
    </row>
    <row r="218" spans="1:47" ht="12.75" customHeight="1" x14ac:dyDescent="0.2">
      <c r="A218" s="329" t="s">
        <v>108</v>
      </c>
      <c r="B218" s="268" t="s">
        <v>129</v>
      </c>
      <c r="C218" s="531"/>
      <c r="D218" s="630"/>
      <c r="E218" s="630"/>
      <c r="F218" s="631"/>
      <c r="G218" s="631"/>
      <c r="H218" s="632"/>
      <c r="I218" s="99"/>
      <c r="J218" s="99"/>
      <c r="K218" s="99"/>
      <c r="L218" s="99"/>
      <c r="M218" s="99"/>
      <c r="N218" s="99"/>
      <c r="O218" s="99"/>
      <c r="P218" s="99"/>
      <c r="Q218" s="99"/>
      <c r="R218" s="99"/>
      <c r="S218" s="99"/>
      <c r="T218" s="99"/>
      <c r="U218" s="99"/>
      <c r="V218" s="99"/>
      <c r="W218" s="99"/>
      <c r="X218" s="99"/>
      <c r="Y218" s="99"/>
      <c r="Z218" s="99"/>
      <c r="AA218" s="99"/>
      <c r="AB218" s="99"/>
      <c r="AC218" s="99"/>
      <c r="AD218" s="99"/>
      <c r="AE218" s="99"/>
      <c r="AF218" s="99"/>
      <c r="AG218" s="99"/>
      <c r="AH218" s="99"/>
      <c r="AI218" s="99"/>
      <c r="AJ218" s="99"/>
      <c r="AK218" s="99"/>
      <c r="AL218" s="99"/>
      <c r="AM218" s="99"/>
      <c r="AN218" s="99"/>
      <c r="AO218" s="99"/>
      <c r="AP218" s="99"/>
      <c r="AQ218" s="99"/>
      <c r="AR218" s="99"/>
      <c r="AS218" s="99"/>
      <c r="AT218" s="99"/>
      <c r="AU218" s="99"/>
    </row>
    <row r="219" spans="1:47" ht="12.75" customHeight="1" x14ac:dyDescent="0.2">
      <c r="A219" s="330">
        <v>3</v>
      </c>
      <c r="B219" s="484" t="s">
        <v>68</v>
      </c>
      <c r="C219" s="532">
        <f t="shared" ref="C219:E221" si="29">C220</f>
        <v>100000</v>
      </c>
      <c r="D219" s="648">
        <f>D220</f>
        <v>200000</v>
      </c>
      <c r="E219" s="648">
        <f>E220</f>
        <v>200000</v>
      </c>
      <c r="F219" s="667">
        <f>D219/C219</f>
        <v>2</v>
      </c>
      <c r="G219" s="667">
        <f t="shared" ref="G219:G221" si="30">E219/D219</f>
        <v>1</v>
      </c>
      <c r="H219" s="668">
        <f>E219/C219</f>
        <v>2</v>
      </c>
      <c r="I219" s="99"/>
      <c r="J219" s="99"/>
      <c r="K219" s="99"/>
      <c r="L219" s="99"/>
      <c r="M219" s="99"/>
      <c r="N219" s="99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  <c r="Z219" s="99"/>
      <c r="AA219" s="99"/>
      <c r="AB219" s="99"/>
      <c r="AC219" s="99"/>
      <c r="AD219" s="99"/>
      <c r="AE219" s="99"/>
      <c r="AF219" s="99"/>
      <c r="AG219" s="99"/>
      <c r="AH219" s="99"/>
      <c r="AI219" s="99"/>
      <c r="AJ219" s="99"/>
      <c r="AK219" s="99"/>
      <c r="AL219" s="99"/>
      <c r="AM219" s="99"/>
      <c r="AN219" s="99"/>
      <c r="AO219" s="99"/>
      <c r="AP219" s="99"/>
      <c r="AQ219" s="99"/>
      <c r="AR219" s="99"/>
      <c r="AS219" s="99"/>
      <c r="AT219" s="99"/>
      <c r="AU219" s="99"/>
    </row>
    <row r="220" spans="1:47" ht="12.75" customHeight="1" x14ac:dyDescent="0.2">
      <c r="A220" s="276">
        <v>35</v>
      </c>
      <c r="B220" s="445" t="s">
        <v>81</v>
      </c>
      <c r="C220" s="533">
        <f t="shared" si="29"/>
        <v>100000</v>
      </c>
      <c r="D220" s="649">
        <f>D221</f>
        <v>200000</v>
      </c>
      <c r="E220" s="649">
        <f>E221</f>
        <v>200000</v>
      </c>
      <c r="F220" s="669">
        <f>D220/C220</f>
        <v>2</v>
      </c>
      <c r="G220" s="669">
        <f t="shared" si="30"/>
        <v>1</v>
      </c>
      <c r="H220" s="670">
        <f>E220/C220</f>
        <v>2</v>
      </c>
      <c r="I220" s="99"/>
      <c r="J220" s="99"/>
      <c r="K220" s="99"/>
      <c r="L220" s="99"/>
      <c r="M220" s="99"/>
      <c r="N220" s="99"/>
      <c r="O220" s="99"/>
      <c r="P220" s="99"/>
      <c r="Q220" s="99"/>
      <c r="R220" s="99"/>
      <c r="S220" s="99"/>
      <c r="T220" s="99"/>
      <c r="U220" s="99"/>
      <c r="V220" s="99"/>
      <c r="W220" s="99"/>
      <c r="X220" s="99"/>
      <c r="Y220" s="99"/>
      <c r="Z220" s="99"/>
      <c r="AA220" s="99"/>
      <c r="AB220" s="99"/>
      <c r="AC220" s="99"/>
      <c r="AD220" s="99"/>
      <c r="AE220" s="99"/>
      <c r="AF220" s="99"/>
      <c r="AG220" s="99"/>
      <c r="AH220" s="99"/>
      <c r="AI220" s="99"/>
      <c r="AJ220" s="99"/>
      <c r="AK220" s="99"/>
      <c r="AL220" s="99"/>
      <c r="AM220" s="99"/>
      <c r="AN220" s="99"/>
      <c r="AO220" s="99"/>
      <c r="AP220" s="99"/>
      <c r="AQ220" s="99"/>
      <c r="AR220" s="99"/>
      <c r="AS220" s="99"/>
      <c r="AT220" s="99"/>
      <c r="AU220" s="99"/>
    </row>
    <row r="221" spans="1:47" ht="12.75" customHeight="1" x14ac:dyDescent="0.2">
      <c r="A221" s="304">
        <v>352</v>
      </c>
      <c r="B221" s="450" t="s">
        <v>82</v>
      </c>
      <c r="C221" s="549">
        <f t="shared" si="29"/>
        <v>100000</v>
      </c>
      <c r="D221" s="638">
        <f t="shared" si="29"/>
        <v>200000</v>
      </c>
      <c r="E221" s="638">
        <f t="shared" si="29"/>
        <v>200000</v>
      </c>
      <c r="F221" s="639">
        <f>D221/C221</f>
        <v>2</v>
      </c>
      <c r="G221" s="639">
        <f t="shared" si="30"/>
        <v>1</v>
      </c>
      <c r="H221" s="640">
        <f>E221/C221</f>
        <v>2</v>
      </c>
      <c r="I221" s="99"/>
      <c r="J221" s="99"/>
      <c r="K221" s="99"/>
      <c r="L221" s="99"/>
      <c r="M221" s="99"/>
      <c r="N221" s="99"/>
      <c r="O221" s="99"/>
      <c r="P221" s="99"/>
      <c r="Q221" s="99"/>
      <c r="R221" s="99"/>
      <c r="S221" s="99"/>
      <c r="T221" s="99"/>
      <c r="U221" s="99"/>
      <c r="V221" s="99"/>
      <c r="W221" s="99"/>
      <c r="X221" s="99"/>
      <c r="Y221" s="99"/>
      <c r="Z221" s="99"/>
      <c r="AA221" s="99"/>
      <c r="AB221" s="99"/>
      <c r="AC221" s="99"/>
      <c r="AD221" s="99"/>
      <c r="AE221" s="99"/>
      <c r="AF221" s="99"/>
      <c r="AG221" s="99"/>
      <c r="AH221" s="99"/>
      <c r="AI221" s="99"/>
      <c r="AJ221" s="99"/>
      <c r="AK221" s="99"/>
      <c r="AL221" s="99"/>
      <c r="AM221" s="99"/>
      <c r="AN221" s="99"/>
      <c r="AO221" s="99"/>
      <c r="AP221" s="99"/>
      <c r="AQ221" s="99"/>
      <c r="AR221" s="99"/>
      <c r="AS221" s="99"/>
      <c r="AT221" s="99"/>
      <c r="AU221" s="99"/>
    </row>
    <row r="222" spans="1:47" ht="12.75" customHeight="1" x14ac:dyDescent="0.2">
      <c r="A222" s="314">
        <v>352</v>
      </c>
      <c r="B222" s="443" t="s">
        <v>82</v>
      </c>
      <c r="C222" s="550">
        <v>100000</v>
      </c>
      <c r="D222" s="641">
        <v>200000</v>
      </c>
      <c r="E222" s="641">
        <v>200000</v>
      </c>
      <c r="F222" s="631"/>
      <c r="G222" s="631"/>
      <c r="H222" s="632"/>
      <c r="I222" s="99"/>
      <c r="J222" s="99"/>
      <c r="K222" s="99"/>
      <c r="L222" s="99"/>
      <c r="M222" s="99"/>
      <c r="N222" s="99"/>
      <c r="O222" s="99"/>
      <c r="P222" s="99"/>
      <c r="Q222" s="99"/>
      <c r="R222" s="99"/>
      <c r="S222" s="99"/>
      <c r="T222" s="99"/>
      <c r="U222" s="99"/>
      <c r="V222" s="99"/>
      <c r="W222" s="99"/>
      <c r="X222" s="99"/>
      <c r="Y222" s="99"/>
      <c r="Z222" s="99"/>
      <c r="AA222" s="99"/>
      <c r="AB222" s="99"/>
      <c r="AC222" s="99"/>
      <c r="AD222" s="99"/>
      <c r="AE222" s="99"/>
      <c r="AF222" s="99"/>
      <c r="AG222" s="99"/>
      <c r="AH222" s="99"/>
      <c r="AI222" s="99"/>
      <c r="AJ222" s="99"/>
      <c r="AK222" s="99"/>
      <c r="AL222" s="99"/>
      <c r="AM222" s="99"/>
      <c r="AN222" s="99"/>
      <c r="AO222" s="99"/>
      <c r="AP222" s="99"/>
      <c r="AQ222" s="99"/>
      <c r="AR222" s="99"/>
      <c r="AS222" s="99"/>
      <c r="AT222" s="99"/>
      <c r="AU222" s="99"/>
    </row>
    <row r="223" spans="1:47" ht="15" customHeight="1" x14ac:dyDescent="0.2">
      <c r="A223" s="331" t="s">
        <v>311</v>
      </c>
      <c r="B223" s="109" t="s">
        <v>223</v>
      </c>
      <c r="C223" s="530">
        <f>C226</f>
        <v>35000</v>
      </c>
      <c r="D223" s="614">
        <f>D226</f>
        <v>35000</v>
      </c>
      <c r="E223" s="614">
        <f>E226</f>
        <v>35000</v>
      </c>
      <c r="F223" s="665">
        <f>D223/C223</f>
        <v>1</v>
      </c>
      <c r="G223" s="665">
        <f>E223/D223</f>
        <v>1</v>
      </c>
      <c r="H223" s="666">
        <f>E223/C223</f>
        <v>1</v>
      </c>
      <c r="I223" s="99"/>
      <c r="J223" s="99"/>
      <c r="K223" s="99"/>
      <c r="L223" s="99"/>
      <c r="M223" s="99"/>
      <c r="N223" s="99"/>
      <c r="O223" s="99"/>
      <c r="P223" s="99"/>
      <c r="Q223" s="99"/>
      <c r="R223" s="99"/>
      <c r="S223" s="99"/>
      <c r="T223" s="99"/>
      <c r="U223" s="99"/>
      <c r="V223" s="99"/>
      <c r="W223" s="99"/>
      <c r="X223" s="99"/>
      <c r="Y223" s="99"/>
      <c r="Z223" s="99"/>
      <c r="AA223" s="99"/>
      <c r="AB223" s="99"/>
      <c r="AC223" s="99"/>
      <c r="AD223" s="99"/>
      <c r="AE223" s="99"/>
      <c r="AF223" s="99"/>
      <c r="AG223" s="99"/>
      <c r="AH223" s="99"/>
      <c r="AI223" s="99"/>
      <c r="AJ223" s="99"/>
      <c r="AK223" s="99"/>
      <c r="AL223" s="99"/>
      <c r="AM223" s="99"/>
      <c r="AN223" s="99"/>
      <c r="AO223" s="99"/>
      <c r="AP223" s="99"/>
      <c r="AQ223" s="99"/>
      <c r="AR223" s="99"/>
      <c r="AS223" s="99"/>
      <c r="AT223" s="99"/>
      <c r="AU223" s="99"/>
    </row>
    <row r="224" spans="1:47" ht="15" customHeight="1" x14ac:dyDescent="0.2">
      <c r="A224" s="328"/>
      <c r="B224" s="483" t="s">
        <v>340</v>
      </c>
      <c r="C224" s="530"/>
      <c r="D224" s="613"/>
      <c r="E224" s="613"/>
      <c r="F224" s="616"/>
      <c r="G224" s="616"/>
      <c r="H224" s="617"/>
      <c r="I224" s="99"/>
      <c r="J224" s="99"/>
      <c r="K224" s="99"/>
      <c r="L224" s="99"/>
      <c r="M224" s="99"/>
      <c r="N224" s="99"/>
      <c r="O224" s="99"/>
      <c r="P224" s="99"/>
      <c r="Q224" s="99"/>
      <c r="R224" s="99"/>
      <c r="S224" s="99"/>
      <c r="T224" s="99"/>
      <c r="U224" s="99"/>
      <c r="V224" s="99"/>
      <c r="W224" s="99"/>
      <c r="X224" s="99"/>
      <c r="Y224" s="99"/>
      <c r="Z224" s="99"/>
      <c r="AA224" s="99"/>
      <c r="AB224" s="99"/>
      <c r="AC224" s="99"/>
      <c r="AD224" s="99"/>
      <c r="AE224" s="99"/>
      <c r="AF224" s="99"/>
      <c r="AG224" s="99"/>
      <c r="AH224" s="99"/>
      <c r="AI224" s="99"/>
      <c r="AJ224" s="99"/>
      <c r="AK224" s="99"/>
      <c r="AL224" s="99"/>
      <c r="AM224" s="99"/>
      <c r="AN224" s="99"/>
      <c r="AO224" s="99"/>
      <c r="AP224" s="99"/>
      <c r="AQ224" s="99"/>
      <c r="AR224" s="99"/>
      <c r="AS224" s="99"/>
      <c r="AT224" s="99"/>
      <c r="AU224" s="99"/>
    </row>
    <row r="225" spans="1:47" ht="12.75" customHeight="1" x14ac:dyDescent="0.2">
      <c r="A225" s="329" t="s">
        <v>108</v>
      </c>
      <c r="B225" s="268" t="s">
        <v>129</v>
      </c>
      <c r="C225" s="531"/>
      <c r="D225" s="630"/>
      <c r="E225" s="630"/>
      <c r="F225" s="631"/>
      <c r="G225" s="631"/>
      <c r="H225" s="632"/>
      <c r="I225" s="99"/>
      <c r="J225" s="99"/>
      <c r="K225" s="99"/>
      <c r="L225" s="99"/>
      <c r="M225" s="99"/>
      <c r="N225" s="99"/>
      <c r="O225" s="99"/>
      <c r="P225" s="99"/>
      <c r="Q225" s="99"/>
      <c r="R225" s="99"/>
      <c r="S225" s="99"/>
      <c r="T225" s="99"/>
      <c r="U225" s="99"/>
      <c r="V225" s="99"/>
      <c r="W225" s="99"/>
      <c r="X225" s="99"/>
      <c r="Y225" s="99"/>
      <c r="Z225" s="99"/>
      <c r="AA225" s="99"/>
      <c r="AB225" s="99"/>
      <c r="AC225" s="99"/>
      <c r="AD225" s="99"/>
      <c r="AE225" s="99"/>
      <c r="AF225" s="99"/>
      <c r="AG225" s="99"/>
      <c r="AH225" s="99"/>
      <c r="AI225" s="99"/>
      <c r="AJ225" s="99"/>
      <c r="AK225" s="99"/>
      <c r="AL225" s="99"/>
      <c r="AM225" s="99"/>
      <c r="AN225" s="99"/>
      <c r="AO225" s="99"/>
      <c r="AP225" s="99"/>
      <c r="AQ225" s="99"/>
      <c r="AR225" s="99"/>
      <c r="AS225" s="99"/>
      <c r="AT225" s="99"/>
      <c r="AU225" s="99"/>
    </row>
    <row r="226" spans="1:47" ht="12.75" customHeight="1" x14ac:dyDescent="0.2">
      <c r="A226" s="330">
        <v>3</v>
      </c>
      <c r="B226" s="484" t="s">
        <v>68</v>
      </c>
      <c r="C226" s="532">
        <f t="shared" ref="C226:E228" si="31">C227</f>
        <v>35000</v>
      </c>
      <c r="D226" s="648">
        <f t="shared" si="31"/>
        <v>35000</v>
      </c>
      <c r="E226" s="648">
        <f t="shared" si="31"/>
        <v>35000</v>
      </c>
      <c r="F226" s="667">
        <f>D226/C226</f>
        <v>1</v>
      </c>
      <c r="G226" s="667">
        <f t="shared" ref="G226:G228" si="32">E226/D226</f>
        <v>1</v>
      </c>
      <c r="H226" s="668">
        <f>E226/C226</f>
        <v>1</v>
      </c>
      <c r="I226" s="99"/>
      <c r="J226" s="99"/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99"/>
      <c r="X226" s="99"/>
      <c r="Y226" s="99"/>
      <c r="Z226" s="99"/>
      <c r="AA226" s="99"/>
      <c r="AB226" s="99"/>
      <c r="AC226" s="99"/>
      <c r="AD226" s="99"/>
      <c r="AE226" s="99"/>
      <c r="AF226" s="99"/>
      <c r="AG226" s="99"/>
      <c r="AH226" s="99"/>
      <c r="AI226" s="99"/>
      <c r="AJ226" s="99"/>
      <c r="AK226" s="99"/>
      <c r="AL226" s="99"/>
      <c r="AM226" s="99"/>
      <c r="AN226" s="99"/>
      <c r="AO226" s="99"/>
      <c r="AP226" s="99"/>
      <c r="AQ226" s="99"/>
      <c r="AR226" s="99"/>
      <c r="AS226" s="99"/>
      <c r="AT226" s="99"/>
      <c r="AU226" s="99"/>
    </row>
    <row r="227" spans="1:47" ht="12.75" customHeight="1" x14ac:dyDescent="0.2">
      <c r="A227" s="276">
        <v>32</v>
      </c>
      <c r="B227" s="445" t="s">
        <v>30</v>
      </c>
      <c r="C227" s="533">
        <f t="shared" si="31"/>
        <v>35000</v>
      </c>
      <c r="D227" s="649">
        <f t="shared" si="31"/>
        <v>35000</v>
      </c>
      <c r="E227" s="649">
        <f t="shared" si="31"/>
        <v>35000</v>
      </c>
      <c r="F227" s="669">
        <f>D227/C227</f>
        <v>1</v>
      </c>
      <c r="G227" s="669">
        <f t="shared" si="32"/>
        <v>1</v>
      </c>
      <c r="H227" s="670">
        <f>E227/C227</f>
        <v>1</v>
      </c>
      <c r="I227" s="99"/>
      <c r="J227" s="99"/>
      <c r="K227" s="99"/>
      <c r="L227" s="99"/>
      <c r="M227" s="99"/>
      <c r="N227" s="99"/>
      <c r="O227" s="99"/>
      <c r="P227" s="99"/>
      <c r="Q227" s="99"/>
      <c r="R227" s="99"/>
      <c r="S227" s="99"/>
      <c r="T227" s="99"/>
      <c r="U227" s="99"/>
      <c r="V227" s="99"/>
      <c r="W227" s="99"/>
      <c r="X227" s="99"/>
      <c r="Y227" s="99"/>
      <c r="Z227" s="99"/>
      <c r="AA227" s="99"/>
      <c r="AB227" s="99"/>
      <c r="AC227" s="99"/>
      <c r="AD227" s="99"/>
      <c r="AE227" s="99"/>
      <c r="AF227" s="99"/>
      <c r="AG227" s="99"/>
      <c r="AH227" s="99"/>
      <c r="AI227" s="99"/>
      <c r="AJ227" s="99"/>
      <c r="AK227" s="99"/>
      <c r="AL227" s="99"/>
      <c r="AM227" s="99"/>
      <c r="AN227" s="99"/>
      <c r="AO227" s="99"/>
      <c r="AP227" s="99"/>
      <c r="AQ227" s="99"/>
      <c r="AR227" s="99"/>
      <c r="AS227" s="99"/>
      <c r="AT227" s="99"/>
      <c r="AU227" s="99"/>
    </row>
    <row r="228" spans="1:47" ht="12.75" customHeight="1" x14ac:dyDescent="0.2">
      <c r="A228" s="309">
        <v>323</v>
      </c>
      <c r="B228" s="467" t="s">
        <v>33</v>
      </c>
      <c r="C228" s="549">
        <f t="shared" si="31"/>
        <v>35000</v>
      </c>
      <c r="D228" s="638">
        <f t="shared" si="31"/>
        <v>35000</v>
      </c>
      <c r="E228" s="638">
        <f t="shared" si="31"/>
        <v>35000</v>
      </c>
      <c r="F228" s="639">
        <f>D228/C228</f>
        <v>1</v>
      </c>
      <c r="G228" s="639">
        <f t="shared" si="32"/>
        <v>1</v>
      </c>
      <c r="H228" s="640">
        <f>E228/C228</f>
        <v>1</v>
      </c>
      <c r="I228" s="99"/>
      <c r="J228" s="99"/>
      <c r="K228" s="99"/>
      <c r="L228" s="99"/>
      <c r="M228" s="99"/>
      <c r="N228" s="99"/>
      <c r="O228" s="99"/>
      <c r="P228" s="99"/>
      <c r="Q228" s="99"/>
      <c r="R228" s="99"/>
      <c r="S228" s="99"/>
      <c r="T228" s="99"/>
      <c r="U228" s="99"/>
      <c r="V228" s="99"/>
      <c r="W228" s="99"/>
      <c r="X228" s="99"/>
      <c r="Y228" s="99"/>
      <c r="Z228" s="99"/>
      <c r="AA228" s="99"/>
      <c r="AB228" s="99"/>
      <c r="AC228" s="99"/>
      <c r="AD228" s="99"/>
      <c r="AE228" s="99"/>
      <c r="AF228" s="99"/>
      <c r="AG228" s="99"/>
      <c r="AH228" s="99"/>
      <c r="AI228" s="99"/>
      <c r="AJ228" s="99"/>
      <c r="AK228" s="99"/>
      <c r="AL228" s="99"/>
      <c r="AM228" s="99"/>
      <c r="AN228" s="99"/>
      <c r="AO228" s="99"/>
      <c r="AP228" s="99"/>
      <c r="AQ228" s="99"/>
      <c r="AR228" s="99"/>
      <c r="AS228" s="99"/>
      <c r="AT228" s="99"/>
      <c r="AU228" s="99"/>
    </row>
    <row r="229" spans="1:47" ht="12.75" customHeight="1" x14ac:dyDescent="0.2">
      <c r="A229" s="310">
        <v>323</v>
      </c>
      <c r="B229" s="468" t="s">
        <v>33</v>
      </c>
      <c r="C229" s="550">
        <v>35000</v>
      </c>
      <c r="D229" s="641">
        <v>35000</v>
      </c>
      <c r="E229" s="641">
        <v>35000</v>
      </c>
      <c r="F229" s="631"/>
      <c r="G229" s="631"/>
      <c r="H229" s="632"/>
      <c r="I229" s="99"/>
      <c r="J229" s="99"/>
      <c r="K229" s="99"/>
      <c r="L229" s="99"/>
      <c r="M229" s="99"/>
      <c r="N229" s="99"/>
      <c r="O229" s="99"/>
      <c r="P229" s="99"/>
      <c r="Q229" s="99"/>
      <c r="R229" s="99"/>
      <c r="S229" s="99"/>
      <c r="T229" s="99"/>
      <c r="U229" s="99"/>
      <c r="V229" s="99"/>
      <c r="W229" s="99"/>
      <c r="X229" s="99"/>
      <c r="Y229" s="99"/>
      <c r="Z229" s="99"/>
      <c r="AA229" s="99"/>
      <c r="AB229" s="99"/>
      <c r="AC229" s="99"/>
      <c r="AD229" s="99"/>
      <c r="AE229" s="99"/>
      <c r="AF229" s="99"/>
      <c r="AG229" s="99"/>
      <c r="AH229" s="99"/>
      <c r="AI229" s="99"/>
      <c r="AJ229" s="99"/>
      <c r="AK229" s="99"/>
      <c r="AL229" s="99"/>
      <c r="AM229" s="99"/>
      <c r="AN229" s="99"/>
      <c r="AO229" s="99"/>
      <c r="AP229" s="99"/>
      <c r="AQ229" s="99"/>
      <c r="AR229" s="99"/>
      <c r="AS229" s="99"/>
      <c r="AT229" s="99"/>
      <c r="AU229" s="99"/>
    </row>
    <row r="230" spans="1:47" ht="15" customHeight="1" x14ac:dyDescent="0.2">
      <c r="A230" s="323" t="s">
        <v>312</v>
      </c>
      <c r="B230" s="478" t="s">
        <v>224</v>
      </c>
      <c r="C230" s="560">
        <f>C233</f>
        <v>200000</v>
      </c>
      <c r="D230" s="614">
        <f>D233</f>
        <v>150000</v>
      </c>
      <c r="E230" s="614">
        <f>E233</f>
        <v>100000</v>
      </c>
      <c r="F230" s="665">
        <f>D230/C230</f>
        <v>0.75</v>
      </c>
      <c r="G230" s="665">
        <f>E230/D230</f>
        <v>0.66666666666666663</v>
      </c>
      <c r="H230" s="666">
        <f>E230/C230</f>
        <v>0.5</v>
      </c>
      <c r="I230" s="99"/>
      <c r="J230" s="99"/>
      <c r="K230" s="99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  <c r="X230" s="99"/>
      <c r="Y230" s="99"/>
      <c r="Z230" s="99"/>
      <c r="AA230" s="99"/>
      <c r="AB230" s="99"/>
      <c r="AC230" s="99"/>
      <c r="AD230" s="99"/>
      <c r="AE230" s="99"/>
      <c r="AF230" s="99"/>
      <c r="AG230" s="99"/>
      <c r="AH230" s="99"/>
      <c r="AI230" s="99"/>
      <c r="AJ230" s="99"/>
      <c r="AK230" s="99"/>
      <c r="AL230" s="99"/>
      <c r="AM230" s="99"/>
      <c r="AN230" s="99"/>
      <c r="AO230" s="99"/>
      <c r="AP230" s="99"/>
      <c r="AQ230" s="99"/>
      <c r="AR230" s="99"/>
      <c r="AS230" s="99"/>
      <c r="AT230" s="99"/>
      <c r="AU230" s="99"/>
    </row>
    <row r="231" spans="1:47" ht="15" customHeight="1" x14ac:dyDescent="0.2">
      <c r="A231" s="332"/>
      <c r="B231" s="485" t="s">
        <v>341</v>
      </c>
      <c r="C231" s="560"/>
      <c r="D231" s="613"/>
      <c r="E231" s="613"/>
      <c r="F231" s="616"/>
      <c r="G231" s="616"/>
      <c r="H231" s="617"/>
      <c r="I231" s="99"/>
      <c r="J231" s="99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  <c r="Z231" s="99"/>
      <c r="AA231" s="99"/>
      <c r="AB231" s="99"/>
      <c r="AC231" s="99"/>
      <c r="AD231" s="99"/>
      <c r="AE231" s="99"/>
      <c r="AF231" s="99"/>
      <c r="AG231" s="99"/>
      <c r="AH231" s="99"/>
      <c r="AI231" s="99"/>
      <c r="AJ231" s="99"/>
      <c r="AK231" s="99"/>
      <c r="AL231" s="99"/>
      <c r="AM231" s="99"/>
      <c r="AN231" s="99"/>
      <c r="AO231" s="99"/>
      <c r="AP231" s="99"/>
      <c r="AQ231" s="99"/>
      <c r="AR231" s="99"/>
      <c r="AS231" s="99"/>
      <c r="AT231" s="99"/>
      <c r="AU231" s="99"/>
    </row>
    <row r="232" spans="1:47" ht="12.75" customHeight="1" x14ac:dyDescent="0.2">
      <c r="A232" s="333" t="s">
        <v>102</v>
      </c>
      <c r="B232" s="486" t="s">
        <v>129</v>
      </c>
      <c r="C232" s="561"/>
      <c r="D232" s="630"/>
      <c r="E232" s="630"/>
      <c r="F232" s="631"/>
      <c r="G232" s="631"/>
      <c r="H232" s="632"/>
      <c r="I232" s="99"/>
      <c r="J232" s="99"/>
      <c r="K232" s="99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  <c r="Z232" s="99"/>
      <c r="AA232" s="99"/>
      <c r="AB232" s="99"/>
      <c r="AC232" s="99"/>
      <c r="AD232" s="99"/>
      <c r="AE232" s="99"/>
      <c r="AF232" s="99"/>
      <c r="AG232" s="99"/>
      <c r="AH232" s="99"/>
      <c r="AI232" s="99"/>
      <c r="AJ232" s="99"/>
      <c r="AK232" s="99"/>
      <c r="AL232" s="99"/>
      <c r="AM232" s="99"/>
      <c r="AN232" s="99"/>
      <c r="AO232" s="99"/>
      <c r="AP232" s="99"/>
      <c r="AQ232" s="99"/>
      <c r="AR232" s="99"/>
      <c r="AS232" s="99"/>
      <c r="AT232" s="99"/>
      <c r="AU232" s="99"/>
    </row>
    <row r="233" spans="1:47" ht="12.75" customHeight="1" x14ac:dyDescent="0.2">
      <c r="A233" s="330">
        <v>3</v>
      </c>
      <c r="B233" s="484" t="s">
        <v>68</v>
      </c>
      <c r="C233" s="532">
        <f t="shared" ref="C233:E235" si="33">C234</f>
        <v>200000</v>
      </c>
      <c r="D233" s="648">
        <f t="shared" si="33"/>
        <v>150000</v>
      </c>
      <c r="E233" s="648">
        <f t="shared" si="33"/>
        <v>100000</v>
      </c>
      <c r="F233" s="667">
        <f>D233/C233</f>
        <v>0.75</v>
      </c>
      <c r="G233" s="667">
        <f t="shared" ref="G233:G235" si="34">E233/D233</f>
        <v>0.66666666666666663</v>
      </c>
      <c r="H233" s="668">
        <f>E233/C233</f>
        <v>0.5</v>
      </c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9"/>
      <c r="AE233" s="99"/>
      <c r="AF233" s="99"/>
      <c r="AG233" s="99"/>
      <c r="AH233" s="99"/>
      <c r="AI233" s="99"/>
      <c r="AJ233" s="99"/>
      <c r="AK233" s="99"/>
      <c r="AL233" s="99"/>
      <c r="AM233" s="99"/>
      <c r="AN233" s="99"/>
      <c r="AO233" s="99"/>
      <c r="AP233" s="99"/>
      <c r="AQ233" s="99"/>
      <c r="AR233" s="99"/>
      <c r="AS233" s="99"/>
      <c r="AT233" s="99"/>
      <c r="AU233" s="99"/>
    </row>
    <row r="234" spans="1:47" ht="12.75" customHeight="1" x14ac:dyDescent="0.2">
      <c r="A234" s="312">
        <v>38</v>
      </c>
      <c r="B234" s="445" t="s">
        <v>38</v>
      </c>
      <c r="C234" s="562">
        <f t="shared" si="33"/>
        <v>200000</v>
      </c>
      <c r="D234" s="649">
        <f t="shared" si="33"/>
        <v>150000</v>
      </c>
      <c r="E234" s="649">
        <f t="shared" si="33"/>
        <v>100000</v>
      </c>
      <c r="F234" s="669">
        <f>D234/C234</f>
        <v>0.75</v>
      </c>
      <c r="G234" s="669">
        <f t="shared" si="34"/>
        <v>0.66666666666666663</v>
      </c>
      <c r="H234" s="670">
        <f>E234/C234</f>
        <v>0.5</v>
      </c>
      <c r="I234" s="99"/>
      <c r="J234" s="99"/>
      <c r="K234" s="99"/>
      <c r="L234" s="99"/>
      <c r="M234" s="99"/>
      <c r="N234" s="99"/>
      <c r="O234" s="99"/>
      <c r="P234" s="99"/>
      <c r="Q234" s="99"/>
      <c r="R234" s="99"/>
      <c r="S234" s="99"/>
      <c r="T234" s="99"/>
      <c r="U234" s="99"/>
      <c r="V234" s="99"/>
      <c r="W234" s="99"/>
      <c r="X234" s="99"/>
      <c r="Y234" s="99"/>
      <c r="Z234" s="99"/>
      <c r="AA234" s="99"/>
      <c r="AB234" s="99"/>
      <c r="AC234" s="99"/>
      <c r="AD234" s="99"/>
      <c r="AE234" s="99"/>
      <c r="AF234" s="99"/>
      <c r="AG234" s="99"/>
      <c r="AH234" s="99"/>
      <c r="AI234" s="99"/>
      <c r="AJ234" s="99"/>
      <c r="AK234" s="99"/>
      <c r="AL234" s="99"/>
      <c r="AM234" s="99"/>
      <c r="AN234" s="99"/>
      <c r="AO234" s="99"/>
      <c r="AP234" s="99"/>
      <c r="AQ234" s="99"/>
      <c r="AR234" s="99"/>
      <c r="AS234" s="99"/>
      <c r="AT234" s="99"/>
      <c r="AU234" s="99"/>
    </row>
    <row r="235" spans="1:47" ht="12.75" customHeight="1" x14ac:dyDescent="0.2">
      <c r="A235" s="309">
        <v>383</v>
      </c>
      <c r="B235" s="467" t="s">
        <v>119</v>
      </c>
      <c r="C235" s="563">
        <f t="shared" si="33"/>
        <v>200000</v>
      </c>
      <c r="D235" s="638">
        <f t="shared" si="33"/>
        <v>150000</v>
      </c>
      <c r="E235" s="638">
        <f t="shared" si="33"/>
        <v>100000</v>
      </c>
      <c r="F235" s="639">
        <f>D235/C235</f>
        <v>0.75</v>
      </c>
      <c r="G235" s="639">
        <f t="shared" si="34"/>
        <v>0.66666666666666663</v>
      </c>
      <c r="H235" s="640">
        <f>E235/C235</f>
        <v>0.5</v>
      </c>
      <c r="I235" s="99"/>
      <c r="J235" s="99"/>
      <c r="K235" s="99"/>
      <c r="L235" s="99"/>
      <c r="M235" s="99"/>
      <c r="N235" s="99"/>
      <c r="O235" s="99"/>
      <c r="P235" s="99"/>
      <c r="Q235" s="99"/>
      <c r="R235" s="99"/>
      <c r="S235" s="99"/>
      <c r="T235" s="99"/>
      <c r="U235" s="99"/>
      <c r="V235" s="99"/>
      <c r="W235" s="99"/>
      <c r="X235" s="99"/>
      <c r="Y235" s="99"/>
      <c r="Z235" s="99"/>
      <c r="AA235" s="99"/>
      <c r="AB235" s="99"/>
      <c r="AC235" s="99"/>
      <c r="AD235" s="99"/>
      <c r="AE235" s="99"/>
      <c r="AF235" s="99"/>
      <c r="AG235" s="99"/>
      <c r="AH235" s="99"/>
      <c r="AI235" s="99"/>
      <c r="AJ235" s="99"/>
      <c r="AK235" s="99"/>
      <c r="AL235" s="99"/>
      <c r="AM235" s="99"/>
      <c r="AN235" s="99"/>
      <c r="AO235" s="99"/>
      <c r="AP235" s="99"/>
      <c r="AQ235" s="99"/>
      <c r="AR235" s="99"/>
      <c r="AS235" s="99"/>
      <c r="AT235" s="99"/>
      <c r="AU235" s="99"/>
    </row>
    <row r="236" spans="1:47" ht="12.75" customHeight="1" x14ac:dyDescent="0.2">
      <c r="A236" s="310">
        <v>383</v>
      </c>
      <c r="B236" s="468" t="s">
        <v>119</v>
      </c>
      <c r="C236" s="564">
        <v>200000</v>
      </c>
      <c r="D236" s="641">
        <v>150000</v>
      </c>
      <c r="E236" s="641">
        <v>100000</v>
      </c>
      <c r="F236" s="631"/>
      <c r="G236" s="631"/>
      <c r="H236" s="632"/>
      <c r="I236" s="99"/>
      <c r="J236" s="99"/>
      <c r="K236" s="99"/>
      <c r="L236" s="99"/>
      <c r="M236" s="99"/>
      <c r="N236" s="99"/>
      <c r="O236" s="99"/>
      <c r="P236" s="99"/>
      <c r="Q236" s="99"/>
      <c r="R236" s="99"/>
      <c r="S236" s="99"/>
      <c r="T236" s="99"/>
      <c r="U236" s="99"/>
      <c r="V236" s="99"/>
      <c r="W236" s="99"/>
      <c r="X236" s="99"/>
      <c r="Y236" s="99"/>
      <c r="Z236" s="99"/>
      <c r="AA236" s="99"/>
      <c r="AB236" s="99"/>
      <c r="AC236" s="99"/>
      <c r="AD236" s="99"/>
      <c r="AE236" s="99"/>
      <c r="AF236" s="99"/>
      <c r="AG236" s="99"/>
      <c r="AH236" s="99"/>
      <c r="AI236" s="99"/>
      <c r="AJ236" s="99"/>
      <c r="AK236" s="99"/>
      <c r="AL236" s="99"/>
      <c r="AM236" s="99"/>
      <c r="AN236" s="99"/>
      <c r="AO236" s="99"/>
      <c r="AP236" s="99"/>
      <c r="AQ236" s="99"/>
      <c r="AR236" s="99"/>
      <c r="AS236" s="99"/>
      <c r="AT236" s="99"/>
      <c r="AU236" s="99"/>
    </row>
    <row r="237" spans="1:47" ht="20.100000000000001" customHeight="1" x14ac:dyDescent="0.2">
      <c r="A237" s="697" t="s">
        <v>292</v>
      </c>
      <c r="B237" s="698"/>
      <c r="C237" s="529">
        <f>C238+C246</f>
        <v>200000</v>
      </c>
      <c r="D237" s="612">
        <f>D238+D246</f>
        <v>70000</v>
      </c>
      <c r="E237" s="612">
        <f>E238+E246</f>
        <v>70000</v>
      </c>
      <c r="F237" s="671">
        <f>D237/C237</f>
        <v>0.35</v>
      </c>
      <c r="G237" s="671">
        <f>E237/D237</f>
        <v>1</v>
      </c>
      <c r="H237" s="672">
        <f>E237/C237</f>
        <v>0.35</v>
      </c>
      <c r="I237" s="99"/>
      <c r="J237" s="99"/>
      <c r="K237" s="99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  <c r="X237" s="99"/>
      <c r="Y237" s="99"/>
      <c r="Z237" s="99"/>
      <c r="AA237" s="99"/>
      <c r="AB237" s="99"/>
      <c r="AC237" s="99"/>
      <c r="AD237" s="99"/>
      <c r="AE237" s="99"/>
      <c r="AF237" s="99"/>
      <c r="AG237" s="99"/>
      <c r="AH237" s="99"/>
      <c r="AI237" s="99"/>
      <c r="AJ237" s="99"/>
      <c r="AK237" s="99"/>
      <c r="AL237" s="99"/>
      <c r="AM237" s="99"/>
      <c r="AN237" s="99"/>
      <c r="AO237" s="99"/>
      <c r="AP237" s="99"/>
      <c r="AQ237" s="99"/>
      <c r="AR237" s="99"/>
      <c r="AS237" s="99"/>
      <c r="AT237" s="99"/>
      <c r="AU237" s="99"/>
    </row>
    <row r="238" spans="1:47" ht="15" customHeight="1" x14ac:dyDescent="0.2">
      <c r="A238" s="306" t="s">
        <v>313</v>
      </c>
      <c r="B238" s="466" t="s">
        <v>361</v>
      </c>
      <c r="C238" s="530">
        <f>C241</f>
        <v>130000</v>
      </c>
      <c r="D238" s="614">
        <f>D241</f>
        <v>0</v>
      </c>
      <c r="E238" s="614">
        <f>E241</f>
        <v>0</v>
      </c>
      <c r="F238" s="665">
        <f>D238/C238</f>
        <v>0</v>
      </c>
      <c r="G238" s="665" t="e">
        <f>E238/D238</f>
        <v>#DIV/0!</v>
      </c>
      <c r="H238" s="666">
        <f>E238/C238</f>
        <v>0</v>
      </c>
      <c r="I238" s="99"/>
      <c r="J238" s="99"/>
      <c r="K238" s="99"/>
      <c r="L238" s="99"/>
      <c r="M238" s="99"/>
      <c r="N238" s="99"/>
      <c r="O238" s="99"/>
      <c r="P238" s="99"/>
      <c r="Q238" s="99"/>
      <c r="R238" s="99"/>
      <c r="S238" s="99"/>
      <c r="T238" s="99"/>
      <c r="U238" s="99"/>
      <c r="V238" s="99"/>
      <c r="W238" s="99"/>
      <c r="X238" s="99"/>
      <c r="Y238" s="99"/>
      <c r="Z238" s="99"/>
      <c r="AA238" s="99"/>
      <c r="AB238" s="99"/>
      <c r="AC238" s="99"/>
      <c r="AD238" s="99"/>
      <c r="AE238" s="99"/>
      <c r="AF238" s="99"/>
      <c r="AG238" s="99"/>
      <c r="AH238" s="99"/>
      <c r="AI238" s="99"/>
      <c r="AJ238" s="99"/>
      <c r="AK238" s="99"/>
      <c r="AL238" s="99"/>
      <c r="AM238" s="99"/>
      <c r="AN238" s="99"/>
      <c r="AO238" s="99"/>
      <c r="AP238" s="99"/>
      <c r="AQ238" s="99"/>
      <c r="AR238" s="99"/>
      <c r="AS238" s="99"/>
      <c r="AT238" s="99"/>
      <c r="AU238" s="99"/>
    </row>
    <row r="239" spans="1:47" ht="15" customHeight="1" x14ac:dyDescent="0.2">
      <c r="A239" s="328"/>
      <c r="B239" s="483" t="s">
        <v>340</v>
      </c>
      <c r="C239" s="530"/>
      <c r="D239" s="613"/>
      <c r="E239" s="613"/>
      <c r="F239" s="616"/>
      <c r="G239" s="616"/>
      <c r="H239" s="617"/>
      <c r="I239" s="99"/>
      <c r="J239" s="99"/>
      <c r="K239" s="99"/>
      <c r="L239" s="99"/>
      <c r="M239" s="99"/>
      <c r="N239" s="99"/>
      <c r="O239" s="99"/>
      <c r="P239" s="99"/>
      <c r="Q239" s="99"/>
      <c r="R239" s="99"/>
      <c r="S239" s="99"/>
      <c r="T239" s="99"/>
      <c r="U239" s="99"/>
      <c r="V239" s="99"/>
      <c r="W239" s="99"/>
      <c r="X239" s="99"/>
      <c r="Y239" s="99"/>
      <c r="Z239" s="99"/>
      <c r="AA239" s="99"/>
      <c r="AB239" s="99"/>
      <c r="AC239" s="99"/>
      <c r="AD239" s="99"/>
      <c r="AE239" s="99"/>
      <c r="AF239" s="99"/>
      <c r="AG239" s="99"/>
      <c r="AH239" s="99"/>
      <c r="AI239" s="99"/>
      <c r="AJ239" s="99"/>
      <c r="AK239" s="99"/>
      <c r="AL239" s="99"/>
      <c r="AM239" s="99"/>
      <c r="AN239" s="99"/>
      <c r="AO239" s="99"/>
      <c r="AP239" s="99"/>
      <c r="AQ239" s="99"/>
      <c r="AR239" s="99"/>
      <c r="AS239" s="99"/>
      <c r="AT239" s="99"/>
      <c r="AU239" s="99"/>
    </row>
    <row r="240" spans="1:47" ht="12.75" customHeight="1" x14ac:dyDescent="0.2">
      <c r="A240" s="334" t="s">
        <v>108</v>
      </c>
      <c r="B240" s="269" t="s">
        <v>129</v>
      </c>
      <c r="C240" s="531"/>
      <c r="D240" s="630"/>
      <c r="E240" s="630"/>
      <c r="F240" s="631"/>
      <c r="G240" s="631"/>
      <c r="H240" s="632"/>
      <c r="I240" s="99"/>
      <c r="J240" s="99"/>
      <c r="K240" s="99"/>
      <c r="L240" s="99"/>
      <c r="M240" s="99"/>
      <c r="N240" s="99"/>
      <c r="O240" s="99"/>
      <c r="P240" s="99"/>
      <c r="Q240" s="99"/>
      <c r="R240" s="99"/>
      <c r="S240" s="99"/>
      <c r="T240" s="99"/>
      <c r="U240" s="99"/>
      <c r="V240" s="99"/>
      <c r="W240" s="99"/>
      <c r="X240" s="99"/>
      <c r="Y240" s="99"/>
      <c r="Z240" s="99"/>
      <c r="AA240" s="99"/>
      <c r="AB240" s="99"/>
      <c r="AC240" s="99"/>
      <c r="AD240" s="99"/>
      <c r="AE240" s="99"/>
      <c r="AF240" s="99"/>
      <c r="AG240" s="99"/>
      <c r="AH240" s="99"/>
      <c r="AI240" s="99"/>
      <c r="AJ240" s="99"/>
      <c r="AK240" s="99"/>
      <c r="AL240" s="99"/>
      <c r="AM240" s="99"/>
      <c r="AN240" s="99"/>
      <c r="AO240" s="99"/>
      <c r="AP240" s="99"/>
      <c r="AQ240" s="99"/>
      <c r="AR240" s="99"/>
      <c r="AS240" s="99"/>
      <c r="AT240" s="99"/>
      <c r="AU240" s="99"/>
    </row>
    <row r="241" spans="1:47" ht="12.75" customHeight="1" x14ac:dyDescent="0.2">
      <c r="A241" s="330">
        <v>3</v>
      </c>
      <c r="B241" s="484" t="s">
        <v>68</v>
      </c>
      <c r="C241" s="532">
        <f t="shared" ref="C241:E242" si="35">C242</f>
        <v>130000</v>
      </c>
      <c r="D241" s="648">
        <f t="shared" si="35"/>
        <v>0</v>
      </c>
      <c r="E241" s="648">
        <f t="shared" si="35"/>
        <v>0</v>
      </c>
      <c r="F241" s="667">
        <f>D241/C241</f>
        <v>0</v>
      </c>
      <c r="G241" s="667" t="e">
        <f t="shared" ref="G241:G243" si="36">E241/D241</f>
        <v>#DIV/0!</v>
      </c>
      <c r="H241" s="668">
        <f>E241/C241</f>
        <v>0</v>
      </c>
      <c r="I241" s="99"/>
      <c r="J241" s="99"/>
      <c r="K241" s="99"/>
      <c r="L241" s="99"/>
      <c r="M241" s="99"/>
      <c r="N241" s="99"/>
      <c r="O241" s="99"/>
      <c r="P241" s="99"/>
      <c r="Q241" s="99"/>
      <c r="R241" s="99"/>
      <c r="S241" s="99"/>
      <c r="T241" s="99"/>
      <c r="U241" s="99"/>
      <c r="V241" s="99"/>
      <c r="W241" s="99"/>
      <c r="X241" s="99"/>
      <c r="Y241" s="99"/>
      <c r="Z241" s="99"/>
      <c r="AA241" s="99"/>
      <c r="AB241" s="99"/>
      <c r="AC241" s="99"/>
      <c r="AD241" s="99"/>
      <c r="AE241" s="99"/>
      <c r="AF241" s="99"/>
      <c r="AG241" s="99"/>
      <c r="AH241" s="99"/>
      <c r="AI241" s="99"/>
      <c r="AJ241" s="99"/>
      <c r="AK241" s="99"/>
      <c r="AL241" s="99"/>
      <c r="AM241" s="99"/>
      <c r="AN241" s="99"/>
      <c r="AO241" s="99"/>
      <c r="AP241" s="99"/>
      <c r="AQ241" s="99"/>
      <c r="AR241" s="99"/>
      <c r="AS241" s="99"/>
      <c r="AT241" s="99"/>
      <c r="AU241" s="99"/>
    </row>
    <row r="242" spans="1:47" ht="12.75" customHeight="1" x14ac:dyDescent="0.2">
      <c r="A242" s="276">
        <v>35</v>
      </c>
      <c r="B242" s="445" t="s">
        <v>363</v>
      </c>
      <c r="C242" s="533">
        <f t="shared" si="35"/>
        <v>130000</v>
      </c>
      <c r="D242" s="649">
        <f t="shared" si="35"/>
        <v>0</v>
      </c>
      <c r="E242" s="649">
        <f t="shared" si="35"/>
        <v>0</v>
      </c>
      <c r="F242" s="669">
        <f>D242/C242</f>
        <v>0</v>
      </c>
      <c r="G242" s="669" t="e">
        <f t="shared" si="36"/>
        <v>#DIV/0!</v>
      </c>
      <c r="H242" s="670">
        <f>E242/C242</f>
        <v>0</v>
      </c>
      <c r="I242" s="99"/>
      <c r="J242" s="99"/>
      <c r="K242" s="99"/>
      <c r="L242" s="99"/>
      <c r="M242" s="99"/>
      <c r="N242" s="99"/>
      <c r="O242" s="99"/>
      <c r="P242" s="99"/>
      <c r="Q242" s="99"/>
      <c r="R242" s="99"/>
      <c r="S242" s="99"/>
      <c r="T242" s="99"/>
      <c r="U242" s="99"/>
      <c r="V242" s="99"/>
      <c r="W242" s="99"/>
      <c r="X242" s="99"/>
      <c r="Y242" s="99"/>
      <c r="Z242" s="99"/>
      <c r="AA242" s="99"/>
      <c r="AB242" s="99"/>
      <c r="AC242" s="99"/>
      <c r="AD242" s="99"/>
      <c r="AE242" s="99"/>
      <c r="AF242" s="99"/>
      <c r="AG242" s="99"/>
      <c r="AH242" s="99"/>
      <c r="AI242" s="99"/>
      <c r="AJ242" s="99"/>
      <c r="AK242" s="99"/>
      <c r="AL242" s="99"/>
      <c r="AM242" s="99"/>
      <c r="AN242" s="99"/>
      <c r="AO242" s="99"/>
      <c r="AP242" s="99"/>
      <c r="AQ242" s="99"/>
      <c r="AR242" s="99"/>
      <c r="AS242" s="99"/>
      <c r="AT242" s="99"/>
      <c r="AU242" s="99"/>
    </row>
    <row r="243" spans="1:47" ht="12.75" customHeight="1" x14ac:dyDescent="0.2">
      <c r="A243" s="335">
        <v>351</v>
      </c>
      <c r="B243" s="450" t="s">
        <v>364</v>
      </c>
      <c r="C243" s="549">
        <f>C244+C245</f>
        <v>130000</v>
      </c>
      <c r="D243" s="638">
        <f>D244+D245</f>
        <v>0</v>
      </c>
      <c r="E243" s="638">
        <f>E244+E245</f>
        <v>0</v>
      </c>
      <c r="F243" s="639">
        <f>D243/C243</f>
        <v>0</v>
      </c>
      <c r="G243" s="639" t="e">
        <f t="shared" si="36"/>
        <v>#DIV/0!</v>
      </c>
      <c r="H243" s="640">
        <f>E243/C243</f>
        <v>0</v>
      </c>
      <c r="I243" s="99"/>
      <c r="J243" s="99"/>
      <c r="K243" s="99"/>
      <c r="L243" s="99"/>
      <c r="M243" s="99"/>
      <c r="N243" s="99"/>
      <c r="O243" s="99"/>
      <c r="P243" s="99"/>
      <c r="Q243" s="99"/>
      <c r="R243" s="99"/>
      <c r="S243" s="99"/>
      <c r="T243" s="99"/>
      <c r="U243" s="99"/>
      <c r="V243" s="99"/>
      <c r="W243" s="99"/>
      <c r="X243" s="99"/>
      <c r="Y243" s="99"/>
      <c r="Z243" s="99"/>
      <c r="AA243" s="99"/>
      <c r="AB243" s="99"/>
      <c r="AC243" s="99"/>
      <c r="AD243" s="99"/>
      <c r="AE243" s="99"/>
      <c r="AF243" s="99"/>
      <c r="AG243" s="99"/>
      <c r="AH243" s="99"/>
      <c r="AI243" s="99"/>
      <c r="AJ243" s="99"/>
      <c r="AK243" s="99"/>
      <c r="AL243" s="99"/>
      <c r="AM243" s="99"/>
      <c r="AN243" s="99"/>
      <c r="AO243" s="99"/>
      <c r="AP243" s="99"/>
      <c r="AQ243" s="99"/>
      <c r="AR243" s="99"/>
      <c r="AS243" s="99"/>
      <c r="AT243" s="99"/>
      <c r="AU243" s="99"/>
    </row>
    <row r="244" spans="1:47" ht="12.75" customHeight="1" x14ac:dyDescent="0.2">
      <c r="A244" s="336">
        <v>352</v>
      </c>
      <c r="B244" s="448" t="s">
        <v>362</v>
      </c>
      <c r="C244" s="536">
        <v>50000</v>
      </c>
      <c r="D244" s="630"/>
      <c r="E244" s="630"/>
      <c r="F244" s="631"/>
      <c r="G244" s="631"/>
      <c r="H244" s="632"/>
      <c r="I244" s="99"/>
      <c r="J244" s="99"/>
      <c r="K244" s="99"/>
      <c r="L244" s="99"/>
      <c r="M244" s="99"/>
      <c r="N244" s="99"/>
      <c r="O244" s="99"/>
      <c r="P244" s="99"/>
      <c r="Q244" s="99"/>
      <c r="R244" s="99"/>
      <c r="S244" s="99"/>
      <c r="T244" s="99"/>
      <c r="U244" s="99"/>
      <c r="V244" s="99"/>
      <c r="W244" s="99"/>
      <c r="X244" s="99"/>
      <c r="Y244" s="99"/>
      <c r="Z244" s="99"/>
      <c r="AA244" s="99"/>
      <c r="AB244" s="99"/>
      <c r="AC244" s="99"/>
      <c r="AD244" s="99"/>
      <c r="AE244" s="99"/>
      <c r="AF244" s="99"/>
      <c r="AG244" s="99"/>
      <c r="AH244" s="99"/>
      <c r="AI244" s="99"/>
      <c r="AJ244" s="99"/>
      <c r="AK244" s="99"/>
      <c r="AL244" s="99"/>
      <c r="AM244" s="99"/>
      <c r="AN244" s="99"/>
      <c r="AO244" s="99"/>
      <c r="AP244" s="99"/>
      <c r="AQ244" s="99"/>
      <c r="AR244" s="99"/>
      <c r="AS244" s="99"/>
      <c r="AT244" s="99"/>
      <c r="AU244" s="99"/>
    </row>
    <row r="245" spans="1:47" ht="12.75" customHeight="1" x14ac:dyDescent="0.2">
      <c r="A245" s="336">
        <v>352</v>
      </c>
      <c r="B245" s="448" t="s">
        <v>365</v>
      </c>
      <c r="C245" s="536">
        <v>80000</v>
      </c>
      <c r="D245" s="630"/>
      <c r="E245" s="630"/>
      <c r="F245" s="631"/>
      <c r="G245" s="631"/>
      <c r="H245" s="632"/>
      <c r="I245" s="99"/>
      <c r="J245" s="99"/>
      <c r="K245" s="99"/>
      <c r="L245" s="99"/>
      <c r="M245" s="99"/>
      <c r="N245" s="99"/>
      <c r="O245" s="99"/>
      <c r="P245" s="99"/>
      <c r="Q245" s="99"/>
      <c r="R245" s="99"/>
      <c r="S245" s="99"/>
      <c r="T245" s="99"/>
      <c r="U245" s="99"/>
      <c r="V245" s="99"/>
      <c r="W245" s="99"/>
      <c r="X245" s="99"/>
      <c r="Y245" s="99"/>
      <c r="Z245" s="99"/>
      <c r="AA245" s="99"/>
      <c r="AB245" s="99"/>
      <c r="AC245" s="99"/>
      <c r="AD245" s="99"/>
      <c r="AE245" s="99"/>
      <c r="AF245" s="99"/>
      <c r="AG245" s="99"/>
      <c r="AH245" s="99"/>
      <c r="AI245" s="99"/>
      <c r="AJ245" s="99"/>
      <c r="AK245" s="99"/>
      <c r="AL245" s="99"/>
      <c r="AM245" s="99"/>
      <c r="AN245" s="99"/>
      <c r="AO245" s="99"/>
      <c r="AP245" s="99"/>
      <c r="AQ245" s="99"/>
      <c r="AR245" s="99"/>
      <c r="AS245" s="99"/>
      <c r="AT245" s="99"/>
      <c r="AU245" s="99"/>
    </row>
    <row r="246" spans="1:47" ht="15" customHeight="1" x14ac:dyDescent="0.2">
      <c r="A246" s="306" t="s">
        <v>366</v>
      </c>
      <c r="B246" s="466" t="s">
        <v>144</v>
      </c>
      <c r="C246" s="530">
        <f>C249</f>
        <v>70000</v>
      </c>
      <c r="D246" s="614">
        <f>D249</f>
        <v>70000</v>
      </c>
      <c r="E246" s="614">
        <f>E249</f>
        <v>70000</v>
      </c>
      <c r="F246" s="616">
        <f>D246/C246</f>
        <v>1</v>
      </c>
      <c r="G246" s="616">
        <f>E246/D246</f>
        <v>1</v>
      </c>
      <c r="H246" s="617">
        <f>E246/C246</f>
        <v>1</v>
      </c>
      <c r="I246" s="99"/>
      <c r="J246" s="99"/>
      <c r="K246" s="99"/>
      <c r="L246" s="99"/>
      <c r="M246" s="99"/>
      <c r="N246" s="99"/>
      <c r="O246" s="99"/>
      <c r="P246" s="99"/>
      <c r="Q246" s="99"/>
      <c r="R246" s="99"/>
      <c r="S246" s="99"/>
      <c r="T246" s="99"/>
      <c r="U246" s="99"/>
      <c r="V246" s="99"/>
      <c r="W246" s="99"/>
      <c r="X246" s="99"/>
      <c r="Y246" s="99"/>
      <c r="Z246" s="99"/>
      <c r="AA246" s="99"/>
      <c r="AB246" s="99"/>
      <c r="AC246" s="99"/>
      <c r="AD246" s="99"/>
      <c r="AE246" s="99"/>
      <c r="AF246" s="99"/>
      <c r="AG246" s="99"/>
      <c r="AH246" s="99"/>
      <c r="AI246" s="99"/>
      <c r="AJ246" s="99"/>
      <c r="AK246" s="99"/>
      <c r="AL246" s="99"/>
      <c r="AM246" s="99"/>
      <c r="AN246" s="99"/>
      <c r="AO246" s="99"/>
      <c r="AP246" s="99"/>
      <c r="AQ246" s="99"/>
      <c r="AR246" s="99"/>
      <c r="AS246" s="99"/>
      <c r="AT246" s="99"/>
      <c r="AU246" s="99"/>
    </row>
    <row r="247" spans="1:47" ht="15" customHeight="1" x14ac:dyDescent="0.2">
      <c r="A247" s="307"/>
      <c r="B247" s="466" t="s">
        <v>340</v>
      </c>
      <c r="C247" s="530"/>
      <c r="D247" s="613"/>
      <c r="E247" s="613"/>
      <c r="F247" s="616"/>
      <c r="G247" s="616"/>
      <c r="H247" s="617"/>
      <c r="I247" s="99"/>
      <c r="J247" s="99"/>
      <c r="K247" s="99"/>
      <c r="L247" s="99"/>
      <c r="M247" s="99"/>
      <c r="N247" s="99"/>
      <c r="O247" s="99"/>
      <c r="P247" s="99"/>
      <c r="Q247" s="99"/>
      <c r="R247" s="99"/>
      <c r="S247" s="99"/>
      <c r="T247" s="99"/>
      <c r="U247" s="99"/>
      <c r="V247" s="99"/>
      <c r="W247" s="99"/>
      <c r="X247" s="99"/>
      <c r="Y247" s="99"/>
      <c r="Z247" s="99"/>
      <c r="AA247" s="99"/>
      <c r="AB247" s="99"/>
      <c r="AC247" s="99"/>
      <c r="AD247" s="99"/>
      <c r="AE247" s="99"/>
      <c r="AF247" s="99"/>
      <c r="AG247" s="99"/>
      <c r="AH247" s="99"/>
      <c r="AI247" s="99"/>
      <c r="AJ247" s="99"/>
      <c r="AK247" s="99"/>
      <c r="AL247" s="99"/>
      <c r="AM247" s="99"/>
      <c r="AN247" s="99"/>
      <c r="AO247" s="99"/>
      <c r="AP247" s="99"/>
      <c r="AQ247" s="99"/>
      <c r="AR247" s="99"/>
      <c r="AS247" s="99"/>
      <c r="AT247" s="99"/>
      <c r="AU247" s="99"/>
    </row>
    <row r="248" spans="1:47" ht="12.75" customHeight="1" x14ac:dyDescent="0.2">
      <c r="A248" s="337" t="s">
        <v>108</v>
      </c>
      <c r="B248" s="486" t="s">
        <v>129</v>
      </c>
      <c r="C248" s="531"/>
      <c r="D248" s="630"/>
      <c r="E248" s="630"/>
      <c r="F248" s="631"/>
      <c r="G248" s="631"/>
      <c r="H248" s="632"/>
      <c r="I248" s="99"/>
      <c r="J248" s="99"/>
      <c r="K248" s="99"/>
      <c r="L248" s="99"/>
      <c r="M248" s="99"/>
      <c r="N248" s="99"/>
      <c r="O248" s="99"/>
      <c r="P248" s="99"/>
      <c r="Q248" s="99"/>
      <c r="R248" s="99"/>
      <c r="S248" s="99"/>
      <c r="T248" s="99"/>
      <c r="U248" s="99"/>
      <c r="V248" s="99"/>
      <c r="W248" s="99"/>
      <c r="X248" s="99"/>
      <c r="Y248" s="99"/>
      <c r="Z248" s="99"/>
      <c r="AA248" s="99"/>
      <c r="AB248" s="99"/>
      <c r="AC248" s="99"/>
      <c r="AD248" s="99"/>
      <c r="AE248" s="99"/>
      <c r="AF248" s="99"/>
      <c r="AG248" s="99"/>
      <c r="AH248" s="99"/>
      <c r="AI248" s="99"/>
      <c r="AJ248" s="99"/>
      <c r="AK248" s="99"/>
      <c r="AL248" s="99"/>
      <c r="AM248" s="99"/>
      <c r="AN248" s="99"/>
      <c r="AO248" s="99"/>
      <c r="AP248" s="99"/>
      <c r="AQ248" s="99"/>
      <c r="AR248" s="99"/>
      <c r="AS248" s="99"/>
      <c r="AT248" s="99"/>
      <c r="AU248" s="99"/>
    </row>
    <row r="249" spans="1:47" ht="12.75" customHeight="1" x14ac:dyDescent="0.2">
      <c r="A249" s="275">
        <v>3</v>
      </c>
      <c r="B249" s="444" t="s">
        <v>68</v>
      </c>
      <c r="C249" s="532">
        <f t="shared" ref="C249:E251" si="37">C250</f>
        <v>70000</v>
      </c>
      <c r="D249" s="648">
        <f t="shared" si="37"/>
        <v>70000</v>
      </c>
      <c r="E249" s="648">
        <f t="shared" si="37"/>
        <v>70000</v>
      </c>
      <c r="F249" s="667">
        <f>D249/C249</f>
        <v>1</v>
      </c>
      <c r="G249" s="667">
        <f t="shared" ref="G249:G251" si="38">E249/D249</f>
        <v>1</v>
      </c>
      <c r="H249" s="668">
        <f>E249/C249</f>
        <v>1</v>
      </c>
      <c r="I249" s="99"/>
      <c r="J249" s="99"/>
      <c r="K249" s="99"/>
      <c r="L249" s="99"/>
      <c r="M249" s="99"/>
      <c r="N249" s="99"/>
      <c r="O249" s="99"/>
      <c r="P249" s="99"/>
      <c r="Q249" s="99"/>
      <c r="R249" s="99"/>
      <c r="S249" s="99"/>
      <c r="T249" s="99"/>
      <c r="U249" s="99"/>
      <c r="V249" s="99"/>
      <c r="W249" s="99"/>
      <c r="X249" s="99"/>
      <c r="Y249" s="99"/>
      <c r="Z249" s="99"/>
      <c r="AA249" s="99"/>
      <c r="AB249" s="99"/>
      <c r="AC249" s="99"/>
      <c r="AD249" s="99"/>
      <c r="AE249" s="99"/>
      <c r="AF249" s="99"/>
      <c r="AG249" s="99"/>
      <c r="AH249" s="99"/>
      <c r="AI249" s="99"/>
      <c r="AJ249" s="99"/>
      <c r="AK249" s="99"/>
      <c r="AL249" s="99"/>
      <c r="AM249" s="99"/>
      <c r="AN249" s="99"/>
      <c r="AO249" s="99"/>
      <c r="AP249" s="99"/>
      <c r="AQ249" s="99"/>
      <c r="AR249" s="99"/>
      <c r="AS249" s="99"/>
      <c r="AT249" s="99"/>
      <c r="AU249" s="99"/>
    </row>
    <row r="250" spans="1:47" ht="12.75" customHeight="1" x14ac:dyDescent="0.2">
      <c r="A250" s="276">
        <v>35</v>
      </c>
      <c r="B250" s="445" t="s">
        <v>81</v>
      </c>
      <c r="C250" s="533">
        <f t="shared" si="37"/>
        <v>70000</v>
      </c>
      <c r="D250" s="649">
        <f t="shared" si="37"/>
        <v>70000</v>
      </c>
      <c r="E250" s="649">
        <f t="shared" si="37"/>
        <v>70000</v>
      </c>
      <c r="F250" s="669">
        <f>D250/C250</f>
        <v>1</v>
      </c>
      <c r="G250" s="669">
        <f t="shared" si="38"/>
        <v>1</v>
      </c>
      <c r="H250" s="670">
        <f>E250/C250</f>
        <v>1</v>
      </c>
      <c r="I250" s="99"/>
      <c r="J250" s="99"/>
      <c r="K250" s="99"/>
      <c r="L250" s="99"/>
      <c r="M250" s="99"/>
      <c r="N250" s="99"/>
      <c r="O250" s="99"/>
      <c r="P250" s="99"/>
      <c r="Q250" s="99"/>
      <c r="R250" s="99"/>
      <c r="S250" s="99"/>
      <c r="T250" s="99"/>
      <c r="U250" s="99"/>
      <c r="V250" s="99"/>
      <c r="W250" s="99"/>
      <c r="X250" s="99"/>
      <c r="Y250" s="99"/>
      <c r="Z250" s="99"/>
      <c r="AA250" s="99"/>
      <c r="AB250" s="99"/>
      <c r="AC250" s="99"/>
      <c r="AD250" s="99"/>
      <c r="AE250" s="99"/>
      <c r="AF250" s="99"/>
      <c r="AG250" s="99"/>
      <c r="AH250" s="99"/>
      <c r="AI250" s="99"/>
      <c r="AJ250" s="99"/>
      <c r="AK250" s="99"/>
      <c r="AL250" s="99"/>
      <c r="AM250" s="99"/>
      <c r="AN250" s="99"/>
      <c r="AO250" s="99"/>
      <c r="AP250" s="99"/>
      <c r="AQ250" s="99"/>
      <c r="AR250" s="99"/>
      <c r="AS250" s="99"/>
      <c r="AT250" s="99"/>
      <c r="AU250" s="99"/>
    </row>
    <row r="251" spans="1:47" ht="12.75" customHeight="1" x14ac:dyDescent="0.2">
      <c r="A251" s="338">
        <v>352</v>
      </c>
      <c r="B251" s="450" t="s">
        <v>158</v>
      </c>
      <c r="C251" s="549">
        <f t="shared" si="37"/>
        <v>70000</v>
      </c>
      <c r="D251" s="638">
        <f t="shared" si="37"/>
        <v>70000</v>
      </c>
      <c r="E251" s="638">
        <f t="shared" si="37"/>
        <v>70000</v>
      </c>
      <c r="F251" s="639">
        <f>D251/C251</f>
        <v>1</v>
      </c>
      <c r="G251" s="639">
        <f t="shared" si="38"/>
        <v>1</v>
      </c>
      <c r="H251" s="640">
        <f>E251/C251</f>
        <v>1</v>
      </c>
      <c r="I251" s="99"/>
      <c r="J251" s="99"/>
      <c r="K251" s="99"/>
      <c r="L251" s="99"/>
      <c r="M251" s="99"/>
      <c r="N251" s="99"/>
      <c r="O251" s="99"/>
      <c r="P251" s="99"/>
      <c r="Q251" s="99"/>
      <c r="R251" s="99"/>
      <c r="S251" s="99"/>
      <c r="T251" s="99"/>
      <c r="U251" s="99"/>
      <c r="V251" s="99"/>
      <c r="W251" s="99"/>
      <c r="X251" s="99"/>
      <c r="Y251" s="99"/>
      <c r="Z251" s="99"/>
      <c r="AA251" s="99"/>
      <c r="AB251" s="99"/>
      <c r="AC251" s="99"/>
      <c r="AD251" s="99"/>
      <c r="AE251" s="99"/>
      <c r="AF251" s="99"/>
      <c r="AG251" s="99"/>
      <c r="AH251" s="99"/>
      <c r="AI251" s="99"/>
      <c r="AJ251" s="99"/>
      <c r="AK251" s="99"/>
      <c r="AL251" s="99"/>
      <c r="AM251" s="99"/>
      <c r="AN251" s="99"/>
      <c r="AO251" s="99"/>
      <c r="AP251" s="99"/>
      <c r="AQ251" s="99"/>
      <c r="AR251" s="99"/>
      <c r="AS251" s="99"/>
      <c r="AT251" s="99"/>
      <c r="AU251" s="99"/>
    </row>
    <row r="252" spans="1:47" ht="12.75" customHeight="1" x14ac:dyDescent="0.2">
      <c r="A252" s="336">
        <v>352</v>
      </c>
      <c r="B252" s="448" t="s">
        <v>262</v>
      </c>
      <c r="C252" s="536">
        <v>70000</v>
      </c>
      <c r="D252" s="641">
        <v>70000</v>
      </c>
      <c r="E252" s="641">
        <v>70000</v>
      </c>
      <c r="F252" s="631"/>
      <c r="G252" s="631"/>
      <c r="H252" s="632"/>
      <c r="I252" s="99"/>
      <c r="J252" s="99"/>
      <c r="K252" s="99"/>
      <c r="L252" s="99"/>
      <c r="M252" s="99"/>
      <c r="N252" s="99"/>
      <c r="O252" s="99"/>
      <c r="P252" s="99"/>
      <c r="Q252" s="99"/>
      <c r="R252" s="99"/>
      <c r="S252" s="99"/>
      <c r="T252" s="99"/>
      <c r="U252" s="99"/>
      <c r="V252" s="99"/>
      <c r="W252" s="99"/>
      <c r="X252" s="99"/>
      <c r="Y252" s="99"/>
      <c r="Z252" s="99"/>
      <c r="AA252" s="99"/>
      <c r="AB252" s="99"/>
      <c r="AC252" s="99"/>
      <c r="AD252" s="99"/>
      <c r="AE252" s="99"/>
      <c r="AF252" s="99"/>
      <c r="AG252" s="99"/>
      <c r="AH252" s="99"/>
      <c r="AI252" s="99"/>
      <c r="AJ252" s="99"/>
      <c r="AK252" s="99"/>
      <c r="AL252" s="99"/>
      <c r="AM252" s="99"/>
      <c r="AN252" s="99"/>
      <c r="AO252" s="99"/>
      <c r="AP252" s="99"/>
      <c r="AQ252" s="99"/>
      <c r="AR252" s="99"/>
      <c r="AS252" s="99"/>
      <c r="AT252" s="99"/>
      <c r="AU252" s="99"/>
    </row>
    <row r="253" spans="1:47" ht="20.100000000000001" customHeight="1" x14ac:dyDescent="0.2">
      <c r="A253" s="339"/>
      <c r="B253" s="487" t="s">
        <v>289</v>
      </c>
      <c r="C253" s="567"/>
      <c r="D253" s="653"/>
      <c r="E253" s="653"/>
      <c r="F253" s="654"/>
      <c r="G253" s="654"/>
      <c r="H253" s="655"/>
      <c r="I253" s="99"/>
      <c r="J253" s="99"/>
      <c r="K253" s="99"/>
      <c r="L253" s="99"/>
      <c r="M253" s="99"/>
      <c r="N253" s="99"/>
      <c r="O253" s="99"/>
      <c r="P253" s="99"/>
      <c r="Q253" s="99"/>
      <c r="R253" s="99"/>
      <c r="S253" s="99"/>
      <c r="T253" s="99"/>
      <c r="U253" s="99"/>
      <c r="V253" s="99"/>
      <c r="W253" s="99"/>
      <c r="X253" s="99"/>
      <c r="Y253" s="99"/>
      <c r="Z253" s="99"/>
      <c r="AA253" s="99"/>
      <c r="AB253" s="99"/>
      <c r="AC253" s="99"/>
      <c r="AD253" s="99"/>
      <c r="AE253" s="99"/>
      <c r="AF253" s="99"/>
      <c r="AG253" s="99"/>
      <c r="AH253" s="99"/>
      <c r="AI253" s="99"/>
      <c r="AJ253" s="99"/>
      <c r="AK253" s="99"/>
      <c r="AL253" s="99"/>
      <c r="AM253" s="99"/>
      <c r="AN253" s="99"/>
      <c r="AO253" s="99"/>
      <c r="AP253" s="99"/>
      <c r="AQ253" s="99"/>
      <c r="AR253" s="99"/>
      <c r="AS253" s="99"/>
      <c r="AT253" s="99"/>
      <c r="AU253" s="99"/>
    </row>
    <row r="254" spans="1:47" ht="20.100000000000001" customHeight="1" x14ac:dyDescent="0.2">
      <c r="A254" s="693" t="s">
        <v>296</v>
      </c>
      <c r="B254" s="699"/>
      <c r="C254" s="568">
        <f>C256+C264+C272+C279+C286</f>
        <v>285000</v>
      </c>
      <c r="D254" s="612">
        <f>D256+D264+D272+D279+D286</f>
        <v>265000</v>
      </c>
      <c r="E254" s="612">
        <f>E256+E264+E272+E279+E286</f>
        <v>265000</v>
      </c>
      <c r="F254" s="671">
        <f>D254/C254</f>
        <v>0.92982456140350878</v>
      </c>
      <c r="G254" s="671">
        <f>E254/D254</f>
        <v>1</v>
      </c>
      <c r="H254" s="672">
        <f>E254/C254</f>
        <v>0.92982456140350878</v>
      </c>
      <c r="I254" s="99"/>
      <c r="J254" s="99"/>
      <c r="K254" s="99"/>
      <c r="L254" s="99"/>
      <c r="M254" s="99"/>
      <c r="N254" s="99"/>
      <c r="O254" s="99"/>
      <c r="P254" s="99"/>
      <c r="Q254" s="99"/>
      <c r="R254" s="99"/>
      <c r="S254" s="99"/>
      <c r="T254" s="99"/>
      <c r="U254" s="99"/>
      <c r="V254" s="99"/>
      <c r="W254" s="99"/>
      <c r="X254" s="99"/>
      <c r="Y254" s="99"/>
      <c r="Z254" s="99"/>
      <c r="AA254" s="99"/>
      <c r="AB254" s="99"/>
      <c r="AC254" s="99"/>
      <c r="AD254" s="99"/>
      <c r="AE254" s="99"/>
      <c r="AF254" s="99"/>
      <c r="AG254" s="99"/>
      <c r="AH254" s="99"/>
      <c r="AI254" s="99"/>
      <c r="AJ254" s="99"/>
      <c r="AK254" s="99"/>
      <c r="AL254" s="99"/>
      <c r="AM254" s="99"/>
      <c r="AN254" s="99"/>
      <c r="AO254" s="99"/>
      <c r="AP254" s="99"/>
      <c r="AQ254" s="99"/>
      <c r="AR254" s="99"/>
      <c r="AS254" s="99"/>
      <c r="AT254" s="99"/>
      <c r="AU254" s="99"/>
    </row>
    <row r="255" spans="1:47" ht="15" customHeight="1" x14ac:dyDescent="0.2">
      <c r="A255" s="340" t="s">
        <v>314</v>
      </c>
      <c r="B255" s="239" t="s">
        <v>227</v>
      </c>
      <c r="C255" s="569"/>
      <c r="D255" s="613"/>
      <c r="E255" s="613"/>
      <c r="F255" s="616"/>
      <c r="G255" s="616"/>
      <c r="H255" s="617"/>
      <c r="I255" s="99"/>
      <c r="J255" s="99"/>
      <c r="K255" s="99"/>
      <c r="L255" s="99"/>
      <c r="M255" s="99"/>
      <c r="N255" s="99"/>
      <c r="O255" s="99"/>
      <c r="P255" s="99"/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</row>
    <row r="256" spans="1:47" ht="15" customHeight="1" x14ac:dyDescent="0.2">
      <c r="A256" s="341"/>
      <c r="B256" s="240" t="s">
        <v>228</v>
      </c>
      <c r="C256" s="560">
        <f>C259</f>
        <v>100000</v>
      </c>
      <c r="D256" s="614">
        <f>D259</f>
        <v>100000</v>
      </c>
      <c r="E256" s="614">
        <f>E259</f>
        <v>100000</v>
      </c>
      <c r="F256" s="616">
        <f>D256/C256</f>
        <v>1</v>
      </c>
      <c r="G256" s="616">
        <f>E256/D256</f>
        <v>1</v>
      </c>
      <c r="H256" s="617">
        <f>E256/C256</f>
        <v>1</v>
      </c>
      <c r="I256" s="99"/>
      <c r="J256" s="99"/>
      <c r="K256" s="99"/>
      <c r="L256" s="99"/>
      <c r="M256" s="99"/>
      <c r="N256" s="99"/>
      <c r="O256" s="99"/>
      <c r="P256" s="99"/>
      <c r="Q256" s="99"/>
      <c r="R256" s="99"/>
      <c r="S256" s="99"/>
      <c r="T256" s="99"/>
      <c r="U256" s="99"/>
      <c r="V256" s="99"/>
      <c r="W256" s="99"/>
      <c r="X256" s="99"/>
      <c r="Y256" s="99"/>
      <c r="Z256" s="99"/>
      <c r="AA256" s="99"/>
      <c r="AB256" s="99"/>
      <c r="AC256" s="99"/>
      <c r="AD256" s="99"/>
      <c r="AE256" s="99"/>
      <c r="AF256" s="99"/>
      <c r="AG256" s="99"/>
      <c r="AH256" s="99"/>
      <c r="AI256" s="99"/>
      <c r="AJ256" s="99"/>
      <c r="AK256" s="99"/>
      <c r="AL256" s="99"/>
      <c r="AM256" s="99"/>
      <c r="AN256" s="99"/>
      <c r="AO256" s="99"/>
      <c r="AP256" s="99"/>
      <c r="AQ256" s="99"/>
      <c r="AR256" s="99"/>
      <c r="AS256" s="99"/>
      <c r="AT256" s="99"/>
      <c r="AU256" s="99"/>
    </row>
    <row r="257" spans="1:47" ht="15" customHeight="1" x14ac:dyDescent="0.2">
      <c r="A257" s="342"/>
      <c r="B257" s="475" t="s">
        <v>339</v>
      </c>
      <c r="C257" s="560"/>
      <c r="D257" s="613"/>
      <c r="E257" s="613"/>
      <c r="F257" s="616"/>
      <c r="G257" s="616"/>
      <c r="H257" s="617"/>
      <c r="I257" s="99"/>
      <c r="J257" s="99"/>
      <c r="K257" s="99"/>
      <c r="L257" s="99"/>
      <c r="M257" s="99"/>
      <c r="N257" s="99"/>
      <c r="O257" s="99"/>
      <c r="P257" s="99"/>
      <c r="Q257" s="99"/>
      <c r="R257" s="99"/>
      <c r="S257" s="99"/>
      <c r="T257" s="99"/>
      <c r="U257" s="99"/>
      <c r="V257" s="99"/>
      <c r="W257" s="99"/>
      <c r="X257" s="99"/>
      <c r="Y257" s="99"/>
      <c r="Z257" s="99"/>
      <c r="AA257" s="99"/>
      <c r="AB257" s="99"/>
      <c r="AC257" s="99"/>
      <c r="AD257" s="99"/>
      <c r="AE257" s="99"/>
      <c r="AF257" s="99"/>
      <c r="AG257" s="99"/>
      <c r="AH257" s="99"/>
      <c r="AI257" s="99"/>
      <c r="AJ257" s="99"/>
      <c r="AK257" s="99"/>
      <c r="AL257" s="99"/>
      <c r="AM257" s="99"/>
      <c r="AN257" s="99"/>
      <c r="AO257" s="99"/>
      <c r="AP257" s="99"/>
      <c r="AQ257" s="99"/>
      <c r="AR257" s="99"/>
      <c r="AS257" s="99"/>
      <c r="AT257" s="99"/>
      <c r="AU257" s="99"/>
    </row>
    <row r="258" spans="1:47" ht="12.75" customHeight="1" x14ac:dyDescent="0.2">
      <c r="A258" s="343" t="s">
        <v>107</v>
      </c>
      <c r="B258" s="479" t="s">
        <v>129</v>
      </c>
      <c r="C258" s="561"/>
      <c r="D258" s="630"/>
      <c r="E258" s="630"/>
      <c r="F258" s="631"/>
      <c r="G258" s="631"/>
      <c r="H258" s="632"/>
      <c r="I258" s="99"/>
      <c r="J258" s="99"/>
      <c r="K258" s="99"/>
      <c r="L258" s="99"/>
      <c r="M258" s="99"/>
      <c r="N258" s="99"/>
      <c r="O258" s="99"/>
      <c r="P258" s="99"/>
      <c r="Q258" s="99"/>
      <c r="R258" s="99"/>
      <c r="S258" s="99"/>
      <c r="T258" s="99"/>
      <c r="U258" s="99"/>
      <c r="V258" s="99"/>
      <c r="W258" s="99"/>
      <c r="X258" s="99"/>
      <c r="Y258" s="99"/>
      <c r="Z258" s="99"/>
      <c r="AA258" s="99"/>
      <c r="AB258" s="99"/>
      <c r="AC258" s="99"/>
      <c r="AD258" s="99"/>
      <c r="AE258" s="99"/>
      <c r="AF258" s="99"/>
      <c r="AG258" s="99"/>
      <c r="AH258" s="99"/>
      <c r="AI258" s="99"/>
      <c r="AJ258" s="99"/>
      <c r="AK258" s="99"/>
      <c r="AL258" s="99"/>
      <c r="AM258" s="99"/>
      <c r="AN258" s="99"/>
      <c r="AO258" s="99"/>
      <c r="AP258" s="99"/>
      <c r="AQ258" s="99"/>
      <c r="AR258" s="99"/>
      <c r="AS258" s="99"/>
      <c r="AT258" s="99"/>
      <c r="AU258" s="99"/>
    </row>
    <row r="259" spans="1:47" ht="12.75" customHeight="1" x14ac:dyDescent="0.2">
      <c r="A259" s="275">
        <v>3</v>
      </c>
      <c r="B259" s="444" t="s">
        <v>68</v>
      </c>
      <c r="C259" s="548">
        <f t="shared" ref="C259:E261" si="39">C260</f>
        <v>100000</v>
      </c>
      <c r="D259" s="648">
        <f t="shared" si="39"/>
        <v>100000</v>
      </c>
      <c r="E259" s="648">
        <f t="shared" si="39"/>
        <v>100000</v>
      </c>
      <c r="F259" s="667">
        <f>D259/C259</f>
        <v>1</v>
      </c>
      <c r="G259" s="667">
        <f t="shared" ref="G259:G261" si="40">E259/D259</f>
        <v>1</v>
      </c>
      <c r="H259" s="668">
        <f>E259/C259</f>
        <v>1</v>
      </c>
      <c r="I259" s="99"/>
      <c r="J259" s="99"/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  <c r="Z259" s="99"/>
      <c r="AA259" s="99"/>
      <c r="AB259" s="99"/>
      <c r="AC259" s="99"/>
      <c r="AD259" s="99"/>
      <c r="AE259" s="99"/>
      <c r="AF259" s="99"/>
      <c r="AG259" s="99"/>
      <c r="AH259" s="99"/>
      <c r="AI259" s="99"/>
      <c r="AJ259" s="99"/>
      <c r="AK259" s="99"/>
      <c r="AL259" s="99"/>
      <c r="AM259" s="99"/>
      <c r="AN259" s="99"/>
      <c r="AO259" s="99"/>
      <c r="AP259" s="99"/>
      <c r="AQ259" s="99"/>
      <c r="AR259" s="99"/>
      <c r="AS259" s="99"/>
      <c r="AT259" s="99"/>
      <c r="AU259" s="99"/>
    </row>
    <row r="260" spans="1:47" ht="12.75" customHeight="1" x14ac:dyDescent="0.2">
      <c r="A260" s="276">
        <v>38</v>
      </c>
      <c r="B260" s="445" t="s">
        <v>38</v>
      </c>
      <c r="C260" s="562">
        <f t="shared" si="39"/>
        <v>100000</v>
      </c>
      <c r="D260" s="649">
        <f t="shared" si="39"/>
        <v>100000</v>
      </c>
      <c r="E260" s="649">
        <f t="shared" si="39"/>
        <v>100000</v>
      </c>
      <c r="F260" s="669">
        <f>D260/C260</f>
        <v>1</v>
      </c>
      <c r="G260" s="669">
        <f t="shared" si="40"/>
        <v>1</v>
      </c>
      <c r="H260" s="670">
        <f>E260/C260</f>
        <v>1</v>
      </c>
      <c r="I260" s="99"/>
      <c r="J260" s="99"/>
      <c r="K260" s="99"/>
      <c r="L260" s="99"/>
      <c r="M260" s="99"/>
      <c r="N260" s="99"/>
      <c r="O260" s="99"/>
      <c r="P260" s="99"/>
      <c r="Q260" s="99"/>
      <c r="R260" s="99"/>
      <c r="S260" s="99"/>
      <c r="T260" s="99"/>
      <c r="U260" s="99"/>
      <c r="V260" s="99"/>
      <c r="W260" s="99"/>
      <c r="X260" s="99"/>
      <c r="Y260" s="99"/>
      <c r="Z260" s="99"/>
      <c r="AA260" s="99"/>
      <c r="AB260" s="99"/>
      <c r="AC260" s="99"/>
      <c r="AD260" s="99"/>
      <c r="AE260" s="99"/>
      <c r="AF260" s="99"/>
      <c r="AG260" s="99"/>
      <c r="AH260" s="99"/>
      <c r="AI260" s="99"/>
      <c r="AJ260" s="99"/>
      <c r="AK260" s="99"/>
      <c r="AL260" s="99"/>
      <c r="AM260" s="99"/>
      <c r="AN260" s="99"/>
      <c r="AO260" s="99"/>
      <c r="AP260" s="99"/>
      <c r="AQ260" s="99"/>
      <c r="AR260" s="99"/>
      <c r="AS260" s="99"/>
      <c r="AT260" s="99"/>
      <c r="AU260" s="99"/>
    </row>
    <row r="261" spans="1:47" ht="12.75" customHeight="1" x14ac:dyDescent="0.2">
      <c r="A261" s="309">
        <v>381</v>
      </c>
      <c r="B261" s="488" t="s">
        <v>121</v>
      </c>
      <c r="C261" s="563">
        <f t="shared" si="39"/>
        <v>100000</v>
      </c>
      <c r="D261" s="638">
        <f t="shared" si="39"/>
        <v>100000</v>
      </c>
      <c r="E261" s="638">
        <f t="shared" si="39"/>
        <v>100000</v>
      </c>
      <c r="F261" s="639">
        <f>D261/C261</f>
        <v>1</v>
      </c>
      <c r="G261" s="639">
        <f t="shared" si="40"/>
        <v>1</v>
      </c>
      <c r="H261" s="640">
        <f>E261/C261</f>
        <v>1</v>
      </c>
      <c r="I261" s="99"/>
      <c r="J261" s="99"/>
      <c r="K261" s="99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99"/>
      <c r="W261" s="99"/>
      <c r="X261" s="99"/>
      <c r="Y261" s="99"/>
      <c r="Z261" s="99"/>
      <c r="AA261" s="99"/>
      <c r="AB261" s="99"/>
      <c r="AC261" s="99"/>
      <c r="AD261" s="99"/>
      <c r="AE261" s="99"/>
      <c r="AF261" s="99"/>
      <c r="AG261" s="99"/>
      <c r="AH261" s="99"/>
      <c r="AI261" s="99"/>
      <c r="AJ261" s="99"/>
      <c r="AK261" s="99"/>
      <c r="AL261" s="99"/>
      <c r="AM261" s="99"/>
      <c r="AN261" s="99"/>
      <c r="AO261" s="99"/>
      <c r="AP261" s="99"/>
      <c r="AQ261" s="99"/>
      <c r="AR261" s="99"/>
      <c r="AS261" s="99"/>
      <c r="AT261" s="99"/>
      <c r="AU261" s="99"/>
    </row>
    <row r="262" spans="1:47" ht="12.75" customHeight="1" x14ac:dyDescent="0.2">
      <c r="A262" s="310">
        <v>381</v>
      </c>
      <c r="B262" s="489" t="s">
        <v>121</v>
      </c>
      <c r="C262" s="564">
        <v>100000</v>
      </c>
      <c r="D262" s="641">
        <v>100000</v>
      </c>
      <c r="E262" s="641">
        <v>100000</v>
      </c>
      <c r="F262" s="631"/>
      <c r="G262" s="631"/>
      <c r="H262" s="632"/>
      <c r="I262" s="99"/>
      <c r="J262" s="99"/>
      <c r="K262" s="99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  <c r="Z262" s="99"/>
      <c r="AA262" s="99"/>
      <c r="AB262" s="99"/>
      <c r="AC262" s="99"/>
      <c r="AD262" s="99"/>
      <c r="AE262" s="99"/>
      <c r="AF262" s="99"/>
      <c r="AG262" s="99"/>
      <c r="AH262" s="99"/>
      <c r="AI262" s="99"/>
      <c r="AJ262" s="99"/>
      <c r="AK262" s="99"/>
      <c r="AL262" s="99"/>
      <c r="AM262" s="99"/>
      <c r="AN262" s="99"/>
      <c r="AO262" s="99"/>
      <c r="AP262" s="99"/>
      <c r="AQ262" s="99"/>
      <c r="AR262" s="99"/>
      <c r="AS262" s="99"/>
      <c r="AT262" s="99"/>
      <c r="AU262" s="99"/>
    </row>
    <row r="263" spans="1:47" ht="25.5" x14ac:dyDescent="0.2">
      <c r="A263" s="344" t="s">
        <v>315</v>
      </c>
      <c r="B263" s="267" t="s">
        <v>385</v>
      </c>
      <c r="C263" s="560"/>
      <c r="D263" s="613"/>
      <c r="E263" s="613"/>
      <c r="F263" s="616"/>
      <c r="G263" s="616"/>
      <c r="H263" s="617"/>
      <c r="I263" s="99"/>
      <c r="J263" s="99"/>
      <c r="K263" s="99"/>
      <c r="L263" s="99"/>
      <c r="M263" s="99"/>
      <c r="N263" s="99"/>
      <c r="O263" s="99"/>
      <c r="P263" s="99"/>
      <c r="Q263" s="99"/>
      <c r="R263" s="99"/>
      <c r="S263" s="99"/>
      <c r="T263" s="99"/>
      <c r="U263" s="99"/>
      <c r="V263" s="99"/>
      <c r="W263" s="99"/>
      <c r="X263" s="99"/>
      <c r="Y263" s="99"/>
      <c r="Z263" s="99"/>
      <c r="AA263" s="99"/>
      <c r="AB263" s="99"/>
      <c r="AC263" s="99"/>
      <c r="AD263" s="99"/>
      <c r="AE263" s="99"/>
      <c r="AF263" s="99"/>
      <c r="AG263" s="99"/>
      <c r="AH263" s="99"/>
      <c r="AI263" s="99"/>
      <c r="AJ263" s="99"/>
      <c r="AK263" s="99"/>
      <c r="AL263" s="99"/>
      <c r="AM263" s="99"/>
      <c r="AN263" s="99"/>
      <c r="AO263" s="99"/>
      <c r="AP263" s="99"/>
      <c r="AQ263" s="99"/>
      <c r="AR263" s="99"/>
      <c r="AS263" s="99"/>
      <c r="AT263" s="99"/>
      <c r="AU263" s="99"/>
    </row>
    <row r="264" spans="1:47" ht="15" customHeight="1" x14ac:dyDescent="0.2">
      <c r="A264" s="345" t="s">
        <v>114</v>
      </c>
      <c r="B264" s="241" t="s">
        <v>78</v>
      </c>
      <c r="C264" s="560">
        <f>C267</f>
        <v>30000</v>
      </c>
      <c r="D264" s="614">
        <f>D267</f>
        <v>0</v>
      </c>
      <c r="E264" s="614">
        <f>E267</f>
        <v>0</v>
      </c>
      <c r="F264" s="665">
        <f>D264/C264</f>
        <v>0</v>
      </c>
      <c r="G264" s="665" t="e">
        <f>E264/D264</f>
        <v>#DIV/0!</v>
      </c>
      <c r="H264" s="666">
        <f>E264/C264</f>
        <v>0</v>
      </c>
      <c r="I264" s="99"/>
      <c r="J264" s="99"/>
      <c r="K264" s="99"/>
      <c r="L264" s="99"/>
      <c r="M264" s="99"/>
      <c r="N264" s="99"/>
      <c r="O264" s="99"/>
      <c r="P264" s="99"/>
      <c r="Q264" s="99"/>
      <c r="R264" s="99"/>
      <c r="S264" s="99"/>
      <c r="T264" s="99"/>
      <c r="U264" s="99"/>
      <c r="V264" s="99"/>
      <c r="W264" s="99"/>
      <c r="X264" s="99"/>
      <c r="Y264" s="99"/>
      <c r="Z264" s="99"/>
      <c r="AA264" s="99"/>
      <c r="AB264" s="99"/>
      <c r="AC264" s="99"/>
      <c r="AD264" s="99"/>
      <c r="AE264" s="99"/>
      <c r="AF264" s="99"/>
      <c r="AG264" s="99"/>
      <c r="AH264" s="99"/>
      <c r="AI264" s="99"/>
      <c r="AJ264" s="99"/>
      <c r="AK264" s="99"/>
      <c r="AL264" s="99"/>
      <c r="AM264" s="99"/>
      <c r="AN264" s="99"/>
      <c r="AO264" s="99"/>
      <c r="AP264" s="99"/>
      <c r="AQ264" s="99"/>
      <c r="AR264" s="99"/>
      <c r="AS264" s="99"/>
      <c r="AT264" s="99"/>
      <c r="AU264" s="99"/>
    </row>
    <row r="265" spans="1:47" ht="15" customHeight="1" x14ac:dyDescent="0.2">
      <c r="A265" s="346"/>
      <c r="B265" s="241" t="s">
        <v>339</v>
      </c>
      <c r="C265" s="560"/>
      <c r="D265" s="613"/>
      <c r="E265" s="613"/>
      <c r="F265" s="616"/>
      <c r="G265" s="616"/>
      <c r="H265" s="617"/>
      <c r="I265" s="99"/>
      <c r="J265" s="99"/>
      <c r="K265" s="99"/>
      <c r="L265" s="99"/>
      <c r="M265" s="99"/>
      <c r="N265" s="99"/>
      <c r="O265" s="99"/>
      <c r="P265" s="99"/>
      <c r="Q265" s="99"/>
      <c r="R265" s="99"/>
      <c r="S265" s="99"/>
      <c r="T265" s="99"/>
      <c r="U265" s="99"/>
      <c r="V265" s="99"/>
      <c r="W265" s="99"/>
      <c r="X265" s="99"/>
      <c r="Y265" s="99"/>
      <c r="Z265" s="99"/>
      <c r="AA265" s="99"/>
      <c r="AB265" s="99"/>
      <c r="AC265" s="99"/>
      <c r="AD265" s="99"/>
      <c r="AE265" s="99"/>
      <c r="AF265" s="99"/>
      <c r="AG265" s="99"/>
      <c r="AH265" s="99"/>
      <c r="AI265" s="99"/>
      <c r="AJ265" s="99"/>
      <c r="AK265" s="99"/>
      <c r="AL265" s="99"/>
      <c r="AM265" s="99"/>
      <c r="AN265" s="99"/>
      <c r="AO265" s="99"/>
      <c r="AP265" s="99"/>
      <c r="AQ265" s="99"/>
      <c r="AR265" s="99"/>
      <c r="AS265" s="99"/>
      <c r="AT265" s="99"/>
      <c r="AU265" s="99"/>
    </row>
    <row r="266" spans="1:47" ht="12.75" customHeight="1" x14ac:dyDescent="0.2">
      <c r="A266" s="347" t="s">
        <v>107</v>
      </c>
      <c r="B266" s="490" t="s">
        <v>129</v>
      </c>
      <c r="C266" s="570"/>
      <c r="D266" s="630"/>
      <c r="E266" s="630"/>
      <c r="F266" s="631"/>
      <c r="G266" s="631"/>
      <c r="H266" s="632"/>
      <c r="I266" s="99"/>
      <c r="J266" s="99"/>
      <c r="K266" s="99"/>
      <c r="L266" s="99"/>
      <c r="M266" s="99"/>
      <c r="N266" s="99"/>
      <c r="O266" s="99"/>
      <c r="P266" s="99"/>
      <c r="Q266" s="99"/>
      <c r="R266" s="99"/>
      <c r="S266" s="99"/>
      <c r="T266" s="99"/>
      <c r="U266" s="99"/>
      <c r="V266" s="99"/>
      <c r="W266" s="99"/>
      <c r="X266" s="99"/>
      <c r="Y266" s="99"/>
      <c r="Z266" s="99"/>
      <c r="AA266" s="99"/>
      <c r="AB266" s="99"/>
      <c r="AC266" s="99"/>
      <c r="AD266" s="99"/>
      <c r="AE266" s="99"/>
      <c r="AF266" s="99"/>
      <c r="AG266" s="99"/>
      <c r="AH266" s="99"/>
      <c r="AI266" s="99"/>
      <c r="AJ266" s="99"/>
      <c r="AK266" s="99"/>
      <c r="AL266" s="99"/>
      <c r="AM266" s="99"/>
      <c r="AN266" s="99"/>
      <c r="AO266" s="99"/>
      <c r="AP266" s="99"/>
      <c r="AQ266" s="99"/>
      <c r="AR266" s="99"/>
      <c r="AS266" s="99"/>
      <c r="AT266" s="99"/>
      <c r="AU266" s="99"/>
    </row>
    <row r="267" spans="1:47" ht="12.75" customHeight="1" x14ac:dyDescent="0.2">
      <c r="A267" s="275">
        <v>3</v>
      </c>
      <c r="B267" s="444" t="s">
        <v>68</v>
      </c>
      <c r="C267" s="548">
        <f t="shared" ref="C267:E269" si="41">C268</f>
        <v>30000</v>
      </c>
      <c r="D267" s="648">
        <f t="shared" si="41"/>
        <v>0</v>
      </c>
      <c r="E267" s="648">
        <f t="shared" si="41"/>
        <v>0</v>
      </c>
      <c r="F267" s="667">
        <f>D267/C267</f>
        <v>0</v>
      </c>
      <c r="G267" s="667" t="e">
        <f t="shared" ref="G267:G269" si="42">E267/D267</f>
        <v>#DIV/0!</v>
      </c>
      <c r="H267" s="668">
        <f>E267/C267</f>
        <v>0</v>
      </c>
      <c r="I267" s="99"/>
      <c r="J267" s="99"/>
      <c r="K267" s="99"/>
      <c r="L267" s="99"/>
      <c r="M267" s="99"/>
      <c r="N267" s="99"/>
      <c r="O267" s="99"/>
      <c r="P267" s="99"/>
      <c r="Q267" s="99"/>
      <c r="R267" s="99"/>
      <c r="S267" s="99"/>
      <c r="T267" s="99"/>
      <c r="U267" s="99"/>
      <c r="V267" s="99"/>
      <c r="W267" s="99"/>
      <c r="X267" s="99"/>
      <c r="Y267" s="99"/>
      <c r="Z267" s="99"/>
      <c r="AA267" s="99"/>
      <c r="AB267" s="99"/>
      <c r="AC267" s="99"/>
      <c r="AD267" s="99"/>
      <c r="AE267" s="99"/>
      <c r="AF267" s="99"/>
      <c r="AG267" s="99"/>
      <c r="AH267" s="99"/>
      <c r="AI267" s="99"/>
      <c r="AJ267" s="99"/>
      <c r="AK267" s="99"/>
      <c r="AL267" s="99"/>
      <c r="AM267" s="99"/>
      <c r="AN267" s="99"/>
      <c r="AO267" s="99"/>
      <c r="AP267" s="99"/>
      <c r="AQ267" s="99"/>
      <c r="AR267" s="99"/>
      <c r="AS267" s="99"/>
      <c r="AT267" s="99"/>
      <c r="AU267" s="99"/>
    </row>
    <row r="268" spans="1:47" ht="12.75" customHeight="1" x14ac:dyDescent="0.2">
      <c r="A268" s="276">
        <v>38</v>
      </c>
      <c r="B268" s="445" t="s">
        <v>38</v>
      </c>
      <c r="C268" s="562">
        <f t="shared" si="41"/>
        <v>30000</v>
      </c>
      <c r="D268" s="649">
        <f t="shared" si="41"/>
        <v>0</v>
      </c>
      <c r="E268" s="649">
        <f t="shared" si="41"/>
        <v>0</v>
      </c>
      <c r="F268" s="669">
        <f>D268/C268</f>
        <v>0</v>
      </c>
      <c r="G268" s="669" t="e">
        <f t="shared" si="42"/>
        <v>#DIV/0!</v>
      </c>
      <c r="H268" s="670">
        <f>E268/C268</f>
        <v>0</v>
      </c>
      <c r="I268" s="99"/>
      <c r="J268" s="99"/>
      <c r="K268" s="99"/>
      <c r="L268" s="99"/>
      <c r="M268" s="99"/>
      <c r="N268" s="99"/>
      <c r="O268" s="99"/>
      <c r="P268" s="99"/>
      <c r="Q268" s="99"/>
      <c r="R268" s="99"/>
      <c r="S268" s="99"/>
      <c r="T268" s="99"/>
      <c r="U268" s="99"/>
      <c r="V268" s="99"/>
      <c r="W268" s="99"/>
      <c r="X268" s="99"/>
      <c r="Y268" s="99"/>
      <c r="Z268" s="99"/>
      <c r="AA268" s="99"/>
      <c r="AB268" s="99"/>
      <c r="AC268" s="99"/>
      <c r="AD268" s="99"/>
      <c r="AE268" s="99"/>
      <c r="AF268" s="99"/>
      <c r="AG268" s="99"/>
      <c r="AH268" s="99"/>
      <c r="AI268" s="99"/>
      <c r="AJ268" s="99"/>
      <c r="AK268" s="99"/>
      <c r="AL268" s="99"/>
      <c r="AM268" s="99"/>
      <c r="AN268" s="99"/>
      <c r="AO268" s="99"/>
      <c r="AP268" s="99"/>
      <c r="AQ268" s="99"/>
      <c r="AR268" s="99"/>
      <c r="AS268" s="99"/>
      <c r="AT268" s="99"/>
      <c r="AU268" s="99"/>
    </row>
    <row r="269" spans="1:47" ht="12.75" customHeight="1" x14ac:dyDescent="0.2">
      <c r="A269" s="348">
        <v>381</v>
      </c>
      <c r="B269" s="491" t="s">
        <v>330</v>
      </c>
      <c r="C269" s="563">
        <f t="shared" si="41"/>
        <v>30000</v>
      </c>
      <c r="D269" s="638">
        <f t="shared" si="41"/>
        <v>0</v>
      </c>
      <c r="E269" s="638">
        <f t="shared" si="41"/>
        <v>0</v>
      </c>
      <c r="F269" s="639">
        <f>D269/C269</f>
        <v>0</v>
      </c>
      <c r="G269" s="639" t="e">
        <f t="shared" si="42"/>
        <v>#DIV/0!</v>
      </c>
      <c r="H269" s="640">
        <f>E269/C269</f>
        <v>0</v>
      </c>
      <c r="I269" s="99"/>
      <c r="J269" s="99"/>
      <c r="K269" s="99"/>
      <c r="L269" s="99"/>
      <c r="M269" s="99"/>
      <c r="N269" s="99"/>
      <c r="O269" s="99"/>
      <c r="P269" s="99"/>
      <c r="Q269" s="99"/>
      <c r="R269" s="99"/>
      <c r="S269" s="99"/>
      <c r="T269" s="99"/>
      <c r="U269" s="99"/>
      <c r="V269" s="99"/>
      <c r="W269" s="99"/>
      <c r="X269" s="99"/>
      <c r="Y269" s="99"/>
      <c r="Z269" s="99"/>
      <c r="AA269" s="99"/>
      <c r="AB269" s="99"/>
      <c r="AC269" s="99"/>
      <c r="AD269" s="99"/>
      <c r="AE269" s="99"/>
      <c r="AF269" s="99"/>
      <c r="AG269" s="99"/>
      <c r="AH269" s="99"/>
      <c r="AI269" s="99"/>
      <c r="AJ269" s="99"/>
      <c r="AK269" s="99"/>
      <c r="AL269" s="99"/>
      <c r="AM269" s="99"/>
      <c r="AN269" s="99"/>
      <c r="AO269" s="99"/>
      <c r="AP269" s="99"/>
      <c r="AQ269" s="99"/>
      <c r="AR269" s="99"/>
      <c r="AS269" s="99"/>
      <c r="AT269" s="99"/>
      <c r="AU269" s="99"/>
    </row>
    <row r="270" spans="1:47" ht="12.75" customHeight="1" x14ac:dyDescent="0.2">
      <c r="A270" s="349">
        <v>381</v>
      </c>
      <c r="B270" s="479" t="s">
        <v>39</v>
      </c>
      <c r="C270" s="571">
        <v>30000</v>
      </c>
      <c r="D270" s="630"/>
      <c r="E270" s="630"/>
      <c r="F270" s="631"/>
      <c r="G270" s="631"/>
      <c r="H270" s="632"/>
      <c r="I270" s="99"/>
      <c r="J270" s="99"/>
      <c r="K270" s="99"/>
      <c r="L270" s="99"/>
      <c r="M270" s="99"/>
      <c r="N270" s="99"/>
      <c r="O270" s="99"/>
      <c r="P270" s="99"/>
      <c r="Q270" s="99"/>
      <c r="R270" s="99"/>
      <c r="S270" s="99"/>
      <c r="T270" s="99"/>
      <c r="U270" s="99"/>
      <c r="V270" s="99"/>
      <c r="W270" s="99"/>
      <c r="X270" s="99"/>
      <c r="Y270" s="99"/>
      <c r="Z270" s="99"/>
      <c r="AA270" s="99"/>
      <c r="AB270" s="99"/>
      <c r="AC270" s="99"/>
      <c r="AD270" s="99"/>
      <c r="AE270" s="99"/>
      <c r="AF270" s="99"/>
      <c r="AG270" s="99"/>
      <c r="AH270" s="99"/>
      <c r="AI270" s="99"/>
      <c r="AJ270" s="99"/>
      <c r="AK270" s="99"/>
      <c r="AL270" s="99"/>
      <c r="AM270" s="99"/>
      <c r="AN270" s="99"/>
      <c r="AO270" s="99"/>
      <c r="AP270" s="99"/>
      <c r="AQ270" s="99"/>
      <c r="AR270" s="99"/>
      <c r="AS270" s="99"/>
      <c r="AT270" s="99"/>
      <c r="AU270" s="99"/>
    </row>
    <row r="271" spans="1:47" ht="15" customHeight="1" x14ac:dyDescent="0.2">
      <c r="A271" s="344" t="s">
        <v>370</v>
      </c>
      <c r="B271" s="239" t="s">
        <v>277</v>
      </c>
      <c r="C271" s="560"/>
      <c r="D271" s="613"/>
      <c r="E271" s="613"/>
      <c r="F271" s="616"/>
      <c r="G271" s="616"/>
      <c r="H271" s="617"/>
      <c r="I271" s="99"/>
      <c r="J271" s="99"/>
      <c r="K271" s="99"/>
      <c r="L271" s="99"/>
      <c r="M271" s="99"/>
      <c r="N271" s="99"/>
      <c r="O271" s="99"/>
      <c r="P271" s="99"/>
      <c r="Q271" s="99"/>
      <c r="R271" s="99"/>
      <c r="S271" s="99"/>
      <c r="T271" s="99"/>
      <c r="U271" s="99"/>
      <c r="V271" s="99"/>
      <c r="W271" s="99"/>
      <c r="X271" s="99"/>
      <c r="Y271" s="99"/>
      <c r="Z271" s="99"/>
      <c r="AA271" s="99"/>
      <c r="AB271" s="99"/>
      <c r="AC271" s="99"/>
      <c r="AD271" s="99"/>
      <c r="AE271" s="99"/>
      <c r="AF271" s="99"/>
      <c r="AG271" s="99"/>
      <c r="AH271" s="99"/>
      <c r="AI271" s="99"/>
      <c r="AJ271" s="99"/>
      <c r="AK271" s="99"/>
      <c r="AL271" s="99"/>
      <c r="AM271" s="99"/>
      <c r="AN271" s="99"/>
      <c r="AO271" s="99"/>
      <c r="AP271" s="99"/>
      <c r="AQ271" s="99"/>
      <c r="AR271" s="99"/>
      <c r="AS271" s="99"/>
      <c r="AT271" s="99"/>
      <c r="AU271" s="99"/>
    </row>
    <row r="272" spans="1:47" ht="15" customHeight="1" x14ac:dyDescent="0.2">
      <c r="A272" s="345" t="s">
        <v>114</v>
      </c>
      <c r="B272" s="241" t="s">
        <v>78</v>
      </c>
      <c r="C272" s="560">
        <f>C275</f>
        <v>10000</v>
      </c>
      <c r="D272" s="614">
        <f>D275</f>
        <v>15000</v>
      </c>
      <c r="E272" s="614">
        <f>E275</f>
        <v>15000</v>
      </c>
      <c r="F272" s="665">
        <f>D272/C272</f>
        <v>1.5</v>
      </c>
      <c r="G272" s="665">
        <f>E272/D272</f>
        <v>1</v>
      </c>
      <c r="H272" s="666">
        <f>E272/C272</f>
        <v>1.5</v>
      </c>
      <c r="I272" s="99"/>
      <c r="J272" s="99"/>
      <c r="K272" s="99"/>
      <c r="L272" s="99"/>
      <c r="M272" s="99"/>
      <c r="N272" s="99"/>
      <c r="O272" s="99"/>
      <c r="P272" s="99"/>
      <c r="Q272" s="99"/>
      <c r="R272" s="99"/>
      <c r="S272" s="99"/>
      <c r="T272" s="99"/>
      <c r="U272" s="99"/>
      <c r="V272" s="99"/>
      <c r="W272" s="99"/>
      <c r="X272" s="99"/>
      <c r="Y272" s="99"/>
      <c r="Z272" s="99"/>
      <c r="AA272" s="99"/>
      <c r="AB272" s="99"/>
      <c r="AC272" s="99"/>
      <c r="AD272" s="99"/>
      <c r="AE272" s="99"/>
      <c r="AF272" s="99"/>
      <c r="AG272" s="99"/>
      <c r="AH272" s="99"/>
      <c r="AI272" s="99"/>
      <c r="AJ272" s="99"/>
      <c r="AK272" s="99"/>
      <c r="AL272" s="99"/>
      <c r="AM272" s="99"/>
      <c r="AN272" s="99"/>
      <c r="AO272" s="99"/>
      <c r="AP272" s="99"/>
      <c r="AQ272" s="99"/>
      <c r="AR272" s="99"/>
      <c r="AS272" s="99"/>
      <c r="AT272" s="99"/>
      <c r="AU272" s="99"/>
    </row>
    <row r="273" spans="1:47" ht="15" customHeight="1" x14ac:dyDescent="0.2">
      <c r="A273" s="346"/>
      <c r="B273" s="241" t="s">
        <v>339</v>
      </c>
      <c r="C273" s="560"/>
      <c r="D273" s="613"/>
      <c r="E273" s="613"/>
      <c r="F273" s="616"/>
      <c r="G273" s="616"/>
      <c r="H273" s="617"/>
      <c r="I273" s="99"/>
      <c r="J273" s="99"/>
      <c r="K273" s="99"/>
      <c r="L273" s="99"/>
      <c r="M273" s="99"/>
      <c r="N273" s="99"/>
      <c r="O273" s="99"/>
      <c r="P273" s="99"/>
      <c r="Q273" s="99"/>
      <c r="R273" s="99"/>
      <c r="S273" s="99"/>
      <c r="T273" s="99"/>
      <c r="U273" s="99"/>
      <c r="V273" s="99"/>
      <c r="W273" s="99"/>
      <c r="X273" s="99"/>
      <c r="Y273" s="99"/>
      <c r="Z273" s="99"/>
      <c r="AA273" s="99"/>
      <c r="AB273" s="99"/>
      <c r="AC273" s="99"/>
      <c r="AD273" s="99"/>
      <c r="AE273" s="99"/>
      <c r="AF273" s="99"/>
      <c r="AG273" s="99"/>
      <c r="AH273" s="99"/>
      <c r="AI273" s="99"/>
      <c r="AJ273" s="99"/>
      <c r="AK273" s="99"/>
      <c r="AL273" s="99"/>
      <c r="AM273" s="99"/>
      <c r="AN273" s="99"/>
      <c r="AO273" s="99"/>
      <c r="AP273" s="99"/>
      <c r="AQ273" s="99"/>
      <c r="AR273" s="99"/>
      <c r="AS273" s="99"/>
      <c r="AT273" s="99"/>
      <c r="AU273" s="99"/>
    </row>
    <row r="274" spans="1:47" ht="12.75" customHeight="1" x14ac:dyDescent="0.2">
      <c r="A274" s="347" t="s">
        <v>107</v>
      </c>
      <c r="B274" s="490" t="s">
        <v>129</v>
      </c>
      <c r="C274" s="570"/>
      <c r="D274" s="630"/>
      <c r="E274" s="630"/>
      <c r="F274" s="631"/>
      <c r="G274" s="631"/>
      <c r="H274" s="632"/>
      <c r="I274" s="99"/>
      <c r="J274" s="99"/>
      <c r="K274" s="99"/>
      <c r="L274" s="99"/>
      <c r="M274" s="99"/>
      <c r="N274" s="99"/>
      <c r="O274" s="99"/>
      <c r="P274" s="99"/>
      <c r="Q274" s="99"/>
      <c r="R274" s="99"/>
      <c r="S274" s="99"/>
      <c r="T274" s="99"/>
      <c r="U274" s="99"/>
      <c r="V274" s="99"/>
      <c r="W274" s="99"/>
      <c r="X274" s="99"/>
      <c r="Y274" s="99"/>
      <c r="Z274" s="99"/>
      <c r="AA274" s="99"/>
      <c r="AB274" s="99"/>
      <c r="AC274" s="99"/>
      <c r="AD274" s="99"/>
      <c r="AE274" s="99"/>
      <c r="AF274" s="99"/>
      <c r="AG274" s="99"/>
      <c r="AH274" s="99"/>
      <c r="AI274" s="99"/>
      <c r="AJ274" s="99"/>
      <c r="AK274" s="99"/>
      <c r="AL274" s="99"/>
      <c r="AM274" s="99"/>
      <c r="AN274" s="99"/>
      <c r="AO274" s="99"/>
      <c r="AP274" s="99"/>
      <c r="AQ274" s="99"/>
      <c r="AR274" s="99"/>
      <c r="AS274" s="99"/>
      <c r="AT274" s="99"/>
      <c r="AU274" s="99"/>
    </row>
    <row r="275" spans="1:47" ht="12.75" customHeight="1" x14ac:dyDescent="0.2">
      <c r="A275" s="275">
        <v>3</v>
      </c>
      <c r="B275" s="444" t="s">
        <v>68</v>
      </c>
      <c r="C275" s="548">
        <f t="shared" ref="C275:E277" si="43">C276</f>
        <v>10000</v>
      </c>
      <c r="D275" s="648">
        <f t="shared" si="43"/>
        <v>15000</v>
      </c>
      <c r="E275" s="648">
        <f t="shared" si="43"/>
        <v>15000</v>
      </c>
      <c r="F275" s="667">
        <f>D275/C275</f>
        <v>1.5</v>
      </c>
      <c r="G275" s="667">
        <f t="shared" ref="G275:G277" si="44">E275/D275</f>
        <v>1</v>
      </c>
      <c r="H275" s="668">
        <f>E275/C275</f>
        <v>1.5</v>
      </c>
      <c r="I275" s="99"/>
      <c r="J275" s="99"/>
      <c r="K275" s="99"/>
      <c r="L275" s="99"/>
      <c r="M275" s="99"/>
      <c r="N275" s="99"/>
      <c r="O275" s="99"/>
      <c r="P275" s="99"/>
      <c r="Q275" s="99"/>
      <c r="R275" s="99"/>
      <c r="S275" s="99"/>
      <c r="T275" s="99"/>
      <c r="U275" s="99"/>
      <c r="V275" s="99"/>
      <c r="W275" s="99"/>
      <c r="X275" s="99"/>
      <c r="Y275" s="99"/>
      <c r="Z275" s="99"/>
      <c r="AA275" s="99"/>
      <c r="AB275" s="99"/>
      <c r="AC275" s="99"/>
      <c r="AD275" s="99"/>
      <c r="AE275" s="99"/>
      <c r="AF275" s="99"/>
      <c r="AG275" s="99"/>
      <c r="AH275" s="99"/>
      <c r="AI275" s="99"/>
      <c r="AJ275" s="99"/>
      <c r="AK275" s="99"/>
      <c r="AL275" s="99"/>
      <c r="AM275" s="99"/>
      <c r="AN275" s="99"/>
      <c r="AO275" s="99"/>
      <c r="AP275" s="99"/>
      <c r="AQ275" s="99"/>
      <c r="AR275" s="99"/>
      <c r="AS275" s="99"/>
      <c r="AT275" s="99"/>
      <c r="AU275" s="99"/>
    </row>
    <row r="276" spans="1:47" ht="12.75" customHeight="1" x14ac:dyDescent="0.2">
      <c r="A276" s="276">
        <v>38</v>
      </c>
      <c r="B276" s="445" t="s">
        <v>38</v>
      </c>
      <c r="C276" s="562">
        <f t="shared" si="43"/>
        <v>10000</v>
      </c>
      <c r="D276" s="649">
        <f t="shared" si="43"/>
        <v>15000</v>
      </c>
      <c r="E276" s="649">
        <f t="shared" si="43"/>
        <v>15000</v>
      </c>
      <c r="F276" s="669">
        <f>D276/C276</f>
        <v>1.5</v>
      </c>
      <c r="G276" s="669">
        <f t="shared" si="44"/>
        <v>1</v>
      </c>
      <c r="H276" s="670">
        <f>E276/C276</f>
        <v>1.5</v>
      </c>
      <c r="I276" s="99"/>
      <c r="J276" s="99"/>
      <c r="K276" s="99"/>
      <c r="L276" s="99"/>
      <c r="M276" s="99"/>
      <c r="N276" s="99"/>
      <c r="O276" s="99"/>
      <c r="P276" s="99"/>
      <c r="Q276" s="99"/>
      <c r="R276" s="99"/>
      <c r="S276" s="99"/>
      <c r="T276" s="99"/>
      <c r="U276" s="99"/>
      <c r="V276" s="99"/>
      <c r="W276" s="99"/>
      <c r="X276" s="99"/>
      <c r="Y276" s="99"/>
      <c r="Z276" s="99"/>
      <c r="AA276" s="99"/>
      <c r="AB276" s="99"/>
      <c r="AC276" s="99"/>
      <c r="AD276" s="99"/>
      <c r="AE276" s="99"/>
      <c r="AF276" s="99"/>
      <c r="AG276" s="99"/>
      <c r="AH276" s="99"/>
      <c r="AI276" s="99"/>
      <c r="AJ276" s="99"/>
      <c r="AK276" s="99"/>
      <c r="AL276" s="99"/>
      <c r="AM276" s="99"/>
      <c r="AN276" s="99"/>
      <c r="AO276" s="99"/>
      <c r="AP276" s="99"/>
      <c r="AQ276" s="99"/>
      <c r="AR276" s="99"/>
      <c r="AS276" s="99"/>
      <c r="AT276" s="99"/>
      <c r="AU276" s="99"/>
    </row>
    <row r="277" spans="1:47" ht="12.75" customHeight="1" x14ac:dyDescent="0.2">
      <c r="A277" s="348">
        <v>381</v>
      </c>
      <c r="B277" s="491" t="s">
        <v>330</v>
      </c>
      <c r="C277" s="563">
        <f t="shared" si="43"/>
        <v>10000</v>
      </c>
      <c r="D277" s="638">
        <f t="shared" si="43"/>
        <v>15000</v>
      </c>
      <c r="E277" s="638">
        <f t="shared" si="43"/>
        <v>15000</v>
      </c>
      <c r="F277" s="639">
        <f>D277/C277</f>
        <v>1.5</v>
      </c>
      <c r="G277" s="639">
        <f t="shared" si="44"/>
        <v>1</v>
      </c>
      <c r="H277" s="640">
        <f>E277/C277</f>
        <v>1.5</v>
      </c>
      <c r="I277" s="99"/>
      <c r="J277" s="99"/>
      <c r="K277" s="99"/>
      <c r="L277" s="99"/>
      <c r="M277" s="99"/>
      <c r="N277" s="99"/>
      <c r="O277" s="99"/>
      <c r="P277" s="99"/>
      <c r="Q277" s="99"/>
      <c r="R277" s="99"/>
      <c r="S277" s="99"/>
      <c r="T277" s="99"/>
      <c r="U277" s="99"/>
      <c r="V277" s="99"/>
      <c r="W277" s="99"/>
      <c r="X277" s="99"/>
      <c r="Y277" s="99"/>
      <c r="Z277" s="99"/>
      <c r="AA277" s="99"/>
      <c r="AB277" s="99"/>
      <c r="AC277" s="99"/>
      <c r="AD277" s="99"/>
      <c r="AE277" s="99"/>
      <c r="AF277" s="99"/>
      <c r="AG277" s="99"/>
      <c r="AH277" s="99"/>
      <c r="AI277" s="99"/>
      <c r="AJ277" s="99"/>
      <c r="AK277" s="99"/>
      <c r="AL277" s="99"/>
      <c r="AM277" s="99"/>
      <c r="AN277" s="99"/>
      <c r="AO277" s="99"/>
      <c r="AP277" s="99"/>
      <c r="AQ277" s="99"/>
      <c r="AR277" s="99"/>
      <c r="AS277" s="99"/>
      <c r="AT277" s="99"/>
      <c r="AU277" s="99"/>
    </row>
    <row r="278" spans="1:47" ht="12.75" customHeight="1" x14ac:dyDescent="0.2">
      <c r="A278" s="349">
        <v>381</v>
      </c>
      <c r="B278" s="479" t="s">
        <v>39</v>
      </c>
      <c r="C278" s="571">
        <v>10000</v>
      </c>
      <c r="D278" s="641">
        <v>15000</v>
      </c>
      <c r="E278" s="641">
        <v>15000</v>
      </c>
      <c r="F278" s="631"/>
      <c r="G278" s="631"/>
      <c r="H278" s="632"/>
      <c r="I278" s="99"/>
      <c r="J278" s="99"/>
      <c r="K278" s="99"/>
      <c r="L278" s="99"/>
      <c r="M278" s="99"/>
      <c r="N278" s="99"/>
      <c r="O278" s="99"/>
      <c r="P278" s="99"/>
      <c r="Q278" s="99"/>
      <c r="R278" s="99"/>
      <c r="S278" s="99"/>
      <c r="T278" s="99"/>
      <c r="U278" s="99"/>
      <c r="V278" s="99"/>
      <c r="W278" s="99"/>
      <c r="X278" s="99"/>
      <c r="Y278" s="99"/>
      <c r="Z278" s="99"/>
      <c r="AA278" s="99"/>
      <c r="AB278" s="99"/>
      <c r="AC278" s="99"/>
      <c r="AD278" s="99"/>
      <c r="AE278" s="99"/>
      <c r="AF278" s="99"/>
      <c r="AG278" s="99"/>
      <c r="AH278" s="99"/>
      <c r="AI278" s="99"/>
      <c r="AJ278" s="99"/>
      <c r="AK278" s="99"/>
      <c r="AL278" s="99"/>
      <c r="AM278" s="99"/>
      <c r="AN278" s="99"/>
      <c r="AO278" s="99"/>
      <c r="AP278" s="99"/>
      <c r="AQ278" s="99"/>
      <c r="AR278" s="99"/>
      <c r="AS278" s="99"/>
      <c r="AT278" s="99"/>
      <c r="AU278" s="99"/>
    </row>
    <row r="279" spans="1:47" ht="15" customHeight="1" x14ac:dyDescent="0.2">
      <c r="A279" s="323" t="s">
        <v>316</v>
      </c>
      <c r="B279" s="206" t="s">
        <v>272</v>
      </c>
      <c r="C279" s="560">
        <f>C282</f>
        <v>100000</v>
      </c>
      <c r="D279" s="614">
        <f>D282</f>
        <v>110000</v>
      </c>
      <c r="E279" s="614">
        <f>E282</f>
        <v>110000</v>
      </c>
      <c r="F279" s="665">
        <f>D279/C279</f>
        <v>1.1000000000000001</v>
      </c>
      <c r="G279" s="665">
        <f>E279/D279</f>
        <v>1</v>
      </c>
      <c r="H279" s="666">
        <f>E279/C279</f>
        <v>1.1000000000000001</v>
      </c>
      <c r="I279" s="99"/>
      <c r="J279" s="99"/>
      <c r="K279" s="99"/>
      <c r="L279" s="99"/>
      <c r="M279" s="99"/>
      <c r="N279" s="99"/>
      <c r="O279" s="99"/>
      <c r="P279" s="99"/>
      <c r="Q279" s="99"/>
      <c r="R279" s="99"/>
      <c r="S279" s="99"/>
      <c r="T279" s="99"/>
      <c r="U279" s="99"/>
      <c r="V279" s="99"/>
      <c r="W279" s="99"/>
      <c r="X279" s="99"/>
      <c r="Y279" s="99"/>
      <c r="Z279" s="99"/>
      <c r="AA279" s="99"/>
      <c r="AB279" s="99"/>
      <c r="AC279" s="99"/>
      <c r="AD279" s="99"/>
      <c r="AE279" s="99"/>
      <c r="AF279" s="99"/>
      <c r="AG279" s="99"/>
      <c r="AH279" s="99"/>
      <c r="AI279" s="99"/>
      <c r="AJ279" s="99"/>
      <c r="AK279" s="99"/>
      <c r="AL279" s="99"/>
      <c r="AM279" s="99"/>
      <c r="AN279" s="99"/>
      <c r="AO279" s="99"/>
      <c r="AP279" s="99"/>
      <c r="AQ279" s="99"/>
      <c r="AR279" s="99"/>
      <c r="AS279" s="99"/>
      <c r="AT279" s="99"/>
      <c r="AU279" s="99"/>
    </row>
    <row r="280" spans="1:47" ht="15" customHeight="1" x14ac:dyDescent="0.2">
      <c r="A280" s="321"/>
      <c r="B280" s="492" t="s">
        <v>339</v>
      </c>
      <c r="C280" s="560"/>
      <c r="D280" s="613"/>
      <c r="E280" s="613"/>
      <c r="F280" s="616"/>
      <c r="G280" s="616"/>
      <c r="H280" s="617"/>
      <c r="I280" s="99"/>
      <c r="J280" s="99"/>
      <c r="K280" s="99"/>
      <c r="L280" s="99"/>
      <c r="M280" s="99"/>
      <c r="N280" s="99"/>
      <c r="O280" s="99"/>
      <c r="P280" s="99"/>
      <c r="Q280" s="99"/>
      <c r="R280" s="99"/>
      <c r="S280" s="99"/>
      <c r="T280" s="99"/>
      <c r="U280" s="99"/>
      <c r="V280" s="99"/>
      <c r="W280" s="99"/>
      <c r="X280" s="99"/>
      <c r="Y280" s="99"/>
      <c r="Z280" s="99"/>
      <c r="AA280" s="99"/>
      <c r="AB280" s="99"/>
      <c r="AC280" s="99"/>
      <c r="AD280" s="99"/>
      <c r="AE280" s="99"/>
      <c r="AF280" s="99"/>
      <c r="AG280" s="99"/>
      <c r="AH280" s="99"/>
      <c r="AI280" s="99"/>
      <c r="AJ280" s="99"/>
      <c r="AK280" s="99"/>
      <c r="AL280" s="99"/>
      <c r="AM280" s="99"/>
      <c r="AN280" s="99"/>
      <c r="AO280" s="99"/>
      <c r="AP280" s="99"/>
      <c r="AQ280" s="99"/>
      <c r="AR280" s="99"/>
      <c r="AS280" s="99"/>
      <c r="AT280" s="99"/>
      <c r="AU280" s="99"/>
    </row>
    <row r="281" spans="1:47" ht="12.75" customHeight="1" x14ac:dyDescent="0.2">
      <c r="A281" s="324" t="s">
        <v>107</v>
      </c>
      <c r="B281" s="493" t="s">
        <v>129</v>
      </c>
      <c r="C281" s="570"/>
      <c r="D281" s="630"/>
      <c r="E281" s="630"/>
      <c r="F281" s="631"/>
      <c r="G281" s="631"/>
      <c r="H281" s="632"/>
      <c r="I281" s="99"/>
      <c r="J281" s="99"/>
      <c r="K281" s="99"/>
      <c r="L281" s="99"/>
      <c r="M281" s="99"/>
      <c r="N281" s="99"/>
      <c r="O281" s="99"/>
      <c r="P281" s="99"/>
      <c r="Q281" s="99"/>
      <c r="R281" s="99"/>
      <c r="S281" s="99"/>
      <c r="T281" s="99"/>
      <c r="U281" s="99"/>
      <c r="V281" s="99"/>
      <c r="W281" s="99"/>
      <c r="X281" s="99"/>
      <c r="Y281" s="99"/>
      <c r="Z281" s="99"/>
      <c r="AA281" s="99"/>
      <c r="AB281" s="99"/>
      <c r="AC281" s="99"/>
      <c r="AD281" s="99"/>
      <c r="AE281" s="99"/>
      <c r="AF281" s="99"/>
      <c r="AG281" s="99"/>
      <c r="AH281" s="99"/>
      <c r="AI281" s="99"/>
      <c r="AJ281" s="99"/>
      <c r="AK281" s="99"/>
      <c r="AL281" s="99"/>
      <c r="AM281" s="99"/>
      <c r="AN281" s="99"/>
      <c r="AO281" s="99"/>
      <c r="AP281" s="99"/>
      <c r="AQ281" s="99"/>
      <c r="AR281" s="99"/>
      <c r="AS281" s="99"/>
      <c r="AT281" s="99"/>
      <c r="AU281" s="99"/>
    </row>
    <row r="282" spans="1:47" ht="12.75" customHeight="1" x14ac:dyDescent="0.2">
      <c r="A282" s="275">
        <v>3</v>
      </c>
      <c r="B282" s="444" t="s">
        <v>68</v>
      </c>
      <c r="C282" s="548">
        <f t="shared" ref="C282:E284" si="45">C283</f>
        <v>100000</v>
      </c>
      <c r="D282" s="648">
        <f t="shared" si="45"/>
        <v>110000</v>
      </c>
      <c r="E282" s="648">
        <f t="shared" si="45"/>
        <v>110000</v>
      </c>
      <c r="F282" s="667">
        <f>D282/C282</f>
        <v>1.1000000000000001</v>
      </c>
      <c r="G282" s="667">
        <f t="shared" ref="G282:G284" si="46">E282/D282</f>
        <v>1</v>
      </c>
      <c r="H282" s="668">
        <f>E282/C282</f>
        <v>1.1000000000000001</v>
      </c>
      <c r="I282" s="99"/>
      <c r="J282" s="99"/>
      <c r="K282" s="99"/>
      <c r="L282" s="99"/>
      <c r="M282" s="99"/>
      <c r="N282" s="99"/>
      <c r="O282" s="99"/>
      <c r="P282" s="99"/>
      <c r="Q282" s="99"/>
      <c r="R282" s="99"/>
      <c r="S282" s="99"/>
      <c r="T282" s="99"/>
      <c r="U282" s="99"/>
      <c r="V282" s="99"/>
      <c r="W282" s="99"/>
      <c r="X282" s="99"/>
      <c r="Y282" s="99"/>
      <c r="Z282" s="99"/>
      <c r="AA282" s="99"/>
      <c r="AB282" s="99"/>
      <c r="AC282" s="99"/>
      <c r="AD282" s="99"/>
      <c r="AE282" s="99"/>
      <c r="AF282" s="99"/>
      <c r="AG282" s="99"/>
      <c r="AH282" s="99"/>
      <c r="AI282" s="99"/>
      <c r="AJ282" s="99"/>
      <c r="AK282" s="99"/>
      <c r="AL282" s="99"/>
      <c r="AM282" s="99"/>
      <c r="AN282" s="99"/>
      <c r="AO282" s="99"/>
      <c r="AP282" s="99"/>
      <c r="AQ282" s="99"/>
      <c r="AR282" s="99"/>
      <c r="AS282" s="99"/>
      <c r="AT282" s="99"/>
      <c r="AU282" s="99"/>
    </row>
    <row r="283" spans="1:47" ht="12.75" customHeight="1" x14ac:dyDescent="0.2">
      <c r="A283" s="312">
        <v>37</v>
      </c>
      <c r="B283" s="494" t="s">
        <v>159</v>
      </c>
      <c r="C283" s="562">
        <f t="shared" si="45"/>
        <v>100000</v>
      </c>
      <c r="D283" s="649">
        <f t="shared" si="45"/>
        <v>110000</v>
      </c>
      <c r="E283" s="649">
        <f t="shared" si="45"/>
        <v>110000</v>
      </c>
      <c r="F283" s="669">
        <f>D283/C283</f>
        <v>1.1000000000000001</v>
      </c>
      <c r="G283" s="669">
        <f t="shared" si="46"/>
        <v>1</v>
      </c>
      <c r="H283" s="670">
        <f>E283/C283</f>
        <v>1.1000000000000001</v>
      </c>
      <c r="I283" s="99"/>
      <c r="J283" s="99"/>
      <c r="K283" s="99"/>
      <c r="L283" s="99"/>
      <c r="M283" s="99"/>
      <c r="N283" s="99"/>
      <c r="O283" s="99"/>
      <c r="P283" s="99"/>
      <c r="Q283" s="99"/>
      <c r="R283" s="99"/>
      <c r="S283" s="99"/>
      <c r="T283" s="99"/>
      <c r="U283" s="99"/>
      <c r="V283" s="99"/>
      <c r="W283" s="99"/>
      <c r="X283" s="99"/>
      <c r="Y283" s="99"/>
      <c r="Z283" s="99"/>
      <c r="AA283" s="99"/>
      <c r="AB283" s="99"/>
      <c r="AC283" s="99"/>
      <c r="AD283" s="99"/>
      <c r="AE283" s="99"/>
      <c r="AF283" s="99"/>
      <c r="AG283" s="99"/>
      <c r="AH283" s="99"/>
      <c r="AI283" s="99"/>
      <c r="AJ283" s="99"/>
      <c r="AK283" s="99"/>
      <c r="AL283" s="99"/>
      <c r="AM283" s="99"/>
      <c r="AN283" s="99"/>
      <c r="AO283" s="99"/>
      <c r="AP283" s="99"/>
      <c r="AQ283" s="99"/>
      <c r="AR283" s="99"/>
      <c r="AS283" s="99"/>
      <c r="AT283" s="99"/>
      <c r="AU283" s="99"/>
    </row>
    <row r="284" spans="1:47" ht="12.75" customHeight="1" x14ac:dyDescent="0.2">
      <c r="A284" s="313">
        <v>372</v>
      </c>
      <c r="B284" s="488" t="s">
        <v>123</v>
      </c>
      <c r="C284" s="563">
        <f t="shared" si="45"/>
        <v>100000</v>
      </c>
      <c r="D284" s="638">
        <f t="shared" si="45"/>
        <v>110000</v>
      </c>
      <c r="E284" s="638">
        <f t="shared" si="45"/>
        <v>110000</v>
      </c>
      <c r="F284" s="639">
        <f>D284/C284</f>
        <v>1.1000000000000001</v>
      </c>
      <c r="G284" s="639">
        <f t="shared" si="46"/>
        <v>1</v>
      </c>
      <c r="H284" s="640">
        <f>E284/C284</f>
        <v>1.1000000000000001</v>
      </c>
      <c r="I284" s="99"/>
      <c r="J284" s="99"/>
      <c r="K284" s="99"/>
      <c r="L284" s="99"/>
      <c r="M284" s="99"/>
      <c r="N284" s="99"/>
      <c r="O284" s="99"/>
      <c r="P284" s="99"/>
      <c r="Q284" s="99"/>
      <c r="R284" s="99"/>
      <c r="S284" s="99"/>
      <c r="T284" s="99"/>
      <c r="U284" s="99"/>
      <c r="V284" s="99"/>
      <c r="W284" s="99"/>
      <c r="X284" s="99"/>
      <c r="Y284" s="99"/>
      <c r="Z284" s="99"/>
      <c r="AA284" s="99"/>
      <c r="AB284" s="99"/>
      <c r="AC284" s="99"/>
      <c r="AD284" s="99"/>
      <c r="AE284" s="99"/>
      <c r="AF284" s="99"/>
      <c r="AG284" s="99"/>
      <c r="AH284" s="99"/>
      <c r="AI284" s="99"/>
      <c r="AJ284" s="99"/>
      <c r="AK284" s="99"/>
      <c r="AL284" s="99"/>
      <c r="AM284" s="99"/>
      <c r="AN284" s="99"/>
      <c r="AO284" s="99"/>
      <c r="AP284" s="99"/>
      <c r="AQ284" s="99"/>
      <c r="AR284" s="99"/>
      <c r="AS284" s="99"/>
      <c r="AT284" s="99"/>
      <c r="AU284" s="99"/>
    </row>
    <row r="285" spans="1:47" ht="12.75" customHeight="1" x14ac:dyDescent="0.2">
      <c r="A285" s="350">
        <v>372</v>
      </c>
      <c r="B285" s="495" t="s">
        <v>123</v>
      </c>
      <c r="C285" s="571">
        <v>100000</v>
      </c>
      <c r="D285" s="641">
        <v>110000</v>
      </c>
      <c r="E285" s="641">
        <v>110000</v>
      </c>
      <c r="F285" s="631"/>
      <c r="G285" s="631"/>
      <c r="H285" s="632"/>
      <c r="I285" s="99"/>
      <c r="J285" s="99"/>
      <c r="K285" s="99"/>
      <c r="L285" s="99"/>
      <c r="M285" s="99"/>
      <c r="N285" s="99"/>
      <c r="O285" s="99"/>
      <c r="P285" s="99"/>
      <c r="Q285" s="99"/>
      <c r="R285" s="99"/>
      <c r="S285" s="99"/>
      <c r="T285" s="99"/>
      <c r="U285" s="99"/>
      <c r="V285" s="99"/>
      <c r="W285" s="99"/>
      <c r="X285" s="99"/>
      <c r="Y285" s="99"/>
      <c r="Z285" s="99"/>
      <c r="AA285" s="99"/>
      <c r="AB285" s="99"/>
      <c r="AC285" s="99"/>
      <c r="AD285" s="99"/>
      <c r="AE285" s="99"/>
      <c r="AF285" s="99"/>
      <c r="AG285" s="99"/>
      <c r="AH285" s="99"/>
      <c r="AI285" s="99"/>
      <c r="AJ285" s="99"/>
      <c r="AK285" s="99"/>
      <c r="AL285" s="99"/>
      <c r="AM285" s="99"/>
      <c r="AN285" s="99"/>
      <c r="AO285" s="99"/>
      <c r="AP285" s="99"/>
      <c r="AQ285" s="99"/>
      <c r="AR285" s="99"/>
      <c r="AS285" s="99"/>
      <c r="AT285" s="99"/>
      <c r="AU285" s="99"/>
    </row>
    <row r="286" spans="1:47" ht="15" customHeight="1" x14ac:dyDescent="0.2">
      <c r="A286" s="323" t="s">
        <v>379</v>
      </c>
      <c r="B286" s="206" t="s">
        <v>261</v>
      </c>
      <c r="C286" s="560">
        <f>C289</f>
        <v>45000</v>
      </c>
      <c r="D286" s="614">
        <f>D289</f>
        <v>40000</v>
      </c>
      <c r="E286" s="614">
        <f>E289</f>
        <v>40000</v>
      </c>
      <c r="F286" s="665">
        <f>D286/C286</f>
        <v>0.88888888888888884</v>
      </c>
      <c r="G286" s="665">
        <f>E286/D286</f>
        <v>1</v>
      </c>
      <c r="H286" s="666">
        <f>E286/C286</f>
        <v>0.88888888888888884</v>
      </c>
      <c r="I286" s="99"/>
      <c r="J286" s="99"/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99"/>
      <c r="AK286" s="99"/>
      <c r="AL286" s="99"/>
      <c r="AM286" s="99"/>
      <c r="AN286" s="99"/>
      <c r="AO286" s="99"/>
      <c r="AP286" s="99"/>
      <c r="AQ286" s="99"/>
      <c r="AR286" s="99"/>
      <c r="AS286" s="99"/>
      <c r="AT286" s="99"/>
      <c r="AU286" s="99"/>
    </row>
    <row r="287" spans="1:47" ht="15" customHeight="1" x14ac:dyDescent="0.2">
      <c r="A287" s="321"/>
      <c r="B287" s="492" t="s">
        <v>339</v>
      </c>
      <c r="C287" s="560"/>
      <c r="D287" s="613"/>
      <c r="E287" s="613"/>
      <c r="F287" s="616"/>
      <c r="G287" s="616"/>
      <c r="H287" s="617"/>
      <c r="I287" s="99"/>
      <c r="J287" s="99"/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99"/>
      <c r="AK287" s="99"/>
      <c r="AL287" s="99"/>
      <c r="AM287" s="99"/>
      <c r="AN287" s="99"/>
      <c r="AO287" s="99"/>
      <c r="AP287" s="99"/>
      <c r="AQ287" s="99"/>
      <c r="AR287" s="99"/>
      <c r="AS287" s="99"/>
      <c r="AT287" s="99"/>
      <c r="AU287" s="99"/>
    </row>
    <row r="288" spans="1:47" ht="12.75" customHeight="1" x14ac:dyDescent="0.2">
      <c r="A288" s="324" t="s">
        <v>107</v>
      </c>
      <c r="B288" s="493" t="s">
        <v>129</v>
      </c>
      <c r="C288" s="570"/>
      <c r="D288" s="630"/>
      <c r="E288" s="630"/>
      <c r="F288" s="631"/>
      <c r="G288" s="631"/>
      <c r="H288" s="632"/>
      <c r="I288" s="99"/>
      <c r="J288" s="99"/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99"/>
      <c r="AK288" s="99"/>
      <c r="AL288" s="99"/>
      <c r="AM288" s="99"/>
      <c r="AN288" s="99"/>
      <c r="AO288" s="99"/>
      <c r="AP288" s="99"/>
      <c r="AQ288" s="99"/>
      <c r="AR288" s="99"/>
      <c r="AS288" s="99"/>
      <c r="AT288" s="99"/>
      <c r="AU288" s="99"/>
    </row>
    <row r="289" spans="1:47" ht="12.75" customHeight="1" x14ac:dyDescent="0.2">
      <c r="A289" s="275">
        <v>3</v>
      </c>
      <c r="B289" s="444" t="s">
        <v>68</v>
      </c>
      <c r="C289" s="548">
        <f t="shared" ref="C289:E291" si="47">C290</f>
        <v>45000</v>
      </c>
      <c r="D289" s="648">
        <f t="shared" si="47"/>
        <v>40000</v>
      </c>
      <c r="E289" s="648">
        <f t="shared" si="47"/>
        <v>40000</v>
      </c>
      <c r="F289" s="667">
        <f>D289/C289</f>
        <v>0.88888888888888884</v>
      </c>
      <c r="G289" s="667">
        <f t="shared" ref="G289:G291" si="48">E289/D289</f>
        <v>1</v>
      </c>
      <c r="H289" s="668">
        <f>E289/C289</f>
        <v>0.88888888888888884</v>
      </c>
      <c r="I289" s="99"/>
      <c r="J289" s="99"/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99"/>
      <c r="AK289" s="99"/>
      <c r="AL289" s="99"/>
      <c r="AM289" s="99"/>
      <c r="AN289" s="99"/>
      <c r="AO289" s="99"/>
      <c r="AP289" s="99"/>
      <c r="AQ289" s="99"/>
      <c r="AR289" s="99"/>
      <c r="AS289" s="99"/>
      <c r="AT289" s="99"/>
      <c r="AU289" s="99"/>
    </row>
    <row r="290" spans="1:47" ht="12.75" customHeight="1" x14ac:dyDescent="0.2">
      <c r="A290" s="312">
        <v>37</v>
      </c>
      <c r="B290" s="494" t="s">
        <v>159</v>
      </c>
      <c r="C290" s="562">
        <f t="shared" si="47"/>
        <v>45000</v>
      </c>
      <c r="D290" s="649">
        <f t="shared" si="47"/>
        <v>40000</v>
      </c>
      <c r="E290" s="649">
        <f t="shared" si="47"/>
        <v>40000</v>
      </c>
      <c r="F290" s="669">
        <f>D290/C290</f>
        <v>0.88888888888888884</v>
      </c>
      <c r="G290" s="669">
        <f t="shared" si="48"/>
        <v>1</v>
      </c>
      <c r="H290" s="670">
        <f>E290/C290</f>
        <v>0.88888888888888884</v>
      </c>
      <c r="I290" s="99"/>
      <c r="J290" s="99"/>
      <c r="K290" s="99"/>
      <c r="L290" s="99"/>
      <c r="M290" s="99"/>
      <c r="N290" s="99"/>
      <c r="O290" s="99"/>
      <c r="P290" s="99"/>
      <c r="Q290" s="99"/>
      <c r="R290" s="99"/>
      <c r="S290" s="99"/>
      <c r="T290" s="99"/>
      <c r="U290" s="99"/>
      <c r="V290" s="99"/>
      <c r="W290" s="99"/>
      <c r="X290" s="99"/>
      <c r="Y290" s="99"/>
      <c r="Z290" s="99"/>
      <c r="AA290" s="99"/>
      <c r="AB290" s="99"/>
      <c r="AC290" s="99"/>
      <c r="AD290" s="99"/>
      <c r="AE290" s="99"/>
      <c r="AF290" s="99"/>
      <c r="AG290" s="99"/>
      <c r="AH290" s="99"/>
      <c r="AI290" s="99"/>
      <c r="AJ290" s="99"/>
      <c r="AK290" s="99"/>
      <c r="AL290" s="99"/>
      <c r="AM290" s="99"/>
      <c r="AN290" s="99"/>
      <c r="AO290" s="99"/>
      <c r="AP290" s="99"/>
      <c r="AQ290" s="99"/>
      <c r="AR290" s="99"/>
      <c r="AS290" s="99"/>
      <c r="AT290" s="99"/>
      <c r="AU290" s="99"/>
    </row>
    <row r="291" spans="1:47" ht="12.75" customHeight="1" x14ac:dyDescent="0.2">
      <c r="A291" s="313">
        <v>372</v>
      </c>
      <c r="B291" s="488" t="s">
        <v>123</v>
      </c>
      <c r="C291" s="563">
        <f t="shared" si="47"/>
        <v>45000</v>
      </c>
      <c r="D291" s="638">
        <f t="shared" si="47"/>
        <v>40000</v>
      </c>
      <c r="E291" s="638">
        <f t="shared" si="47"/>
        <v>40000</v>
      </c>
      <c r="F291" s="639">
        <f>D291/C291</f>
        <v>0.88888888888888884</v>
      </c>
      <c r="G291" s="639">
        <f t="shared" si="48"/>
        <v>1</v>
      </c>
      <c r="H291" s="640">
        <f>E291/C291</f>
        <v>0.88888888888888884</v>
      </c>
      <c r="I291" s="99"/>
      <c r="J291" s="99"/>
      <c r="K291" s="99"/>
      <c r="L291" s="99"/>
      <c r="M291" s="99"/>
      <c r="N291" s="99"/>
      <c r="O291" s="99"/>
      <c r="P291" s="99"/>
      <c r="Q291" s="99"/>
      <c r="R291" s="99"/>
      <c r="S291" s="99"/>
      <c r="T291" s="99"/>
      <c r="U291" s="99"/>
      <c r="V291" s="99"/>
      <c r="W291" s="99"/>
      <c r="X291" s="99"/>
      <c r="Y291" s="99"/>
      <c r="Z291" s="99"/>
      <c r="AA291" s="99"/>
      <c r="AB291" s="99"/>
      <c r="AC291" s="99"/>
      <c r="AD291" s="99"/>
      <c r="AE291" s="99"/>
      <c r="AF291" s="99"/>
      <c r="AG291" s="99"/>
      <c r="AH291" s="99"/>
      <c r="AI291" s="99"/>
      <c r="AJ291" s="99"/>
      <c r="AK291" s="99"/>
      <c r="AL291" s="99"/>
      <c r="AM291" s="99"/>
      <c r="AN291" s="99"/>
      <c r="AO291" s="99"/>
      <c r="AP291" s="99"/>
      <c r="AQ291" s="99"/>
      <c r="AR291" s="99"/>
      <c r="AS291" s="99"/>
      <c r="AT291" s="99"/>
      <c r="AU291" s="99"/>
    </row>
    <row r="292" spans="1:47" ht="12.75" customHeight="1" x14ac:dyDescent="0.2">
      <c r="A292" s="350">
        <v>372</v>
      </c>
      <c r="B292" s="495" t="s">
        <v>123</v>
      </c>
      <c r="C292" s="571">
        <v>45000</v>
      </c>
      <c r="D292" s="641">
        <v>40000</v>
      </c>
      <c r="E292" s="641">
        <v>40000</v>
      </c>
      <c r="F292" s="631"/>
      <c r="G292" s="631"/>
      <c r="H292" s="632"/>
      <c r="I292" s="99"/>
      <c r="J292" s="99"/>
      <c r="K292" s="99"/>
      <c r="L292" s="99"/>
      <c r="M292" s="99"/>
      <c r="N292" s="99"/>
      <c r="O292" s="99"/>
      <c r="P292" s="99"/>
      <c r="Q292" s="99"/>
      <c r="R292" s="99"/>
      <c r="S292" s="99"/>
      <c r="T292" s="99"/>
      <c r="U292" s="99"/>
      <c r="V292" s="99"/>
      <c r="W292" s="99"/>
      <c r="X292" s="99"/>
      <c r="Y292" s="99"/>
      <c r="Z292" s="99"/>
      <c r="AA292" s="99"/>
      <c r="AB292" s="99"/>
      <c r="AC292" s="99"/>
      <c r="AD292" s="99"/>
      <c r="AE292" s="99"/>
      <c r="AF292" s="99"/>
      <c r="AG292" s="99"/>
      <c r="AH292" s="99"/>
      <c r="AI292" s="99"/>
      <c r="AJ292" s="99"/>
      <c r="AK292" s="99"/>
      <c r="AL292" s="99"/>
      <c r="AM292" s="99"/>
      <c r="AN292" s="99"/>
      <c r="AO292" s="99"/>
      <c r="AP292" s="99"/>
      <c r="AQ292" s="99"/>
      <c r="AR292" s="99"/>
      <c r="AS292" s="99"/>
      <c r="AT292" s="99"/>
      <c r="AU292" s="99"/>
    </row>
    <row r="293" spans="1:47" ht="20.100000000000001" customHeight="1" x14ac:dyDescent="0.2">
      <c r="A293" s="351"/>
      <c r="B293" s="496" t="s">
        <v>291</v>
      </c>
      <c r="C293" s="572"/>
      <c r="D293" s="653"/>
      <c r="E293" s="653"/>
      <c r="F293" s="654"/>
      <c r="G293" s="654"/>
      <c r="H293" s="655"/>
      <c r="I293" s="99"/>
      <c r="J293" s="99"/>
      <c r="K293" s="99"/>
      <c r="L293" s="99"/>
      <c r="M293" s="99"/>
      <c r="N293" s="99"/>
      <c r="O293" s="99"/>
      <c r="P293" s="99"/>
      <c r="Q293" s="99"/>
      <c r="R293" s="99"/>
      <c r="S293" s="99"/>
      <c r="T293" s="99"/>
      <c r="U293" s="99"/>
      <c r="V293" s="99"/>
      <c r="W293" s="99"/>
      <c r="X293" s="99"/>
      <c r="Y293" s="99"/>
      <c r="Z293" s="99"/>
      <c r="AA293" s="99"/>
      <c r="AB293" s="99"/>
      <c r="AC293" s="99"/>
      <c r="AD293" s="99"/>
      <c r="AE293" s="99"/>
      <c r="AF293" s="99"/>
      <c r="AG293" s="99"/>
      <c r="AH293" s="99"/>
      <c r="AI293" s="99"/>
      <c r="AJ293" s="99"/>
      <c r="AK293" s="99"/>
      <c r="AL293" s="99"/>
      <c r="AM293" s="99"/>
      <c r="AN293" s="99"/>
      <c r="AO293" s="99"/>
      <c r="AP293" s="99"/>
      <c r="AQ293" s="99"/>
      <c r="AR293" s="99"/>
      <c r="AS293" s="99"/>
      <c r="AT293" s="99"/>
      <c r="AU293" s="99"/>
    </row>
    <row r="294" spans="1:47" ht="20.100000000000001" customHeight="1" x14ac:dyDescent="0.2">
      <c r="A294" s="693" t="s">
        <v>297</v>
      </c>
      <c r="B294" s="694"/>
      <c r="C294" s="555">
        <f>C295+C302+C309</f>
        <v>165000</v>
      </c>
      <c r="D294" s="612">
        <f>D295+D302+D309</f>
        <v>165000</v>
      </c>
      <c r="E294" s="612">
        <f>E295+E302+E309</f>
        <v>165000</v>
      </c>
      <c r="F294" s="671">
        <f>D294/C294</f>
        <v>1</v>
      </c>
      <c r="G294" s="671">
        <f>E294/D294</f>
        <v>1</v>
      </c>
      <c r="H294" s="672">
        <f>E294/C294</f>
        <v>1</v>
      </c>
      <c r="I294" s="99"/>
      <c r="J294" s="99"/>
      <c r="K294" s="99"/>
      <c r="L294" s="99"/>
      <c r="M294" s="99"/>
      <c r="N294" s="99"/>
      <c r="O294" s="99"/>
      <c r="P294" s="99"/>
      <c r="Q294" s="99"/>
      <c r="R294" s="99"/>
      <c r="S294" s="99"/>
      <c r="T294" s="99"/>
      <c r="U294" s="99"/>
      <c r="V294" s="99"/>
      <c r="W294" s="99"/>
      <c r="X294" s="99"/>
      <c r="Y294" s="99"/>
      <c r="Z294" s="99"/>
      <c r="AA294" s="99"/>
      <c r="AB294" s="99"/>
      <c r="AC294" s="99"/>
      <c r="AD294" s="99"/>
      <c r="AE294" s="99"/>
      <c r="AF294" s="99"/>
      <c r="AG294" s="99"/>
      <c r="AH294" s="99"/>
      <c r="AI294" s="99"/>
      <c r="AJ294" s="99"/>
      <c r="AK294" s="99"/>
      <c r="AL294" s="99"/>
      <c r="AM294" s="99"/>
      <c r="AN294" s="99"/>
      <c r="AO294" s="99"/>
      <c r="AP294" s="99"/>
      <c r="AQ294" s="99"/>
      <c r="AR294" s="99"/>
      <c r="AS294" s="99"/>
      <c r="AT294" s="99"/>
      <c r="AU294" s="99"/>
    </row>
    <row r="295" spans="1:47" ht="15" customHeight="1" x14ac:dyDescent="0.2">
      <c r="A295" s="352" t="s">
        <v>317</v>
      </c>
      <c r="B295" s="497" t="s">
        <v>229</v>
      </c>
      <c r="C295" s="560">
        <f>C298</f>
        <v>60000</v>
      </c>
      <c r="D295" s="614">
        <f>D298</f>
        <v>60000</v>
      </c>
      <c r="E295" s="614">
        <f>E298</f>
        <v>60000</v>
      </c>
      <c r="F295" s="665">
        <f>D295/C295</f>
        <v>1</v>
      </c>
      <c r="G295" s="665">
        <f>E295/D295</f>
        <v>1</v>
      </c>
      <c r="H295" s="666">
        <f>E295/C295</f>
        <v>1</v>
      </c>
      <c r="I295" s="99"/>
      <c r="J295" s="99"/>
      <c r="K295" s="99"/>
      <c r="L295" s="99"/>
      <c r="M295" s="99"/>
      <c r="N295" s="99"/>
      <c r="O295" s="99"/>
      <c r="P295" s="99"/>
      <c r="Q295" s="99"/>
      <c r="R295" s="99"/>
      <c r="S295" s="99"/>
      <c r="T295" s="99"/>
      <c r="U295" s="99"/>
      <c r="V295" s="99"/>
      <c r="W295" s="99"/>
      <c r="X295" s="99"/>
      <c r="Y295" s="99"/>
      <c r="Z295" s="99"/>
      <c r="AA295" s="99"/>
      <c r="AB295" s="99"/>
      <c r="AC295" s="99"/>
      <c r="AD295" s="99"/>
      <c r="AE295" s="99"/>
      <c r="AF295" s="99"/>
      <c r="AG295" s="99"/>
      <c r="AH295" s="99"/>
      <c r="AI295" s="99"/>
      <c r="AJ295" s="99"/>
      <c r="AK295" s="99"/>
      <c r="AL295" s="99"/>
      <c r="AM295" s="99"/>
      <c r="AN295" s="99"/>
      <c r="AO295" s="99"/>
      <c r="AP295" s="99"/>
      <c r="AQ295" s="99"/>
      <c r="AR295" s="99"/>
      <c r="AS295" s="99"/>
      <c r="AT295" s="99"/>
      <c r="AU295" s="99"/>
    </row>
    <row r="296" spans="1:47" ht="15" customHeight="1" x14ac:dyDescent="0.2">
      <c r="A296" s="353"/>
      <c r="B296" s="478" t="s">
        <v>334</v>
      </c>
      <c r="C296" s="560"/>
      <c r="D296" s="613"/>
      <c r="E296" s="613"/>
      <c r="F296" s="616"/>
      <c r="G296" s="616"/>
      <c r="H296" s="617"/>
      <c r="I296" s="99"/>
      <c r="J296" s="99"/>
      <c r="K296" s="99"/>
      <c r="L296" s="99"/>
      <c r="M296" s="99"/>
      <c r="N296" s="99"/>
      <c r="O296" s="99"/>
      <c r="P296" s="99"/>
      <c r="Q296" s="99"/>
      <c r="R296" s="99"/>
      <c r="S296" s="99"/>
      <c r="T296" s="99"/>
      <c r="U296" s="99"/>
      <c r="V296" s="99"/>
      <c r="W296" s="99"/>
      <c r="X296" s="99"/>
      <c r="Y296" s="99"/>
      <c r="Z296" s="99"/>
      <c r="AA296" s="99"/>
      <c r="AB296" s="99"/>
      <c r="AC296" s="99"/>
      <c r="AD296" s="99"/>
      <c r="AE296" s="99"/>
      <c r="AF296" s="99"/>
      <c r="AG296" s="99"/>
      <c r="AH296" s="99"/>
      <c r="AI296" s="99"/>
      <c r="AJ296" s="99"/>
      <c r="AK296" s="99"/>
      <c r="AL296" s="99"/>
      <c r="AM296" s="99"/>
      <c r="AN296" s="99"/>
      <c r="AO296" s="99"/>
      <c r="AP296" s="99"/>
      <c r="AQ296" s="99"/>
      <c r="AR296" s="99"/>
      <c r="AS296" s="99"/>
      <c r="AT296" s="99"/>
      <c r="AU296" s="99"/>
    </row>
    <row r="297" spans="1:47" ht="12.75" customHeight="1" x14ac:dyDescent="0.2">
      <c r="A297" s="354" t="s">
        <v>103</v>
      </c>
      <c r="B297" s="498" t="s">
        <v>129</v>
      </c>
      <c r="C297" s="570"/>
      <c r="D297" s="630"/>
      <c r="E297" s="630"/>
      <c r="F297" s="631"/>
      <c r="G297" s="631"/>
      <c r="H297" s="632"/>
      <c r="I297" s="99"/>
      <c r="J297" s="99"/>
      <c r="K297" s="99"/>
      <c r="L297" s="99"/>
      <c r="M297" s="99"/>
      <c r="N297" s="99"/>
      <c r="O297" s="99"/>
      <c r="P297" s="99"/>
      <c r="Q297" s="99"/>
      <c r="R297" s="99"/>
      <c r="S297" s="99"/>
      <c r="T297" s="99"/>
      <c r="U297" s="99"/>
      <c r="V297" s="99"/>
      <c r="W297" s="99"/>
      <c r="X297" s="99"/>
      <c r="Y297" s="99"/>
      <c r="Z297" s="99"/>
      <c r="AA297" s="99"/>
      <c r="AB297" s="99"/>
      <c r="AC297" s="99"/>
      <c r="AD297" s="99"/>
      <c r="AE297" s="99"/>
      <c r="AF297" s="99"/>
      <c r="AG297" s="99"/>
      <c r="AH297" s="99"/>
      <c r="AI297" s="99"/>
      <c r="AJ297" s="99"/>
      <c r="AK297" s="99"/>
      <c r="AL297" s="99"/>
      <c r="AM297" s="99"/>
      <c r="AN297" s="99"/>
      <c r="AO297" s="99"/>
      <c r="AP297" s="99"/>
      <c r="AQ297" s="99"/>
      <c r="AR297" s="99"/>
      <c r="AS297" s="99"/>
      <c r="AT297" s="99"/>
      <c r="AU297" s="99"/>
    </row>
    <row r="298" spans="1:47" ht="12.75" customHeight="1" x14ac:dyDescent="0.2">
      <c r="A298" s="275">
        <v>3</v>
      </c>
      <c r="B298" s="444" t="s">
        <v>68</v>
      </c>
      <c r="C298" s="548">
        <f t="shared" ref="C298:E300" si="49">C299</f>
        <v>60000</v>
      </c>
      <c r="D298" s="648">
        <f t="shared" si="49"/>
        <v>60000</v>
      </c>
      <c r="E298" s="648">
        <f t="shared" si="49"/>
        <v>60000</v>
      </c>
      <c r="F298" s="667">
        <f>D298/C298</f>
        <v>1</v>
      </c>
      <c r="G298" s="667">
        <f t="shared" ref="G298:G300" si="50">E298/D298</f>
        <v>1</v>
      </c>
      <c r="H298" s="668">
        <f>E298/C298</f>
        <v>1</v>
      </c>
      <c r="I298" s="99"/>
      <c r="J298" s="99"/>
      <c r="K298" s="99"/>
      <c r="L298" s="99"/>
      <c r="M298" s="99"/>
      <c r="N298" s="99"/>
      <c r="O298" s="99"/>
      <c r="P298" s="99"/>
      <c r="Q298" s="99"/>
      <c r="R298" s="99"/>
      <c r="S298" s="99"/>
      <c r="T298" s="99"/>
      <c r="U298" s="99"/>
      <c r="V298" s="99"/>
      <c r="W298" s="99"/>
      <c r="X298" s="99"/>
      <c r="Y298" s="99"/>
      <c r="Z298" s="99"/>
      <c r="AA298" s="99"/>
      <c r="AB298" s="99"/>
      <c r="AC298" s="99"/>
      <c r="AD298" s="99"/>
      <c r="AE298" s="99"/>
      <c r="AF298" s="99"/>
      <c r="AG298" s="99"/>
      <c r="AH298" s="99"/>
      <c r="AI298" s="99"/>
      <c r="AJ298" s="99"/>
      <c r="AK298" s="99"/>
      <c r="AL298" s="99"/>
      <c r="AM298" s="99"/>
      <c r="AN298" s="99"/>
      <c r="AO298" s="99"/>
      <c r="AP298" s="99"/>
      <c r="AQ298" s="99"/>
      <c r="AR298" s="99"/>
      <c r="AS298" s="99"/>
      <c r="AT298" s="99"/>
      <c r="AU298" s="99"/>
    </row>
    <row r="299" spans="1:47" ht="12.75" customHeight="1" x14ac:dyDescent="0.2">
      <c r="A299" s="312">
        <v>37</v>
      </c>
      <c r="B299" s="494" t="s">
        <v>159</v>
      </c>
      <c r="C299" s="562">
        <f t="shared" si="49"/>
        <v>60000</v>
      </c>
      <c r="D299" s="649">
        <f t="shared" si="49"/>
        <v>60000</v>
      </c>
      <c r="E299" s="649">
        <f t="shared" si="49"/>
        <v>60000</v>
      </c>
      <c r="F299" s="669">
        <f>D299/C299</f>
        <v>1</v>
      </c>
      <c r="G299" s="669">
        <f t="shared" si="50"/>
        <v>1</v>
      </c>
      <c r="H299" s="670">
        <f>E299/C299</f>
        <v>1</v>
      </c>
      <c r="I299" s="99"/>
      <c r="J299" s="99"/>
      <c r="K299" s="99"/>
      <c r="L299" s="99"/>
      <c r="M299" s="99"/>
      <c r="N299" s="99"/>
      <c r="O299" s="99"/>
      <c r="P299" s="99"/>
      <c r="Q299" s="99"/>
      <c r="R299" s="99"/>
      <c r="S299" s="99"/>
      <c r="T299" s="99"/>
      <c r="U299" s="99"/>
      <c r="V299" s="99"/>
      <c r="W299" s="99"/>
      <c r="X299" s="99"/>
      <c r="Y299" s="99"/>
      <c r="Z299" s="99"/>
      <c r="AA299" s="99"/>
      <c r="AB299" s="99"/>
      <c r="AC299" s="99"/>
      <c r="AD299" s="99"/>
      <c r="AE299" s="99"/>
      <c r="AF299" s="99"/>
      <c r="AG299" s="99"/>
      <c r="AH299" s="99"/>
      <c r="AI299" s="99"/>
      <c r="AJ299" s="99"/>
      <c r="AK299" s="99"/>
      <c r="AL299" s="99"/>
      <c r="AM299" s="99"/>
      <c r="AN299" s="99"/>
      <c r="AO299" s="99"/>
      <c r="AP299" s="99"/>
      <c r="AQ299" s="99"/>
      <c r="AR299" s="99"/>
      <c r="AS299" s="99"/>
      <c r="AT299" s="99"/>
      <c r="AU299" s="99"/>
    </row>
    <row r="300" spans="1:47" ht="12.75" customHeight="1" x14ac:dyDescent="0.2">
      <c r="A300" s="313">
        <v>372</v>
      </c>
      <c r="B300" s="488" t="s">
        <v>75</v>
      </c>
      <c r="C300" s="563">
        <f t="shared" si="49"/>
        <v>60000</v>
      </c>
      <c r="D300" s="638">
        <f t="shared" si="49"/>
        <v>60000</v>
      </c>
      <c r="E300" s="638">
        <f t="shared" si="49"/>
        <v>60000</v>
      </c>
      <c r="F300" s="639">
        <f>D300/C300</f>
        <v>1</v>
      </c>
      <c r="G300" s="639">
        <f t="shared" si="50"/>
        <v>1</v>
      </c>
      <c r="H300" s="640">
        <f>E300/C300</f>
        <v>1</v>
      </c>
      <c r="I300" s="99"/>
      <c r="J300" s="99"/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99"/>
      <c r="AK300" s="99"/>
      <c r="AL300" s="99"/>
      <c r="AM300" s="99"/>
      <c r="AN300" s="99"/>
      <c r="AO300" s="99"/>
      <c r="AP300" s="99"/>
      <c r="AQ300" s="99"/>
      <c r="AR300" s="99"/>
      <c r="AS300" s="99"/>
      <c r="AT300" s="99"/>
      <c r="AU300" s="99"/>
    </row>
    <row r="301" spans="1:47" ht="12.75" customHeight="1" x14ac:dyDescent="0.2">
      <c r="A301" s="310">
        <v>372</v>
      </c>
      <c r="B301" s="468" t="s">
        <v>75</v>
      </c>
      <c r="C301" s="564">
        <v>60000</v>
      </c>
      <c r="D301" s="641">
        <v>60000</v>
      </c>
      <c r="E301" s="641">
        <v>60000</v>
      </c>
      <c r="F301" s="631"/>
      <c r="G301" s="631"/>
      <c r="H301" s="632"/>
      <c r="I301" s="99"/>
      <c r="J301" s="99"/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99"/>
      <c r="AK301" s="99"/>
      <c r="AL301" s="99"/>
      <c r="AM301" s="99"/>
      <c r="AN301" s="99"/>
      <c r="AO301" s="99"/>
      <c r="AP301" s="99"/>
      <c r="AQ301" s="99"/>
      <c r="AR301" s="99"/>
      <c r="AS301" s="99"/>
      <c r="AT301" s="99"/>
      <c r="AU301" s="99"/>
    </row>
    <row r="302" spans="1:47" ht="24" customHeight="1" x14ac:dyDescent="0.2">
      <c r="A302" s="352" t="s">
        <v>380</v>
      </c>
      <c r="B302" s="499" t="s">
        <v>230</v>
      </c>
      <c r="C302" s="560">
        <f>C305</f>
        <v>60000</v>
      </c>
      <c r="D302" s="614">
        <f>D305</f>
        <v>60000</v>
      </c>
      <c r="E302" s="614">
        <f>E305</f>
        <v>60000</v>
      </c>
      <c r="F302" s="665">
        <f>D302/C302</f>
        <v>1</v>
      </c>
      <c r="G302" s="665">
        <f>E302/D302</f>
        <v>1</v>
      </c>
      <c r="H302" s="666">
        <f>E302/C302</f>
        <v>1</v>
      </c>
      <c r="I302" s="99"/>
      <c r="J302" s="99"/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99"/>
      <c r="AK302" s="99"/>
      <c r="AL302" s="99"/>
      <c r="AM302" s="99"/>
      <c r="AN302" s="99"/>
      <c r="AO302" s="99"/>
      <c r="AP302" s="99"/>
      <c r="AQ302" s="99"/>
      <c r="AR302" s="99"/>
      <c r="AS302" s="99"/>
      <c r="AT302" s="99"/>
      <c r="AU302" s="99"/>
    </row>
    <row r="303" spans="1:47" ht="15" customHeight="1" x14ac:dyDescent="0.2">
      <c r="A303" s="353"/>
      <c r="B303" s="478" t="s">
        <v>334</v>
      </c>
      <c r="C303" s="560"/>
      <c r="D303" s="613"/>
      <c r="E303" s="613"/>
      <c r="F303" s="616"/>
      <c r="G303" s="616"/>
      <c r="H303" s="617"/>
      <c r="I303" s="99"/>
      <c r="J303" s="99"/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99"/>
      <c r="AK303" s="99"/>
      <c r="AL303" s="99"/>
      <c r="AM303" s="99"/>
      <c r="AN303" s="99"/>
      <c r="AO303" s="99"/>
      <c r="AP303" s="99"/>
      <c r="AQ303" s="99"/>
      <c r="AR303" s="99"/>
      <c r="AS303" s="99"/>
      <c r="AT303" s="99"/>
      <c r="AU303" s="99"/>
    </row>
    <row r="304" spans="1:47" ht="12.75" customHeight="1" x14ac:dyDescent="0.2">
      <c r="A304" s="354" t="s">
        <v>103</v>
      </c>
      <c r="B304" s="498" t="s">
        <v>129</v>
      </c>
      <c r="C304" s="570"/>
      <c r="D304" s="630"/>
      <c r="E304" s="630"/>
      <c r="F304" s="631"/>
      <c r="G304" s="631"/>
      <c r="H304" s="632"/>
      <c r="I304" s="99"/>
      <c r="J304" s="99"/>
      <c r="K304" s="99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99"/>
      <c r="W304" s="99"/>
      <c r="X304" s="99"/>
      <c r="Y304" s="99"/>
      <c r="Z304" s="99"/>
      <c r="AA304" s="99"/>
      <c r="AB304" s="99"/>
      <c r="AC304" s="99"/>
      <c r="AD304" s="99"/>
      <c r="AE304" s="99"/>
      <c r="AF304" s="99"/>
      <c r="AG304" s="99"/>
      <c r="AH304" s="99"/>
      <c r="AI304" s="99"/>
      <c r="AJ304" s="99"/>
      <c r="AK304" s="99"/>
      <c r="AL304" s="99"/>
      <c r="AM304" s="99"/>
      <c r="AN304" s="99"/>
      <c r="AO304" s="99"/>
      <c r="AP304" s="99"/>
      <c r="AQ304" s="99"/>
      <c r="AR304" s="99"/>
      <c r="AS304" s="99"/>
      <c r="AT304" s="99"/>
      <c r="AU304" s="99"/>
    </row>
    <row r="305" spans="1:47" ht="12.75" customHeight="1" x14ac:dyDescent="0.2">
      <c r="A305" s="275">
        <v>3</v>
      </c>
      <c r="B305" s="444" t="s">
        <v>68</v>
      </c>
      <c r="C305" s="548">
        <f t="shared" ref="C305:E307" si="51">C306</f>
        <v>60000</v>
      </c>
      <c r="D305" s="648">
        <f t="shared" si="51"/>
        <v>60000</v>
      </c>
      <c r="E305" s="648">
        <f t="shared" si="51"/>
        <v>60000</v>
      </c>
      <c r="F305" s="667">
        <f>D305/C305</f>
        <v>1</v>
      </c>
      <c r="G305" s="667">
        <f t="shared" ref="G305:G307" si="52">E305/D305</f>
        <v>1</v>
      </c>
      <c r="H305" s="668">
        <f>E305/C305</f>
        <v>1</v>
      </c>
      <c r="I305" s="99"/>
      <c r="J305" s="99"/>
      <c r="K305" s="99"/>
      <c r="L305" s="99"/>
      <c r="M305" s="99"/>
      <c r="N305" s="99"/>
      <c r="O305" s="99"/>
      <c r="P305" s="99"/>
      <c r="Q305" s="99"/>
      <c r="R305" s="99"/>
      <c r="S305" s="99"/>
      <c r="T305" s="99"/>
      <c r="U305" s="99"/>
      <c r="V305" s="99"/>
      <c r="W305" s="99"/>
      <c r="X305" s="99"/>
      <c r="Y305" s="99"/>
      <c r="Z305" s="99"/>
      <c r="AA305" s="99"/>
      <c r="AB305" s="99"/>
      <c r="AC305" s="99"/>
      <c r="AD305" s="99"/>
      <c r="AE305" s="99"/>
      <c r="AF305" s="99"/>
      <c r="AG305" s="99"/>
      <c r="AH305" s="99"/>
      <c r="AI305" s="99"/>
      <c r="AJ305" s="99"/>
      <c r="AK305" s="99"/>
      <c r="AL305" s="99"/>
      <c r="AM305" s="99"/>
      <c r="AN305" s="99"/>
      <c r="AO305" s="99"/>
      <c r="AP305" s="99"/>
      <c r="AQ305" s="99"/>
      <c r="AR305" s="99"/>
      <c r="AS305" s="99"/>
      <c r="AT305" s="99"/>
      <c r="AU305" s="99"/>
    </row>
    <row r="306" spans="1:47" ht="12.75" customHeight="1" x14ac:dyDescent="0.2">
      <c r="A306" s="312">
        <v>37</v>
      </c>
      <c r="B306" s="494" t="s">
        <v>159</v>
      </c>
      <c r="C306" s="562">
        <f t="shared" si="51"/>
        <v>60000</v>
      </c>
      <c r="D306" s="649">
        <f t="shared" si="51"/>
        <v>60000</v>
      </c>
      <c r="E306" s="649">
        <f t="shared" si="51"/>
        <v>60000</v>
      </c>
      <c r="F306" s="669">
        <f>D306/C306</f>
        <v>1</v>
      </c>
      <c r="G306" s="669">
        <f t="shared" si="52"/>
        <v>1</v>
      </c>
      <c r="H306" s="670">
        <f>E306/C306</f>
        <v>1</v>
      </c>
      <c r="I306" s="99"/>
      <c r="J306" s="99"/>
      <c r="K306" s="99"/>
      <c r="L306" s="99"/>
      <c r="M306" s="99"/>
      <c r="N306" s="99"/>
      <c r="O306" s="99"/>
      <c r="P306" s="99"/>
      <c r="Q306" s="99"/>
      <c r="R306" s="99"/>
      <c r="S306" s="99"/>
      <c r="T306" s="99"/>
      <c r="U306" s="99"/>
      <c r="V306" s="99"/>
      <c r="W306" s="99"/>
      <c r="X306" s="99"/>
      <c r="Y306" s="99"/>
      <c r="Z306" s="99"/>
      <c r="AA306" s="99"/>
      <c r="AB306" s="99"/>
      <c r="AC306" s="99"/>
      <c r="AD306" s="99"/>
      <c r="AE306" s="99"/>
      <c r="AF306" s="99"/>
      <c r="AG306" s="99"/>
      <c r="AH306" s="99"/>
      <c r="AI306" s="99"/>
      <c r="AJ306" s="99"/>
      <c r="AK306" s="99"/>
      <c r="AL306" s="99"/>
      <c r="AM306" s="99"/>
      <c r="AN306" s="99"/>
      <c r="AO306" s="99"/>
      <c r="AP306" s="99"/>
      <c r="AQ306" s="99"/>
      <c r="AR306" s="99"/>
      <c r="AS306" s="99"/>
      <c r="AT306" s="99"/>
      <c r="AU306" s="99"/>
    </row>
    <row r="307" spans="1:47" ht="12.75" customHeight="1" x14ac:dyDescent="0.2">
      <c r="A307" s="309">
        <v>372</v>
      </c>
      <c r="B307" s="467" t="s">
        <v>75</v>
      </c>
      <c r="C307" s="563">
        <f t="shared" si="51"/>
        <v>60000</v>
      </c>
      <c r="D307" s="638">
        <f t="shared" si="51"/>
        <v>60000</v>
      </c>
      <c r="E307" s="638">
        <f t="shared" si="51"/>
        <v>60000</v>
      </c>
      <c r="F307" s="639">
        <f>D307/C307</f>
        <v>1</v>
      </c>
      <c r="G307" s="639">
        <f t="shared" si="52"/>
        <v>1</v>
      </c>
      <c r="H307" s="640">
        <f>E307/C307</f>
        <v>1</v>
      </c>
      <c r="I307" s="99"/>
      <c r="J307" s="99"/>
      <c r="K307" s="99"/>
      <c r="L307" s="99"/>
      <c r="M307" s="99"/>
      <c r="N307" s="99"/>
      <c r="O307" s="99"/>
      <c r="P307" s="99"/>
      <c r="Q307" s="99"/>
      <c r="R307" s="99"/>
      <c r="S307" s="99"/>
      <c r="T307" s="99"/>
      <c r="U307" s="99"/>
      <c r="V307" s="99"/>
      <c r="W307" s="99"/>
      <c r="X307" s="99"/>
      <c r="Y307" s="99"/>
      <c r="Z307" s="99"/>
      <c r="AA307" s="99"/>
      <c r="AB307" s="99"/>
      <c r="AC307" s="99"/>
      <c r="AD307" s="99"/>
      <c r="AE307" s="99"/>
      <c r="AF307" s="99"/>
      <c r="AG307" s="99"/>
      <c r="AH307" s="99"/>
      <c r="AI307" s="99"/>
      <c r="AJ307" s="99"/>
      <c r="AK307" s="99"/>
      <c r="AL307" s="99"/>
      <c r="AM307" s="99"/>
      <c r="AN307" s="99"/>
      <c r="AO307" s="99"/>
      <c r="AP307" s="99"/>
      <c r="AQ307" s="99"/>
      <c r="AR307" s="99"/>
      <c r="AS307" s="99"/>
      <c r="AT307" s="99"/>
      <c r="AU307" s="99"/>
    </row>
    <row r="308" spans="1:47" ht="12.75" customHeight="1" x14ac:dyDescent="0.2">
      <c r="A308" s="310">
        <v>372</v>
      </c>
      <c r="B308" s="468" t="s">
        <v>75</v>
      </c>
      <c r="C308" s="571">
        <v>60000</v>
      </c>
      <c r="D308" s="641">
        <v>60000</v>
      </c>
      <c r="E308" s="641">
        <v>60000</v>
      </c>
      <c r="F308" s="631"/>
      <c r="G308" s="631"/>
      <c r="H308" s="632"/>
      <c r="I308" s="99"/>
      <c r="J308" s="99"/>
      <c r="K308" s="99"/>
      <c r="L308" s="99"/>
      <c r="M308" s="99"/>
      <c r="N308" s="99"/>
      <c r="O308" s="99"/>
      <c r="P308" s="99"/>
      <c r="Q308" s="99"/>
      <c r="R308" s="99"/>
      <c r="S308" s="99"/>
      <c r="T308" s="99"/>
      <c r="U308" s="99"/>
      <c r="V308" s="99"/>
      <c r="W308" s="99"/>
      <c r="X308" s="99"/>
      <c r="Y308" s="99"/>
      <c r="Z308" s="99"/>
      <c r="AA308" s="99"/>
      <c r="AB308" s="99"/>
      <c r="AC308" s="99"/>
      <c r="AD308" s="99"/>
      <c r="AE308" s="99"/>
      <c r="AF308" s="99"/>
      <c r="AG308" s="99"/>
      <c r="AH308" s="99"/>
      <c r="AI308" s="99"/>
      <c r="AJ308" s="99"/>
      <c r="AK308" s="99"/>
      <c r="AL308" s="99"/>
      <c r="AM308" s="99"/>
      <c r="AN308" s="99"/>
      <c r="AO308" s="99"/>
      <c r="AP308" s="99"/>
      <c r="AQ308" s="99"/>
      <c r="AR308" s="99"/>
      <c r="AS308" s="99"/>
      <c r="AT308" s="99"/>
      <c r="AU308" s="99"/>
    </row>
    <row r="309" spans="1:47" ht="15" customHeight="1" x14ac:dyDescent="0.2">
      <c r="A309" s="355" t="s">
        <v>381</v>
      </c>
      <c r="B309" s="206" t="s">
        <v>231</v>
      </c>
      <c r="C309" s="560">
        <f>C312</f>
        <v>45000</v>
      </c>
      <c r="D309" s="614">
        <f>D312</f>
        <v>45000</v>
      </c>
      <c r="E309" s="614">
        <f>E312</f>
        <v>45000</v>
      </c>
      <c r="F309" s="665">
        <f>D309/C309</f>
        <v>1</v>
      </c>
      <c r="G309" s="665">
        <f>E309/D309</f>
        <v>1</v>
      </c>
      <c r="H309" s="666">
        <f>E309/C309</f>
        <v>1</v>
      </c>
      <c r="I309" s="99"/>
      <c r="J309" s="99"/>
      <c r="K309" s="99"/>
      <c r="L309" s="99"/>
      <c r="M309" s="99"/>
      <c r="N309" s="99"/>
      <c r="O309" s="99"/>
      <c r="P309" s="99"/>
      <c r="Q309" s="99"/>
      <c r="R309" s="99"/>
      <c r="S309" s="99"/>
      <c r="T309" s="99"/>
      <c r="U309" s="99"/>
      <c r="V309" s="99"/>
      <c r="W309" s="99"/>
      <c r="X309" s="99"/>
      <c r="Y309" s="99"/>
      <c r="Z309" s="99"/>
      <c r="AA309" s="99"/>
      <c r="AB309" s="99"/>
      <c r="AC309" s="99"/>
      <c r="AD309" s="99"/>
      <c r="AE309" s="99"/>
      <c r="AF309" s="99"/>
      <c r="AG309" s="99"/>
      <c r="AH309" s="99"/>
      <c r="AI309" s="99"/>
      <c r="AJ309" s="99"/>
      <c r="AK309" s="99"/>
      <c r="AL309" s="99"/>
      <c r="AM309" s="99"/>
      <c r="AN309" s="99"/>
      <c r="AO309" s="99"/>
      <c r="AP309" s="99"/>
      <c r="AQ309" s="99"/>
      <c r="AR309" s="99"/>
      <c r="AS309" s="99"/>
      <c r="AT309" s="99"/>
      <c r="AU309" s="99"/>
    </row>
    <row r="310" spans="1:47" ht="15" customHeight="1" x14ac:dyDescent="0.2">
      <c r="A310" s="353"/>
      <c r="B310" s="500" t="s">
        <v>334</v>
      </c>
      <c r="C310" s="560"/>
      <c r="D310" s="613"/>
      <c r="E310" s="613"/>
      <c r="F310" s="616"/>
      <c r="G310" s="616"/>
      <c r="H310" s="617"/>
      <c r="I310" s="99"/>
      <c r="J310" s="99"/>
      <c r="K310" s="99"/>
      <c r="L310" s="99"/>
      <c r="M310" s="99"/>
      <c r="N310" s="99"/>
      <c r="O310" s="99"/>
      <c r="P310" s="99"/>
      <c r="Q310" s="99"/>
      <c r="R310" s="99"/>
      <c r="S310" s="99"/>
      <c r="T310" s="99"/>
      <c r="U310" s="99"/>
      <c r="V310" s="99"/>
      <c r="W310" s="99"/>
      <c r="X310" s="99"/>
      <c r="Y310" s="99"/>
      <c r="Z310" s="99"/>
      <c r="AA310" s="99"/>
      <c r="AB310" s="99"/>
      <c r="AC310" s="99"/>
      <c r="AD310" s="99"/>
      <c r="AE310" s="99"/>
      <c r="AF310" s="99"/>
      <c r="AG310" s="99"/>
      <c r="AH310" s="99"/>
      <c r="AI310" s="99"/>
      <c r="AJ310" s="99"/>
      <c r="AK310" s="99"/>
      <c r="AL310" s="99"/>
      <c r="AM310" s="99"/>
      <c r="AN310" s="99"/>
      <c r="AO310" s="99"/>
      <c r="AP310" s="99"/>
      <c r="AQ310" s="99"/>
      <c r="AR310" s="99"/>
      <c r="AS310" s="99"/>
      <c r="AT310" s="99"/>
      <c r="AU310" s="99"/>
    </row>
    <row r="311" spans="1:47" ht="12.75" customHeight="1" x14ac:dyDescent="0.2">
      <c r="A311" s="354" t="s">
        <v>103</v>
      </c>
      <c r="B311" s="498" t="s">
        <v>129</v>
      </c>
      <c r="C311" s="570"/>
      <c r="D311" s="630"/>
      <c r="E311" s="630"/>
      <c r="F311" s="631"/>
      <c r="G311" s="631"/>
      <c r="H311" s="632"/>
      <c r="I311" s="99"/>
      <c r="J311" s="99"/>
      <c r="K311" s="99"/>
      <c r="L311" s="99"/>
      <c r="M311" s="99"/>
      <c r="N311" s="99"/>
      <c r="O311" s="99"/>
      <c r="P311" s="99"/>
      <c r="Q311" s="99"/>
      <c r="R311" s="99"/>
      <c r="S311" s="99"/>
      <c r="T311" s="99"/>
      <c r="U311" s="99"/>
      <c r="V311" s="99"/>
      <c r="W311" s="99"/>
      <c r="X311" s="99"/>
      <c r="Y311" s="99"/>
      <c r="Z311" s="99"/>
      <c r="AA311" s="99"/>
      <c r="AB311" s="99"/>
      <c r="AC311" s="99"/>
      <c r="AD311" s="99"/>
      <c r="AE311" s="99"/>
      <c r="AF311" s="99"/>
      <c r="AG311" s="99"/>
      <c r="AH311" s="99"/>
      <c r="AI311" s="99"/>
      <c r="AJ311" s="99"/>
      <c r="AK311" s="99"/>
      <c r="AL311" s="99"/>
      <c r="AM311" s="99"/>
      <c r="AN311" s="99"/>
      <c r="AO311" s="99"/>
      <c r="AP311" s="99"/>
      <c r="AQ311" s="99"/>
      <c r="AR311" s="99"/>
      <c r="AS311" s="99"/>
      <c r="AT311" s="99"/>
      <c r="AU311" s="99"/>
    </row>
    <row r="312" spans="1:47" ht="12.75" customHeight="1" x14ac:dyDescent="0.2">
      <c r="A312" s="275">
        <v>3</v>
      </c>
      <c r="B312" s="444" t="s">
        <v>68</v>
      </c>
      <c r="C312" s="548">
        <f t="shared" ref="C312:E314" si="53">C313</f>
        <v>45000</v>
      </c>
      <c r="D312" s="648">
        <f t="shared" si="53"/>
        <v>45000</v>
      </c>
      <c r="E312" s="648">
        <f t="shared" si="53"/>
        <v>45000</v>
      </c>
      <c r="F312" s="667">
        <f>D312/C312</f>
        <v>1</v>
      </c>
      <c r="G312" s="667">
        <f t="shared" ref="G312:G314" si="54">E312/D312</f>
        <v>1</v>
      </c>
      <c r="H312" s="668">
        <f>E312/C312</f>
        <v>1</v>
      </c>
      <c r="I312" s="99"/>
      <c r="J312" s="99"/>
      <c r="K312" s="99"/>
      <c r="L312" s="99"/>
      <c r="M312" s="99"/>
      <c r="N312" s="99"/>
      <c r="O312" s="99"/>
      <c r="P312" s="99"/>
      <c r="Q312" s="99"/>
      <c r="R312" s="99"/>
      <c r="S312" s="99"/>
      <c r="T312" s="99"/>
      <c r="U312" s="99"/>
      <c r="V312" s="99"/>
      <c r="W312" s="99"/>
      <c r="X312" s="99"/>
      <c r="Y312" s="99"/>
      <c r="Z312" s="99"/>
      <c r="AA312" s="99"/>
      <c r="AB312" s="99"/>
      <c r="AC312" s="99"/>
      <c r="AD312" s="99"/>
      <c r="AE312" s="99"/>
      <c r="AF312" s="99"/>
      <c r="AG312" s="99"/>
      <c r="AH312" s="99"/>
      <c r="AI312" s="99"/>
      <c r="AJ312" s="99"/>
      <c r="AK312" s="99"/>
      <c r="AL312" s="99"/>
      <c r="AM312" s="99"/>
      <c r="AN312" s="99"/>
      <c r="AO312" s="99"/>
      <c r="AP312" s="99"/>
      <c r="AQ312" s="99"/>
      <c r="AR312" s="99"/>
      <c r="AS312" s="99"/>
      <c r="AT312" s="99"/>
      <c r="AU312" s="99"/>
    </row>
    <row r="313" spans="1:47" ht="12.75" customHeight="1" x14ac:dyDescent="0.2">
      <c r="A313" s="312">
        <v>37</v>
      </c>
      <c r="B313" s="494" t="s">
        <v>159</v>
      </c>
      <c r="C313" s="562">
        <f t="shared" si="53"/>
        <v>45000</v>
      </c>
      <c r="D313" s="649">
        <f t="shared" si="53"/>
        <v>45000</v>
      </c>
      <c r="E313" s="649">
        <f t="shared" si="53"/>
        <v>45000</v>
      </c>
      <c r="F313" s="669">
        <f>D313/C313</f>
        <v>1</v>
      </c>
      <c r="G313" s="669">
        <f t="shared" si="54"/>
        <v>1</v>
      </c>
      <c r="H313" s="670">
        <f>E313/C313</f>
        <v>1</v>
      </c>
      <c r="I313" s="99"/>
      <c r="J313" s="99"/>
      <c r="K313" s="99"/>
      <c r="L313" s="99"/>
      <c r="M313" s="99"/>
      <c r="N313" s="99"/>
      <c r="O313" s="99"/>
      <c r="P313" s="99"/>
      <c r="Q313" s="99"/>
      <c r="R313" s="99"/>
      <c r="S313" s="99"/>
      <c r="T313" s="99"/>
      <c r="U313" s="99"/>
      <c r="V313" s="99"/>
      <c r="W313" s="99"/>
      <c r="X313" s="99"/>
      <c r="Y313" s="99"/>
      <c r="Z313" s="99"/>
      <c r="AA313" s="99"/>
      <c r="AB313" s="99"/>
      <c r="AC313" s="99"/>
      <c r="AD313" s="99"/>
      <c r="AE313" s="99"/>
      <c r="AF313" s="99"/>
      <c r="AG313" s="99"/>
      <c r="AH313" s="99"/>
      <c r="AI313" s="99"/>
      <c r="AJ313" s="99"/>
      <c r="AK313" s="99"/>
      <c r="AL313" s="99"/>
      <c r="AM313" s="99"/>
      <c r="AN313" s="99"/>
      <c r="AO313" s="99"/>
      <c r="AP313" s="99"/>
      <c r="AQ313" s="99"/>
      <c r="AR313" s="99"/>
      <c r="AS313" s="99"/>
      <c r="AT313" s="99"/>
      <c r="AU313" s="99"/>
    </row>
    <row r="314" spans="1:47" ht="12.75" customHeight="1" x14ac:dyDescent="0.2">
      <c r="A314" s="309">
        <v>372</v>
      </c>
      <c r="B314" s="467" t="s">
        <v>75</v>
      </c>
      <c r="C314" s="563">
        <f t="shared" si="53"/>
        <v>45000</v>
      </c>
      <c r="D314" s="638">
        <f t="shared" si="53"/>
        <v>45000</v>
      </c>
      <c r="E314" s="638">
        <f t="shared" si="53"/>
        <v>45000</v>
      </c>
      <c r="F314" s="639">
        <f>D314/C314</f>
        <v>1</v>
      </c>
      <c r="G314" s="639">
        <f t="shared" si="54"/>
        <v>1</v>
      </c>
      <c r="H314" s="640">
        <f>E314/C314</f>
        <v>1</v>
      </c>
      <c r="I314" s="99"/>
      <c r="J314" s="99"/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99"/>
      <c r="AK314" s="99"/>
      <c r="AL314" s="99"/>
      <c r="AM314" s="99"/>
      <c r="AN314" s="99"/>
      <c r="AO314" s="99"/>
      <c r="AP314" s="99"/>
      <c r="AQ314" s="99"/>
      <c r="AR314" s="99"/>
      <c r="AS314" s="99"/>
      <c r="AT314" s="99"/>
      <c r="AU314" s="99"/>
    </row>
    <row r="315" spans="1:47" ht="12.75" customHeight="1" x14ac:dyDescent="0.2">
      <c r="A315" s="356">
        <v>372</v>
      </c>
      <c r="B315" s="501" t="s">
        <v>75</v>
      </c>
      <c r="C315" s="564">
        <v>45000</v>
      </c>
      <c r="D315" s="641">
        <v>45000</v>
      </c>
      <c r="E315" s="641">
        <v>45000</v>
      </c>
      <c r="F315" s="631"/>
      <c r="G315" s="631"/>
      <c r="H315" s="632"/>
      <c r="I315" s="99"/>
      <c r="J315" s="99"/>
      <c r="K315" s="99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99"/>
      <c r="W315" s="99"/>
      <c r="X315" s="99"/>
      <c r="Y315" s="99"/>
      <c r="Z315" s="99"/>
      <c r="AA315" s="99"/>
      <c r="AB315" s="99"/>
      <c r="AC315" s="99"/>
      <c r="AD315" s="99"/>
      <c r="AE315" s="99"/>
      <c r="AF315" s="99"/>
      <c r="AG315" s="99"/>
      <c r="AH315" s="99"/>
      <c r="AI315" s="99"/>
      <c r="AJ315" s="99"/>
      <c r="AK315" s="99"/>
      <c r="AL315" s="99"/>
      <c r="AM315" s="99"/>
      <c r="AN315" s="99"/>
      <c r="AO315" s="99"/>
      <c r="AP315" s="99"/>
      <c r="AQ315" s="99"/>
      <c r="AR315" s="99"/>
      <c r="AS315" s="99"/>
      <c r="AT315" s="99"/>
      <c r="AU315" s="99"/>
    </row>
    <row r="316" spans="1:47" ht="20.100000000000001" customHeight="1" x14ac:dyDescent="0.2">
      <c r="A316" s="693" t="s">
        <v>298</v>
      </c>
      <c r="B316" s="694"/>
      <c r="C316" s="555">
        <f>C317+C324+C331</f>
        <v>85000</v>
      </c>
      <c r="D316" s="612">
        <f>D317+D324+D331</f>
        <v>80000</v>
      </c>
      <c r="E316" s="612">
        <f>E317+E324+E331</f>
        <v>80000</v>
      </c>
      <c r="F316" s="671">
        <f>D316/C316</f>
        <v>0.94117647058823528</v>
      </c>
      <c r="G316" s="671">
        <f>E316/D316</f>
        <v>1</v>
      </c>
      <c r="H316" s="672">
        <f>E316/C316</f>
        <v>0.94117647058823528</v>
      </c>
      <c r="I316" s="99"/>
      <c r="J316" s="99"/>
      <c r="K316" s="99"/>
      <c r="L316" s="99"/>
      <c r="M316" s="99"/>
      <c r="N316" s="99"/>
      <c r="O316" s="99"/>
      <c r="P316" s="99"/>
      <c r="Q316" s="99"/>
      <c r="R316" s="99"/>
      <c r="S316" s="99"/>
      <c r="T316" s="99"/>
      <c r="U316" s="99"/>
      <c r="V316" s="99"/>
      <c r="W316" s="99"/>
      <c r="X316" s="99"/>
      <c r="Y316" s="99"/>
      <c r="Z316" s="99"/>
      <c r="AA316" s="99"/>
      <c r="AB316" s="99"/>
      <c r="AC316" s="99"/>
      <c r="AD316" s="99"/>
      <c r="AE316" s="99"/>
      <c r="AF316" s="99"/>
      <c r="AG316" s="99"/>
      <c r="AH316" s="99"/>
      <c r="AI316" s="99"/>
      <c r="AJ316" s="99"/>
      <c r="AK316" s="99"/>
      <c r="AL316" s="99"/>
      <c r="AM316" s="99"/>
      <c r="AN316" s="99"/>
      <c r="AO316" s="99"/>
      <c r="AP316" s="99"/>
      <c r="AQ316" s="99"/>
      <c r="AR316" s="99"/>
      <c r="AS316" s="99"/>
      <c r="AT316" s="99"/>
      <c r="AU316" s="99"/>
    </row>
    <row r="317" spans="1:47" ht="15" customHeight="1" x14ac:dyDescent="0.2">
      <c r="A317" s="328" t="s">
        <v>318</v>
      </c>
      <c r="B317" s="206" t="s">
        <v>232</v>
      </c>
      <c r="C317" s="530">
        <f>C320</f>
        <v>35000</v>
      </c>
      <c r="D317" s="614">
        <f>D320</f>
        <v>35000</v>
      </c>
      <c r="E317" s="614">
        <f>E320</f>
        <v>35000</v>
      </c>
      <c r="F317" s="665">
        <f>D317/C317</f>
        <v>1</v>
      </c>
      <c r="G317" s="665">
        <f>E317/D317</f>
        <v>1</v>
      </c>
      <c r="H317" s="666">
        <f>E317/C317</f>
        <v>1</v>
      </c>
      <c r="I317" s="99"/>
      <c r="J317" s="99"/>
      <c r="K317" s="99"/>
      <c r="L317" s="99"/>
      <c r="M317" s="99"/>
      <c r="N317" s="99"/>
      <c r="O317" s="99"/>
      <c r="P317" s="99"/>
      <c r="Q317" s="99"/>
      <c r="R317" s="99"/>
      <c r="S317" s="99"/>
      <c r="T317" s="99"/>
      <c r="U317" s="99"/>
      <c r="V317" s="99"/>
      <c r="W317" s="99"/>
      <c r="X317" s="99"/>
      <c r="Y317" s="99"/>
      <c r="Z317" s="99"/>
      <c r="AA317" s="99"/>
      <c r="AB317" s="99"/>
      <c r="AC317" s="99"/>
      <c r="AD317" s="99"/>
      <c r="AE317" s="99"/>
      <c r="AF317" s="99"/>
      <c r="AG317" s="99"/>
      <c r="AH317" s="99"/>
      <c r="AI317" s="99"/>
      <c r="AJ317" s="99"/>
      <c r="AK317" s="99"/>
      <c r="AL317" s="99"/>
      <c r="AM317" s="99"/>
      <c r="AN317" s="99"/>
      <c r="AO317" s="99"/>
      <c r="AP317" s="99"/>
      <c r="AQ317" s="99"/>
      <c r="AR317" s="99"/>
      <c r="AS317" s="99"/>
      <c r="AT317" s="99"/>
      <c r="AU317" s="99"/>
    </row>
    <row r="318" spans="1:47" ht="15" customHeight="1" x14ac:dyDescent="0.2">
      <c r="A318" s="307"/>
      <c r="B318" s="396" t="s">
        <v>338</v>
      </c>
      <c r="C318" s="530"/>
      <c r="D318" s="613"/>
      <c r="E318" s="613"/>
      <c r="F318" s="616"/>
      <c r="G318" s="616"/>
      <c r="H318" s="617"/>
      <c r="I318" s="99"/>
      <c r="J318" s="99"/>
      <c r="K318" s="99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99"/>
      <c r="AK318" s="99"/>
      <c r="AL318" s="99"/>
      <c r="AM318" s="99"/>
      <c r="AN318" s="99"/>
      <c r="AO318" s="99"/>
      <c r="AP318" s="99"/>
      <c r="AQ318" s="99"/>
      <c r="AR318" s="99"/>
      <c r="AS318" s="99"/>
      <c r="AT318" s="99"/>
      <c r="AU318" s="99"/>
    </row>
    <row r="319" spans="1:47" ht="12.75" customHeight="1" x14ac:dyDescent="0.2">
      <c r="A319" s="308" t="s">
        <v>107</v>
      </c>
      <c r="B319" s="502" t="s">
        <v>129</v>
      </c>
      <c r="C319" s="573"/>
      <c r="D319" s="630"/>
      <c r="E319" s="630"/>
      <c r="F319" s="631"/>
      <c r="G319" s="631"/>
      <c r="H319" s="632"/>
      <c r="I319" s="99"/>
      <c r="J319" s="99"/>
      <c r="K319" s="99"/>
      <c r="L319" s="99"/>
      <c r="M319" s="99"/>
      <c r="N319" s="99"/>
      <c r="O319" s="99"/>
      <c r="P319" s="99"/>
      <c r="Q319" s="99"/>
      <c r="R319" s="99"/>
      <c r="S319" s="99"/>
      <c r="T319" s="99"/>
      <c r="U319" s="99"/>
      <c r="V319" s="99"/>
      <c r="W319" s="99"/>
      <c r="X319" s="99"/>
      <c r="Y319" s="99"/>
      <c r="Z319" s="99"/>
      <c r="AA319" s="99"/>
      <c r="AB319" s="99"/>
      <c r="AC319" s="99"/>
      <c r="AD319" s="99"/>
      <c r="AE319" s="99"/>
      <c r="AF319" s="99"/>
      <c r="AG319" s="99"/>
      <c r="AH319" s="99"/>
      <c r="AI319" s="99"/>
      <c r="AJ319" s="99"/>
      <c r="AK319" s="99"/>
      <c r="AL319" s="99"/>
      <c r="AM319" s="99"/>
      <c r="AN319" s="99"/>
      <c r="AO319" s="99"/>
      <c r="AP319" s="99"/>
      <c r="AQ319" s="99"/>
      <c r="AR319" s="99"/>
      <c r="AS319" s="99"/>
      <c r="AT319" s="99"/>
      <c r="AU319" s="99"/>
    </row>
    <row r="320" spans="1:47" ht="12.75" customHeight="1" x14ac:dyDescent="0.2">
      <c r="A320" s="275">
        <v>3</v>
      </c>
      <c r="B320" s="444" t="s">
        <v>68</v>
      </c>
      <c r="C320" s="532">
        <f t="shared" ref="C320:E322" si="55">C321</f>
        <v>35000</v>
      </c>
      <c r="D320" s="648">
        <f t="shared" si="55"/>
        <v>35000</v>
      </c>
      <c r="E320" s="648">
        <f t="shared" si="55"/>
        <v>35000</v>
      </c>
      <c r="F320" s="667">
        <f>D320/C320</f>
        <v>1</v>
      </c>
      <c r="G320" s="667">
        <f t="shared" ref="G320:G322" si="56">E320/D320</f>
        <v>1</v>
      </c>
      <c r="H320" s="668">
        <f>E320/C320</f>
        <v>1</v>
      </c>
      <c r="I320" s="99"/>
      <c r="J320" s="99"/>
      <c r="K320" s="99"/>
      <c r="L320" s="99"/>
      <c r="M320" s="99"/>
      <c r="N320" s="99"/>
      <c r="O320" s="99"/>
      <c r="P320" s="99"/>
      <c r="Q320" s="99"/>
      <c r="R320" s="99"/>
      <c r="S320" s="99"/>
      <c r="T320" s="99"/>
      <c r="U320" s="99"/>
      <c r="V320" s="99"/>
      <c r="W320" s="99"/>
      <c r="X320" s="99"/>
      <c r="Y320" s="99"/>
      <c r="Z320" s="99"/>
      <c r="AA320" s="99"/>
      <c r="AB320" s="99"/>
      <c r="AC320" s="99"/>
      <c r="AD320" s="99"/>
      <c r="AE320" s="99"/>
      <c r="AF320" s="99"/>
      <c r="AG320" s="99"/>
      <c r="AH320" s="99"/>
      <c r="AI320" s="99"/>
      <c r="AJ320" s="99"/>
      <c r="AK320" s="99"/>
      <c r="AL320" s="99"/>
      <c r="AM320" s="99"/>
      <c r="AN320" s="99"/>
      <c r="AO320" s="99"/>
      <c r="AP320" s="99"/>
      <c r="AQ320" s="99"/>
      <c r="AR320" s="99"/>
      <c r="AS320" s="99"/>
      <c r="AT320" s="99"/>
      <c r="AU320" s="99"/>
    </row>
    <row r="321" spans="1:47" ht="12.75" customHeight="1" x14ac:dyDescent="0.2">
      <c r="A321" s="276">
        <v>32</v>
      </c>
      <c r="B321" s="445" t="s">
        <v>30</v>
      </c>
      <c r="C321" s="574">
        <f t="shared" si="55"/>
        <v>35000</v>
      </c>
      <c r="D321" s="649">
        <f t="shared" si="55"/>
        <v>35000</v>
      </c>
      <c r="E321" s="649">
        <f t="shared" si="55"/>
        <v>35000</v>
      </c>
      <c r="F321" s="669">
        <f>D321/C321</f>
        <v>1</v>
      </c>
      <c r="G321" s="669">
        <f t="shared" si="56"/>
        <v>1</v>
      </c>
      <c r="H321" s="670">
        <f>E321/C321</f>
        <v>1</v>
      </c>
      <c r="I321" s="99"/>
      <c r="J321" s="99"/>
      <c r="K321" s="99"/>
      <c r="L321" s="99"/>
      <c r="M321" s="99"/>
      <c r="N321" s="99"/>
      <c r="O321" s="99"/>
      <c r="P321" s="99"/>
      <c r="Q321" s="99"/>
      <c r="R321" s="99"/>
      <c r="S321" s="99"/>
      <c r="T321" s="99"/>
      <c r="U321" s="99"/>
      <c r="V321" s="99"/>
      <c r="W321" s="99"/>
      <c r="X321" s="99"/>
      <c r="Y321" s="99"/>
      <c r="Z321" s="99"/>
      <c r="AA321" s="99"/>
      <c r="AB321" s="99"/>
      <c r="AC321" s="99"/>
      <c r="AD321" s="99"/>
      <c r="AE321" s="99"/>
      <c r="AF321" s="99"/>
      <c r="AG321" s="99"/>
      <c r="AH321" s="99"/>
      <c r="AI321" s="99"/>
      <c r="AJ321" s="99"/>
      <c r="AK321" s="99"/>
      <c r="AL321" s="99"/>
      <c r="AM321" s="99"/>
      <c r="AN321" s="99"/>
      <c r="AO321" s="99"/>
      <c r="AP321" s="99"/>
      <c r="AQ321" s="99"/>
      <c r="AR321" s="99"/>
      <c r="AS321" s="99"/>
      <c r="AT321" s="99"/>
      <c r="AU321" s="99"/>
    </row>
    <row r="322" spans="1:47" ht="12.75" customHeight="1" x14ac:dyDescent="0.2">
      <c r="A322" s="304">
        <v>323</v>
      </c>
      <c r="B322" s="503" t="s">
        <v>33</v>
      </c>
      <c r="C322" s="575">
        <f t="shared" si="55"/>
        <v>35000</v>
      </c>
      <c r="D322" s="638">
        <f t="shared" si="55"/>
        <v>35000</v>
      </c>
      <c r="E322" s="638">
        <f t="shared" si="55"/>
        <v>35000</v>
      </c>
      <c r="F322" s="639">
        <f>D322/C322</f>
        <v>1</v>
      </c>
      <c r="G322" s="639">
        <f t="shared" si="56"/>
        <v>1</v>
      </c>
      <c r="H322" s="640">
        <f>E322/C322</f>
        <v>1</v>
      </c>
      <c r="I322" s="99"/>
      <c r="J322" s="99"/>
      <c r="K322" s="99"/>
      <c r="L322" s="99"/>
      <c r="M322" s="99"/>
      <c r="N322" s="99"/>
      <c r="O322" s="99"/>
      <c r="P322" s="99"/>
      <c r="Q322" s="99"/>
      <c r="R322" s="99"/>
      <c r="S322" s="99"/>
      <c r="T322" s="99"/>
      <c r="U322" s="99"/>
      <c r="V322" s="99"/>
      <c r="W322" s="99"/>
      <c r="X322" s="99"/>
      <c r="Y322" s="99"/>
      <c r="Z322" s="99"/>
      <c r="AA322" s="99"/>
      <c r="AB322" s="99"/>
      <c r="AC322" s="99"/>
      <c r="AD322" s="99"/>
      <c r="AE322" s="99"/>
      <c r="AF322" s="99"/>
      <c r="AG322" s="99"/>
      <c r="AH322" s="99"/>
      <c r="AI322" s="99"/>
      <c r="AJ322" s="99"/>
      <c r="AK322" s="99"/>
      <c r="AL322" s="99"/>
      <c r="AM322" s="99"/>
      <c r="AN322" s="99"/>
      <c r="AO322" s="99"/>
      <c r="AP322" s="99"/>
      <c r="AQ322" s="99"/>
      <c r="AR322" s="99"/>
      <c r="AS322" s="99"/>
      <c r="AT322" s="99"/>
      <c r="AU322" s="99"/>
    </row>
    <row r="323" spans="1:47" ht="12.75" customHeight="1" x14ac:dyDescent="0.2">
      <c r="A323" s="314">
        <v>323</v>
      </c>
      <c r="B323" s="504" t="s">
        <v>33</v>
      </c>
      <c r="C323" s="573">
        <v>35000</v>
      </c>
      <c r="D323" s="641">
        <v>35000</v>
      </c>
      <c r="E323" s="641">
        <v>35000</v>
      </c>
      <c r="F323" s="631"/>
      <c r="G323" s="631"/>
      <c r="H323" s="632"/>
      <c r="I323" s="99"/>
      <c r="J323" s="99"/>
      <c r="K323" s="99"/>
      <c r="L323" s="99"/>
      <c r="M323" s="99"/>
      <c r="N323" s="99"/>
      <c r="O323" s="99"/>
      <c r="P323" s="99"/>
      <c r="Q323" s="99"/>
      <c r="R323" s="99"/>
      <c r="S323" s="99"/>
      <c r="T323" s="99"/>
      <c r="U323" s="99"/>
      <c r="V323" s="99"/>
      <c r="W323" s="99"/>
      <c r="X323" s="99"/>
      <c r="Y323" s="99"/>
      <c r="Z323" s="99"/>
      <c r="AA323" s="99"/>
      <c r="AB323" s="99"/>
      <c r="AC323" s="99"/>
      <c r="AD323" s="99"/>
      <c r="AE323" s="99"/>
      <c r="AF323" s="99"/>
      <c r="AG323" s="99"/>
      <c r="AH323" s="99"/>
      <c r="AI323" s="99"/>
      <c r="AJ323" s="99"/>
      <c r="AK323" s="99"/>
      <c r="AL323" s="99"/>
      <c r="AM323" s="99"/>
      <c r="AN323" s="99"/>
      <c r="AO323" s="99"/>
      <c r="AP323" s="99"/>
      <c r="AQ323" s="99"/>
      <c r="AR323" s="99"/>
      <c r="AS323" s="99"/>
      <c r="AT323" s="99"/>
      <c r="AU323" s="99"/>
    </row>
    <row r="324" spans="1:47" ht="15" customHeight="1" x14ac:dyDescent="0.2">
      <c r="A324" s="306" t="s">
        <v>319</v>
      </c>
      <c r="B324" s="497" t="s">
        <v>233</v>
      </c>
      <c r="C324" s="530">
        <f>C327</f>
        <v>25000</v>
      </c>
      <c r="D324" s="614">
        <f>D327</f>
        <v>20000</v>
      </c>
      <c r="E324" s="614">
        <f>E327</f>
        <v>20000</v>
      </c>
      <c r="F324" s="665">
        <f>D324/C324</f>
        <v>0.8</v>
      </c>
      <c r="G324" s="665">
        <f>E324/D324</f>
        <v>1</v>
      </c>
      <c r="H324" s="666">
        <f>E324/C324</f>
        <v>0.8</v>
      </c>
      <c r="I324" s="99"/>
      <c r="J324" s="99"/>
      <c r="K324" s="99"/>
      <c r="L324" s="99"/>
      <c r="M324" s="99"/>
      <c r="N324" s="99"/>
      <c r="O324" s="99"/>
      <c r="P324" s="99"/>
      <c r="Q324" s="99"/>
      <c r="R324" s="99"/>
      <c r="S324" s="99"/>
      <c r="T324" s="99"/>
      <c r="U324" s="99"/>
      <c r="V324" s="99"/>
      <c r="W324" s="99"/>
      <c r="X324" s="99"/>
      <c r="Y324" s="99"/>
      <c r="Z324" s="99"/>
      <c r="AA324" s="99"/>
      <c r="AB324" s="99"/>
      <c r="AC324" s="99"/>
      <c r="AD324" s="99"/>
      <c r="AE324" s="99"/>
      <c r="AF324" s="99"/>
      <c r="AG324" s="99"/>
      <c r="AH324" s="99"/>
      <c r="AI324" s="99"/>
      <c r="AJ324" s="99"/>
      <c r="AK324" s="99"/>
      <c r="AL324" s="99"/>
      <c r="AM324" s="99"/>
      <c r="AN324" s="99"/>
      <c r="AO324" s="99"/>
      <c r="AP324" s="99"/>
      <c r="AQ324" s="99"/>
      <c r="AR324" s="99"/>
      <c r="AS324" s="99"/>
      <c r="AT324" s="99"/>
      <c r="AU324" s="99"/>
    </row>
    <row r="325" spans="1:47" ht="15" customHeight="1" x14ac:dyDescent="0.2">
      <c r="A325" s="307"/>
      <c r="B325" s="396" t="s">
        <v>338</v>
      </c>
      <c r="C325" s="530"/>
      <c r="D325" s="613"/>
      <c r="E325" s="613"/>
      <c r="F325" s="616"/>
      <c r="G325" s="616"/>
      <c r="H325" s="617"/>
      <c r="I325" s="99"/>
      <c r="J325" s="99"/>
      <c r="K325" s="99"/>
      <c r="L325" s="99"/>
      <c r="M325" s="99"/>
      <c r="N325" s="99"/>
      <c r="O325" s="99"/>
      <c r="P325" s="99"/>
      <c r="Q325" s="99"/>
      <c r="R325" s="99"/>
      <c r="S325" s="99"/>
      <c r="T325" s="99"/>
      <c r="U325" s="99"/>
      <c r="V325" s="99"/>
      <c r="W325" s="99"/>
      <c r="X325" s="99"/>
      <c r="Y325" s="99"/>
      <c r="Z325" s="99"/>
      <c r="AA325" s="99"/>
      <c r="AB325" s="99"/>
      <c r="AC325" s="99"/>
      <c r="AD325" s="99"/>
      <c r="AE325" s="99"/>
      <c r="AF325" s="99"/>
      <c r="AG325" s="99"/>
      <c r="AH325" s="99"/>
      <c r="AI325" s="99"/>
      <c r="AJ325" s="99"/>
      <c r="AK325" s="99"/>
      <c r="AL325" s="99"/>
      <c r="AM325" s="99"/>
      <c r="AN325" s="99"/>
      <c r="AO325" s="99"/>
      <c r="AP325" s="99"/>
      <c r="AQ325" s="99"/>
      <c r="AR325" s="99"/>
      <c r="AS325" s="99"/>
      <c r="AT325" s="99"/>
      <c r="AU325" s="99"/>
    </row>
    <row r="326" spans="1:47" ht="12.75" customHeight="1" x14ac:dyDescent="0.2">
      <c r="A326" s="308" t="s">
        <v>107</v>
      </c>
      <c r="B326" s="502" t="s">
        <v>129</v>
      </c>
      <c r="C326" s="576"/>
      <c r="D326" s="630"/>
      <c r="E326" s="630"/>
      <c r="F326" s="631"/>
      <c r="G326" s="631"/>
      <c r="H326" s="632"/>
      <c r="I326" s="99"/>
      <c r="J326" s="99"/>
      <c r="K326" s="99"/>
      <c r="L326" s="99"/>
      <c r="M326" s="99"/>
      <c r="N326" s="99"/>
      <c r="O326" s="99"/>
      <c r="P326" s="99"/>
      <c r="Q326" s="99"/>
      <c r="R326" s="99"/>
      <c r="S326" s="99"/>
      <c r="T326" s="99"/>
      <c r="U326" s="99"/>
      <c r="V326" s="99"/>
      <c r="W326" s="99"/>
      <c r="X326" s="99"/>
      <c r="Y326" s="99"/>
      <c r="Z326" s="99"/>
      <c r="AA326" s="99"/>
      <c r="AB326" s="99"/>
      <c r="AC326" s="99"/>
      <c r="AD326" s="99"/>
      <c r="AE326" s="99"/>
      <c r="AF326" s="99"/>
      <c r="AG326" s="99"/>
      <c r="AH326" s="99"/>
      <c r="AI326" s="99"/>
      <c r="AJ326" s="99"/>
      <c r="AK326" s="99"/>
      <c r="AL326" s="99"/>
      <c r="AM326" s="99"/>
      <c r="AN326" s="99"/>
      <c r="AO326" s="99"/>
      <c r="AP326" s="99"/>
      <c r="AQ326" s="99"/>
      <c r="AR326" s="99"/>
      <c r="AS326" s="99"/>
      <c r="AT326" s="99"/>
      <c r="AU326" s="99"/>
    </row>
    <row r="327" spans="1:47" ht="12.75" customHeight="1" x14ac:dyDescent="0.2">
      <c r="A327" s="275">
        <v>3</v>
      </c>
      <c r="B327" s="444" t="s">
        <v>68</v>
      </c>
      <c r="C327" s="532">
        <f t="shared" ref="C327:E329" si="57">C328</f>
        <v>25000</v>
      </c>
      <c r="D327" s="648">
        <f t="shared" si="57"/>
        <v>20000</v>
      </c>
      <c r="E327" s="648">
        <f t="shared" si="57"/>
        <v>20000</v>
      </c>
      <c r="F327" s="667">
        <f>D327/C327</f>
        <v>0.8</v>
      </c>
      <c r="G327" s="667">
        <f t="shared" ref="G327:G329" si="58">E327/D327</f>
        <v>1</v>
      </c>
      <c r="H327" s="668">
        <f>E327/C327</f>
        <v>0.8</v>
      </c>
      <c r="I327" s="99"/>
      <c r="J327" s="99"/>
      <c r="K327" s="99"/>
      <c r="L327" s="99"/>
      <c r="M327" s="99"/>
      <c r="N327" s="99"/>
      <c r="O327" s="99"/>
      <c r="P327" s="99"/>
      <c r="Q327" s="99"/>
      <c r="R327" s="99"/>
      <c r="S327" s="99"/>
      <c r="T327" s="99"/>
      <c r="U327" s="99"/>
      <c r="V327" s="99"/>
      <c r="W327" s="99"/>
      <c r="X327" s="99"/>
      <c r="Y327" s="99"/>
      <c r="Z327" s="99"/>
      <c r="AA327" s="99"/>
      <c r="AB327" s="99"/>
      <c r="AC327" s="99"/>
      <c r="AD327" s="99"/>
      <c r="AE327" s="99"/>
      <c r="AF327" s="99"/>
      <c r="AG327" s="99"/>
      <c r="AH327" s="99"/>
      <c r="AI327" s="99"/>
      <c r="AJ327" s="99"/>
      <c r="AK327" s="99"/>
      <c r="AL327" s="99"/>
      <c r="AM327" s="99"/>
      <c r="AN327" s="99"/>
      <c r="AO327" s="99"/>
      <c r="AP327" s="99"/>
      <c r="AQ327" s="99"/>
      <c r="AR327" s="99"/>
      <c r="AS327" s="99"/>
      <c r="AT327" s="99"/>
      <c r="AU327" s="99"/>
    </row>
    <row r="328" spans="1:47" ht="12.75" customHeight="1" x14ac:dyDescent="0.2">
      <c r="A328" s="276">
        <v>32</v>
      </c>
      <c r="B328" s="445" t="s">
        <v>30</v>
      </c>
      <c r="C328" s="574">
        <f t="shared" si="57"/>
        <v>25000</v>
      </c>
      <c r="D328" s="649">
        <f t="shared" si="57"/>
        <v>20000</v>
      </c>
      <c r="E328" s="649">
        <f t="shared" si="57"/>
        <v>20000</v>
      </c>
      <c r="F328" s="669">
        <f>D328/C328</f>
        <v>0.8</v>
      </c>
      <c r="G328" s="669">
        <f t="shared" si="58"/>
        <v>1</v>
      </c>
      <c r="H328" s="670">
        <f>E328/C328</f>
        <v>0.8</v>
      </c>
      <c r="I328" s="99"/>
      <c r="J328" s="99"/>
      <c r="K328" s="99"/>
      <c r="L328" s="99"/>
      <c r="M328" s="99"/>
      <c r="N328" s="99"/>
      <c r="O328" s="99"/>
      <c r="P328" s="99"/>
      <c r="Q328" s="99"/>
      <c r="R328" s="99"/>
      <c r="S328" s="99"/>
      <c r="T328" s="99"/>
      <c r="U328" s="99"/>
      <c r="V328" s="99"/>
      <c r="W328" s="99"/>
      <c r="X328" s="99"/>
      <c r="Y328" s="99"/>
      <c r="Z328" s="99"/>
      <c r="AA328" s="99"/>
      <c r="AB328" s="99"/>
      <c r="AC328" s="99"/>
      <c r="AD328" s="99"/>
      <c r="AE328" s="99"/>
      <c r="AF328" s="99"/>
      <c r="AG328" s="99"/>
      <c r="AH328" s="99"/>
      <c r="AI328" s="99"/>
      <c r="AJ328" s="99"/>
      <c r="AK328" s="99"/>
      <c r="AL328" s="99"/>
      <c r="AM328" s="99"/>
      <c r="AN328" s="99"/>
      <c r="AO328" s="99"/>
      <c r="AP328" s="99"/>
      <c r="AQ328" s="99"/>
      <c r="AR328" s="99"/>
      <c r="AS328" s="99"/>
      <c r="AT328" s="99"/>
      <c r="AU328" s="99"/>
    </row>
    <row r="329" spans="1:47" ht="12.75" customHeight="1" x14ac:dyDescent="0.2">
      <c r="A329" s="304">
        <v>323</v>
      </c>
      <c r="B329" s="503" t="s">
        <v>33</v>
      </c>
      <c r="C329" s="575">
        <f t="shared" si="57"/>
        <v>25000</v>
      </c>
      <c r="D329" s="638">
        <f t="shared" si="57"/>
        <v>20000</v>
      </c>
      <c r="E329" s="638">
        <f t="shared" si="57"/>
        <v>20000</v>
      </c>
      <c r="F329" s="639">
        <f>D329/C329</f>
        <v>0.8</v>
      </c>
      <c r="G329" s="639">
        <f t="shared" si="58"/>
        <v>1</v>
      </c>
      <c r="H329" s="640">
        <f>E329/C329</f>
        <v>0.8</v>
      </c>
      <c r="I329" s="99"/>
      <c r="J329" s="99"/>
      <c r="K329" s="99"/>
      <c r="L329" s="99"/>
      <c r="M329" s="99"/>
      <c r="N329" s="99"/>
      <c r="O329" s="99"/>
      <c r="P329" s="99"/>
      <c r="Q329" s="99"/>
      <c r="R329" s="99"/>
      <c r="S329" s="99"/>
      <c r="T329" s="99"/>
      <c r="U329" s="99"/>
      <c r="V329" s="99"/>
      <c r="W329" s="99"/>
      <c r="X329" s="99"/>
      <c r="Y329" s="99"/>
      <c r="Z329" s="99"/>
      <c r="AA329" s="99"/>
      <c r="AB329" s="99"/>
      <c r="AC329" s="99"/>
      <c r="AD329" s="99"/>
      <c r="AE329" s="99"/>
      <c r="AF329" s="99"/>
      <c r="AG329" s="99"/>
      <c r="AH329" s="99"/>
      <c r="AI329" s="99"/>
      <c r="AJ329" s="99"/>
      <c r="AK329" s="99"/>
      <c r="AL329" s="99"/>
      <c r="AM329" s="99"/>
      <c r="AN329" s="99"/>
      <c r="AO329" s="99"/>
      <c r="AP329" s="99"/>
      <c r="AQ329" s="99"/>
      <c r="AR329" s="99"/>
      <c r="AS329" s="99"/>
      <c r="AT329" s="99"/>
      <c r="AU329" s="99"/>
    </row>
    <row r="330" spans="1:47" ht="12.75" customHeight="1" x14ac:dyDescent="0.2">
      <c r="A330" s="314">
        <v>323</v>
      </c>
      <c r="B330" s="504" t="s">
        <v>33</v>
      </c>
      <c r="C330" s="550">
        <v>25000</v>
      </c>
      <c r="D330" s="641">
        <v>20000</v>
      </c>
      <c r="E330" s="641">
        <v>20000</v>
      </c>
      <c r="F330" s="631"/>
      <c r="G330" s="631"/>
      <c r="H330" s="632"/>
      <c r="I330" s="99"/>
      <c r="J330" s="99"/>
      <c r="K330" s="99"/>
      <c r="L330" s="99"/>
      <c r="M330" s="99"/>
      <c r="N330" s="99"/>
      <c r="O330" s="99"/>
      <c r="P330" s="99"/>
      <c r="Q330" s="99"/>
      <c r="R330" s="99"/>
      <c r="S330" s="99"/>
      <c r="T330" s="99"/>
      <c r="U330" s="99"/>
      <c r="V330" s="99"/>
      <c r="W330" s="99"/>
      <c r="X330" s="99"/>
      <c r="Y330" s="99"/>
      <c r="Z330" s="99"/>
      <c r="AA330" s="99"/>
      <c r="AB330" s="99"/>
      <c r="AC330" s="99"/>
      <c r="AD330" s="99"/>
      <c r="AE330" s="99"/>
      <c r="AF330" s="99"/>
      <c r="AG330" s="99"/>
      <c r="AH330" s="99"/>
      <c r="AI330" s="99"/>
      <c r="AJ330" s="99"/>
      <c r="AK330" s="99"/>
      <c r="AL330" s="99"/>
      <c r="AM330" s="99"/>
      <c r="AN330" s="99"/>
      <c r="AO330" s="99"/>
      <c r="AP330" s="99"/>
      <c r="AQ330" s="99"/>
      <c r="AR330" s="99"/>
      <c r="AS330" s="99"/>
      <c r="AT330" s="99"/>
      <c r="AU330" s="99"/>
    </row>
    <row r="331" spans="1:47" ht="15" customHeight="1" x14ac:dyDescent="0.2">
      <c r="A331" s="306" t="s">
        <v>320</v>
      </c>
      <c r="B331" s="497" t="s">
        <v>234</v>
      </c>
      <c r="C331" s="530">
        <f>C334</f>
        <v>25000</v>
      </c>
      <c r="D331" s="614">
        <f>D334</f>
        <v>25000</v>
      </c>
      <c r="E331" s="614">
        <f>E334</f>
        <v>25000</v>
      </c>
      <c r="F331" s="665">
        <f>D331/C331</f>
        <v>1</v>
      </c>
      <c r="G331" s="665">
        <f>E331/D331</f>
        <v>1</v>
      </c>
      <c r="H331" s="666">
        <f>E331/C331</f>
        <v>1</v>
      </c>
      <c r="I331" s="99"/>
      <c r="J331" s="99"/>
      <c r="K331" s="99"/>
      <c r="L331" s="99"/>
      <c r="M331" s="99"/>
      <c r="N331" s="99"/>
      <c r="O331" s="99"/>
      <c r="P331" s="99"/>
      <c r="Q331" s="99"/>
      <c r="R331" s="99"/>
      <c r="S331" s="99"/>
      <c r="T331" s="99"/>
      <c r="U331" s="99"/>
      <c r="V331" s="99"/>
      <c r="W331" s="99"/>
      <c r="X331" s="99"/>
      <c r="Y331" s="99"/>
      <c r="Z331" s="99"/>
      <c r="AA331" s="99"/>
      <c r="AB331" s="99"/>
      <c r="AC331" s="99"/>
      <c r="AD331" s="99"/>
      <c r="AE331" s="99"/>
      <c r="AF331" s="99"/>
      <c r="AG331" s="99"/>
      <c r="AH331" s="99"/>
      <c r="AI331" s="99"/>
      <c r="AJ331" s="99"/>
      <c r="AK331" s="99"/>
      <c r="AL331" s="99"/>
      <c r="AM331" s="99"/>
      <c r="AN331" s="99"/>
      <c r="AO331" s="99"/>
      <c r="AP331" s="99"/>
      <c r="AQ331" s="99"/>
      <c r="AR331" s="99"/>
      <c r="AS331" s="99"/>
      <c r="AT331" s="99"/>
      <c r="AU331" s="99"/>
    </row>
    <row r="332" spans="1:47" ht="15" customHeight="1" x14ac:dyDescent="0.2">
      <c r="A332" s="307"/>
      <c r="B332" s="396" t="s">
        <v>345</v>
      </c>
      <c r="C332" s="530"/>
      <c r="D332" s="613"/>
      <c r="E332" s="613"/>
      <c r="F332" s="616"/>
      <c r="G332" s="616"/>
      <c r="H332" s="617"/>
      <c r="I332" s="99"/>
      <c r="J332" s="99"/>
      <c r="K332" s="99"/>
      <c r="L332" s="99"/>
      <c r="M332" s="99"/>
      <c r="N332" s="99"/>
      <c r="O332" s="99"/>
      <c r="P332" s="99"/>
      <c r="Q332" s="99"/>
      <c r="R332" s="99"/>
      <c r="S332" s="99"/>
      <c r="T332" s="99"/>
      <c r="U332" s="99"/>
      <c r="V332" s="99"/>
      <c r="W332" s="99"/>
      <c r="X332" s="99"/>
      <c r="Y332" s="99"/>
      <c r="Z332" s="99"/>
      <c r="AA332" s="99"/>
      <c r="AB332" s="99"/>
      <c r="AC332" s="99"/>
      <c r="AD332" s="99"/>
      <c r="AE332" s="99"/>
      <c r="AF332" s="99"/>
      <c r="AG332" s="99"/>
      <c r="AH332" s="99"/>
      <c r="AI332" s="99"/>
      <c r="AJ332" s="99"/>
      <c r="AK332" s="99"/>
      <c r="AL332" s="99"/>
      <c r="AM332" s="99"/>
      <c r="AN332" s="99"/>
      <c r="AO332" s="99"/>
      <c r="AP332" s="99"/>
      <c r="AQ332" s="99"/>
      <c r="AR332" s="99"/>
      <c r="AS332" s="99"/>
      <c r="AT332" s="99"/>
      <c r="AU332" s="99"/>
    </row>
    <row r="333" spans="1:47" ht="12.75" customHeight="1" x14ac:dyDescent="0.2">
      <c r="A333" s="308" t="s">
        <v>108</v>
      </c>
      <c r="B333" s="443" t="s">
        <v>129</v>
      </c>
      <c r="C333" s="531"/>
      <c r="D333" s="630"/>
      <c r="E333" s="630"/>
      <c r="F333" s="631"/>
      <c r="G333" s="631"/>
      <c r="H333" s="632"/>
      <c r="I333" s="99"/>
      <c r="J333" s="99"/>
      <c r="K333" s="99"/>
      <c r="L333" s="99"/>
      <c r="M333" s="99"/>
      <c r="N333" s="99"/>
      <c r="O333" s="99"/>
      <c r="P333" s="99"/>
      <c r="Q333" s="99"/>
      <c r="R333" s="99"/>
      <c r="S333" s="99"/>
      <c r="T333" s="99"/>
      <c r="U333" s="99"/>
      <c r="V333" s="99"/>
      <c r="W333" s="99"/>
      <c r="X333" s="99"/>
      <c r="Y333" s="99"/>
      <c r="Z333" s="99"/>
      <c r="AA333" s="99"/>
      <c r="AB333" s="99"/>
      <c r="AC333" s="99"/>
      <c r="AD333" s="99"/>
      <c r="AE333" s="99"/>
      <c r="AF333" s="99"/>
      <c r="AG333" s="99"/>
      <c r="AH333" s="99"/>
      <c r="AI333" s="99"/>
      <c r="AJ333" s="99"/>
      <c r="AK333" s="99"/>
      <c r="AL333" s="99"/>
      <c r="AM333" s="99"/>
      <c r="AN333" s="99"/>
      <c r="AO333" s="99"/>
      <c r="AP333" s="99"/>
      <c r="AQ333" s="99"/>
      <c r="AR333" s="99"/>
      <c r="AS333" s="99"/>
      <c r="AT333" s="99"/>
      <c r="AU333" s="99"/>
    </row>
    <row r="334" spans="1:47" ht="12.75" customHeight="1" x14ac:dyDescent="0.2">
      <c r="A334" s="275">
        <v>3</v>
      </c>
      <c r="B334" s="444" t="s">
        <v>68</v>
      </c>
      <c r="C334" s="532">
        <f t="shared" ref="C334:E336" si="59">C335</f>
        <v>25000</v>
      </c>
      <c r="D334" s="648">
        <f t="shared" si="59"/>
        <v>25000</v>
      </c>
      <c r="E334" s="648">
        <f t="shared" si="59"/>
        <v>25000</v>
      </c>
      <c r="F334" s="667">
        <f>D334/C334</f>
        <v>1</v>
      </c>
      <c r="G334" s="667">
        <f t="shared" ref="G334:G336" si="60">E334/D334</f>
        <v>1</v>
      </c>
      <c r="H334" s="668">
        <f>E334/C334</f>
        <v>1</v>
      </c>
      <c r="I334" s="99"/>
      <c r="J334" s="99"/>
      <c r="K334" s="99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99"/>
      <c r="W334" s="99"/>
      <c r="X334" s="99"/>
      <c r="Y334" s="99"/>
      <c r="Z334" s="99"/>
      <c r="AA334" s="99"/>
      <c r="AB334" s="99"/>
      <c r="AC334" s="99"/>
      <c r="AD334" s="99"/>
      <c r="AE334" s="99"/>
      <c r="AF334" s="99"/>
      <c r="AG334" s="99"/>
      <c r="AH334" s="99"/>
      <c r="AI334" s="99"/>
      <c r="AJ334" s="99"/>
      <c r="AK334" s="99"/>
      <c r="AL334" s="99"/>
      <c r="AM334" s="99"/>
      <c r="AN334" s="99"/>
      <c r="AO334" s="99"/>
      <c r="AP334" s="99"/>
      <c r="AQ334" s="99"/>
      <c r="AR334" s="99"/>
      <c r="AS334" s="99"/>
      <c r="AT334" s="99"/>
      <c r="AU334" s="99"/>
    </row>
    <row r="335" spans="1:47" ht="12.75" customHeight="1" x14ac:dyDescent="0.2">
      <c r="A335" s="276">
        <v>32</v>
      </c>
      <c r="B335" s="445" t="s">
        <v>30</v>
      </c>
      <c r="C335" s="533">
        <f t="shared" si="59"/>
        <v>25000</v>
      </c>
      <c r="D335" s="649">
        <f t="shared" si="59"/>
        <v>25000</v>
      </c>
      <c r="E335" s="649">
        <f t="shared" si="59"/>
        <v>25000</v>
      </c>
      <c r="F335" s="669">
        <f>D335/C335</f>
        <v>1</v>
      </c>
      <c r="G335" s="669">
        <f t="shared" si="60"/>
        <v>1</v>
      </c>
      <c r="H335" s="670">
        <f>E335/C335</f>
        <v>1</v>
      </c>
      <c r="I335" s="99"/>
      <c r="J335" s="99"/>
      <c r="K335" s="99"/>
      <c r="L335" s="99"/>
      <c r="M335" s="99"/>
      <c r="N335" s="99"/>
      <c r="O335" s="99"/>
      <c r="P335" s="99"/>
      <c r="Q335" s="99"/>
      <c r="R335" s="99"/>
      <c r="S335" s="99"/>
      <c r="T335" s="99"/>
      <c r="U335" s="99"/>
      <c r="V335" s="99"/>
      <c r="W335" s="99"/>
      <c r="X335" s="99"/>
      <c r="Y335" s="99"/>
      <c r="Z335" s="99"/>
      <c r="AA335" s="99"/>
      <c r="AB335" s="99"/>
      <c r="AC335" s="99"/>
      <c r="AD335" s="99"/>
      <c r="AE335" s="99"/>
      <c r="AF335" s="99"/>
      <c r="AG335" s="99"/>
      <c r="AH335" s="99"/>
      <c r="AI335" s="99"/>
      <c r="AJ335" s="99"/>
      <c r="AK335" s="99"/>
      <c r="AL335" s="99"/>
      <c r="AM335" s="99"/>
      <c r="AN335" s="99"/>
      <c r="AO335" s="99"/>
      <c r="AP335" s="99"/>
      <c r="AQ335" s="99"/>
      <c r="AR335" s="99"/>
      <c r="AS335" s="99"/>
      <c r="AT335" s="99"/>
      <c r="AU335" s="99"/>
    </row>
    <row r="336" spans="1:47" ht="12.75" customHeight="1" x14ac:dyDescent="0.2">
      <c r="A336" s="304">
        <v>323</v>
      </c>
      <c r="B336" s="450" t="s">
        <v>33</v>
      </c>
      <c r="C336" s="549">
        <f t="shared" si="59"/>
        <v>25000</v>
      </c>
      <c r="D336" s="638">
        <f t="shared" si="59"/>
        <v>25000</v>
      </c>
      <c r="E336" s="638">
        <f t="shared" si="59"/>
        <v>25000</v>
      </c>
      <c r="F336" s="639">
        <f>D336/C336</f>
        <v>1</v>
      </c>
      <c r="G336" s="639">
        <f t="shared" si="60"/>
        <v>1</v>
      </c>
      <c r="H336" s="640">
        <f>E336/C336</f>
        <v>1</v>
      </c>
      <c r="I336" s="99"/>
      <c r="J336" s="99"/>
      <c r="K336" s="99"/>
      <c r="L336" s="99"/>
      <c r="M336" s="99"/>
      <c r="N336" s="99"/>
      <c r="O336" s="99"/>
      <c r="P336" s="99"/>
      <c r="Q336" s="99"/>
      <c r="R336" s="99"/>
      <c r="S336" s="99"/>
      <c r="T336" s="99"/>
      <c r="U336" s="99"/>
      <c r="V336" s="99"/>
      <c r="W336" s="99"/>
      <c r="X336" s="99"/>
      <c r="Y336" s="99"/>
      <c r="Z336" s="99"/>
      <c r="AA336" s="99"/>
      <c r="AB336" s="99"/>
      <c r="AC336" s="99"/>
      <c r="AD336" s="99"/>
      <c r="AE336" s="99"/>
      <c r="AF336" s="99"/>
      <c r="AG336" s="99"/>
      <c r="AH336" s="99"/>
      <c r="AI336" s="99"/>
      <c r="AJ336" s="99"/>
      <c r="AK336" s="99"/>
      <c r="AL336" s="99"/>
      <c r="AM336" s="99"/>
      <c r="AN336" s="99"/>
      <c r="AO336" s="99"/>
      <c r="AP336" s="99"/>
      <c r="AQ336" s="99"/>
      <c r="AR336" s="99"/>
      <c r="AS336" s="99"/>
      <c r="AT336" s="99"/>
      <c r="AU336" s="99"/>
    </row>
    <row r="337" spans="1:47" ht="12.75" customHeight="1" x14ac:dyDescent="0.2">
      <c r="A337" s="314">
        <v>323</v>
      </c>
      <c r="B337" s="443" t="s">
        <v>33</v>
      </c>
      <c r="C337" s="550">
        <v>25000</v>
      </c>
      <c r="D337" s="641">
        <v>25000</v>
      </c>
      <c r="E337" s="641">
        <v>25000</v>
      </c>
      <c r="F337" s="631"/>
      <c r="G337" s="631"/>
      <c r="H337" s="632"/>
      <c r="I337" s="99"/>
      <c r="J337" s="99"/>
      <c r="K337" s="99"/>
      <c r="L337" s="99"/>
      <c r="M337" s="99"/>
      <c r="N337" s="99"/>
      <c r="O337" s="99"/>
      <c r="P337" s="99"/>
      <c r="Q337" s="99"/>
      <c r="R337" s="99"/>
      <c r="S337" s="99"/>
      <c r="T337" s="99"/>
      <c r="U337" s="99"/>
      <c r="V337" s="99"/>
      <c r="W337" s="99"/>
      <c r="X337" s="99"/>
      <c r="Y337" s="99"/>
      <c r="Z337" s="99"/>
      <c r="AA337" s="99"/>
      <c r="AB337" s="99"/>
      <c r="AC337" s="99"/>
      <c r="AD337" s="99"/>
      <c r="AE337" s="99"/>
      <c r="AF337" s="99"/>
      <c r="AG337" s="99"/>
      <c r="AH337" s="99"/>
      <c r="AI337" s="99"/>
      <c r="AJ337" s="99"/>
      <c r="AK337" s="99"/>
      <c r="AL337" s="99"/>
      <c r="AM337" s="99"/>
      <c r="AN337" s="99"/>
      <c r="AO337" s="99"/>
      <c r="AP337" s="99"/>
      <c r="AQ337" s="99"/>
      <c r="AR337" s="99"/>
      <c r="AS337" s="99"/>
      <c r="AT337" s="99"/>
      <c r="AU337" s="99"/>
    </row>
    <row r="338" spans="1:47" ht="20.100000000000001" customHeight="1" x14ac:dyDescent="0.2">
      <c r="A338" s="700" t="s">
        <v>116</v>
      </c>
      <c r="B338" s="701"/>
      <c r="C338" s="577"/>
      <c r="D338" s="653"/>
      <c r="E338" s="653"/>
      <c r="F338" s="654"/>
      <c r="G338" s="654"/>
      <c r="H338" s="655"/>
      <c r="I338" s="99"/>
      <c r="J338" s="99"/>
      <c r="K338" s="99"/>
      <c r="L338" s="99"/>
      <c r="M338" s="99"/>
      <c r="N338" s="99"/>
      <c r="O338" s="99"/>
      <c r="P338" s="99"/>
      <c r="Q338" s="99"/>
      <c r="R338" s="99"/>
      <c r="S338" s="99"/>
      <c r="T338" s="99"/>
      <c r="U338" s="99"/>
      <c r="V338" s="99"/>
      <c r="W338" s="99"/>
      <c r="X338" s="99"/>
      <c r="Y338" s="99"/>
      <c r="Z338" s="99"/>
      <c r="AA338" s="99"/>
      <c r="AB338" s="99"/>
      <c r="AC338" s="99"/>
      <c r="AD338" s="99"/>
      <c r="AE338" s="99"/>
      <c r="AF338" s="99"/>
      <c r="AG338" s="99"/>
      <c r="AH338" s="99"/>
      <c r="AI338" s="99"/>
      <c r="AJ338" s="99"/>
      <c r="AK338" s="99"/>
      <c r="AL338" s="99"/>
      <c r="AM338" s="99"/>
      <c r="AN338" s="99"/>
      <c r="AO338" s="99"/>
      <c r="AP338" s="99"/>
      <c r="AQ338" s="99"/>
      <c r="AR338" s="99"/>
      <c r="AS338" s="99"/>
      <c r="AT338" s="99"/>
      <c r="AU338" s="99"/>
    </row>
    <row r="339" spans="1:47" ht="20.100000000000001" customHeight="1" x14ac:dyDescent="0.2">
      <c r="A339" s="357" t="s">
        <v>299</v>
      </c>
      <c r="B339" s="207"/>
      <c r="C339" s="555">
        <f>C340+C347+C354+C361</f>
        <v>215000</v>
      </c>
      <c r="D339" s="612">
        <f>D340+D347+D354+D361</f>
        <v>215000</v>
      </c>
      <c r="E339" s="612">
        <f>E340+E347+E354+E361</f>
        <v>215000</v>
      </c>
      <c r="F339" s="671">
        <f>D339/C339</f>
        <v>1</v>
      </c>
      <c r="G339" s="671">
        <f>E339/D339</f>
        <v>1</v>
      </c>
      <c r="H339" s="672">
        <f>E339/C339</f>
        <v>1</v>
      </c>
      <c r="I339" s="99"/>
      <c r="J339" s="99"/>
      <c r="K339" s="99"/>
      <c r="L339" s="99"/>
      <c r="M339" s="99"/>
      <c r="N339" s="99"/>
      <c r="O339" s="99"/>
      <c r="P339" s="99"/>
      <c r="Q339" s="99"/>
      <c r="R339" s="99"/>
      <c r="S339" s="99"/>
      <c r="T339" s="99"/>
      <c r="U339" s="99"/>
      <c r="V339" s="99"/>
      <c r="W339" s="99"/>
      <c r="X339" s="99"/>
      <c r="Y339" s="99"/>
      <c r="Z339" s="99"/>
      <c r="AA339" s="99"/>
      <c r="AB339" s="99"/>
      <c r="AC339" s="99"/>
      <c r="AD339" s="99"/>
      <c r="AE339" s="99"/>
      <c r="AF339" s="99"/>
      <c r="AG339" s="99"/>
      <c r="AH339" s="99"/>
      <c r="AI339" s="99"/>
      <c r="AJ339" s="99"/>
      <c r="AK339" s="99"/>
      <c r="AL339" s="99"/>
      <c r="AM339" s="99"/>
      <c r="AN339" s="99"/>
      <c r="AO339" s="99"/>
      <c r="AP339" s="99"/>
      <c r="AQ339" s="99"/>
      <c r="AR339" s="99"/>
      <c r="AS339" s="99"/>
      <c r="AT339" s="99"/>
      <c r="AU339" s="99"/>
    </row>
    <row r="340" spans="1:47" ht="15" customHeight="1" x14ac:dyDescent="0.2">
      <c r="A340" s="352" t="s">
        <v>321</v>
      </c>
      <c r="B340" s="206" t="s">
        <v>237</v>
      </c>
      <c r="C340" s="560">
        <f>C343</f>
        <v>180000</v>
      </c>
      <c r="D340" s="614">
        <f>D343</f>
        <v>180000</v>
      </c>
      <c r="E340" s="614">
        <f>E343</f>
        <v>180000</v>
      </c>
      <c r="F340" s="665">
        <f>D340/C340</f>
        <v>1</v>
      </c>
      <c r="G340" s="665">
        <f>E340/D340</f>
        <v>1</v>
      </c>
      <c r="H340" s="666">
        <f>E340/C340</f>
        <v>1</v>
      </c>
      <c r="I340" s="99"/>
      <c r="J340" s="99"/>
      <c r="K340" s="99"/>
      <c r="L340" s="99"/>
      <c r="M340" s="99"/>
      <c r="N340" s="99"/>
      <c r="O340" s="99"/>
      <c r="P340" s="99"/>
      <c r="Q340" s="99"/>
      <c r="R340" s="99"/>
      <c r="S340" s="99"/>
      <c r="T340" s="99"/>
      <c r="U340" s="99"/>
      <c r="V340" s="99"/>
      <c r="W340" s="99"/>
      <c r="X340" s="99"/>
      <c r="Y340" s="99"/>
      <c r="Z340" s="99"/>
      <c r="AA340" s="99"/>
      <c r="AB340" s="99"/>
      <c r="AC340" s="99"/>
      <c r="AD340" s="99"/>
      <c r="AE340" s="99"/>
      <c r="AF340" s="99"/>
      <c r="AG340" s="99"/>
      <c r="AH340" s="99"/>
      <c r="AI340" s="99"/>
      <c r="AJ340" s="99"/>
      <c r="AK340" s="99"/>
      <c r="AL340" s="99"/>
      <c r="AM340" s="99"/>
      <c r="AN340" s="99"/>
      <c r="AO340" s="99"/>
      <c r="AP340" s="99"/>
      <c r="AQ340" s="99"/>
      <c r="AR340" s="99"/>
      <c r="AS340" s="99"/>
      <c r="AT340" s="99"/>
      <c r="AU340" s="99"/>
    </row>
    <row r="341" spans="1:47" ht="15" customHeight="1" x14ac:dyDescent="0.2">
      <c r="A341" s="353"/>
      <c r="B341" s="478" t="s">
        <v>337</v>
      </c>
      <c r="C341" s="560"/>
      <c r="D341" s="613"/>
      <c r="E341" s="613"/>
      <c r="F341" s="616"/>
      <c r="G341" s="616"/>
      <c r="H341" s="617"/>
      <c r="I341" s="99"/>
      <c r="J341" s="99"/>
      <c r="K341" s="99"/>
      <c r="L341" s="99"/>
      <c r="M341" s="99"/>
      <c r="N341" s="99"/>
      <c r="O341" s="99"/>
      <c r="P341" s="99"/>
      <c r="Q341" s="99"/>
      <c r="R341" s="99"/>
      <c r="S341" s="99"/>
      <c r="T341" s="99"/>
      <c r="U341" s="99"/>
      <c r="V341" s="99"/>
      <c r="W341" s="99"/>
      <c r="X341" s="99"/>
      <c r="Y341" s="99"/>
      <c r="Z341" s="99"/>
      <c r="AA341" s="99"/>
      <c r="AB341" s="99"/>
      <c r="AC341" s="99"/>
      <c r="AD341" s="99"/>
      <c r="AE341" s="99"/>
      <c r="AF341" s="99"/>
      <c r="AG341" s="99"/>
      <c r="AH341" s="99"/>
      <c r="AI341" s="99"/>
      <c r="AJ341" s="99"/>
      <c r="AK341" s="99"/>
      <c r="AL341" s="99"/>
      <c r="AM341" s="99"/>
      <c r="AN341" s="99"/>
      <c r="AO341" s="99"/>
      <c r="AP341" s="99"/>
      <c r="AQ341" s="99"/>
      <c r="AR341" s="99"/>
      <c r="AS341" s="99"/>
      <c r="AT341" s="99"/>
      <c r="AU341" s="99"/>
    </row>
    <row r="342" spans="1:47" ht="12.75" customHeight="1" x14ac:dyDescent="0.2">
      <c r="A342" s="358" t="s">
        <v>117</v>
      </c>
      <c r="B342" s="505" t="s">
        <v>129</v>
      </c>
      <c r="C342" s="578"/>
      <c r="D342" s="630"/>
      <c r="E342" s="630"/>
      <c r="F342" s="631"/>
      <c r="G342" s="631"/>
      <c r="H342" s="632"/>
      <c r="I342" s="99"/>
      <c r="J342" s="99"/>
      <c r="K342" s="99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99"/>
      <c r="W342" s="99"/>
      <c r="X342" s="99"/>
      <c r="Y342" s="99"/>
      <c r="Z342" s="99"/>
      <c r="AA342" s="99"/>
      <c r="AB342" s="99"/>
      <c r="AC342" s="99"/>
      <c r="AD342" s="99"/>
      <c r="AE342" s="99"/>
      <c r="AF342" s="99"/>
      <c r="AG342" s="99"/>
      <c r="AH342" s="99"/>
      <c r="AI342" s="99"/>
      <c r="AJ342" s="99"/>
      <c r="AK342" s="99"/>
      <c r="AL342" s="99"/>
      <c r="AM342" s="99"/>
      <c r="AN342" s="99"/>
      <c r="AO342" s="99"/>
      <c r="AP342" s="99"/>
      <c r="AQ342" s="99"/>
      <c r="AR342" s="99"/>
      <c r="AS342" s="99"/>
      <c r="AT342" s="99"/>
      <c r="AU342" s="99"/>
    </row>
    <row r="343" spans="1:47" ht="12.75" customHeight="1" x14ac:dyDescent="0.2">
      <c r="A343" s="275">
        <v>3</v>
      </c>
      <c r="B343" s="444" t="s">
        <v>68</v>
      </c>
      <c r="C343" s="579">
        <f t="shared" ref="C343:E345" si="61">C344</f>
        <v>180000</v>
      </c>
      <c r="D343" s="648">
        <f t="shared" si="61"/>
        <v>180000</v>
      </c>
      <c r="E343" s="648">
        <f t="shared" si="61"/>
        <v>180000</v>
      </c>
      <c r="F343" s="667">
        <f>D343/C343</f>
        <v>1</v>
      </c>
      <c r="G343" s="667">
        <f t="shared" ref="G343:G345" si="62">E343/D343</f>
        <v>1</v>
      </c>
      <c r="H343" s="668">
        <f>E343/C343</f>
        <v>1</v>
      </c>
      <c r="I343" s="99"/>
      <c r="J343" s="99"/>
      <c r="K343" s="99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99"/>
      <c r="W343" s="99"/>
      <c r="X343" s="99"/>
      <c r="Y343" s="99"/>
      <c r="Z343" s="99"/>
      <c r="AA343" s="99"/>
      <c r="AB343" s="99"/>
      <c r="AC343" s="99"/>
      <c r="AD343" s="99"/>
      <c r="AE343" s="99"/>
      <c r="AF343" s="99"/>
      <c r="AG343" s="99"/>
      <c r="AH343" s="99"/>
      <c r="AI343" s="99"/>
      <c r="AJ343" s="99"/>
      <c r="AK343" s="99"/>
      <c r="AL343" s="99"/>
      <c r="AM343" s="99"/>
      <c r="AN343" s="99"/>
      <c r="AO343" s="99"/>
      <c r="AP343" s="99"/>
      <c r="AQ343" s="99"/>
      <c r="AR343" s="99"/>
      <c r="AS343" s="99"/>
      <c r="AT343" s="99"/>
      <c r="AU343" s="99"/>
    </row>
    <row r="344" spans="1:47" ht="12.75" customHeight="1" x14ac:dyDescent="0.2">
      <c r="A344" s="276">
        <v>38</v>
      </c>
      <c r="B344" s="445" t="s">
        <v>38</v>
      </c>
      <c r="C344" s="580">
        <f t="shared" si="61"/>
        <v>180000</v>
      </c>
      <c r="D344" s="649">
        <f t="shared" si="61"/>
        <v>180000</v>
      </c>
      <c r="E344" s="649">
        <f t="shared" si="61"/>
        <v>180000</v>
      </c>
      <c r="F344" s="669">
        <f>D344/C344</f>
        <v>1</v>
      </c>
      <c r="G344" s="669">
        <f t="shared" si="62"/>
        <v>1</v>
      </c>
      <c r="H344" s="670">
        <f>E344/C344</f>
        <v>1</v>
      </c>
      <c r="I344" s="99"/>
      <c r="J344" s="99"/>
      <c r="K344" s="99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99"/>
      <c r="W344" s="99"/>
      <c r="X344" s="99"/>
      <c r="Y344" s="99"/>
      <c r="Z344" s="99"/>
      <c r="AA344" s="99"/>
      <c r="AB344" s="99"/>
      <c r="AC344" s="99"/>
      <c r="AD344" s="99"/>
      <c r="AE344" s="99"/>
      <c r="AF344" s="99"/>
      <c r="AG344" s="99"/>
      <c r="AH344" s="99"/>
      <c r="AI344" s="99"/>
      <c r="AJ344" s="99"/>
      <c r="AK344" s="99"/>
      <c r="AL344" s="99"/>
      <c r="AM344" s="99"/>
      <c r="AN344" s="99"/>
      <c r="AO344" s="99"/>
      <c r="AP344" s="99"/>
      <c r="AQ344" s="99"/>
      <c r="AR344" s="99"/>
      <c r="AS344" s="99"/>
      <c r="AT344" s="99"/>
      <c r="AU344" s="99"/>
    </row>
    <row r="345" spans="1:47" ht="12.75" customHeight="1" x14ac:dyDescent="0.2">
      <c r="A345" s="309">
        <v>381</v>
      </c>
      <c r="B345" s="488" t="s">
        <v>70</v>
      </c>
      <c r="C345" s="563">
        <f t="shared" si="61"/>
        <v>180000</v>
      </c>
      <c r="D345" s="638">
        <f t="shared" si="61"/>
        <v>180000</v>
      </c>
      <c r="E345" s="638">
        <f t="shared" si="61"/>
        <v>180000</v>
      </c>
      <c r="F345" s="639">
        <f>D345/C345</f>
        <v>1</v>
      </c>
      <c r="G345" s="639">
        <f t="shared" si="62"/>
        <v>1</v>
      </c>
      <c r="H345" s="640">
        <f>E345/C345</f>
        <v>1</v>
      </c>
      <c r="I345" s="99"/>
      <c r="J345" s="99"/>
      <c r="K345" s="99"/>
      <c r="L345" s="99"/>
      <c r="M345" s="99"/>
      <c r="N345" s="99"/>
      <c r="O345" s="99"/>
      <c r="P345" s="99"/>
      <c r="Q345" s="99"/>
      <c r="R345" s="99"/>
      <c r="S345" s="99"/>
      <c r="T345" s="99"/>
      <c r="U345" s="99"/>
      <c r="V345" s="99"/>
      <c r="W345" s="99"/>
      <c r="X345" s="99"/>
      <c r="Y345" s="99"/>
      <c r="Z345" s="99"/>
      <c r="AA345" s="99"/>
      <c r="AB345" s="99"/>
      <c r="AC345" s="99"/>
      <c r="AD345" s="99"/>
      <c r="AE345" s="99"/>
      <c r="AF345" s="99"/>
      <c r="AG345" s="99"/>
      <c r="AH345" s="99"/>
      <c r="AI345" s="99"/>
      <c r="AJ345" s="99"/>
      <c r="AK345" s="99"/>
      <c r="AL345" s="99"/>
      <c r="AM345" s="99"/>
      <c r="AN345" s="99"/>
      <c r="AO345" s="99"/>
      <c r="AP345" s="99"/>
      <c r="AQ345" s="99"/>
      <c r="AR345" s="99"/>
      <c r="AS345" s="99"/>
      <c r="AT345" s="99"/>
      <c r="AU345" s="99"/>
    </row>
    <row r="346" spans="1:47" ht="12.75" customHeight="1" x14ac:dyDescent="0.2">
      <c r="A346" s="310">
        <v>381</v>
      </c>
      <c r="B346" s="506" t="s">
        <v>70</v>
      </c>
      <c r="C346" s="564">
        <v>180000</v>
      </c>
      <c r="D346" s="641">
        <v>180000</v>
      </c>
      <c r="E346" s="641">
        <v>180000</v>
      </c>
      <c r="F346" s="631"/>
      <c r="G346" s="631"/>
      <c r="H346" s="632"/>
      <c r="I346" s="99"/>
      <c r="J346" s="99"/>
      <c r="K346" s="99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99"/>
      <c r="W346" s="99"/>
      <c r="X346" s="99"/>
      <c r="Y346" s="99"/>
      <c r="Z346" s="99"/>
      <c r="AA346" s="99"/>
      <c r="AB346" s="99"/>
      <c r="AC346" s="99"/>
      <c r="AD346" s="99"/>
      <c r="AE346" s="99"/>
      <c r="AF346" s="99"/>
      <c r="AG346" s="99"/>
      <c r="AH346" s="99"/>
      <c r="AI346" s="99"/>
      <c r="AJ346" s="99"/>
      <c r="AK346" s="99"/>
      <c r="AL346" s="99"/>
      <c r="AM346" s="99"/>
      <c r="AN346" s="99"/>
      <c r="AO346" s="99"/>
      <c r="AP346" s="99"/>
      <c r="AQ346" s="99"/>
      <c r="AR346" s="99"/>
      <c r="AS346" s="99"/>
      <c r="AT346" s="99"/>
      <c r="AU346" s="99"/>
    </row>
    <row r="347" spans="1:47" ht="15" customHeight="1" x14ac:dyDescent="0.2">
      <c r="A347" s="352" t="s">
        <v>322</v>
      </c>
      <c r="B347" s="497" t="s">
        <v>238</v>
      </c>
      <c r="C347" s="560">
        <f>C350</f>
        <v>25000</v>
      </c>
      <c r="D347" s="614">
        <f>D350</f>
        <v>25000</v>
      </c>
      <c r="E347" s="614">
        <f>E350</f>
        <v>25000</v>
      </c>
      <c r="F347" s="665">
        <f>D347/C347</f>
        <v>1</v>
      </c>
      <c r="G347" s="665">
        <f>E347/D347</f>
        <v>1</v>
      </c>
      <c r="H347" s="666">
        <f>E347/C347</f>
        <v>1</v>
      </c>
      <c r="I347" s="99"/>
      <c r="J347" s="99"/>
      <c r="K347" s="99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99"/>
      <c r="X347" s="99"/>
      <c r="Y347" s="99"/>
      <c r="Z347" s="99"/>
      <c r="AA347" s="99"/>
      <c r="AB347" s="99"/>
      <c r="AC347" s="99"/>
      <c r="AD347" s="99"/>
      <c r="AE347" s="99"/>
      <c r="AF347" s="99"/>
      <c r="AG347" s="99"/>
      <c r="AH347" s="99"/>
      <c r="AI347" s="99"/>
      <c r="AJ347" s="99"/>
      <c r="AK347" s="99"/>
      <c r="AL347" s="99"/>
      <c r="AM347" s="99"/>
      <c r="AN347" s="99"/>
      <c r="AO347" s="99"/>
      <c r="AP347" s="99"/>
      <c r="AQ347" s="99"/>
      <c r="AR347" s="99"/>
      <c r="AS347" s="99"/>
      <c r="AT347" s="99"/>
      <c r="AU347" s="99"/>
    </row>
    <row r="348" spans="1:47" ht="15" customHeight="1" x14ac:dyDescent="0.2">
      <c r="A348" s="353"/>
      <c r="B348" s="478" t="s">
        <v>337</v>
      </c>
      <c r="C348" s="560"/>
      <c r="D348" s="613"/>
      <c r="E348" s="613"/>
      <c r="F348" s="616"/>
      <c r="G348" s="616"/>
      <c r="H348" s="617"/>
      <c r="I348" s="99"/>
      <c r="J348" s="99"/>
      <c r="K348" s="99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99"/>
      <c r="W348" s="99"/>
      <c r="X348" s="99"/>
      <c r="Y348" s="99"/>
      <c r="Z348" s="99"/>
      <c r="AA348" s="99"/>
      <c r="AB348" s="99"/>
      <c r="AC348" s="99"/>
      <c r="AD348" s="99"/>
      <c r="AE348" s="99"/>
      <c r="AF348" s="99"/>
      <c r="AG348" s="99"/>
      <c r="AH348" s="99"/>
      <c r="AI348" s="99"/>
      <c r="AJ348" s="99"/>
      <c r="AK348" s="99"/>
      <c r="AL348" s="99"/>
      <c r="AM348" s="99"/>
      <c r="AN348" s="99"/>
      <c r="AO348" s="99"/>
      <c r="AP348" s="99"/>
      <c r="AQ348" s="99"/>
      <c r="AR348" s="99"/>
      <c r="AS348" s="99"/>
      <c r="AT348" s="99"/>
      <c r="AU348" s="99"/>
    </row>
    <row r="349" spans="1:47" ht="12.75" customHeight="1" x14ac:dyDescent="0.2">
      <c r="A349" s="358" t="s">
        <v>117</v>
      </c>
      <c r="B349" s="505" t="s">
        <v>129</v>
      </c>
      <c r="C349" s="581"/>
      <c r="D349" s="630"/>
      <c r="E349" s="630"/>
      <c r="F349" s="631"/>
      <c r="G349" s="631"/>
      <c r="H349" s="632"/>
      <c r="I349" s="99"/>
      <c r="J349" s="99"/>
      <c r="K349" s="99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99"/>
      <c r="W349" s="99"/>
      <c r="X349" s="99"/>
      <c r="Y349" s="99"/>
      <c r="Z349" s="99"/>
      <c r="AA349" s="99"/>
      <c r="AB349" s="99"/>
      <c r="AC349" s="99"/>
      <c r="AD349" s="99"/>
      <c r="AE349" s="99"/>
      <c r="AF349" s="99"/>
      <c r="AG349" s="99"/>
      <c r="AH349" s="99"/>
      <c r="AI349" s="99"/>
      <c r="AJ349" s="99"/>
      <c r="AK349" s="99"/>
      <c r="AL349" s="99"/>
      <c r="AM349" s="99"/>
      <c r="AN349" s="99"/>
      <c r="AO349" s="99"/>
      <c r="AP349" s="99"/>
      <c r="AQ349" s="99"/>
      <c r="AR349" s="99"/>
      <c r="AS349" s="99"/>
      <c r="AT349" s="99"/>
      <c r="AU349" s="99"/>
    </row>
    <row r="350" spans="1:47" ht="12.75" customHeight="1" x14ac:dyDescent="0.2">
      <c r="A350" s="275">
        <v>3</v>
      </c>
      <c r="B350" s="444" t="s">
        <v>68</v>
      </c>
      <c r="C350" s="548">
        <f t="shared" ref="C350:E352" si="63">C351</f>
        <v>25000</v>
      </c>
      <c r="D350" s="648">
        <f t="shared" si="63"/>
        <v>25000</v>
      </c>
      <c r="E350" s="648">
        <f t="shared" si="63"/>
        <v>25000</v>
      </c>
      <c r="F350" s="667">
        <f>D350/C350</f>
        <v>1</v>
      </c>
      <c r="G350" s="667">
        <f t="shared" ref="G350:G352" si="64">E350/D350</f>
        <v>1</v>
      </c>
      <c r="H350" s="668">
        <f>E350/C350</f>
        <v>1</v>
      </c>
      <c r="I350" s="99"/>
      <c r="J350" s="99"/>
      <c r="K350" s="99"/>
      <c r="L350" s="99"/>
      <c r="M350" s="99"/>
      <c r="N350" s="99"/>
      <c r="O350" s="99"/>
      <c r="P350" s="99"/>
      <c r="Q350" s="99"/>
      <c r="R350" s="99"/>
      <c r="S350" s="99"/>
      <c r="T350" s="99"/>
      <c r="U350" s="99"/>
      <c r="V350" s="99"/>
      <c r="W350" s="99"/>
      <c r="X350" s="99"/>
      <c r="Y350" s="99"/>
      <c r="Z350" s="99"/>
      <c r="AA350" s="99"/>
      <c r="AB350" s="99"/>
      <c r="AC350" s="99"/>
      <c r="AD350" s="99"/>
      <c r="AE350" s="99"/>
      <c r="AF350" s="99"/>
      <c r="AG350" s="99"/>
      <c r="AH350" s="99"/>
      <c r="AI350" s="99"/>
      <c r="AJ350" s="99"/>
      <c r="AK350" s="99"/>
      <c r="AL350" s="99"/>
      <c r="AM350" s="99"/>
      <c r="AN350" s="99"/>
      <c r="AO350" s="99"/>
      <c r="AP350" s="99"/>
      <c r="AQ350" s="99"/>
      <c r="AR350" s="99"/>
      <c r="AS350" s="99"/>
      <c r="AT350" s="99"/>
      <c r="AU350" s="99"/>
    </row>
    <row r="351" spans="1:47" ht="12.75" customHeight="1" x14ac:dyDescent="0.2">
      <c r="A351" s="276">
        <v>38</v>
      </c>
      <c r="B351" s="445" t="s">
        <v>38</v>
      </c>
      <c r="C351" s="562">
        <f t="shared" si="63"/>
        <v>25000</v>
      </c>
      <c r="D351" s="649">
        <f t="shared" si="63"/>
        <v>25000</v>
      </c>
      <c r="E351" s="649">
        <f t="shared" si="63"/>
        <v>25000</v>
      </c>
      <c r="F351" s="669">
        <f>D351/C351</f>
        <v>1</v>
      </c>
      <c r="G351" s="669">
        <f t="shared" si="64"/>
        <v>1</v>
      </c>
      <c r="H351" s="670">
        <f>E351/C351</f>
        <v>1</v>
      </c>
      <c r="I351" s="99"/>
      <c r="J351" s="99"/>
      <c r="K351" s="99"/>
      <c r="L351" s="99"/>
      <c r="M351" s="99"/>
      <c r="N351" s="99"/>
      <c r="O351" s="99"/>
      <c r="P351" s="99"/>
      <c r="Q351" s="99"/>
      <c r="R351" s="99"/>
      <c r="S351" s="99"/>
      <c r="T351" s="99"/>
      <c r="U351" s="99"/>
      <c r="V351" s="99"/>
      <c r="W351" s="99"/>
      <c r="X351" s="99"/>
      <c r="Y351" s="99"/>
      <c r="Z351" s="99"/>
      <c r="AA351" s="99"/>
      <c r="AB351" s="99"/>
      <c r="AC351" s="99"/>
      <c r="AD351" s="99"/>
      <c r="AE351" s="99"/>
      <c r="AF351" s="99"/>
      <c r="AG351" s="99"/>
      <c r="AH351" s="99"/>
      <c r="AI351" s="99"/>
      <c r="AJ351" s="99"/>
      <c r="AK351" s="99"/>
      <c r="AL351" s="99"/>
      <c r="AM351" s="99"/>
      <c r="AN351" s="99"/>
      <c r="AO351" s="99"/>
      <c r="AP351" s="99"/>
      <c r="AQ351" s="99"/>
      <c r="AR351" s="99"/>
      <c r="AS351" s="99"/>
      <c r="AT351" s="99"/>
      <c r="AU351" s="99"/>
    </row>
    <row r="352" spans="1:47" ht="12.75" customHeight="1" x14ac:dyDescent="0.2">
      <c r="A352" s="309">
        <v>381</v>
      </c>
      <c r="B352" s="488" t="s">
        <v>70</v>
      </c>
      <c r="C352" s="563">
        <f t="shared" si="63"/>
        <v>25000</v>
      </c>
      <c r="D352" s="638">
        <f t="shared" si="63"/>
        <v>25000</v>
      </c>
      <c r="E352" s="638">
        <f t="shared" si="63"/>
        <v>25000</v>
      </c>
      <c r="F352" s="639">
        <f>D352/C352</f>
        <v>1</v>
      </c>
      <c r="G352" s="639">
        <f t="shared" si="64"/>
        <v>1</v>
      </c>
      <c r="H352" s="640">
        <f>E352/C352</f>
        <v>1</v>
      </c>
      <c r="I352" s="99"/>
      <c r="J352" s="99"/>
      <c r="K352" s="99"/>
      <c r="L352" s="99"/>
      <c r="M352" s="99"/>
      <c r="N352" s="99"/>
      <c r="O352" s="99"/>
      <c r="P352" s="99"/>
      <c r="Q352" s="99"/>
      <c r="R352" s="99"/>
      <c r="S352" s="99"/>
      <c r="T352" s="99"/>
      <c r="U352" s="99"/>
      <c r="V352" s="99"/>
      <c r="W352" s="99"/>
      <c r="X352" s="99"/>
      <c r="Y352" s="99"/>
      <c r="Z352" s="99"/>
      <c r="AA352" s="99"/>
      <c r="AB352" s="99"/>
      <c r="AC352" s="99"/>
      <c r="AD352" s="99"/>
      <c r="AE352" s="99"/>
      <c r="AF352" s="99"/>
      <c r="AG352" s="99"/>
      <c r="AH352" s="99"/>
      <c r="AI352" s="99"/>
      <c r="AJ352" s="99"/>
      <c r="AK352" s="99"/>
      <c r="AL352" s="99"/>
      <c r="AM352" s="99"/>
      <c r="AN352" s="99"/>
      <c r="AO352" s="99"/>
      <c r="AP352" s="99"/>
      <c r="AQ352" s="99"/>
      <c r="AR352" s="99"/>
      <c r="AS352" s="99"/>
      <c r="AT352" s="99"/>
      <c r="AU352" s="99"/>
    </row>
    <row r="353" spans="1:47" ht="12.75" customHeight="1" x14ac:dyDescent="0.2">
      <c r="A353" s="310">
        <v>381</v>
      </c>
      <c r="B353" s="506" t="s">
        <v>70</v>
      </c>
      <c r="C353" s="582">
        <v>25000</v>
      </c>
      <c r="D353" s="641">
        <v>25000</v>
      </c>
      <c r="E353" s="641">
        <v>25000</v>
      </c>
      <c r="F353" s="631"/>
      <c r="G353" s="631"/>
      <c r="H353" s="632"/>
      <c r="I353" s="99"/>
      <c r="J353" s="99"/>
      <c r="K353" s="99"/>
      <c r="L353" s="99"/>
      <c r="M353" s="99"/>
      <c r="N353" s="99"/>
      <c r="O353" s="99"/>
      <c r="P353" s="99"/>
      <c r="Q353" s="99"/>
      <c r="R353" s="99"/>
      <c r="S353" s="99"/>
      <c r="T353" s="99"/>
      <c r="U353" s="99"/>
      <c r="V353" s="99"/>
      <c r="W353" s="99"/>
      <c r="X353" s="99"/>
      <c r="Y353" s="99"/>
      <c r="Z353" s="99"/>
      <c r="AA353" s="99"/>
      <c r="AB353" s="99"/>
      <c r="AC353" s="99"/>
      <c r="AD353" s="99"/>
      <c r="AE353" s="99"/>
      <c r="AF353" s="99"/>
      <c r="AG353" s="99"/>
      <c r="AH353" s="99"/>
      <c r="AI353" s="99"/>
      <c r="AJ353" s="99"/>
      <c r="AK353" s="99"/>
      <c r="AL353" s="99"/>
      <c r="AM353" s="99"/>
      <c r="AN353" s="99"/>
      <c r="AO353" s="99"/>
      <c r="AP353" s="99"/>
      <c r="AQ353" s="99"/>
      <c r="AR353" s="99"/>
      <c r="AS353" s="99"/>
      <c r="AT353" s="99"/>
      <c r="AU353" s="99"/>
    </row>
    <row r="354" spans="1:47" ht="15" customHeight="1" x14ac:dyDescent="0.2">
      <c r="A354" s="352" t="s">
        <v>323</v>
      </c>
      <c r="B354" s="497" t="s">
        <v>239</v>
      </c>
      <c r="C354" s="560">
        <f>C357</f>
        <v>5000</v>
      </c>
      <c r="D354" s="614">
        <f>D357</f>
        <v>5000</v>
      </c>
      <c r="E354" s="614">
        <f>E357</f>
        <v>5000</v>
      </c>
      <c r="F354" s="665">
        <f>D354/C354</f>
        <v>1</v>
      </c>
      <c r="G354" s="665">
        <f>E354/D354</f>
        <v>1</v>
      </c>
      <c r="H354" s="666">
        <f>E354/C354</f>
        <v>1</v>
      </c>
      <c r="I354" s="99"/>
      <c r="J354" s="99"/>
      <c r="K354" s="99"/>
      <c r="L354" s="99"/>
      <c r="M354" s="99"/>
      <c r="N354" s="99"/>
      <c r="O354" s="99"/>
      <c r="P354" s="99"/>
      <c r="Q354" s="99"/>
      <c r="R354" s="99"/>
      <c r="S354" s="99"/>
      <c r="T354" s="99"/>
      <c r="U354" s="99"/>
      <c r="V354" s="99"/>
      <c r="W354" s="99"/>
      <c r="X354" s="99"/>
      <c r="Y354" s="99"/>
      <c r="Z354" s="99"/>
      <c r="AA354" s="99"/>
      <c r="AB354" s="99"/>
      <c r="AC354" s="99"/>
      <c r="AD354" s="99"/>
      <c r="AE354" s="99"/>
      <c r="AF354" s="99"/>
      <c r="AG354" s="99"/>
      <c r="AH354" s="99"/>
      <c r="AI354" s="99"/>
      <c r="AJ354" s="99"/>
      <c r="AK354" s="99"/>
      <c r="AL354" s="99"/>
      <c r="AM354" s="99"/>
      <c r="AN354" s="99"/>
      <c r="AO354" s="99"/>
      <c r="AP354" s="99"/>
      <c r="AQ354" s="99"/>
      <c r="AR354" s="99"/>
      <c r="AS354" s="99"/>
      <c r="AT354" s="99"/>
      <c r="AU354" s="99"/>
    </row>
    <row r="355" spans="1:47" ht="15" customHeight="1" x14ac:dyDescent="0.2">
      <c r="A355" s="353"/>
      <c r="B355" s="478" t="s">
        <v>337</v>
      </c>
      <c r="C355" s="560"/>
      <c r="D355" s="613"/>
      <c r="E355" s="613"/>
      <c r="F355" s="616"/>
      <c r="G355" s="616"/>
      <c r="H355" s="617"/>
      <c r="I355" s="99"/>
      <c r="J355" s="99"/>
      <c r="K355" s="99"/>
      <c r="L355" s="99"/>
      <c r="M355" s="99"/>
      <c r="N355" s="99"/>
      <c r="O355" s="99"/>
      <c r="P355" s="99"/>
      <c r="Q355" s="99"/>
      <c r="R355" s="99"/>
      <c r="S355" s="99"/>
      <c r="T355" s="99"/>
      <c r="U355" s="99"/>
      <c r="V355" s="99"/>
      <c r="W355" s="99"/>
      <c r="X355" s="99"/>
      <c r="Y355" s="99"/>
      <c r="Z355" s="99"/>
      <c r="AA355" s="99"/>
      <c r="AB355" s="99"/>
      <c r="AC355" s="99"/>
      <c r="AD355" s="99"/>
      <c r="AE355" s="99"/>
      <c r="AF355" s="99"/>
      <c r="AG355" s="99"/>
      <c r="AH355" s="99"/>
      <c r="AI355" s="99"/>
      <c r="AJ355" s="99"/>
      <c r="AK355" s="99"/>
      <c r="AL355" s="99"/>
      <c r="AM355" s="99"/>
      <c r="AN355" s="99"/>
      <c r="AO355" s="99"/>
      <c r="AP355" s="99"/>
      <c r="AQ355" s="99"/>
      <c r="AR355" s="99"/>
      <c r="AS355" s="99"/>
      <c r="AT355" s="99"/>
      <c r="AU355" s="99"/>
    </row>
    <row r="356" spans="1:47" ht="12.75" customHeight="1" x14ac:dyDescent="0.2">
      <c r="A356" s="358" t="s">
        <v>117</v>
      </c>
      <c r="B356" s="505" t="s">
        <v>129</v>
      </c>
      <c r="C356" s="583"/>
      <c r="D356" s="630"/>
      <c r="E356" s="630"/>
      <c r="F356" s="631"/>
      <c r="G356" s="631"/>
      <c r="H356" s="632"/>
      <c r="I356" s="99"/>
      <c r="J356" s="99"/>
      <c r="K356" s="99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99"/>
      <c r="W356" s="99"/>
      <c r="X356" s="99"/>
      <c r="Y356" s="99"/>
      <c r="Z356" s="99"/>
      <c r="AA356" s="99"/>
      <c r="AB356" s="99"/>
      <c r="AC356" s="99"/>
      <c r="AD356" s="99"/>
      <c r="AE356" s="99"/>
      <c r="AF356" s="99"/>
      <c r="AG356" s="99"/>
      <c r="AH356" s="99"/>
      <c r="AI356" s="99"/>
      <c r="AJ356" s="99"/>
      <c r="AK356" s="99"/>
      <c r="AL356" s="99"/>
      <c r="AM356" s="99"/>
      <c r="AN356" s="99"/>
      <c r="AO356" s="99"/>
      <c r="AP356" s="99"/>
      <c r="AQ356" s="99"/>
      <c r="AR356" s="99"/>
      <c r="AS356" s="99"/>
      <c r="AT356" s="99"/>
      <c r="AU356" s="99"/>
    </row>
    <row r="357" spans="1:47" ht="12.75" customHeight="1" x14ac:dyDescent="0.2">
      <c r="A357" s="275">
        <v>3</v>
      </c>
      <c r="B357" s="444" t="s">
        <v>68</v>
      </c>
      <c r="C357" s="548">
        <f t="shared" ref="C357:E359" si="65">C358</f>
        <v>5000</v>
      </c>
      <c r="D357" s="648">
        <f t="shared" si="65"/>
        <v>5000</v>
      </c>
      <c r="E357" s="648">
        <f t="shared" si="65"/>
        <v>5000</v>
      </c>
      <c r="F357" s="667">
        <f>D357/C358</f>
        <v>1</v>
      </c>
      <c r="G357" s="667">
        <f>E357/D357</f>
        <v>1</v>
      </c>
      <c r="H357" s="668">
        <f>E357/C357</f>
        <v>1</v>
      </c>
      <c r="I357" s="99"/>
      <c r="J357" s="99"/>
      <c r="K357" s="99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  <c r="X357" s="99"/>
      <c r="Y357" s="99"/>
      <c r="Z357" s="99"/>
      <c r="AA357" s="99"/>
      <c r="AB357" s="99"/>
      <c r="AC357" s="99"/>
      <c r="AD357" s="99"/>
      <c r="AE357" s="99"/>
      <c r="AF357" s="99"/>
      <c r="AG357" s="99"/>
      <c r="AH357" s="99"/>
      <c r="AI357" s="99"/>
      <c r="AJ357" s="99"/>
      <c r="AK357" s="99"/>
      <c r="AL357" s="99"/>
      <c r="AM357" s="99"/>
      <c r="AN357" s="99"/>
      <c r="AO357" s="99"/>
      <c r="AP357" s="99"/>
      <c r="AQ357" s="99"/>
      <c r="AR357" s="99"/>
      <c r="AS357" s="99"/>
      <c r="AT357" s="99"/>
      <c r="AU357" s="99"/>
    </row>
    <row r="358" spans="1:47" ht="12.75" customHeight="1" x14ac:dyDescent="0.2">
      <c r="A358" s="276">
        <v>38</v>
      </c>
      <c r="B358" s="445" t="s">
        <v>38</v>
      </c>
      <c r="C358" s="562">
        <f t="shared" si="65"/>
        <v>5000</v>
      </c>
      <c r="D358" s="649">
        <f t="shared" si="65"/>
        <v>5000</v>
      </c>
      <c r="E358" s="649">
        <f t="shared" si="65"/>
        <v>5000</v>
      </c>
      <c r="F358" s="669">
        <f>D358/C358</f>
        <v>1</v>
      </c>
      <c r="G358" s="669">
        <f>E358/D358</f>
        <v>1</v>
      </c>
      <c r="H358" s="670">
        <f>E358/C358</f>
        <v>1</v>
      </c>
      <c r="I358" s="99"/>
      <c r="J358" s="99"/>
      <c r="K358" s="99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  <c r="X358" s="99"/>
      <c r="Y358" s="99"/>
      <c r="Z358" s="99"/>
      <c r="AA358" s="99"/>
      <c r="AB358" s="99"/>
      <c r="AC358" s="99"/>
      <c r="AD358" s="99"/>
      <c r="AE358" s="99"/>
      <c r="AF358" s="99"/>
      <c r="AG358" s="99"/>
      <c r="AH358" s="99"/>
      <c r="AI358" s="99"/>
      <c r="AJ358" s="99"/>
      <c r="AK358" s="99"/>
      <c r="AL358" s="99"/>
      <c r="AM358" s="99"/>
      <c r="AN358" s="99"/>
      <c r="AO358" s="99"/>
      <c r="AP358" s="99"/>
      <c r="AQ358" s="99"/>
      <c r="AR358" s="99"/>
      <c r="AS358" s="99"/>
      <c r="AT358" s="99"/>
      <c r="AU358" s="99"/>
    </row>
    <row r="359" spans="1:47" ht="12.75" customHeight="1" x14ac:dyDescent="0.2">
      <c r="A359" s="309">
        <v>381</v>
      </c>
      <c r="B359" s="488" t="s">
        <v>70</v>
      </c>
      <c r="C359" s="563">
        <f t="shared" si="65"/>
        <v>5000</v>
      </c>
      <c r="D359" s="638">
        <f t="shared" si="65"/>
        <v>5000</v>
      </c>
      <c r="E359" s="638">
        <f t="shared" si="65"/>
        <v>5000</v>
      </c>
      <c r="F359" s="639">
        <f>D359/C359</f>
        <v>1</v>
      </c>
      <c r="G359" s="639">
        <f>E359/D359</f>
        <v>1</v>
      </c>
      <c r="H359" s="640">
        <f>E359/C359</f>
        <v>1</v>
      </c>
      <c r="I359" s="99"/>
      <c r="J359" s="99"/>
      <c r="K359" s="99"/>
      <c r="L359" s="99"/>
      <c r="M359" s="99"/>
      <c r="N359" s="99"/>
      <c r="O359" s="99"/>
      <c r="P359" s="99"/>
      <c r="Q359" s="99"/>
      <c r="R359" s="99"/>
      <c r="S359" s="99"/>
      <c r="T359" s="99"/>
      <c r="U359" s="99"/>
      <c r="V359" s="99"/>
      <c r="W359" s="99"/>
      <c r="X359" s="99"/>
      <c r="Y359" s="99"/>
      <c r="Z359" s="99"/>
      <c r="AA359" s="99"/>
      <c r="AB359" s="99"/>
      <c r="AC359" s="99"/>
      <c r="AD359" s="99"/>
      <c r="AE359" s="99"/>
      <c r="AF359" s="99"/>
      <c r="AG359" s="99"/>
      <c r="AH359" s="99"/>
      <c r="AI359" s="99"/>
      <c r="AJ359" s="99"/>
      <c r="AK359" s="99"/>
      <c r="AL359" s="99"/>
      <c r="AM359" s="99"/>
      <c r="AN359" s="99"/>
      <c r="AO359" s="99"/>
      <c r="AP359" s="99"/>
      <c r="AQ359" s="99"/>
      <c r="AR359" s="99"/>
      <c r="AS359" s="99"/>
      <c r="AT359" s="99"/>
      <c r="AU359" s="99"/>
    </row>
    <row r="360" spans="1:47" ht="12.75" customHeight="1" x14ac:dyDescent="0.2">
      <c r="A360" s="310">
        <v>381</v>
      </c>
      <c r="B360" s="506" t="s">
        <v>70</v>
      </c>
      <c r="C360" s="582">
        <v>5000</v>
      </c>
      <c r="D360" s="641">
        <v>5000</v>
      </c>
      <c r="E360" s="641">
        <v>5000</v>
      </c>
      <c r="F360" s="631"/>
      <c r="G360" s="631"/>
      <c r="H360" s="632"/>
      <c r="I360" s="99"/>
      <c r="J360" s="99"/>
      <c r="K360" s="99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  <c r="X360" s="99"/>
      <c r="Y360" s="99"/>
      <c r="Z360" s="99"/>
      <c r="AA360" s="99"/>
      <c r="AB360" s="99"/>
      <c r="AC360" s="99"/>
      <c r="AD360" s="99"/>
      <c r="AE360" s="99"/>
      <c r="AF360" s="99"/>
      <c r="AG360" s="99"/>
      <c r="AH360" s="99"/>
      <c r="AI360" s="99"/>
      <c r="AJ360" s="99"/>
      <c r="AK360" s="99"/>
      <c r="AL360" s="99"/>
      <c r="AM360" s="99"/>
      <c r="AN360" s="99"/>
      <c r="AO360" s="99"/>
      <c r="AP360" s="99"/>
      <c r="AQ360" s="99"/>
      <c r="AR360" s="99"/>
      <c r="AS360" s="99"/>
      <c r="AT360" s="99"/>
      <c r="AU360" s="99"/>
    </row>
    <row r="361" spans="1:47" ht="15" customHeight="1" x14ac:dyDescent="0.2">
      <c r="A361" s="352" t="s">
        <v>324</v>
      </c>
      <c r="B361" s="497" t="s">
        <v>240</v>
      </c>
      <c r="C361" s="560">
        <f>C364</f>
        <v>5000</v>
      </c>
      <c r="D361" s="614">
        <f>D364</f>
        <v>5000</v>
      </c>
      <c r="E361" s="614">
        <f>E364</f>
        <v>5000</v>
      </c>
      <c r="F361" s="665">
        <f>D361/C361</f>
        <v>1</v>
      </c>
      <c r="G361" s="665">
        <f>E361/D361</f>
        <v>1</v>
      </c>
      <c r="H361" s="666">
        <f>E361/C361</f>
        <v>1</v>
      </c>
      <c r="I361" s="99"/>
      <c r="J361" s="99"/>
      <c r="K361" s="99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99"/>
      <c r="W361" s="99"/>
      <c r="X361" s="99"/>
      <c r="Y361" s="99"/>
      <c r="Z361" s="99"/>
      <c r="AA361" s="99"/>
      <c r="AB361" s="99"/>
      <c r="AC361" s="99"/>
      <c r="AD361" s="99"/>
      <c r="AE361" s="99"/>
      <c r="AF361" s="99"/>
      <c r="AG361" s="99"/>
      <c r="AH361" s="99"/>
      <c r="AI361" s="99"/>
      <c r="AJ361" s="99"/>
      <c r="AK361" s="99"/>
      <c r="AL361" s="99"/>
      <c r="AM361" s="99"/>
      <c r="AN361" s="99"/>
      <c r="AO361" s="99"/>
      <c r="AP361" s="99"/>
      <c r="AQ361" s="99"/>
      <c r="AR361" s="99"/>
      <c r="AS361" s="99"/>
      <c r="AT361" s="99"/>
      <c r="AU361" s="99"/>
    </row>
    <row r="362" spans="1:47" ht="15" customHeight="1" x14ac:dyDescent="0.2">
      <c r="A362" s="353"/>
      <c r="B362" s="478" t="s">
        <v>337</v>
      </c>
      <c r="C362" s="560"/>
      <c r="D362" s="613"/>
      <c r="E362" s="613"/>
      <c r="F362" s="616"/>
      <c r="G362" s="616"/>
      <c r="H362" s="617"/>
      <c r="I362" s="99"/>
      <c r="J362" s="99"/>
      <c r="K362" s="99"/>
      <c r="L362" s="99"/>
      <c r="M362" s="99"/>
      <c r="N362" s="99"/>
      <c r="O362" s="99"/>
      <c r="P362" s="99"/>
      <c r="Q362" s="99"/>
      <c r="R362" s="99"/>
      <c r="S362" s="99"/>
      <c r="T362" s="99"/>
      <c r="U362" s="99"/>
      <c r="V362" s="99"/>
      <c r="W362" s="99"/>
      <c r="X362" s="99"/>
      <c r="Y362" s="99"/>
      <c r="Z362" s="99"/>
      <c r="AA362" s="99"/>
      <c r="AB362" s="99"/>
      <c r="AC362" s="99"/>
      <c r="AD362" s="99"/>
      <c r="AE362" s="99"/>
      <c r="AF362" s="99"/>
      <c r="AG362" s="99"/>
      <c r="AH362" s="99"/>
      <c r="AI362" s="99"/>
      <c r="AJ362" s="99"/>
      <c r="AK362" s="99"/>
      <c r="AL362" s="99"/>
      <c r="AM362" s="99"/>
      <c r="AN362" s="99"/>
      <c r="AO362" s="99"/>
      <c r="AP362" s="99"/>
      <c r="AQ362" s="99"/>
      <c r="AR362" s="99"/>
      <c r="AS362" s="99"/>
      <c r="AT362" s="99"/>
      <c r="AU362" s="99"/>
    </row>
    <row r="363" spans="1:47" ht="15" customHeight="1" x14ac:dyDescent="0.2">
      <c r="A363" s="608" t="s">
        <v>117</v>
      </c>
      <c r="B363" s="609" t="s">
        <v>129</v>
      </c>
      <c r="C363" s="560"/>
      <c r="D363" s="613"/>
      <c r="E363" s="613"/>
      <c r="F363" s="616"/>
      <c r="G363" s="616"/>
      <c r="H363" s="617"/>
      <c r="I363" s="99"/>
      <c r="J363" s="99"/>
      <c r="K363" s="99"/>
      <c r="L363" s="99"/>
      <c r="M363" s="99"/>
      <c r="N363" s="99"/>
      <c r="O363" s="99"/>
      <c r="P363" s="99"/>
      <c r="Q363" s="99"/>
      <c r="R363" s="99"/>
      <c r="S363" s="99"/>
      <c r="T363" s="99"/>
      <c r="U363" s="99"/>
      <c r="V363" s="99"/>
      <c r="W363" s="99"/>
      <c r="X363" s="99"/>
      <c r="Y363" s="99"/>
      <c r="Z363" s="99"/>
      <c r="AA363" s="99"/>
      <c r="AB363" s="99"/>
      <c r="AC363" s="99"/>
      <c r="AD363" s="99"/>
      <c r="AE363" s="99"/>
      <c r="AF363" s="99"/>
      <c r="AG363" s="99"/>
      <c r="AH363" s="99"/>
      <c r="AI363" s="99"/>
      <c r="AJ363" s="99"/>
      <c r="AK363" s="99"/>
      <c r="AL363" s="99"/>
      <c r="AM363" s="99"/>
      <c r="AN363" s="99"/>
      <c r="AO363" s="99"/>
      <c r="AP363" s="99"/>
      <c r="AQ363" s="99"/>
      <c r="AR363" s="99"/>
      <c r="AS363" s="99"/>
      <c r="AT363" s="99"/>
      <c r="AU363" s="99"/>
    </row>
    <row r="364" spans="1:47" ht="12.75" customHeight="1" x14ac:dyDescent="0.2">
      <c r="A364" s="275">
        <v>3</v>
      </c>
      <c r="B364" s="444" t="s">
        <v>68</v>
      </c>
      <c r="C364" s="548">
        <f t="shared" ref="C364:E366" si="66">C365</f>
        <v>5000</v>
      </c>
      <c r="D364" s="648">
        <f t="shared" si="66"/>
        <v>5000</v>
      </c>
      <c r="E364" s="648">
        <f t="shared" si="66"/>
        <v>5000</v>
      </c>
      <c r="F364" s="667">
        <f>D364/C364</f>
        <v>1</v>
      </c>
      <c r="G364" s="667">
        <f t="shared" ref="G364:G366" si="67">E364/D364</f>
        <v>1</v>
      </c>
      <c r="H364" s="668">
        <f>E364/C364</f>
        <v>1</v>
      </c>
      <c r="I364" s="99"/>
      <c r="J364" s="99"/>
      <c r="K364" s="99"/>
      <c r="L364" s="99"/>
      <c r="M364" s="99"/>
      <c r="N364" s="99"/>
      <c r="O364" s="99"/>
      <c r="P364" s="99"/>
      <c r="Q364" s="99"/>
      <c r="R364" s="99"/>
      <c r="S364" s="99"/>
      <c r="T364" s="99"/>
      <c r="U364" s="99"/>
      <c r="V364" s="99"/>
      <c r="W364" s="99"/>
      <c r="X364" s="99"/>
      <c r="Y364" s="99"/>
      <c r="Z364" s="99"/>
      <c r="AA364" s="99"/>
      <c r="AB364" s="99"/>
      <c r="AC364" s="99"/>
      <c r="AD364" s="99"/>
      <c r="AE364" s="99"/>
      <c r="AF364" s="99"/>
      <c r="AG364" s="99"/>
      <c r="AH364" s="99"/>
      <c r="AI364" s="99"/>
      <c r="AJ364" s="99"/>
      <c r="AK364" s="99"/>
      <c r="AL364" s="99"/>
      <c r="AM364" s="99"/>
      <c r="AN364" s="99"/>
      <c r="AO364" s="99"/>
      <c r="AP364" s="99"/>
      <c r="AQ364" s="99"/>
      <c r="AR364" s="99"/>
      <c r="AS364" s="99"/>
      <c r="AT364" s="99"/>
      <c r="AU364" s="99"/>
    </row>
    <row r="365" spans="1:47" ht="12.75" customHeight="1" x14ac:dyDescent="0.2">
      <c r="A365" s="276">
        <v>38</v>
      </c>
      <c r="B365" s="445" t="s">
        <v>38</v>
      </c>
      <c r="C365" s="562">
        <f t="shared" si="66"/>
        <v>5000</v>
      </c>
      <c r="D365" s="649">
        <f t="shared" si="66"/>
        <v>5000</v>
      </c>
      <c r="E365" s="649">
        <f t="shared" si="66"/>
        <v>5000</v>
      </c>
      <c r="F365" s="669">
        <f>D365/C365</f>
        <v>1</v>
      </c>
      <c r="G365" s="669">
        <f t="shared" si="67"/>
        <v>1</v>
      </c>
      <c r="H365" s="670">
        <f>E365/C365</f>
        <v>1</v>
      </c>
      <c r="I365" s="99"/>
      <c r="J365" s="99"/>
      <c r="K365" s="99"/>
      <c r="L365" s="99"/>
      <c r="M365" s="99"/>
      <c r="N365" s="99"/>
      <c r="O365" s="99"/>
      <c r="P365" s="99"/>
      <c r="Q365" s="99"/>
      <c r="R365" s="99"/>
      <c r="S365" s="99"/>
      <c r="T365" s="99"/>
      <c r="U365" s="99"/>
      <c r="V365" s="99"/>
      <c r="W365" s="99"/>
      <c r="X365" s="99"/>
      <c r="Y365" s="99"/>
      <c r="Z365" s="99"/>
      <c r="AA365" s="99"/>
      <c r="AB365" s="99"/>
      <c r="AC365" s="99"/>
      <c r="AD365" s="99"/>
      <c r="AE365" s="99"/>
      <c r="AF365" s="99"/>
      <c r="AG365" s="99"/>
      <c r="AH365" s="99"/>
      <c r="AI365" s="99"/>
      <c r="AJ365" s="99"/>
      <c r="AK365" s="99"/>
      <c r="AL365" s="99"/>
      <c r="AM365" s="99"/>
      <c r="AN365" s="99"/>
      <c r="AO365" s="99"/>
      <c r="AP365" s="99"/>
      <c r="AQ365" s="99"/>
      <c r="AR365" s="99"/>
      <c r="AS365" s="99"/>
      <c r="AT365" s="99"/>
      <c r="AU365" s="99"/>
    </row>
    <row r="366" spans="1:47" ht="12.75" customHeight="1" x14ac:dyDescent="0.2">
      <c r="A366" s="309">
        <v>381</v>
      </c>
      <c r="B366" s="488" t="s">
        <v>70</v>
      </c>
      <c r="C366" s="563">
        <f t="shared" si="66"/>
        <v>5000</v>
      </c>
      <c r="D366" s="638">
        <f t="shared" si="66"/>
        <v>5000</v>
      </c>
      <c r="E366" s="638">
        <f t="shared" si="66"/>
        <v>5000</v>
      </c>
      <c r="F366" s="639">
        <f>D366/C366</f>
        <v>1</v>
      </c>
      <c r="G366" s="639">
        <f t="shared" si="67"/>
        <v>1</v>
      </c>
      <c r="H366" s="640">
        <f>E366/C366</f>
        <v>1</v>
      </c>
      <c r="I366" s="99"/>
      <c r="J366" s="99"/>
      <c r="K366" s="99"/>
      <c r="L366" s="99"/>
      <c r="M366" s="99"/>
      <c r="N366" s="99"/>
      <c r="O366" s="99"/>
      <c r="P366" s="99"/>
      <c r="Q366" s="99"/>
      <c r="R366" s="99"/>
      <c r="S366" s="99"/>
      <c r="T366" s="99"/>
      <c r="U366" s="99"/>
      <c r="V366" s="99"/>
      <c r="W366" s="99"/>
      <c r="X366" s="99"/>
      <c r="Y366" s="99"/>
      <c r="Z366" s="99"/>
      <c r="AA366" s="99"/>
      <c r="AB366" s="99"/>
      <c r="AC366" s="99"/>
      <c r="AD366" s="99"/>
      <c r="AE366" s="99"/>
      <c r="AF366" s="99"/>
      <c r="AG366" s="99"/>
      <c r="AH366" s="99"/>
      <c r="AI366" s="99"/>
      <c r="AJ366" s="99"/>
      <c r="AK366" s="99"/>
      <c r="AL366" s="99"/>
      <c r="AM366" s="99"/>
      <c r="AN366" s="99"/>
      <c r="AO366" s="99"/>
      <c r="AP366" s="99"/>
      <c r="AQ366" s="99"/>
      <c r="AR366" s="99"/>
      <c r="AS366" s="99"/>
      <c r="AT366" s="99"/>
      <c r="AU366" s="99"/>
    </row>
    <row r="367" spans="1:47" ht="12.75" customHeight="1" x14ac:dyDescent="0.2">
      <c r="A367" s="310">
        <v>381</v>
      </c>
      <c r="B367" s="506" t="s">
        <v>70</v>
      </c>
      <c r="C367" s="582">
        <v>5000</v>
      </c>
      <c r="D367" s="641">
        <v>5000</v>
      </c>
      <c r="E367" s="641">
        <v>5000</v>
      </c>
      <c r="F367" s="631"/>
      <c r="G367" s="631"/>
      <c r="H367" s="632"/>
      <c r="I367" s="99"/>
      <c r="J367" s="99"/>
      <c r="K367" s="99"/>
      <c r="L367" s="99"/>
      <c r="M367" s="99"/>
      <c r="N367" s="99"/>
      <c r="O367" s="99"/>
      <c r="P367" s="99"/>
      <c r="Q367" s="99"/>
      <c r="R367" s="99"/>
      <c r="S367" s="99"/>
      <c r="T367" s="99"/>
      <c r="U367" s="99"/>
      <c r="V367" s="99"/>
      <c r="W367" s="99"/>
      <c r="X367" s="99"/>
      <c r="Y367" s="99"/>
      <c r="Z367" s="99"/>
      <c r="AA367" s="99"/>
      <c r="AB367" s="99"/>
      <c r="AC367" s="99"/>
      <c r="AD367" s="99"/>
      <c r="AE367" s="99"/>
      <c r="AF367" s="99"/>
      <c r="AG367" s="99"/>
      <c r="AH367" s="99"/>
      <c r="AI367" s="99"/>
      <c r="AJ367" s="99"/>
      <c r="AK367" s="99"/>
      <c r="AL367" s="99"/>
      <c r="AM367" s="99"/>
      <c r="AN367" s="99"/>
      <c r="AO367" s="99"/>
      <c r="AP367" s="99"/>
      <c r="AQ367" s="99"/>
      <c r="AR367" s="99"/>
      <c r="AS367" s="99"/>
      <c r="AT367" s="99"/>
      <c r="AU367" s="99"/>
    </row>
    <row r="368" spans="1:47" ht="20.100000000000001" customHeight="1" x14ac:dyDescent="0.2">
      <c r="A368" s="700" t="s">
        <v>259</v>
      </c>
      <c r="B368" s="701"/>
      <c r="C368" s="559"/>
      <c r="D368" s="653"/>
      <c r="E368" s="653"/>
      <c r="F368" s="654"/>
      <c r="G368" s="654"/>
      <c r="H368" s="655"/>
      <c r="I368" s="99"/>
      <c r="J368" s="99"/>
      <c r="K368" s="99"/>
      <c r="L368" s="99"/>
      <c r="M368" s="99"/>
      <c r="N368" s="99"/>
      <c r="O368" s="99"/>
      <c r="P368" s="99"/>
      <c r="Q368" s="99"/>
      <c r="R368" s="99"/>
      <c r="S368" s="99"/>
      <c r="T368" s="99"/>
      <c r="U368" s="99"/>
      <c r="V368" s="99"/>
      <c r="W368" s="99"/>
      <c r="X368" s="99"/>
      <c r="Y368" s="99"/>
      <c r="Z368" s="99"/>
      <c r="AA368" s="99"/>
      <c r="AB368" s="99"/>
      <c r="AC368" s="99"/>
      <c r="AD368" s="99"/>
      <c r="AE368" s="99"/>
      <c r="AF368" s="99"/>
      <c r="AG368" s="99"/>
      <c r="AH368" s="99"/>
      <c r="AI368" s="99"/>
      <c r="AJ368" s="99"/>
      <c r="AK368" s="99"/>
      <c r="AL368" s="99"/>
      <c r="AM368" s="99"/>
      <c r="AN368" s="99"/>
      <c r="AO368" s="99"/>
      <c r="AP368" s="99"/>
      <c r="AQ368" s="99"/>
      <c r="AR368" s="99"/>
      <c r="AS368" s="99"/>
      <c r="AT368" s="99"/>
      <c r="AU368" s="99"/>
    </row>
    <row r="369" spans="1:47" ht="20.100000000000001" customHeight="1" x14ac:dyDescent="0.2">
      <c r="A369" s="359" t="s">
        <v>300</v>
      </c>
      <c r="B369" s="507"/>
      <c r="C369" s="584">
        <f>C370+C377+C384+C391+C398</f>
        <v>2447000</v>
      </c>
      <c r="D369" s="612">
        <f>D370+D377+D384+D391+D398</f>
        <v>67000</v>
      </c>
      <c r="E369" s="612">
        <f>E370+E377+E384+E391+E398</f>
        <v>67000</v>
      </c>
      <c r="F369" s="671">
        <f>D369/C369</f>
        <v>2.7380465876583573E-2</v>
      </c>
      <c r="G369" s="671">
        <f>E369/D369</f>
        <v>1</v>
      </c>
      <c r="H369" s="672">
        <f>E369/C369</f>
        <v>2.7380465876583573E-2</v>
      </c>
      <c r="I369" s="99"/>
      <c r="J369" s="99"/>
      <c r="K369" s="99"/>
      <c r="L369" s="99"/>
      <c r="M369" s="99"/>
      <c r="N369" s="99"/>
      <c r="O369" s="99"/>
      <c r="P369" s="99"/>
      <c r="Q369" s="99"/>
      <c r="R369" s="99"/>
      <c r="S369" s="99"/>
      <c r="T369" s="99"/>
      <c r="U369" s="99"/>
      <c r="V369" s="99"/>
      <c r="W369" s="99"/>
      <c r="X369" s="99"/>
      <c r="Y369" s="99"/>
      <c r="Z369" s="99"/>
      <c r="AA369" s="99"/>
      <c r="AB369" s="99"/>
      <c r="AC369" s="99"/>
      <c r="AD369" s="99"/>
      <c r="AE369" s="99"/>
      <c r="AF369" s="99"/>
      <c r="AG369" s="99"/>
      <c r="AH369" s="99"/>
      <c r="AI369" s="99"/>
      <c r="AJ369" s="99"/>
      <c r="AK369" s="99"/>
      <c r="AL369" s="99"/>
      <c r="AM369" s="99"/>
      <c r="AN369" s="99"/>
      <c r="AO369" s="99"/>
      <c r="AP369" s="99"/>
      <c r="AQ369" s="99"/>
      <c r="AR369" s="99"/>
      <c r="AS369" s="99"/>
      <c r="AT369" s="99"/>
      <c r="AU369" s="99"/>
    </row>
    <row r="370" spans="1:47" ht="24" x14ac:dyDescent="0.2">
      <c r="A370" s="360" t="s">
        <v>325</v>
      </c>
      <c r="B370" s="508" t="s">
        <v>241</v>
      </c>
      <c r="C370" s="585">
        <f>C373</f>
        <v>20000</v>
      </c>
      <c r="D370" s="614">
        <f>D373</f>
        <v>20000</v>
      </c>
      <c r="E370" s="614">
        <f>E373</f>
        <v>20000</v>
      </c>
      <c r="F370" s="665">
        <f>D370/C370</f>
        <v>1</v>
      </c>
      <c r="G370" s="665">
        <f>E370/D370</f>
        <v>1</v>
      </c>
      <c r="H370" s="666">
        <f>E370/C370</f>
        <v>1</v>
      </c>
      <c r="I370" s="99"/>
      <c r="J370" s="99"/>
      <c r="K370" s="99"/>
      <c r="L370" s="99"/>
      <c r="M370" s="99"/>
      <c r="N370" s="99"/>
      <c r="O370" s="99"/>
      <c r="P370" s="99"/>
      <c r="Q370" s="99"/>
      <c r="R370" s="99"/>
      <c r="S370" s="99"/>
      <c r="T370" s="99"/>
      <c r="U370" s="99"/>
      <c r="V370" s="99"/>
      <c r="W370" s="99"/>
      <c r="X370" s="99"/>
      <c r="Y370" s="99"/>
      <c r="Z370" s="99"/>
      <c r="AA370" s="99"/>
      <c r="AB370" s="99"/>
      <c r="AC370" s="99"/>
      <c r="AD370" s="99"/>
      <c r="AE370" s="99"/>
      <c r="AF370" s="99"/>
      <c r="AG370" s="99"/>
      <c r="AH370" s="99"/>
      <c r="AI370" s="99"/>
      <c r="AJ370" s="99"/>
      <c r="AK370" s="99"/>
      <c r="AL370" s="99"/>
      <c r="AM370" s="99"/>
      <c r="AN370" s="99"/>
      <c r="AO370" s="99"/>
      <c r="AP370" s="99"/>
      <c r="AQ370" s="99"/>
      <c r="AR370" s="99"/>
      <c r="AS370" s="99"/>
      <c r="AT370" s="99"/>
      <c r="AU370" s="99"/>
    </row>
    <row r="371" spans="1:47" ht="15" customHeight="1" x14ac:dyDescent="0.2">
      <c r="A371" s="361"/>
      <c r="B371" s="509" t="s">
        <v>336</v>
      </c>
      <c r="C371" s="585"/>
      <c r="D371" s="613"/>
      <c r="E371" s="613"/>
      <c r="F371" s="616"/>
      <c r="G371" s="616"/>
      <c r="H371" s="617"/>
      <c r="I371" s="99"/>
      <c r="J371" s="99"/>
      <c r="K371" s="99"/>
      <c r="L371" s="99"/>
      <c r="M371" s="99"/>
      <c r="N371" s="99"/>
      <c r="O371" s="99"/>
      <c r="P371" s="99"/>
      <c r="Q371" s="99"/>
      <c r="R371" s="99"/>
      <c r="S371" s="99"/>
      <c r="T371" s="99"/>
      <c r="U371" s="99"/>
      <c r="V371" s="99"/>
      <c r="W371" s="99"/>
      <c r="X371" s="99"/>
      <c r="Y371" s="99"/>
      <c r="Z371" s="99"/>
      <c r="AA371" s="99"/>
      <c r="AB371" s="99"/>
      <c r="AC371" s="99"/>
      <c r="AD371" s="99"/>
      <c r="AE371" s="99"/>
      <c r="AF371" s="99"/>
      <c r="AG371" s="99"/>
      <c r="AH371" s="99"/>
      <c r="AI371" s="99"/>
      <c r="AJ371" s="99"/>
      <c r="AK371" s="99"/>
      <c r="AL371" s="99"/>
      <c r="AM371" s="99"/>
      <c r="AN371" s="99"/>
      <c r="AO371" s="99"/>
      <c r="AP371" s="99"/>
      <c r="AQ371" s="99"/>
      <c r="AR371" s="99"/>
      <c r="AS371" s="99"/>
      <c r="AT371" s="99"/>
      <c r="AU371" s="99"/>
    </row>
    <row r="372" spans="1:47" ht="12.75" customHeight="1" x14ac:dyDescent="0.2">
      <c r="A372" s="362" t="s">
        <v>117</v>
      </c>
      <c r="B372" s="510" t="s">
        <v>129</v>
      </c>
      <c r="C372" s="586"/>
      <c r="D372" s="630"/>
      <c r="E372" s="630"/>
      <c r="F372" s="631"/>
      <c r="G372" s="631"/>
      <c r="H372" s="632"/>
      <c r="I372" s="99"/>
      <c r="J372" s="99"/>
      <c r="K372" s="99"/>
      <c r="L372" s="99"/>
      <c r="M372" s="99"/>
      <c r="N372" s="99"/>
      <c r="O372" s="99"/>
      <c r="P372" s="99"/>
      <c r="Q372" s="99"/>
      <c r="R372" s="99"/>
      <c r="S372" s="99"/>
      <c r="T372" s="99"/>
      <c r="U372" s="99"/>
      <c r="V372" s="99"/>
      <c r="W372" s="99"/>
      <c r="X372" s="99"/>
      <c r="Y372" s="99"/>
      <c r="Z372" s="99"/>
      <c r="AA372" s="99"/>
      <c r="AB372" s="99"/>
      <c r="AC372" s="99"/>
      <c r="AD372" s="99"/>
      <c r="AE372" s="99"/>
      <c r="AF372" s="99"/>
      <c r="AG372" s="99"/>
      <c r="AH372" s="99"/>
      <c r="AI372" s="99"/>
      <c r="AJ372" s="99"/>
      <c r="AK372" s="99"/>
      <c r="AL372" s="99"/>
      <c r="AM372" s="99"/>
      <c r="AN372" s="99"/>
      <c r="AO372" s="99"/>
      <c r="AP372" s="99"/>
      <c r="AQ372" s="99"/>
      <c r="AR372" s="99"/>
      <c r="AS372" s="99"/>
      <c r="AT372" s="99"/>
      <c r="AU372" s="99"/>
    </row>
    <row r="373" spans="1:47" ht="12.75" customHeight="1" x14ac:dyDescent="0.2">
      <c r="A373" s="275">
        <v>3</v>
      </c>
      <c r="B373" s="444" t="s">
        <v>68</v>
      </c>
      <c r="C373" s="532">
        <f t="shared" ref="C373:E375" si="68">C374</f>
        <v>20000</v>
      </c>
      <c r="D373" s="648">
        <f t="shared" si="68"/>
        <v>20000</v>
      </c>
      <c r="E373" s="648">
        <f t="shared" si="68"/>
        <v>20000</v>
      </c>
      <c r="F373" s="667">
        <f>D373/C373</f>
        <v>1</v>
      </c>
      <c r="G373" s="667">
        <f t="shared" ref="G373:G375" si="69">E373/D373</f>
        <v>1</v>
      </c>
      <c r="H373" s="668">
        <f>E373/C373</f>
        <v>1</v>
      </c>
      <c r="I373" s="99"/>
      <c r="J373" s="99"/>
      <c r="K373" s="99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99"/>
      <c r="X373" s="99"/>
      <c r="Y373" s="99"/>
      <c r="Z373" s="99"/>
      <c r="AA373" s="99"/>
      <c r="AB373" s="99"/>
      <c r="AC373" s="99"/>
      <c r="AD373" s="99"/>
      <c r="AE373" s="99"/>
      <c r="AF373" s="99"/>
      <c r="AG373" s="99"/>
      <c r="AH373" s="99"/>
      <c r="AI373" s="99"/>
      <c r="AJ373" s="99"/>
      <c r="AK373" s="99"/>
      <c r="AL373" s="99"/>
      <c r="AM373" s="99"/>
      <c r="AN373" s="99"/>
      <c r="AO373" s="99"/>
      <c r="AP373" s="99"/>
      <c r="AQ373" s="99"/>
      <c r="AR373" s="99"/>
      <c r="AS373" s="99"/>
      <c r="AT373" s="99"/>
      <c r="AU373" s="99"/>
    </row>
    <row r="374" spans="1:47" ht="12.75" customHeight="1" x14ac:dyDescent="0.2">
      <c r="A374" s="276">
        <v>32</v>
      </c>
      <c r="B374" s="445" t="s">
        <v>30</v>
      </c>
      <c r="C374" s="533">
        <f t="shared" si="68"/>
        <v>20000</v>
      </c>
      <c r="D374" s="649">
        <f t="shared" si="68"/>
        <v>20000</v>
      </c>
      <c r="E374" s="649">
        <f t="shared" si="68"/>
        <v>20000</v>
      </c>
      <c r="F374" s="669">
        <f>D374/C374</f>
        <v>1</v>
      </c>
      <c r="G374" s="669">
        <f t="shared" si="69"/>
        <v>1</v>
      </c>
      <c r="H374" s="670">
        <f>E374/C374</f>
        <v>1</v>
      </c>
      <c r="I374" s="99"/>
      <c r="J374" s="99"/>
      <c r="K374" s="99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99"/>
      <c r="X374" s="99"/>
      <c r="Y374" s="99"/>
      <c r="Z374" s="99"/>
      <c r="AA374" s="99"/>
      <c r="AB374" s="99"/>
      <c r="AC374" s="99"/>
      <c r="AD374" s="99"/>
      <c r="AE374" s="99"/>
      <c r="AF374" s="99"/>
      <c r="AG374" s="99"/>
      <c r="AH374" s="99"/>
      <c r="AI374" s="99"/>
      <c r="AJ374" s="99"/>
      <c r="AK374" s="99"/>
      <c r="AL374" s="99"/>
      <c r="AM374" s="99"/>
      <c r="AN374" s="99"/>
      <c r="AO374" s="99"/>
      <c r="AP374" s="99"/>
      <c r="AQ374" s="99"/>
      <c r="AR374" s="99"/>
      <c r="AS374" s="99"/>
      <c r="AT374" s="99"/>
      <c r="AU374" s="99"/>
    </row>
    <row r="375" spans="1:47" ht="12.75" customHeight="1" x14ac:dyDescent="0.2">
      <c r="A375" s="304">
        <v>323</v>
      </c>
      <c r="B375" s="450" t="s">
        <v>33</v>
      </c>
      <c r="C375" s="549">
        <f t="shared" si="68"/>
        <v>20000</v>
      </c>
      <c r="D375" s="638">
        <f t="shared" si="68"/>
        <v>20000</v>
      </c>
      <c r="E375" s="638">
        <f t="shared" si="68"/>
        <v>20000</v>
      </c>
      <c r="F375" s="639">
        <f>D375/C375</f>
        <v>1</v>
      </c>
      <c r="G375" s="639">
        <f t="shared" si="69"/>
        <v>1</v>
      </c>
      <c r="H375" s="640">
        <f>E375/C375</f>
        <v>1</v>
      </c>
      <c r="I375" s="99"/>
      <c r="J375" s="99"/>
      <c r="K375" s="99"/>
      <c r="L375" s="99"/>
      <c r="M375" s="99"/>
      <c r="N375" s="99"/>
      <c r="O375" s="99"/>
      <c r="P375" s="99"/>
      <c r="Q375" s="99"/>
      <c r="R375" s="99"/>
      <c r="S375" s="99"/>
      <c r="T375" s="99"/>
      <c r="U375" s="99"/>
      <c r="V375" s="99"/>
      <c r="W375" s="99"/>
      <c r="X375" s="99"/>
      <c r="Y375" s="99"/>
      <c r="Z375" s="99"/>
      <c r="AA375" s="99"/>
      <c r="AB375" s="99"/>
      <c r="AC375" s="99"/>
      <c r="AD375" s="99"/>
      <c r="AE375" s="99"/>
      <c r="AF375" s="99"/>
      <c r="AG375" s="99"/>
      <c r="AH375" s="99"/>
      <c r="AI375" s="99"/>
      <c r="AJ375" s="99"/>
      <c r="AK375" s="99"/>
      <c r="AL375" s="99"/>
      <c r="AM375" s="99"/>
      <c r="AN375" s="99"/>
      <c r="AO375" s="99"/>
      <c r="AP375" s="99"/>
      <c r="AQ375" s="99"/>
      <c r="AR375" s="99"/>
      <c r="AS375" s="99"/>
      <c r="AT375" s="99"/>
      <c r="AU375" s="99"/>
    </row>
    <row r="376" spans="1:47" ht="12.75" customHeight="1" x14ac:dyDescent="0.2">
      <c r="A376" s="314">
        <v>323</v>
      </c>
      <c r="B376" s="443" t="s">
        <v>33</v>
      </c>
      <c r="C376" s="550">
        <v>20000</v>
      </c>
      <c r="D376" s="641">
        <v>20000</v>
      </c>
      <c r="E376" s="641">
        <v>20000</v>
      </c>
      <c r="F376" s="631"/>
      <c r="G376" s="631"/>
      <c r="H376" s="632"/>
      <c r="I376" s="99"/>
      <c r="J376" s="99"/>
      <c r="K376" s="99"/>
      <c r="L376" s="99"/>
      <c r="M376" s="99"/>
      <c r="N376" s="99"/>
      <c r="O376" s="99"/>
      <c r="P376" s="99"/>
      <c r="Q376" s="99"/>
      <c r="R376" s="99"/>
      <c r="S376" s="99"/>
      <c r="T376" s="99"/>
      <c r="U376" s="99"/>
      <c r="V376" s="99"/>
      <c r="W376" s="99"/>
      <c r="X376" s="99"/>
      <c r="Y376" s="99"/>
      <c r="Z376" s="99"/>
      <c r="AA376" s="99"/>
      <c r="AB376" s="99"/>
      <c r="AC376" s="99"/>
      <c r="AD376" s="99"/>
      <c r="AE376" s="99"/>
      <c r="AF376" s="99"/>
      <c r="AG376" s="99"/>
      <c r="AH376" s="99"/>
      <c r="AI376" s="99"/>
      <c r="AJ376" s="99"/>
      <c r="AK376" s="99"/>
      <c r="AL376" s="99"/>
      <c r="AM376" s="99"/>
      <c r="AN376" s="99"/>
      <c r="AO376" s="99"/>
      <c r="AP376" s="99"/>
      <c r="AQ376" s="99"/>
      <c r="AR376" s="99"/>
      <c r="AS376" s="99"/>
      <c r="AT376" s="99"/>
      <c r="AU376" s="99"/>
    </row>
    <row r="377" spans="1:47" ht="15" customHeight="1" x14ac:dyDescent="0.2">
      <c r="A377" s="360" t="s">
        <v>326</v>
      </c>
      <c r="B377" s="511" t="s">
        <v>242</v>
      </c>
      <c r="C377" s="585">
        <f>C380</f>
        <v>15000</v>
      </c>
      <c r="D377" s="614">
        <f>D380</f>
        <v>15000</v>
      </c>
      <c r="E377" s="614">
        <f>E380</f>
        <v>15000</v>
      </c>
      <c r="F377" s="665">
        <f>D377/C377</f>
        <v>1</v>
      </c>
      <c r="G377" s="665">
        <f>E377/D377</f>
        <v>1</v>
      </c>
      <c r="H377" s="666">
        <f>E377/C377</f>
        <v>1</v>
      </c>
      <c r="I377" s="99"/>
      <c r="J377" s="99"/>
      <c r="K377" s="99"/>
      <c r="L377" s="99"/>
      <c r="M377" s="99"/>
      <c r="N377" s="99"/>
      <c r="O377" s="99"/>
      <c r="P377" s="99"/>
      <c r="Q377" s="99"/>
      <c r="R377" s="99"/>
      <c r="S377" s="99"/>
      <c r="T377" s="99"/>
      <c r="U377" s="99"/>
      <c r="V377" s="99"/>
      <c r="W377" s="99"/>
      <c r="X377" s="99"/>
      <c r="Y377" s="99"/>
      <c r="Z377" s="99"/>
      <c r="AA377" s="99"/>
      <c r="AB377" s="99"/>
      <c r="AC377" s="99"/>
      <c r="AD377" s="99"/>
      <c r="AE377" s="99"/>
      <c r="AF377" s="99"/>
      <c r="AG377" s="99"/>
      <c r="AH377" s="99"/>
      <c r="AI377" s="99"/>
      <c r="AJ377" s="99"/>
      <c r="AK377" s="99"/>
      <c r="AL377" s="99"/>
      <c r="AM377" s="99"/>
      <c r="AN377" s="99"/>
      <c r="AO377" s="99"/>
      <c r="AP377" s="99"/>
      <c r="AQ377" s="99"/>
      <c r="AR377" s="99"/>
      <c r="AS377" s="99"/>
      <c r="AT377" s="99"/>
      <c r="AU377" s="99"/>
    </row>
    <row r="378" spans="1:47" ht="15" customHeight="1" x14ac:dyDescent="0.2">
      <c r="A378" s="361"/>
      <c r="B378" s="509" t="s">
        <v>336</v>
      </c>
      <c r="C378" s="585"/>
      <c r="D378" s="613"/>
      <c r="E378" s="613"/>
      <c r="F378" s="616"/>
      <c r="G378" s="616"/>
      <c r="H378" s="617"/>
      <c r="I378" s="99"/>
      <c r="J378" s="99"/>
      <c r="K378" s="99"/>
      <c r="L378" s="99"/>
      <c r="M378" s="99"/>
      <c r="N378" s="99"/>
      <c r="O378" s="99"/>
      <c r="P378" s="99"/>
      <c r="Q378" s="99"/>
      <c r="R378" s="99"/>
      <c r="S378" s="99"/>
      <c r="T378" s="99"/>
      <c r="U378" s="99"/>
      <c r="V378" s="99"/>
      <c r="W378" s="99"/>
      <c r="X378" s="99"/>
      <c r="Y378" s="99"/>
      <c r="Z378" s="99"/>
      <c r="AA378" s="99"/>
      <c r="AB378" s="99"/>
      <c r="AC378" s="99"/>
      <c r="AD378" s="99"/>
      <c r="AE378" s="99"/>
      <c r="AF378" s="99"/>
      <c r="AG378" s="99"/>
      <c r="AH378" s="99"/>
      <c r="AI378" s="99"/>
      <c r="AJ378" s="99"/>
      <c r="AK378" s="99"/>
      <c r="AL378" s="99"/>
      <c r="AM378" s="99"/>
      <c r="AN378" s="99"/>
      <c r="AO378" s="99"/>
      <c r="AP378" s="99"/>
      <c r="AQ378" s="99"/>
      <c r="AR378" s="99"/>
      <c r="AS378" s="99"/>
      <c r="AT378" s="99"/>
      <c r="AU378" s="99"/>
    </row>
    <row r="379" spans="1:47" ht="12.75" customHeight="1" x14ac:dyDescent="0.2">
      <c r="A379" s="362" t="s">
        <v>117</v>
      </c>
      <c r="B379" s="512" t="s">
        <v>129</v>
      </c>
      <c r="C379" s="587"/>
      <c r="D379" s="630"/>
      <c r="E379" s="630"/>
      <c r="F379" s="631"/>
      <c r="G379" s="631"/>
      <c r="H379" s="632"/>
      <c r="I379" s="99"/>
      <c r="J379" s="99"/>
      <c r="K379" s="99"/>
      <c r="L379" s="99"/>
      <c r="M379" s="99"/>
      <c r="N379" s="99"/>
      <c r="O379" s="99"/>
      <c r="P379" s="99"/>
      <c r="Q379" s="99"/>
      <c r="R379" s="99"/>
      <c r="S379" s="99"/>
      <c r="T379" s="99"/>
      <c r="U379" s="99"/>
      <c r="V379" s="99"/>
      <c r="W379" s="99"/>
      <c r="X379" s="99"/>
      <c r="Y379" s="99"/>
      <c r="Z379" s="99"/>
      <c r="AA379" s="99"/>
      <c r="AB379" s="99"/>
      <c r="AC379" s="99"/>
      <c r="AD379" s="99"/>
      <c r="AE379" s="99"/>
      <c r="AF379" s="99"/>
      <c r="AG379" s="99"/>
      <c r="AH379" s="99"/>
      <c r="AI379" s="99"/>
      <c r="AJ379" s="99"/>
      <c r="AK379" s="99"/>
      <c r="AL379" s="99"/>
      <c r="AM379" s="99"/>
      <c r="AN379" s="99"/>
      <c r="AO379" s="99"/>
      <c r="AP379" s="99"/>
      <c r="AQ379" s="99"/>
      <c r="AR379" s="99"/>
      <c r="AS379" s="99"/>
      <c r="AT379" s="99"/>
      <c r="AU379" s="99"/>
    </row>
    <row r="380" spans="1:47" ht="12.75" customHeight="1" x14ac:dyDescent="0.2">
      <c r="A380" s="275">
        <v>3</v>
      </c>
      <c r="B380" s="444" t="s">
        <v>68</v>
      </c>
      <c r="C380" s="532">
        <f t="shared" ref="C380:E382" si="70">C381</f>
        <v>15000</v>
      </c>
      <c r="D380" s="648">
        <f t="shared" si="70"/>
        <v>15000</v>
      </c>
      <c r="E380" s="648">
        <f t="shared" si="70"/>
        <v>15000</v>
      </c>
      <c r="F380" s="667">
        <f>D380/C380</f>
        <v>1</v>
      </c>
      <c r="G380" s="667">
        <f t="shared" ref="G380:G382" si="71">E380/D380</f>
        <v>1</v>
      </c>
      <c r="H380" s="668">
        <f>E380/C380</f>
        <v>1</v>
      </c>
      <c r="I380" s="99"/>
      <c r="J380" s="99"/>
      <c r="K380" s="99"/>
      <c r="L380" s="99"/>
      <c r="M380" s="99"/>
      <c r="N380" s="99"/>
      <c r="O380" s="99"/>
      <c r="P380" s="99"/>
      <c r="Q380" s="99"/>
      <c r="R380" s="99"/>
      <c r="S380" s="99"/>
      <c r="T380" s="99"/>
      <c r="U380" s="99"/>
      <c r="V380" s="99"/>
      <c r="W380" s="99"/>
      <c r="X380" s="99"/>
      <c r="Y380" s="99"/>
      <c r="Z380" s="99"/>
      <c r="AA380" s="99"/>
      <c r="AB380" s="99"/>
      <c r="AC380" s="99"/>
      <c r="AD380" s="99"/>
      <c r="AE380" s="99"/>
      <c r="AF380" s="99"/>
      <c r="AG380" s="99"/>
      <c r="AH380" s="99"/>
      <c r="AI380" s="99"/>
      <c r="AJ380" s="99"/>
      <c r="AK380" s="99"/>
      <c r="AL380" s="99"/>
      <c r="AM380" s="99"/>
      <c r="AN380" s="99"/>
      <c r="AO380" s="99"/>
      <c r="AP380" s="99"/>
      <c r="AQ380" s="99"/>
      <c r="AR380" s="99"/>
      <c r="AS380" s="99"/>
      <c r="AT380" s="99"/>
      <c r="AU380" s="99"/>
    </row>
    <row r="381" spans="1:47" ht="12.75" customHeight="1" x14ac:dyDescent="0.2">
      <c r="A381" s="276">
        <v>32</v>
      </c>
      <c r="B381" s="445" t="s">
        <v>30</v>
      </c>
      <c r="C381" s="533">
        <f t="shared" si="70"/>
        <v>15000</v>
      </c>
      <c r="D381" s="649">
        <f t="shared" si="70"/>
        <v>15000</v>
      </c>
      <c r="E381" s="649">
        <f t="shared" si="70"/>
        <v>15000</v>
      </c>
      <c r="F381" s="669">
        <f>D381/C381</f>
        <v>1</v>
      </c>
      <c r="G381" s="669">
        <f t="shared" si="71"/>
        <v>1</v>
      </c>
      <c r="H381" s="670">
        <f>E381/C381</f>
        <v>1</v>
      </c>
      <c r="I381" s="99"/>
      <c r="J381" s="99"/>
      <c r="K381" s="99"/>
      <c r="L381" s="99"/>
      <c r="M381" s="99"/>
      <c r="N381" s="99"/>
      <c r="O381" s="99"/>
      <c r="P381" s="99"/>
      <c r="Q381" s="99"/>
      <c r="R381" s="99"/>
      <c r="S381" s="99"/>
      <c r="T381" s="99"/>
      <c r="U381" s="99"/>
      <c r="V381" s="99"/>
      <c r="W381" s="99"/>
      <c r="X381" s="99"/>
      <c r="Y381" s="99"/>
      <c r="Z381" s="99"/>
      <c r="AA381" s="99"/>
      <c r="AB381" s="99"/>
      <c r="AC381" s="99"/>
      <c r="AD381" s="99"/>
      <c r="AE381" s="99"/>
      <c r="AF381" s="99"/>
      <c r="AG381" s="99"/>
      <c r="AH381" s="99"/>
      <c r="AI381" s="99"/>
      <c r="AJ381" s="99"/>
      <c r="AK381" s="99"/>
      <c r="AL381" s="99"/>
      <c r="AM381" s="99"/>
      <c r="AN381" s="99"/>
      <c r="AO381" s="99"/>
      <c r="AP381" s="99"/>
      <c r="AQ381" s="99"/>
      <c r="AR381" s="99"/>
      <c r="AS381" s="99"/>
      <c r="AT381" s="99"/>
      <c r="AU381" s="99"/>
    </row>
    <row r="382" spans="1:47" ht="12.75" customHeight="1" x14ac:dyDescent="0.2">
      <c r="A382" s="304">
        <v>323</v>
      </c>
      <c r="B382" s="450" t="s">
        <v>33</v>
      </c>
      <c r="C382" s="549">
        <f t="shared" si="70"/>
        <v>15000</v>
      </c>
      <c r="D382" s="638">
        <f t="shared" si="70"/>
        <v>15000</v>
      </c>
      <c r="E382" s="638">
        <f t="shared" si="70"/>
        <v>15000</v>
      </c>
      <c r="F382" s="639">
        <f>D382/C382</f>
        <v>1</v>
      </c>
      <c r="G382" s="639">
        <f t="shared" si="71"/>
        <v>1</v>
      </c>
      <c r="H382" s="640">
        <f>E382/C382</f>
        <v>1</v>
      </c>
      <c r="I382" s="99"/>
      <c r="J382" s="99"/>
      <c r="K382" s="99"/>
      <c r="L382" s="99"/>
      <c r="M382" s="99"/>
      <c r="N382" s="99"/>
      <c r="O382" s="99"/>
      <c r="P382" s="99"/>
      <c r="Q382" s="99"/>
      <c r="R382" s="99"/>
      <c r="S382" s="99"/>
      <c r="T382" s="99"/>
      <c r="U382" s="99"/>
      <c r="V382" s="99"/>
      <c r="W382" s="99"/>
      <c r="X382" s="99"/>
      <c r="Y382" s="99"/>
      <c r="Z382" s="99"/>
      <c r="AA382" s="99"/>
      <c r="AB382" s="99"/>
      <c r="AC382" s="99"/>
      <c r="AD382" s="99"/>
      <c r="AE382" s="99"/>
      <c r="AF382" s="99"/>
      <c r="AG382" s="99"/>
      <c r="AH382" s="99"/>
      <c r="AI382" s="99"/>
      <c r="AJ382" s="99"/>
      <c r="AK382" s="99"/>
      <c r="AL382" s="99"/>
      <c r="AM382" s="99"/>
      <c r="AN382" s="99"/>
      <c r="AO382" s="99"/>
      <c r="AP382" s="99"/>
      <c r="AQ382" s="99"/>
      <c r="AR382" s="99"/>
      <c r="AS382" s="99"/>
      <c r="AT382" s="99"/>
      <c r="AU382" s="99"/>
    </row>
    <row r="383" spans="1:47" ht="12.75" customHeight="1" x14ac:dyDescent="0.2">
      <c r="A383" s="314">
        <v>323</v>
      </c>
      <c r="B383" s="443" t="s">
        <v>33</v>
      </c>
      <c r="C383" s="550">
        <v>15000</v>
      </c>
      <c r="D383" s="641">
        <v>15000</v>
      </c>
      <c r="E383" s="641">
        <v>15000</v>
      </c>
      <c r="F383" s="631"/>
      <c r="G383" s="631"/>
      <c r="H383" s="632"/>
      <c r="I383" s="99"/>
      <c r="J383" s="99"/>
      <c r="K383" s="99"/>
      <c r="L383" s="99"/>
      <c r="M383" s="99"/>
      <c r="N383" s="99"/>
      <c r="O383" s="99"/>
      <c r="P383" s="99"/>
      <c r="Q383" s="99"/>
      <c r="R383" s="99"/>
      <c r="S383" s="99"/>
      <c r="T383" s="99"/>
      <c r="U383" s="99"/>
      <c r="V383" s="99"/>
      <c r="W383" s="99"/>
      <c r="X383" s="99"/>
      <c r="Y383" s="99"/>
      <c r="Z383" s="99"/>
      <c r="AA383" s="99"/>
      <c r="AB383" s="99"/>
      <c r="AC383" s="99"/>
      <c r="AD383" s="99"/>
      <c r="AE383" s="99"/>
      <c r="AF383" s="99"/>
      <c r="AG383" s="99"/>
      <c r="AH383" s="99"/>
      <c r="AI383" s="99"/>
      <c r="AJ383" s="99"/>
      <c r="AK383" s="99"/>
      <c r="AL383" s="99"/>
      <c r="AM383" s="99"/>
      <c r="AN383" s="99"/>
      <c r="AO383" s="99"/>
      <c r="AP383" s="99"/>
      <c r="AQ383" s="99"/>
      <c r="AR383" s="99"/>
      <c r="AS383" s="99"/>
      <c r="AT383" s="99"/>
      <c r="AU383" s="99"/>
    </row>
    <row r="384" spans="1:47" ht="15" customHeight="1" x14ac:dyDescent="0.2">
      <c r="A384" s="360" t="s">
        <v>327</v>
      </c>
      <c r="B384" s="511" t="s">
        <v>243</v>
      </c>
      <c r="C384" s="585">
        <f>C387</f>
        <v>20000</v>
      </c>
      <c r="D384" s="618">
        <f>D387</f>
        <v>20000</v>
      </c>
      <c r="E384" s="618">
        <f>E387</f>
        <v>20000</v>
      </c>
      <c r="F384" s="665">
        <f>D384/C384</f>
        <v>1</v>
      </c>
      <c r="G384" s="665">
        <f>E384/D384</f>
        <v>1</v>
      </c>
      <c r="H384" s="666">
        <f>E384/C384</f>
        <v>1</v>
      </c>
      <c r="I384" s="99"/>
      <c r="J384" s="99"/>
      <c r="K384" s="99"/>
      <c r="L384" s="99"/>
      <c r="M384" s="99"/>
      <c r="N384" s="99"/>
      <c r="O384" s="99"/>
      <c r="P384" s="99"/>
      <c r="Q384" s="99"/>
      <c r="R384" s="99"/>
      <c r="S384" s="99"/>
      <c r="T384" s="99"/>
      <c r="U384" s="99"/>
      <c r="V384" s="99"/>
      <c r="W384" s="99"/>
      <c r="X384" s="99"/>
      <c r="Y384" s="99"/>
      <c r="Z384" s="99"/>
      <c r="AA384" s="99"/>
      <c r="AB384" s="99"/>
      <c r="AC384" s="99"/>
      <c r="AD384" s="99"/>
      <c r="AE384" s="99"/>
      <c r="AF384" s="99"/>
      <c r="AG384" s="99"/>
      <c r="AH384" s="99"/>
      <c r="AI384" s="99"/>
      <c r="AJ384" s="99"/>
      <c r="AK384" s="99"/>
      <c r="AL384" s="99"/>
      <c r="AM384" s="99"/>
      <c r="AN384" s="99"/>
      <c r="AO384" s="99"/>
      <c r="AP384" s="99"/>
      <c r="AQ384" s="99"/>
      <c r="AR384" s="99"/>
      <c r="AS384" s="99"/>
      <c r="AT384" s="99"/>
      <c r="AU384" s="99"/>
    </row>
    <row r="385" spans="1:47" ht="15" customHeight="1" x14ac:dyDescent="0.2">
      <c r="A385" s="361"/>
      <c r="B385" s="509" t="s">
        <v>336</v>
      </c>
      <c r="C385" s="585"/>
      <c r="D385" s="613"/>
      <c r="E385" s="613"/>
      <c r="F385" s="616"/>
      <c r="G385" s="616"/>
      <c r="H385" s="617"/>
      <c r="I385" s="99"/>
      <c r="J385" s="99"/>
      <c r="K385" s="99"/>
      <c r="L385" s="99"/>
      <c r="M385" s="99"/>
      <c r="N385" s="99"/>
      <c r="O385" s="99"/>
      <c r="P385" s="99"/>
      <c r="Q385" s="99"/>
      <c r="R385" s="99"/>
      <c r="S385" s="99"/>
      <c r="T385" s="99"/>
      <c r="U385" s="99"/>
      <c r="V385" s="99"/>
      <c r="W385" s="99"/>
      <c r="X385" s="99"/>
      <c r="Y385" s="99"/>
      <c r="Z385" s="99"/>
      <c r="AA385" s="99"/>
      <c r="AB385" s="99"/>
      <c r="AC385" s="99"/>
      <c r="AD385" s="99"/>
      <c r="AE385" s="99"/>
      <c r="AF385" s="99"/>
      <c r="AG385" s="99"/>
      <c r="AH385" s="99"/>
      <c r="AI385" s="99"/>
      <c r="AJ385" s="99"/>
      <c r="AK385" s="99"/>
      <c r="AL385" s="99"/>
      <c r="AM385" s="99"/>
      <c r="AN385" s="99"/>
      <c r="AO385" s="99"/>
      <c r="AP385" s="99"/>
      <c r="AQ385" s="99"/>
      <c r="AR385" s="99"/>
      <c r="AS385" s="99"/>
      <c r="AT385" s="99"/>
      <c r="AU385" s="99"/>
    </row>
    <row r="386" spans="1:47" ht="12.75" customHeight="1" x14ac:dyDescent="0.2">
      <c r="A386" s="362" t="s">
        <v>117</v>
      </c>
      <c r="B386" s="510" t="s">
        <v>129</v>
      </c>
      <c r="C386" s="586"/>
      <c r="D386" s="630"/>
      <c r="E386" s="630"/>
      <c r="F386" s="631"/>
      <c r="G386" s="631"/>
      <c r="H386" s="632"/>
      <c r="I386" s="99"/>
      <c r="J386" s="99"/>
      <c r="K386" s="99"/>
      <c r="L386" s="99"/>
      <c r="M386" s="99"/>
      <c r="N386" s="99"/>
      <c r="O386" s="99"/>
      <c r="P386" s="99"/>
      <c r="Q386" s="99"/>
      <c r="R386" s="99"/>
      <c r="S386" s="99"/>
      <c r="T386" s="99"/>
      <c r="U386" s="99"/>
      <c r="V386" s="99"/>
      <c r="W386" s="99"/>
      <c r="X386" s="99"/>
      <c r="Y386" s="99"/>
      <c r="Z386" s="99"/>
      <c r="AA386" s="99"/>
      <c r="AB386" s="99"/>
      <c r="AC386" s="99"/>
      <c r="AD386" s="99"/>
      <c r="AE386" s="99"/>
      <c r="AF386" s="99"/>
      <c r="AG386" s="99"/>
      <c r="AH386" s="99"/>
      <c r="AI386" s="99"/>
      <c r="AJ386" s="99"/>
      <c r="AK386" s="99"/>
      <c r="AL386" s="99"/>
      <c r="AM386" s="99"/>
      <c r="AN386" s="99"/>
      <c r="AO386" s="99"/>
      <c r="AP386" s="99"/>
      <c r="AQ386" s="99"/>
      <c r="AR386" s="99"/>
      <c r="AS386" s="99"/>
      <c r="AT386" s="99"/>
      <c r="AU386" s="99"/>
    </row>
    <row r="387" spans="1:47" ht="12.75" customHeight="1" x14ac:dyDescent="0.2">
      <c r="A387" s="275">
        <v>3</v>
      </c>
      <c r="B387" s="444" t="s">
        <v>68</v>
      </c>
      <c r="C387" s="532">
        <f t="shared" ref="C387:E389" si="72">C388</f>
        <v>20000</v>
      </c>
      <c r="D387" s="648">
        <f t="shared" si="72"/>
        <v>20000</v>
      </c>
      <c r="E387" s="648">
        <f t="shared" si="72"/>
        <v>20000</v>
      </c>
      <c r="F387" s="667">
        <f>D387/C387</f>
        <v>1</v>
      </c>
      <c r="G387" s="667">
        <f t="shared" ref="G387:G389" si="73">E387/D387</f>
        <v>1</v>
      </c>
      <c r="H387" s="668">
        <f>E387/C387</f>
        <v>1</v>
      </c>
      <c r="I387" s="99"/>
      <c r="J387" s="99"/>
      <c r="K387" s="99"/>
      <c r="L387" s="99"/>
      <c r="M387" s="99"/>
      <c r="N387" s="99"/>
      <c r="O387" s="99"/>
      <c r="P387" s="99"/>
      <c r="Q387" s="99"/>
      <c r="R387" s="99"/>
      <c r="S387" s="99"/>
      <c r="T387" s="99"/>
      <c r="U387" s="99"/>
      <c r="V387" s="99"/>
      <c r="W387" s="99"/>
      <c r="X387" s="99"/>
      <c r="Y387" s="99"/>
      <c r="Z387" s="99"/>
      <c r="AA387" s="99"/>
      <c r="AB387" s="99"/>
      <c r="AC387" s="99"/>
      <c r="AD387" s="99"/>
      <c r="AE387" s="99"/>
      <c r="AF387" s="99"/>
      <c r="AG387" s="99"/>
      <c r="AH387" s="99"/>
      <c r="AI387" s="99"/>
      <c r="AJ387" s="99"/>
      <c r="AK387" s="99"/>
      <c r="AL387" s="99"/>
      <c r="AM387" s="99"/>
      <c r="AN387" s="99"/>
      <c r="AO387" s="99"/>
      <c r="AP387" s="99"/>
      <c r="AQ387" s="99"/>
      <c r="AR387" s="99"/>
      <c r="AS387" s="99"/>
      <c r="AT387" s="99"/>
      <c r="AU387" s="99"/>
    </row>
    <row r="388" spans="1:47" ht="12.75" customHeight="1" x14ac:dyDescent="0.2">
      <c r="A388" s="276">
        <v>32</v>
      </c>
      <c r="B388" s="445" t="s">
        <v>30</v>
      </c>
      <c r="C388" s="533">
        <f t="shared" si="72"/>
        <v>20000</v>
      </c>
      <c r="D388" s="649">
        <f t="shared" si="72"/>
        <v>20000</v>
      </c>
      <c r="E388" s="649">
        <f t="shared" si="72"/>
        <v>20000</v>
      </c>
      <c r="F388" s="669">
        <f>D388/C388</f>
        <v>1</v>
      </c>
      <c r="G388" s="669">
        <f t="shared" si="73"/>
        <v>1</v>
      </c>
      <c r="H388" s="670">
        <f>E388/C388</f>
        <v>1</v>
      </c>
      <c r="I388" s="99"/>
      <c r="J388" s="99"/>
      <c r="K388" s="99"/>
      <c r="L388" s="99"/>
      <c r="M388" s="99"/>
      <c r="N388" s="99"/>
      <c r="O388" s="99"/>
      <c r="P388" s="99"/>
      <c r="Q388" s="99"/>
      <c r="R388" s="99"/>
      <c r="S388" s="99"/>
      <c r="T388" s="99"/>
      <c r="U388" s="99"/>
      <c r="V388" s="99"/>
      <c r="W388" s="99"/>
      <c r="X388" s="99"/>
      <c r="Y388" s="99"/>
      <c r="Z388" s="99"/>
      <c r="AA388" s="99"/>
      <c r="AB388" s="99"/>
      <c r="AC388" s="99"/>
      <c r="AD388" s="99"/>
      <c r="AE388" s="99"/>
      <c r="AF388" s="99"/>
      <c r="AG388" s="99"/>
      <c r="AH388" s="99"/>
      <c r="AI388" s="99"/>
      <c r="AJ388" s="99"/>
      <c r="AK388" s="99"/>
      <c r="AL388" s="99"/>
      <c r="AM388" s="99"/>
      <c r="AN388" s="99"/>
      <c r="AO388" s="99"/>
      <c r="AP388" s="99"/>
      <c r="AQ388" s="99"/>
      <c r="AR388" s="99"/>
      <c r="AS388" s="99"/>
      <c r="AT388" s="99"/>
      <c r="AU388" s="99"/>
    </row>
    <row r="389" spans="1:47" ht="12.75" customHeight="1" x14ac:dyDescent="0.2">
      <c r="A389" s="304">
        <v>323</v>
      </c>
      <c r="B389" s="450" t="s">
        <v>33</v>
      </c>
      <c r="C389" s="549">
        <f t="shared" si="72"/>
        <v>20000</v>
      </c>
      <c r="D389" s="638">
        <f t="shared" si="72"/>
        <v>20000</v>
      </c>
      <c r="E389" s="638">
        <f t="shared" si="72"/>
        <v>20000</v>
      </c>
      <c r="F389" s="639">
        <f>D389/C389</f>
        <v>1</v>
      </c>
      <c r="G389" s="639">
        <f t="shared" si="73"/>
        <v>1</v>
      </c>
      <c r="H389" s="640">
        <f>E389/C389</f>
        <v>1</v>
      </c>
      <c r="I389" s="99"/>
      <c r="J389" s="99"/>
      <c r="K389" s="99"/>
      <c r="L389" s="99"/>
      <c r="M389" s="99"/>
      <c r="N389" s="99"/>
      <c r="O389" s="99"/>
      <c r="P389" s="99"/>
      <c r="Q389" s="99"/>
      <c r="R389" s="99"/>
      <c r="S389" s="99"/>
      <c r="T389" s="99"/>
      <c r="U389" s="99"/>
      <c r="V389" s="99"/>
      <c r="W389" s="99"/>
      <c r="X389" s="99"/>
      <c r="Y389" s="99"/>
      <c r="Z389" s="99"/>
      <c r="AA389" s="99"/>
      <c r="AB389" s="99"/>
      <c r="AC389" s="99"/>
      <c r="AD389" s="99"/>
      <c r="AE389" s="99"/>
      <c r="AF389" s="99"/>
      <c r="AG389" s="99"/>
      <c r="AH389" s="99"/>
      <c r="AI389" s="99"/>
      <c r="AJ389" s="99"/>
      <c r="AK389" s="99"/>
      <c r="AL389" s="99"/>
      <c r="AM389" s="99"/>
      <c r="AN389" s="99"/>
      <c r="AO389" s="99"/>
      <c r="AP389" s="99"/>
      <c r="AQ389" s="99"/>
      <c r="AR389" s="99"/>
      <c r="AS389" s="99"/>
      <c r="AT389" s="99"/>
      <c r="AU389" s="99"/>
    </row>
    <row r="390" spans="1:47" ht="12.75" customHeight="1" x14ac:dyDescent="0.2">
      <c r="A390" s="314">
        <v>323</v>
      </c>
      <c r="B390" s="443" t="s">
        <v>33</v>
      </c>
      <c r="C390" s="550">
        <v>20000</v>
      </c>
      <c r="D390" s="641">
        <v>20000</v>
      </c>
      <c r="E390" s="641">
        <v>20000</v>
      </c>
      <c r="F390" s="631"/>
      <c r="G390" s="631"/>
      <c r="H390" s="632"/>
      <c r="I390" s="99"/>
      <c r="J390" s="99"/>
      <c r="K390" s="99"/>
      <c r="L390" s="99"/>
      <c r="M390" s="99"/>
      <c r="N390" s="99"/>
      <c r="O390" s="99"/>
      <c r="P390" s="99"/>
      <c r="Q390" s="99"/>
      <c r="R390" s="99"/>
      <c r="S390" s="99"/>
      <c r="T390" s="99"/>
      <c r="U390" s="99"/>
      <c r="V390" s="99"/>
      <c r="W390" s="99"/>
      <c r="X390" s="99"/>
      <c r="Y390" s="99"/>
      <c r="Z390" s="99"/>
      <c r="AA390" s="99"/>
      <c r="AB390" s="99"/>
      <c r="AC390" s="99"/>
      <c r="AD390" s="99"/>
      <c r="AE390" s="99"/>
      <c r="AF390" s="99"/>
      <c r="AG390" s="99"/>
      <c r="AH390" s="99"/>
      <c r="AI390" s="99"/>
      <c r="AJ390" s="99"/>
      <c r="AK390" s="99"/>
      <c r="AL390" s="99"/>
      <c r="AM390" s="99"/>
      <c r="AN390" s="99"/>
      <c r="AO390" s="99"/>
      <c r="AP390" s="99"/>
      <c r="AQ390" s="99"/>
      <c r="AR390" s="99"/>
      <c r="AS390" s="99"/>
      <c r="AT390" s="99"/>
      <c r="AU390" s="99"/>
    </row>
    <row r="391" spans="1:47" ht="15" customHeight="1" x14ac:dyDescent="0.2">
      <c r="A391" s="363" t="s">
        <v>222</v>
      </c>
      <c r="B391" s="511" t="s">
        <v>244</v>
      </c>
      <c r="C391" s="588">
        <f>C394</f>
        <v>2380000</v>
      </c>
      <c r="D391" s="614">
        <f>D394</f>
        <v>0</v>
      </c>
      <c r="E391" s="614">
        <f>E394</f>
        <v>0</v>
      </c>
      <c r="F391" s="665">
        <f>D391/C391</f>
        <v>0</v>
      </c>
      <c r="G391" s="665" t="e">
        <f>E391/D391</f>
        <v>#DIV/0!</v>
      </c>
      <c r="H391" s="666">
        <f>E391/C391</f>
        <v>0</v>
      </c>
      <c r="I391" s="99"/>
      <c r="J391" s="99"/>
      <c r="K391" s="99"/>
      <c r="L391" s="99"/>
      <c r="M391" s="99"/>
      <c r="N391" s="99"/>
      <c r="O391" s="99"/>
      <c r="P391" s="99"/>
      <c r="Q391" s="99"/>
      <c r="R391" s="99"/>
      <c r="S391" s="99"/>
      <c r="T391" s="99"/>
      <c r="U391" s="99"/>
      <c r="V391" s="99"/>
      <c r="W391" s="99"/>
      <c r="X391" s="99"/>
      <c r="Y391" s="99"/>
      <c r="Z391" s="99"/>
      <c r="AA391" s="99"/>
      <c r="AB391" s="99"/>
      <c r="AC391" s="99"/>
      <c r="AD391" s="99"/>
      <c r="AE391" s="99"/>
      <c r="AF391" s="99"/>
      <c r="AG391" s="99"/>
      <c r="AH391" s="99"/>
      <c r="AI391" s="99"/>
      <c r="AJ391" s="99"/>
      <c r="AK391" s="99"/>
      <c r="AL391" s="99"/>
      <c r="AM391" s="99"/>
      <c r="AN391" s="99"/>
      <c r="AO391" s="99"/>
      <c r="AP391" s="99"/>
      <c r="AQ391" s="99"/>
      <c r="AR391" s="99"/>
      <c r="AS391" s="99"/>
      <c r="AT391" s="99"/>
      <c r="AU391" s="99"/>
    </row>
    <row r="392" spans="1:47" ht="15" customHeight="1" x14ac:dyDescent="0.2">
      <c r="A392" s="364" t="s">
        <v>328</v>
      </c>
      <c r="B392" s="509" t="s">
        <v>336</v>
      </c>
      <c r="C392" s="588"/>
      <c r="D392" s="613"/>
      <c r="E392" s="613"/>
      <c r="F392" s="616"/>
      <c r="G392" s="616"/>
      <c r="H392" s="617"/>
      <c r="I392" s="99"/>
      <c r="J392" s="99"/>
      <c r="K392" s="99"/>
      <c r="L392" s="99"/>
      <c r="M392" s="99"/>
      <c r="N392" s="99"/>
      <c r="O392" s="99"/>
      <c r="P392" s="99"/>
      <c r="Q392" s="99"/>
      <c r="R392" s="99"/>
      <c r="S392" s="99"/>
      <c r="T392" s="99"/>
      <c r="U392" s="99"/>
      <c r="V392" s="99"/>
      <c r="W392" s="99"/>
      <c r="X392" s="99"/>
      <c r="Y392" s="99"/>
      <c r="Z392" s="99"/>
      <c r="AA392" s="99"/>
      <c r="AB392" s="99"/>
      <c r="AC392" s="99"/>
      <c r="AD392" s="99"/>
      <c r="AE392" s="99"/>
      <c r="AF392" s="99"/>
      <c r="AG392" s="99"/>
      <c r="AH392" s="99"/>
      <c r="AI392" s="99"/>
      <c r="AJ392" s="99"/>
      <c r="AK392" s="99"/>
      <c r="AL392" s="99"/>
      <c r="AM392" s="99"/>
      <c r="AN392" s="99"/>
      <c r="AO392" s="99"/>
      <c r="AP392" s="99"/>
      <c r="AQ392" s="99"/>
      <c r="AR392" s="99"/>
      <c r="AS392" s="99"/>
      <c r="AT392" s="99"/>
      <c r="AU392" s="99"/>
    </row>
    <row r="393" spans="1:47" ht="12.75" customHeight="1" x14ac:dyDescent="0.2">
      <c r="A393" s="365" t="s">
        <v>106</v>
      </c>
      <c r="B393" s="513" t="s">
        <v>161</v>
      </c>
      <c r="C393" s="587"/>
      <c r="D393" s="630"/>
      <c r="E393" s="630"/>
      <c r="F393" s="631"/>
      <c r="G393" s="631"/>
      <c r="H393" s="632"/>
      <c r="I393" s="99"/>
      <c r="J393" s="99"/>
      <c r="K393" s="99"/>
      <c r="L393" s="99"/>
      <c r="M393" s="99"/>
      <c r="N393" s="99"/>
      <c r="O393" s="99"/>
      <c r="P393" s="99"/>
      <c r="Q393" s="99"/>
      <c r="R393" s="99"/>
      <c r="S393" s="99"/>
      <c r="T393" s="99"/>
      <c r="U393" s="99"/>
      <c r="V393" s="99"/>
      <c r="W393" s="99"/>
      <c r="X393" s="99"/>
      <c r="Y393" s="99"/>
      <c r="Z393" s="99"/>
      <c r="AA393" s="99"/>
      <c r="AB393" s="99"/>
      <c r="AC393" s="99"/>
      <c r="AD393" s="99"/>
      <c r="AE393" s="99"/>
      <c r="AF393" s="99"/>
      <c r="AG393" s="99"/>
      <c r="AH393" s="99"/>
      <c r="AI393" s="99"/>
      <c r="AJ393" s="99"/>
      <c r="AK393" s="99"/>
      <c r="AL393" s="99"/>
      <c r="AM393" s="99"/>
      <c r="AN393" s="99"/>
      <c r="AO393" s="99"/>
      <c r="AP393" s="99"/>
      <c r="AQ393" s="99"/>
      <c r="AR393" s="99"/>
      <c r="AS393" s="99"/>
      <c r="AT393" s="99"/>
      <c r="AU393" s="99"/>
    </row>
    <row r="394" spans="1:47" ht="12.75" customHeight="1" x14ac:dyDescent="0.2">
      <c r="A394" s="302">
        <v>4</v>
      </c>
      <c r="B394" s="463" t="s">
        <v>139</v>
      </c>
      <c r="C394" s="532">
        <f t="shared" ref="C394:E396" si="74">C395</f>
        <v>2380000</v>
      </c>
      <c r="D394" s="648">
        <f t="shared" si="74"/>
        <v>0</v>
      </c>
      <c r="E394" s="648">
        <f t="shared" si="74"/>
        <v>0</v>
      </c>
      <c r="F394" s="667">
        <f>D394/C394</f>
        <v>0</v>
      </c>
      <c r="G394" s="667" t="e">
        <f t="shared" ref="G394:G396" si="75">E394/D394</f>
        <v>#DIV/0!</v>
      </c>
      <c r="H394" s="668">
        <f>E394/C394</f>
        <v>0</v>
      </c>
      <c r="I394" s="99"/>
      <c r="J394" s="99"/>
      <c r="K394" s="99"/>
      <c r="L394" s="99"/>
      <c r="M394" s="99"/>
      <c r="N394" s="99"/>
      <c r="O394" s="99"/>
      <c r="P394" s="99"/>
      <c r="Q394" s="99"/>
      <c r="R394" s="99"/>
      <c r="S394" s="99"/>
      <c r="T394" s="99"/>
      <c r="U394" s="99"/>
      <c r="V394" s="99"/>
      <c r="W394" s="99"/>
      <c r="X394" s="99"/>
      <c r="Y394" s="99"/>
      <c r="Z394" s="99"/>
      <c r="AA394" s="99"/>
      <c r="AB394" s="99"/>
      <c r="AC394" s="99"/>
      <c r="AD394" s="99"/>
      <c r="AE394" s="99"/>
      <c r="AF394" s="99"/>
      <c r="AG394" s="99"/>
      <c r="AH394" s="99"/>
      <c r="AI394" s="99"/>
      <c r="AJ394" s="99"/>
      <c r="AK394" s="99"/>
      <c r="AL394" s="99"/>
      <c r="AM394" s="99"/>
      <c r="AN394" s="99"/>
      <c r="AO394" s="99"/>
      <c r="AP394" s="99"/>
      <c r="AQ394" s="99"/>
      <c r="AR394" s="99"/>
      <c r="AS394" s="99"/>
      <c r="AT394" s="99"/>
      <c r="AU394" s="99"/>
    </row>
    <row r="395" spans="1:47" ht="12.75" customHeight="1" x14ac:dyDescent="0.2">
      <c r="A395" s="312">
        <v>42</v>
      </c>
      <c r="B395" s="464" t="s">
        <v>155</v>
      </c>
      <c r="C395" s="533">
        <f t="shared" si="74"/>
        <v>2380000</v>
      </c>
      <c r="D395" s="649">
        <f t="shared" si="74"/>
        <v>0</v>
      </c>
      <c r="E395" s="649">
        <f t="shared" si="74"/>
        <v>0</v>
      </c>
      <c r="F395" s="669">
        <f>D395/C395</f>
        <v>0</v>
      </c>
      <c r="G395" s="669" t="e">
        <f t="shared" si="75"/>
        <v>#DIV/0!</v>
      </c>
      <c r="H395" s="670">
        <f>E395/C395</f>
        <v>0</v>
      </c>
      <c r="I395" s="99"/>
      <c r="J395" s="99"/>
      <c r="K395" s="99"/>
      <c r="L395" s="99"/>
      <c r="M395" s="99"/>
      <c r="N395" s="99"/>
      <c r="O395" s="99"/>
      <c r="P395" s="99"/>
      <c r="Q395" s="99"/>
      <c r="R395" s="99"/>
      <c r="S395" s="99"/>
      <c r="T395" s="99"/>
      <c r="U395" s="99"/>
      <c r="V395" s="99"/>
      <c r="W395" s="99"/>
      <c r="X395" s="99"/>
      <c r="Y395" s="99"/>
      <c r="Z395" s="99"/>
      <c r="AA395" s="99"/>
      <c r="AB395" s="99"/>
      <c r="AC395" s="99"/>
      <c r="AD395" s="99"/>
      <c r="AE395" s="99"/>
      <c r="AF395" s="99"/>
      <c r="AG395" s="99"/>
      <c r="AH395" s="99"/>
      <c r="AI395" s="99"/>
      <c r="AJ395" s="99"/>
      <c r="AK395" s="99"/>
      <c r="AL395" s="99"/>
      <c r="AM395" s="99"/>
      <c r="AN395" s="99"/>
      <c r="AO395" s="99"/>
      <c r="AP395" s="99"/>
      <c r="AQ395" s="99"/>
      <c r="AR395" s="99"/>
      <c r="AS395" s="99"/>
      <c r="AT395" s="99"/>
      <c r="AU395" s="99"/>
    </row>
    <row r="396" spans="1:47" ht="12.75" customHeight="1" x14ac:dyDescent="0.2">
      <c r="A396" s="304">
        <v>421</v>
      </c>
      <c r="B396" s="450" t="s">
        <v>43</v>
      </c>
      <c r="C396" s="549">
        <f t="shared" si="74"/>
        <v>2380000</v>
      </c>
      <c r="D396" s="638">
        <f t="shared" si="74"/>
        <v>0</v>
      </c>
      <c r="E396" s="638">
        <f t="shared" si="74"/>
        <v>0</v>
      </c>
      <c r="F396" s="639">
        <f>D396/C396</f>
        <v>0</v>
      </c>
      <c r="G396" s="639" t="e">
        <f t="shared" si="75"/>
        <v>#DIV/0!</v>
      </c>
      <c r="H396" s="640">
        <f>E396/C396</f>
        <v>0</v>
      </c>
      <c r="I396" s="99"/>
      <c r="J396" s="99"/>
      <c r="K396" s="99"/>
      <c r="L396" s="99"/>
      <c r="M396" s="99"/>
      <c r="N396" s="99"/>
      <c r="O396" s="99"/>
      <c r="P396" s="99"/>
      <c r="Q396" s="99"/>
      <c r="R396" s="99"/>
      <c r="S396" s="99"/>
      <c r="T396" s="99"/>
      <c r="U396" s="99"/>
      <c r="V396" s="99"/>
      <c r="W396" s="99"/>
      <c r="X396" s="99"/>
      <c r="Y396" s="99"/>
      <c r="Z396" s="99"/>
      <c r="AA396" s="99"/>
      <c r="AB396" s="99"/>
      <c r="AC396" s="99"/>
      <c r="AD396" s="99"/>
      <c r="AE396" s="99"/>
      <c r="AF396" s="99"/>
      <c r="AG396" s="99"/>
      <c r="AH396" s="99"/>
      <c r="AI396" s="99"/>
      <c r="AJ396" s="99"/>
      <c r="AK396" s="99"/>
      <c r="AL396" s="99"/>
      <c r="AM396" s="99"/>
      <c r="AN396" s="99"/>
      <c r="AO396" s="99"/>
      <c r="AP396" s="99"/>
      <c r="AQ396" s="99"/>
      <c r="AR396" s="99"/>
      <c r="AS396" s="99"/>
      <c r="AT396" s="99"/>
      <c r="AU396" s="99"/>
    </row>
    <row r="397" spans="1:47" ht="12.75" customHeight="1" x14ac:dyDescent="0.2">
      <c r="A397" s="314">
        <v>421</v>
      </c>
      <c r="B397" s="473" t="s">
        <v>43</v>
      </c>
      <c r="C397" s="550">
        <v>2380000</v>
      </c>
      <c r="D397" s="630"/>
      <c r="E397" s="630"/>
      <c r="F397" s="631"/>
      <c r="G397" s="631"/>
      <c r="H397" s="632"/>
      <c r="I397" s="99"/>
      <c r="J397" s="99"/>
      <c r="K397" s="99"/>
      <c r="L397" s="99"/>
      <c r="M397" s="99"/>
      <c r="N397" s="99"/>
      <c r="O397" s="99"/>
      <c r="P397" s="99"/>
      <c r="Q397" s="99"/>
      <c r="R397" s="99"/>
      <c r="S397" s="99"/>
      <c r="T397" s="99"/>
      <c r="U397" s="99"/>
      <c r="V397" s="99"/>
      <c r="W397" s="99"/>
      <c r="X397" s="99"/>
      <c r="Y397" s="99"/>
      <c r="Z397" s="99"/>
      <c r="AA397" s="99"/>
      <c r="AB397" s="99"/>
      <c r="AC397" s="99"/>
      <c r="AD397" s="99"/>
      <c r="AE397" s="99"/>
      <c r="AF397" s="99"/>
      <c r="AG397" s="99"/>
      <c r="AH397" s="99"/>
      <c r="AI397" s="99"/>
      <c r="AJ397" s="99"/>
      <c r="AK397" s="99"/>
      <c r="AL397" s="99"/>
      <c r="AM397" s="99"/>
      <c r="AN397" s="99"/>
      <c r="AO397" s="99"/>
      <c r="AP397" s="99"/>
      <c r="AQ397" s="99"/>
      <c r="AR397" s="99"/>
      <c r="AS397" s="99"/>
      <c r="AT397" s="99"/>
      <c r="AU397" s="99"/>
    </row>
    <row r="398" spans="1:47" ht="15" customHeight="1" x14ac:dyDescent="0.2">
      <c r="A398" s="366" t="s">
        <v>410</v>
      </c>
      <c r="B398" s="509" t="s">
        <v>267</v>
      </c>
      <c r="C398" s="585">
        <f>C401</f>
        <v>12000</v>
      </c>
      <c r="D398" s="618">
        <f>D401</f>
        <v>12000</v>
      </c>
      <c r="E398" s="618">
        <f>E401</f>
        <v>12000</v>
      </c>
      <c r="F398" s="665">
        <f>D398/C398</f>
        <v>1</v>
      </c>
      <c r="G398" s="665">
        <f>E398/D398</f>
        <v>1</v>
      </c>
      <c r="H398" s="666">
        <f>E398/C398</f>
        <v>1</v>
      </c>
      <c r="I398" s="99"/>
      <c r="J398" s="99"/>
      <c r="K398" s="99"/>
      <c r="L398" s="99"/>
      <c r="M398" s="99"/>
      <c r="N398" s="99"/>
      <c r="O398" s="99"/>
      <c r="P398" s="99"/>
      <c r="Q398" s="99"/>
      <c r="R398" s="99"/>
      <c r="S398" s="99"/>
      <c r="T398" s="99"/>
      <c r="U398" s="99"/>
      <c r="V398" s="99"/>
      <c r="W398" s="99"/>
      <c r="X398" s="99"/>
      <c r="Y398" s="99"/>
      <c r="Z398" s="99"/>
      <c r="AA398" s="99"/>
      <c r="AB398" s="99"/>
      <c r="AC398" s="99"/>
      <c r="AD398" s="99"/>
      <c r="AE398" s="99"/>
      <c r="AF398" s="99"/>
      <c r="AG398" s="99"/>
      <c r="AH398" s="99"/>
      <c r="AI398" s="99"/>
      <c r="AJ398" s="99"/>
      <c r="AK398" s="99"/>
      <c r="AL398" s="99"/>
      <c r="AM398" s="99"/>
      <c r="AN398" s="99"/>
      <c r="AO398" s="99"/>
      <c r="AP398" s="99"/>
      <c r="AQ398" s="99"/>
      <c r="AR398" s="99"/>
      <c r="AS398" s="99"/>
      <c r="AT398" s="99"/>
      <c r="AU398" s="99"/>
    </row>
    <row r="399" spans="1:47" ht="15" customHeight="1" x14ac:dyDescent="0.2">
      <c r="A399" s="367"/>
      <c r="B399" s="509" t="s">
        <v>336</v>
      </c>
      <c r="C399" s="585"/>
      <c r="D399" s="613"/>
      <c r="E399" s="613"/>
      <c r="F399" s="616"/>
      <c r="G399" s="616"/>
      <c r="H399" s="617"/>
      <c r="I399" s="99"/>
      <c r="J399" s="99"/>
      <c r="K399" s="99"/>
      <c r="L399" s="99"/>
      <c r="M399" s="99"/>
      <c r="N399" s="99"/>
      <c r="O399" s="99"/>
      <c r="P399" s="99"/>
      <c r="Q399" s="99"/>
      <c r="R399" s="99"/>
      <c r="S399" s="99"/>
      <c r="T399" s="99"/>
      <c r="U399" s="99"/>
      <c r="V399" s="99"/>
      <c r="W399" s="99"/>
      <c r="X399" s="99"/>
      <c r="Y399" s="99"/>
      <c r="Z399" s="99"/>
      <c r="AA399" s="99"/>
      <c r="AB399" s="99"/>
      <c r="AC399" s="99"/>
      <c r="AD399" s="99"/>
      <c r="AE399" s="99"/>
      <c r="AF399" s="99"/>
      <c r="AG399" s="99"/>
      <c r="AH399" s="99"/>
      <c r="AI399" s="99"/>
      <c r="AJ399" s="99"/>
      <c r="AK399" s="99"/>
      <c r="AL399" s="99"/>
      <c r="AM399" s="99"/>
      <c r="AN399" s="99"/>
      <c r="AO399" s="99"/>
      <c r="AP399" s="99"/>
      <c r="AQ399" s="99"/>
      <c r="AR399" s="99"/>
      <c r="AS399" s="99"/>
      <c r="AT399" s="99"/>
      <c r="AU399" s="99"/>
    </row>
    <row r="400" spans="1:47" ht="12.75" customHeight="1" x14ac:dyDescent="0.2">
      <c r="A400" s="368" t="s">
        <v>348</v>
      </c>
      <c r="B400" s="514" t="s">
        <v>129</v>
      </c>
      <c r="C400" s="589"/>
      <c r="D400" s="630"/>
      <c r="E400" s="630"/>
      <c r="F400" s="631"/>
      <c r="G400" s="631"/>
      <c r="H400" s="632"/>
      <c r="I400" s="99"/>
      <c r="J400" s="99"/>
      <c r="K400" s="99"/>
      <c r="L400" s="99"/>
      <c r="M400" s="99"/>
      <c r="N400" s="99"/>
      <c r="O400" s="99"/>
      <c r="P400" s="99"/>
      <c r="Q400" s="99"/>
      <c r="R400" s="99"/>
      <c r="S400" s="99"/>
      <c r="T400" s="99"/>
      <c r="U400" s="99"/>
      <c r="V400" s="99"/>
      <c r="W400" s="99"/>
      <c r="X400" s="99"/>
      <c r="Y400" s="99"/>
      <c r="Z400" s="99"/>
      <c r="AA400" s="99"/>
      <c r="AB400" s="99"/>
      <c r="AC400" s="99"/>
      <c r="AD400" s="99"/>
      <c r="AE400" s="99"/>
      <c r="AF400" s="99"/>
      <c r="AG400" s="99"/>
      <c r="AH400" s="99"/>
      <c r="AI400" s="99"/>
      <c r="AJ400" s="99"/>
      <c r="AK400" s="99"/>
      <c r="AL400" s="99"/>
      <c r="AM400" s="99"/>
      <c r="AN400" s="99"/>
      <c r="AO400" s="99"/>
      <c r="AP400" s="99"/>
      <c r="AQ400" s="99"/>
      <c r="AR400" s="99"/>
      <c r="AS400" s="99"/>
      <c r="AT400" s="99"/>
      <c r="AU400" s="99"/>
    </row>
    <row r="401" spans="1:47" ht="12.75" customHeight="1" x14ac:dyDescent="0.2">
      <c r="A401" s="283">
        <v>3</v>
      </c>
      <c r="B401" s="444" t="s">
        <v>68</v>
      </c>
      <c r="C401" s="548">
        <f t="shared" ref="C401:E403" si="76">C402</f>
        <v>12000</v>
      </c>
      <c r="D401" s="648">
        <f t="shared" si="76"/>
        <v>12000</v>
      </c>
      <c r="E401" s="648">
        <f t="shared" si="76"/>
        <v>12000</v>
      </c>
      <c r="F401" s="667">
        <f>D401/C401</f>
        <v>1</v>
      </c>
      <c r="G401" s="667">
        <f t="shared" ref="G401:G403" si="77">E401/D401</f>
        <v>1</v>
      </c>
      <c r="H401" s="668">
        <f>E401/C401</f>
        <v>1</v>
      </c>
      <c r="I401" s="99"/>
      <c r="J401" s="99"/>
      <c r="K401" s="99"/>
      <c r="L401" s="99"/>
      <c r="M401" s="99"/>
      <c r="N401" s="99"/>
      <c r="O401" s="99"/>
      <c r="P401" s="99"/>
      <c r="Q401" s="99"/>
      <c r="R401" s="99"/>
      <c r="S401" s="99"/>
      <c r="T401" s="99"/>
      <c r="U401" s="99"/>
      <c r="V401" s="99"/>
      <c r="W401" s="99"/>
      <c r="X401" s="99"/>
      <c r="Y401" s="99"/>
      <c r="Z401" s="99"/>
      <c r="AA401" s="99"/>
      <c r="AB401" s="99"/>
      <c r="AC401" s="99"/>
      <c r="AD401" s="99"/>
      <c r="AE401" s="99"/>
      <c r="AF401" s="99"/>
      <c r="AG401" s="99"/>
      <c r="AH401" s="99"/>
      <c r="AI401" s="99"/>
      <c r="AJ401" s="99"/>
      <c r="AK401" s="99"/>
      <c r="AL401" s="99"/>
      <c r="AM401" s="99"/>
      <c r="AN401" s="99"/>
      <c r="AO401" s="99"/>
      <c r="AP401" s="99"/>
      <c r="AQ401" s="99"/>
      <c r="AR401" s="99"/>
      <c r="AS401" s="99"/>
      <c r="AT401" s="99"/>
      <c r="AU401" s="99"/>
    </row>
    <row r="402" spans="1:47" ht="12.75" customHeight="1" x14ac:dyDescent="0.2">
      <c r="A402" s="276">
        <v>32</v>
      </c>
      <c r="B402" s="445" t="s">
        <v>30</v>
      </c>
      <c r="C402" s="562">
        <f t="shared" si="76"/>
        <v>12000</v>
      </c>
      <c r="D402" s="649">
        <f t="shared" si="76"/>
        <v>12000</v>
      </c>
      <c r="E402" s="649">
        <f t="shared" si="76"/>
        <v>12000</v>
      </c>
      <c r="F402" s="669">
        <f>D402/C402</f>
        <v>1</v>
      </c>
      <c r="G402" s="669">
        <f t="shared" si="77"/>
        <v>1</v>
      </c>
      <c r="H402" s="670">
        <f>E402/C402</f>
        <v>1</v>
      </c>
      <c r="I402" s="99"/>
      <c r="J402" s="99"/>
      <c r="K402" s="99"/>
      <c r="L402" s="99"/>
      <c r="M402" s="99"/>
      <c r="N402" s="99"/>
      <c r="O402" s="99"/>
      <c r="P402" s="99"/>
      <c r="Q402" s="99"/>
      <c r="R402" s="99"/>
      <c r="S402" s="99"/>
      <c r="T402" s="99"/>
      <c r="U402" s="99"/>
      <c r="V402" s="99"/>
      <c r="W402" s="99"/>
      <c r="X402" s="99"/>
      <c r="Y402" s="99"/>
      <c r="Z402" s="99"/>
      <c r="AA402" s="99"/>
      <c r="AB402" s="99"/>
      <c r="AC402" s="99"/>
      <c r="AD402" s="99"/>
      <c r="AE402" s="99"/>
      <c r="AF402" s="99"/>
      <c r="AG402" s="99"/>
      <c r="AH402" s="99"/>
      <c r="AI402" s="99"/>
      <c r="AJ402" s="99"/>
      <c r="AK402" s="99"/>
      <c r="AL402" s="99"/>
      <c r="AM402" s="99"/>
      <c r="AN402" s="99"/>
      <c r="AO402" s="99"/>
      <c r="AP402" s="99"/>
      <c r="AQ402" s="99"/>
      <c r="AR402" s="99"/>
      <c r="AS402" s="99"/>
      <c r="AT402" s="99"/>
      <c r="AU402" s="99"/>
    </row>
    <row r="403" spans="1:47" ht="12.75" customHeight="1" x14ac:dyDescent="0.2">
      <c r="A403" s="309">
        <v>323</v>
      </c>
      <c r="B403" s="467" t="s">
        <v>33</v>
      </c>
      <c r="C403" s="563">
        <f t="shared" si="76"/>
        <v>12000</v>
      </c>
      <c r="D403" s="638">
        <f t="shared" si="76"/>
        <v>12000</v>
      </c>
      <c r="E403" s="638">
        <f t="shared" si="76"/>
        <v>12000</v>
      </c>
      <c r="F403" s="639">
        <f>D403/C403</f>
        <v>1</v>
      </c>
      <c r="G403" s="639">
        <f t="shared" si="77"/>
        <v>1</v>
      </c>
      <c r="H403" s="640">
        <f>E403/C403</f>
        <v>1</v>
      </c>
      <c r="I403" s="99"/>
      <c r="J403" s="99"/>
      <c r="K403" s="99"/>
      <c r="L403" s="99"/>
      <c r="M403" s="99"/>
      <c r="N403" s="99"/>
      <c r="O403" s="99"/>
      <c r="P403" s="99"/>
      <c r="Q403" s="99"/>
      <c r="R403" s="99"/>
      <c r="S403" s="99"/>
      <c r="T403" s="99"/>
      <c r="U403" s="99"/>
      <c r="V403" s="99"/>
      <c r="W403" s="99"/>
      <c r="X403" s="99"/>
      <c r="Y403" s="99"/>
      <c r="Z403" s="99"/>
      <c r="AA403" s="99"/>
      <c r="AB403" s="99"/>
      <c r="AC403" s="99"/>
      <c r="AD403" s="99"/>
      <c r="AE403" s="99"/>
      <c r="AF403" s="99"/>
      <c r="AG403" s="99"/>
      <c r="AH403" s="99"/>
      <c r="AI403" s="99"/>
      <c r="AJ403" s="99"/>
      <c r="AK403" s="99"/>
      <c r="AL403" s="99"/>
      <c r="AM403" s="99"/>
      <c r="AN403" s="99"/>
      <c r="AO403" s="99"/>
      <c r="AP403" s="99"/>
      <c r="AQ403" s="99"/>
      <c r="AR403" s="99"/>
      <c r="AS403" s="99"/>
      <c r="AT403" s="99"/>
      <c r="AU403" s="99"/>
    </row>
    <row r="404" spans="1:47" ht="12.75" customHeight="1" x14ac:dyDescent="0.2">
      <c r="A404" s="310">
        <v>323</v>
      </c>
      <c r="B404" s="468" t="s">
        <v>33</v>
      </c>
      <c r="C404" s="564">
        <v>12000</v>
      </c>
      <c r="D404" s="641">
        <v>12000</v>
      </c>
      <c r="E404" s="641">
        <v>12000</v>
      </c>
      <c r="F404" s="631"/>
      <c r="G404" s="631"/>
      <c r="H404" s="632"/>
      <c r="I404" s="99"/>
      <c r="J404" s="99"/>
      <c r="K404" s="99"/>
      <c r="L404" s="99"/>
      <c r="M404" s="99"/>
      <c r="N404" s="99"/>
      <c r="O404" s="99"/>
      <c r="P404" s="99"/>
      <c r="Q404" s="99"/>
      <c r="R404" s="99"/>
      <c r="S404" s="99"/>
      <c r="T404" s="99"/>
      <c r="U404" s="99"/>
      <c r="V404" s="99"/>
      <c r="W404" s="99"/>
      <c r="X404" s="99"/>
      <c r="Y404" s="99"/>
      <c r="Z404" s="99"/>
      <c r="AA404" s="99"/>
      <c r="AB404" s="99"/>
      <c r="AC404" s="99"/>
      <c r="AD404" s="99"/>
      <c r="AE404" s="99"/>
      <c r="AF404" s="99"/>
      <c r="AG404" s="99"/>
      <c r="AH404" s="99"/>
      <c r="AI404" s="99"/>
      <c r="AJ404" s="99"/>
      <c r="AK404" s="99"/>
      <c r="AL404" s="99"/>
      <c r="AM404" s="99"/>
      <c r="AN404" s="99"/>
      <c r="AO404" s="99"/>
      <c r="AP404" s="99"/>
      <c r="AQ404" s="99"/>
      <c r="AR404" s="99"/>
      <c r="AS404" s="99"/>
      <c r="AT404" s="99"/>
      <c r="AU404" s="99"/>
    </row>
    <row r="405" spans="1:47" ht="20.100000000000001" customHeight="1" x14ac:dyDescent="0.2">
      <c r="A405" s="351"/>
      <c r="B405" s="496" t="s">
        <v>115</v>
      </c>
      <c r="C405" s="577"/>
      <c r="D405" s="653"/>
      <c r="E405" s="653"/>
      <c r="F405" s="654"/>
      <c r="G405" s="654"/>
      <c r="H405" s="655"/>
      <c r="I405" s="99"/>
      <c r="J405" s="99"/>
      <c r="K405" s="99"/>
      <c r="L405" s="99"/>
      <c r="M405" s="99"/>
      <c r="N405" s="99"/>
      <c r="O405" s="99"/>
      <c r="P405" s="99"/>
      <c r="Q405" s="99"/>
      <c r="R405" s="99"/>
      <c r="S405" s="99"/>
      <c r="T405" s="99"/>
      <c r="U405" s="99"/>
      <c r="V405" s="99"/>
      <c r="W405" s="99"/>
      <c r="X405" s="99"/>
      <c r="Y405" s="99"/>
      <c r="Z405" s="99"/>
      <c r="AA405" s="99"/>
      <c r="AB405" s="99"/>
      <c r="AC405" s="99"/>
      <c r="AD405" s="99"/>
      <c r="AE405" s="99"/>
      <c r="AF405" s="99"/>
      <c r="AG405" s="99"/>
      <c r="AH405" s="99"/>
      <c r="AI405" s="99"/>
      <c r="AJ405" s="99"/>
      <c r="AK405" s="99"/>
      <c r="AL405" s="99"/>
      <c r="AM405" s="99"/>
      <c r="AN405" s="99"/>
      <c r="AO405" s="99"/>
      <c r="AP405" s="99"/>
      <c r="AQ405" s="99"/>
      <c r="AR405" s="99"/>
      <c r="AS405" s="99"/>
      <c r="AT405" s="99"/>
      <c r="AU405" s="99"/>
    </row>
    <row r="406" spans="1:47" ht="20.100000000000001" customHeight="1" x14ac:dyDescent="0.2">
      <c r="A406" s="693" t="s">
        <v>162</v>
      </c>
      <c r="B406" s="694"/>
      <c r="C406" s="568">
        <f>C407</f>
        <v>40000</v>
      </c>
      <c r="D406" s="612">
        <f>D407</f>
        <v>50000</v>
      </c>
      <c r="E406" s="612">
        <f>E407</f>
        <v>50000</v>
      </c>
      <c r="F406" s="671">
        <f>D406/C406</f>
        <v>1.25</v>
      </c>
      <c r="G406" s="671">
        <f>E406/D406</f>
        <v>1</v>
      </c>
      <c r="H406" s="672">
        <f>E406/C406</f>
        <v>1.25</v>
      </c>
      <c r="I406" s="99"/>
      <c r="J406" s="99"/>
      <c r="K406" s="99"/>
      <c r="L406" s="99"/>
      <c r="M406" s="99"/>
      <c r="N406" s="99"/>
      <c r="O406" s="99"/>
      <c r="P406" s="99"/>
      <c r="Q406" s="99"/>
      <c r="R406" s="99"/>
      <c r="S406" s="99"/>
      <c r="T406" s="99"/>
      <c r="U406" s="99"/>
      <c r="V406" s="99"/>
      <c r="W406" s="99"/>
      <c r="X406" s="99"/>
      <c r="Y406" s="99"/>
      <c r="Z406" s="99"/>
      <c r="AA406" s="99"/>
      <c r="AB406" s="99"/>
      <c r="AC406" s="99"/>
      <c r="AD406" s="99"/>
      <c r="AE406" s="99"/>
      <c r="AF406" s="99"/>
      <c r="AG406" s="99"/>
      <c r="AH406" s="99"/>
      <c r="AI406" s="99"/>
      <c r="AJ406" s="99"/>
      <c r="AK406" s="99"/>
      <c r="AL406" s="99"/>
      <c r="AM406" s="99"/>
      <c r="AN406" s="99"/>
      <c r="AO406" s="99"/>
      <c r="AP406" s="99"/>
      <c r="AQ406" s="99"/>
      <c r="AR406" s="99"/>
      <c r="AS406" s="99"/>
      <c r="AT406" s="99"/>
      <c r="AU406" s="99"/>
    </row>
    <row r="407" spans="1:47" ht="15" customHeight="1" x14ac:dyDescent="0.2">
      <c r="A407" s="369" t="s">
        <v>245</v>
      </c>
      <c r="B407" s="497" t="s">
        <v>246</v>
      </c>
      <c r="C407" s="569">
        <f>C410</f>
        <v>40000</v>
      </c>
      <c r="D407" s="614">
        <f>D410</f>
        <v>50000</v>
      </c>
      <c r="E407" s="614">
        <f>E410</f>
        <v>50000</v>
      </c>
      <c r="F407" s="665">
        <f>D407/C407</f>
        <v>1.25</v>
      </c>
      <c r="G407" s="665">
        <f>E407/D407</f>
        <v>1</v>
      </c>
      <c r="H407" s="666">
        <f>E407/C407</f>
        <v>1.25</v>
      </c>
      <c r="I407" s="99"/>
      <c r="J407" s="99"/>
      <c r="K407" s="99"/>
      <c r="L407" s="99"/>
      <c r="M407" s="99"/>
      <c r="N407" s="99"/>
      <c r="O407" s="99"/>
      <c r="P407" s="99"/>
      <c r="Q407" s="99"/>
      <c r="R407" s="99"/>
      <c r="S407" s="99"/>
      <c r="T407" s="99"/>
      <c r="U407" s="99"/>
      <c r="V407" s="99"/>
      <c r="W407" s="99"/>
      <c r="X407" s="99"/>
      <c r="Y407" s="99"/>
      <c r="Z407" s="99"/>
      <c r="AA407" s="99"/>
      <c r="AB407" s="99"/>
      <c r="AC407" s="99"/>
      <c r="AD407" s="99"/>
      <c r="AE407" s="99"/>
      <c r="AF407" s="99"/>
      <c r="AG407" s="99"/>
      <c r="AH407" s="99"/>
      <c r="AI407" s="99"/>
      <c r="AJ407" s="99"/>
      <c r="AK407" s="99"/>
      <c r="AL407" s="99"/>
      <c r="AM407" s="99"/>
      <c r="AN407" s="99"/>
      <c r="AO407" s="99"/>
      <c r="AP407" s="99"/>
      <c r="AQ407" s="99"/>
      <c r="AR407" s="99"/>
      <c r="AS407" s="99"/>
      <c r="AT407" s="99"/>
      <c r="AU407" s="99"/>
    </row>
    <row r="408" spans="1:47" ht="15" customHeight="1" x14ac:dyDescent="0.2">
      <c r="A408" s="370"/>
      <c r="B408" s="515" t="s">
        <v>349</v>
      </c>
      <c r="C408" s="590"/>
      <c r="D408" s="613"/>
      <c r="E408" s="613"/>
      <c r="F408" s="616"/>
      <c r="G408" s="616"/>
      <c r="H408" s="617"/>
      <c r="I408" s="99"/>
      <c r="J408" s="99"/>
      <c r="K408" s="99"/>
      <c r="L408" s="99"/>
      <c r="M408" s="99"/>
      <c r="N408" s="99"/>
      <c r="O408" s="99"/>
      <c r="P408" s="99"/>
      <c r="Q408" s="99"/>
      <c r="R408" s="99"/>
      <c r="S408" s="99"/>
      <c r="T408" s="99"/>
      <c r="U408" s="99"/>
      <c r="V408" s="99"/>
      <c r="W408" s="99"/>
      <c r="X408" s="99"/>
      <c r="Y408" s="99"/>
      <c r="Z408" s="99"/>
      <c r="AA408" s="99"/>
      <c r="AB408" s="99"/>
      <c r="AC408" s="99"/>
      <c r="AD408" s="99"/>
      <c r="AE408" s="99"/>
      <c r="AF408" s="99"/>
      <c r="AG408" s="99"/>
      <c r="AH408" s="99"/>
      <c r="AI408" s="99"/>
      <c r="AJ408" s="99"/>
      <c r="AK408" s="99"/>
      <c r="AL408" s="99"/>
      <c r="AM408" s="99"/>
      <c r="AN408" s="99"/>
      <c r="AO408" s="99"/>
      <c r="AP408" s="99"/>
      <c r="AQ408" s="99"/>
      <c r="AR408" s="99"/>
      <c r="AS408" s="99"/>
      <c r="AT408" s="99"/>
      <c r="AU408" s="99"/>
    </row>
    <row r="409" spans="1:47" ht="12.75" customHeight="1" x14ac:dyDescent="0.2">
      <c r="A409" s="371" t="s">
        <v>108</v>
      </c>
      <c r="B409" s="516" t="s">
        <v>129</v>
      </c>
      <c r="C409" s="591"/>
      <c r="D409" s="630"/>
      <c r="E409" s="630"/>
      <c r="F409" s="631"/>
      <c r="G409" s="631"/>
      <c r="H409" s="632"/>
      <c r="I409" s="99"/>
      <c r="J409" s="99"/>
      <c r="K409" s="99"/>
      <c r="L409" s="99"/>
      <c r="M409" s="99"/>
      <c r="N409" s="99"/>
      <c r="O409" s="99"/>
      <c r="P409" s="99"/>
      <c r="Q409" s="99"/>
      <c r="R409" s="99"/>
      <c r="S409" s="99"/>
      <c r="T409" s="99"/>
      <c r="U409" s="99"/>
      <c r="V409" s="99"/>
      <c r="W409" s="99"/>
      <c r="X409" s="99"/>
      <c r="Y409" s="99"/>
      <c r="Z409" s="99"/>
      <c r="AA409" s="99"/>
      <c r="AB409" s="99"/>
      <c r="AC409" s="99"/>
      <c r="AD409" s="99"/>
      <c r="AE409" s="99"/>
      <c r="AF409" s="99"/>
      <c r="AG409" s="99"/>
      <c r="AH409" s="99"/>
      <c r="AI409" s="99"/>
      <c r="AJ409" s="99"/>
      <c r="AK409" s="99"/>
      <c r="AL409" s="99"/>
      <c r="AM409" s="99"/>
      <c r="AN409" s="99"/>
      <c r="AO409" s="99"/>
      <c r="AP409" s="99"/>
      <c r="AQ409" s="99"/>
      <c r="AR409" s="99"/>
      <c r="AS409" s="99"/>
      <c r="AT409" s="99"/>
      <c r="AU409" s="99"/>
    </row>
    <row r="410" spans="1:47" ht="12.75" customHeight="1" x14ac:dyDescent="0.2">
      <c r="A410" s="275">
        <v>3</v>
      </c>
      <c r="B410" s="444" t="s">
        <v>68</v>
      </c>
      <c r="C410" s="592">
        <f t="shared" ref="C410:E412" si="78">C411</f>
        <v>40000</v>
      </c>
      <c r="D410" s="648">
        <f t="shared" si="78"/>
        <v>50000</v>
      </c>
      <c r="E410" s="648">
        <f t="shared" si="78"/>
        <v>50000</v>
      </c>
      <c r="F410" s="667">
        <f>D410/C410</f>
        <v>1.25</v>
      </c>
      <c r="G410" s="667">
        <f t="shared" ref="G410:G412" si="79">E410/D410</f>
        <v>1</v>
      </c>
      <c r="H410" s="668">
        <f>E410/C410</f>
        <v>1.25</v>
      </c>
      <c r="I410" s="99"/>
      <c r="J410" s="99"/>
      <c r="K410" s="99"/>
      <c r="L410" s="99"/>
      <c r="M410" s="99"/>
      <c r="N410" s="99"/>
      <c r="O410" s="99"/>
      <c r="P410" s="99"/>
      <c r="Q410" s="99"/>
      <c r="R410" s="99"/>
      <c r="S410" s="99"/>
      <c r="T410" s="99"/>
      <c r="U410" s="99"/>
      <c r="V410" s="99"/>
      <c r="W410" s="99"/>
      <c r="X410" s="99"/>
      <c r="Y410" s="99"/>
      <c r="Z410" s="99"/>
      <c r="AA410" s="99"/>
      <c r="AB410" s="99"/>
      <c r="AC410" s="99"/>
      <c r="AD410" s="99"/>
      <c r="AE410" s="99"/>
      <c r="AF410" s="99"/>
      <c r="AG410" s="99"/>
      <c r="AH410" s="99"/>
      <c r="AI410" s="99"/>
      <c r="AJ410" s="99"/>
      <c r="AK410" s="99"/>
      <c r="AL410" s="99"/>
      <c r="AM410" s="99"/>
      <c r="AN410" s="99"/>
      <c r="AO410" s="99"/>
      <c r="AP410" s="99"/>
      <c r="AQ410" s="99"/>
      <c r="AR410" s="99"/>
      <c r="AS410" s="99"/>
      <c r="AT410" s="99"/>
      <c r="AU410" s="99"/>
    </row>
    <row r="411" spans="1:47" ht="12.75" customHeight="1" x14ac:dyDescent="0.2">
      <c r="A411" s="276">
        <v>38</v>
      </c>
      <c r="B411" s="445" t="s">
        <v>38</v>
      </c>
      <c r="C411" s="593">
        <f t="shared" si="78"/>
        <v>40000</v>
      </c>
      <c r="D411" s="649">
        <f t="shared" si="78"/>
        <v>50000</v>
      </c>
      <c r="E411" s="649">
        <f t="shared" si="78"/>
        <v>50000</v>
      </c>
      <c r="F411" s="669">
        <f>D411/C411</f>
        <v>1.25</v>
      </c>
      <c r="G411" s="669">
        <f t="shared" si="79"/>
        <v>1</v>
      </c>
      <c r="H411" s="670">
        <f>E411/C411</f>
        <v>1.25</v>
      </c>
      <c r="I411" s="99"/>
      <c r="J411" s="99"/>
      <c r="K411" s="99"/>
      <c r="L411" s="99"/>
      <c r="M411" s="99"/>
      <c r="N411" s="99"/>
      <c r="O411" s="99"/>
      <c r="P411" s="99"/>
      <c r="Q411" s="99"/>
      <c r="R411" s="99"/>
      <c r="S411" s="99"/>
      <c r="T411" s="99"/>
      <c r="U411" s="99"/>
      <c r="V411" s="99"/>
      <c r="W411" s="99"/>
      <c r="X411" s="99"/>
      <c r="Y411" s="99"/>
      <c r="Z411" s="99"/>
      <c r="AA411" s="99"/>
      <c r="AB411" s="99"/>
      <c r="AC411" s="99"/>
      <c r="AD411" s="99"/>
      <c r="AE411" s="99"/>
      <c r="AF411" s="99"/>
      <c r="AG411" s="99"/>
      <c r="AH411" s="99"/>
      <c r="AI411" s="99"/>
      <c r="AJ411" s="99"/>
      <c r="AK411" s="99"/>
      <c r="AL411" s="99"/>
      <c r="AM411" s="99"/>
      <c r="AN411" s="99"/>
      <c r="AO411" s="99"/>
      <c r="AP411" s="99"/>
      <c r="AQ411" s="99"/>
      <c r="AR411" s="99"/>
      <c r="AS411" s="99"/>
      <c r="AT411" s="99"/>
      <c r="AU411" s="99"/>
    </row>
    <row r="412" spans="1:47" ht="12.75" customHeight="1" x14ac:dyDescent="0.2">
      <c r="A412" s="309">
        <v>381</v>
      </c>
      <c r="B412" s="467" t="s">
        <v>70</v>
      </c>
      <c r="C412" s="563">
        <f t="shared" si="78"/>
        <v>40000</v>
      </c>
      <c r="D412" s="638">
        <f t="shared" si="78"/>
        <v>50000</v>
      </c>
      <c r="E412" s="638">
        <f t="shared" si="78"/>
        <v>50000</v>
      </c>
      <c r="F412" s="639">
        <f>D412/C412</f>
        <v>1.25</v>
      </c>
      <c r="G412" s="639">
        <f t="shared" si="79"/>
        <v>1</v>
      </c>
      <c r="H412" s="640">
        <f>E412/C412</f>
        <v>1.25</v>
      </c>
      <c r="I412" s="99"/>
      <c r="J412" s="99"/>
      <c r="K412" s="99"/>
      <c r="L412" s="99"/>
      <c r="M412" s="99"/>
      <c r="N412" s="99"/>
      <c r="O412" s="99"/>
      <c r="P412" s="99"/>
      <c r="Q412" s="99"/>
      <c r="R412" s="99"/>
      <c r="S412" s="99"/>
      <c r="T412" s="99"/>
      <c r="U412" s="99"/>
      <c r="V412" s="99"/>
      <c r="W412" s="99"/>
      <c r="X412" s="99"/>
      <c r="Y412" s="99"/>
      <c r="Z412" s="99"/>
      <c r="AA412" s="99"/>
      <c r="AB412" s="99"/>
      <c r="AC412" s="99"/>
      <c r="AD412" s="99"/>
      <c r="AE412" s="99"/>
      <c r="AF412" s="99"/>
      <c r="AG412" s="99"/>
      <c r="AH412" s="99"/>
      <c r="AI412" s="99"/>
      <c r="AJ412" s="99"/>
      <c r="AK412" s="99"/>
      <c r="AL412" s="99"/>
      <c r="AM412" s="99"/>
      <c r="AN412" s="99"/>
      <c r="AO412" s="99"/>
      <c r="AP412" s="99"/>
      <c r="AQ412" s="99"/>
      <c r="AR412" s="99"/>
      <c r="AS412" s="99"/>
      <c r="AT412" s="99"/>
      <c r="AU412" s="99"/>
    </row>
    <row r="413" spans="1:47" ht="12.75" customHeight="1" x14ac:dyDescent="0.2">
      <c r="A413" s="310">
        <v>381</v>
      </c>
      <c r="B413" s="468" t="s">
        <v>70</v>
      </c>
      <c r="C413" s="564">
        <v>40000</v>
      </c>
      <c r="D413" s="641">
        <v>50000</v>
      </c>
      <c r="E413" s="641">
        <v>50000</v>
      </c>
      <c r="F413" s="631"/>
      <c r="G413" s="631"/>
      <c r="H413" s="632"/>
      <c r="I413" s="99"/>
      <c r="J413" s="99"/>
      <c r="K413" s="99"/>
      <c r="L413" s="99"/>
      <c r="M413" s="99"/>
      <c r="N413" s="99"/>
      <c r="O413" s="99"/>
      <c r="P413" s="99"/>
      <c r="Q413" s="99"/>
      <c r="R413" s="99"/>
      <c r="S413" s="99"/>
      <c r="T413" s="99"/>
      <c r="U413" s="99"/>
      <c r="V413" s="99"/>
      <c r="W413" s="99"/>
      <c r="X413" s="99"/>
      <c r="Y413" s="99"/>
      <c r="Z413" s="99"/>
      <c r="AA413" s="99"/>
      <c r="AB413" s="99"/>
      <c r="AC413" s="99"/>
      <c r="AD413" s="99"/>
      <c r="AE413" s="99"/>
      <c r="AF413" s="99"/>
      <c r="AG413" s="99"/>
      <c r="AH413" s="99"/>
      <c r="AI413" s="99"/>
      <c r="AJ413" s="99"/>
      <c r="AK413" s="99"/>
      <c r="AL413" s="99"/>
      <c r="AM413" s="99"/>
      <c r="AN413" s="99"/>
      <c r="AO413" s="99"/>
      <c r="AP413" s="99"/>
      <c r="AQ413" s="99"/>
      <c r="AR413" s="99"/>
      <c r="AS413" s="99"/>
      <c r="AT413" s="99"/>
      <c r="AU413" s="99"/>
    </row>
    <row r="414" spans="1:47" ht="20.100000000000001" customHeight="1" x14ac:dyDescent="0.2">
      <c r="A414" s="372" t="s">
        <v>163</v>
      </c>
      <c r="B414" s="517"/>
      <c r="C414" s="594">
        <f>C415+C422</f>
        <v>25000</v>
      </c>
      <c r="D414" s="612">
        <f>D415+D422</f>
        <v>20000</v>
      </c>
      <c r="E414" s="612">
        <f>E415+E422</f>
        <v>20000</v>
      </c>
      <c r="F414" s="671">
        <f>D414/C414</f>
        <v>0.8</v>
      </c>
      <c r="G414" s="671">
        <f>E414/D414</f>
        <v>1</v>
      </c>
      <c r="H414" s="672">
        <f>E414/C414</f>
        <v>0.8</v>
      </c>
      <c r="I414" s="99"/>
      <c r="J414" s="99"/>
      <c r="K414" s="99"/>
      <c r="L414" s="99"/>
      <c r="M414" s="99"/>
      <c r="N414" s="99"/>
      <c r="O414" s="99"/>
      <c r="P414" s="99"/>
      <c r="Q414" s="99"/>
      <c r="R414" s="99"/>
      <c r="S414" s="99"/>
      <c r="T414" s="99"/>
      <c r="U414" s="99"/>
      <c r="V414" s="99"/>
      <c r="W414" s="99"/>
      <c r="X414" s="99"/>
      <c r="Y414" s="99"/>
      <c r="Z414" s="99"/>
      <c r="AA414" s="99"/>
      <c r="AB414" s="99"/>
      <c r="AC414" s="99"/>
      <c r="AD414" s="99"/>
      <c r="AE414" s="99"/>
      <c r="AF414" s="99"/>
      <c r="AG414" s="99"/>
      <c r="AH414" s="99"/>
      <c r="AI414" s="99"/>
      <c r="AJ414" s="99"/>
      <c r="AK414" s="99"/>
      <c r="AL414" s="99"/>
      <c r="AM414" s="99"/>
      <c r="AN414" s="99"/>
      <c r="AO414" s="99"/>
      <c r="AP414" s="99"/>
      <c r="AQ414" s="99"/>
      <c r="AR414" s="99"/>
      <c r="AS414" s="99"/>
      <c r="AT414" s="99"/>
      <c r="AU414" s="99"/>
    </row>
    <row r="415" spans="1:47" ht="15" customHeight="1" x14ac:dyDescent="0.2">
      <c r="A415" s="373" t="s">
        <v>248</v>
      </c>
      <c r="B415" s="511" t="s">
        <v>247</v>
      </c>
      <c r="C415" s="585">
        <f>C418</f>
        <v>20000</v>
      </c>
      <c r="D415" s="614">
        <f>D418</f>
        <v>20000</v>
      </c>
      <c r="E415" s="614">
        <f>E418</f>
        <v>20000</v>
      </c>
      <c r="F415" s="665">
        <f>D415/C415</f>
        <v>1</v>
      </c>
      <c r="G415" s="665">
        <f>E415/D415</f>
        <v>1</v>
      </c>
      <c r="H415" s="666">
        <f>E415/C415</f>
        <v>1</v>
      </c>
      <c r="I415" s="99"/>
      <c r="J415" s="99"/>
      <c r="K415" s="99"/>
      <c r="L415" s="99"/>
      <c r="M415" s="99"/>
      <c r="N415" s="99"/>
      <c r="O415" s="99"/>
      <c r="P415" s="99"/>
      <c r="Q415" s="99"/>
      <c r="R415" s="99"/>
      <c r="S415" s="99"/>
      <c r="T415" s="99"/>
      <c r="U415" s="99"/>
      <c r="V415" s="99"/>
      <c r="W415" s="99"/>
      <c r="X415" s="99"/>
      <c r="Y415" s="99"/>
      <c r="Z415" s="99"/>
      <c r="AA415" s="99"/>
      <c r="AB415" s="99"/>
      <c r="AC415" s="99"/>
      <c r="AD415" s="99"/>
      <c r="AE415" s="99"/>
      <c r="AF415" s="99"/>
      <c r="AG415" s="99"/>
      <c r="AH415" s="99"/>
      <c r="AI415" s="99"/>
      <c r="AJ415" s="99"/>
      <c r="AK415" s="99"/>
      <c r="AL415" s="99"/>
      <c r="AM415" s="99"/>
      <c r="AN415" s="99"/>
      <c r="AO415" s="99"/>
      <c r="AP415" s="99"/>
      <c r="AQ415" s="99"/>
      <c r="AR415" s="99"/>
      <c r="AS415" s="99"/>
      <c r="AT415" s="99"/>
      <c r="AU415" s="99"/>
    </row>
    <row r="416" spans="1:47" ht="15" customHeight="1" x14ac:dyDescent="0.2">
      <c r="A416" s="374"/>
      <c r="B416" s="509" t="s">
        <v>332</v>
      </c>
      <c r="C416" s="585"/>
      <c r="D416" s="613"/>
      <c r="E416" s="613"/>
      <c r="F416" s="616"/>
      <c r="G416" s="616"/>
      <c r="H416" s="617"/>
      <c r="I416" s="99"/>
      <c r="J416" s="99"/>
      <c r="K416" s="99"/>
      <c r="L416" s="99"/>
      <c r="M416" s="99"/>
      <c r="N416" s="99"/>
      <c r="O416" s="99"/>
      <c r="P416" s="99"/>
      <c r="Q416" s="99"/>
      <c r="R416" s="99"/>
      <c r="S416" s="99"/>
      <c r="T416" s="99"/>
      <c r="U416" s="99"/>
      <c r="V416" s="99"/>
      <c r="W416" s="99"/>
      <c r="X416" s="99"/>
      <c r="Y416" s="99"/>
      <c r="Z416" s="99"/>
      <c r="AA416" s="99"/>
      <c r="AB416" s="99"/>
      <c r="AC416" s="99"/>
      <c r="AD416" s="99"/>
      <c r="AE416" s="99"/>
      <c r="AF416" s="99"/>
      <c r="AG416" s="99"/>
      <c r="AH416" s="99"/>
      <c r="AI416" s="99"/>
      <c r="AJ416" s="99"/>
      <c r="AK416" s="99"/>
      <c r="AL416" s="99"/>
      <c r="AM416" s="99"/>
      <c r="AN416" s="99"/>
      <c r="AO416" s="99"/>
      <c r="AP416" s="99"/>
      <c r="AQ416" s="99"/>
      <c r="AR416" s="99"/>
      <c r="AS416" s="99"/>
      <c r="AT416" s="99"/>
      <c r="AU416" s="99"/>
    </row>
    <row r="417" spans="1:47" ht="12.75" customHeight="1" x14ac:dyDescent="0.2">
      <c r="A417" s="375" t="s">
        <v>107</v>
      </c>
      <c r="B417" s="510" t="s">
        <v>129</v>
      </c>
      <c r="C417" s="595"/>
      <c r="D417" s="630"/>
      <c r="E417" s="630"/>
      <c r="F417" s="631"/>
      <c r="G417" s="631"/>
      <c r="H417" s="632"/>
      <c r="I417" s="99"/>
      <c r="J417" s="99"/>
      <c r="K417" s="99"/>
      <c r="L417" s="99"/>
      <c r="M417" s="99"/>
      <c r="N417" s="99"/>
      <c r="O417" s="99"/>
      <c r="P417" s="99"/>
      <c r="Q417" s="99"/>
      <c r="R417" s="99"/>
      <c r="S417" s="99"/>
      <c r="T417" s="99"/>
      <c r="U417" s="99"/>
      <c r="V417" s="99"/>
      <c r="W417" s="99"/>
      <c r="X417" s="99"/>
      <c r="Y417" s="99"/>
      <c r="Z417" s="99"/>
      <c r="AA417" s="99"/>
      <c r="AB417" s="99"/>
      <c r="AC417" s="99"/>
      <c r="AD417" s="99"/>
      <c r="AE417" s="99"/>
      <c r="AF417" s="99"/>
      <c r="AG417" s="99"/>
      <c r="AH417" s="99"/>
      <c r="AI417" s="99"/>
      <c r="AJ417" s="99"/>
      <c r="AK417" s="99"/>
      <c r="AL417" s="99"/>
      <c r="AM417" s="99"/>
      <c r="AN417" s="99"/>
      <c r="AO417" s="99"/>
      <c r="AP417" s="99"/>
      <c r="AQ417" s="99"/>
      <c r="AR417" s="99"/>
      <c r="AS417" s="99"/>
      <c r="AT417" s="99"/>
      <c r="AU417" s="99"/>
    </row>
    <row r="418" spans="1:47" ht="12.75" customHeight="1" x14ac:dyDescent="0.2">
      <c r="A418" s="275">
        <v>3</v>
      </c>
      <c r="B418" s="444" t="s">
        <v>68</v>
      </c>
      <c r="C418" s="579">
        <f t="shared" ref="C418:E420" si="80">C419</f>
        <v>20000</v>
      </c>
      <c r="D418" s="648">
        <f t="shared" si="80"/>
        <v>20000</v>
      </c>
      <c r="E418" s="648">
        <f t="shared" si="80"/>
        <v>20000</v>
      </c>
      <c r="F418" s="667">
        <f>D418/C418</f>
        <v>1</v>
      </c>
      <c r="G418" s="667">
        <f t="shared" ref="G418:G420" si="81">E418/D418</f>
        <v>1</v>
      </c>
      <c r="H418" s="668">
        <f>E418/C418</f>
        <v>1</v>
      </c>
      <c r="I418" s="99"/>
      <c r="J418" s="99"/>
      <c r="K418" s="99"/>
      <c r="L418" s="99"/>
      <c r="M418" s="99"/>
      <c r="N418" s="99"/>
      <c r="O418" s="99"/>
      <c r="P418" s="99"/>
      <c r="Q418" s="99"/>
      <c r="R418" s="99"/>
      <c r="S418" s="99"/>
      <c r="T418" s="99"/>
      <c r="U418" s="99"/>
      <c r="V418" s="99"/>
      <c r="W418" s="99"/>
      <c r="X418" s="99"/>
      <c r="Y418" s="99"/>
      <c r="Z418" s="99"/>
      <c r="AA418" s="99"/>
      <c r="AB418" s="99"/>
      <c r="AC418" s="99"/>
      <c r="AD418" s="99"/>
      <c r="AE418" s="99"/>
      <c r="AF418" s="99"/>
      <c r="AG418" s="99"/>
      <c r="AH418" s="99"/>
      <c r="AI418" s="99"/>
      <c r="AJ418" s="99"/>
      <c r="AK418" s="99"/>
      <c r="AL418" s="99"/>
      <c r="AM418" s="99"/>
      <c r="AN418" s="99"/>
      <c r="AO418" s="99"/>
      <c r="AP418" s="99"/>
      <c r="AQ418" s="99"/>
      <c r="AR418" s="99"/>
      <c r="AS418" s="99"/>
      <c r="AT418" s="99"/>
      <c r="AU418" s="99"/>
    </row>
    <row r="419" spans="1:47" ht="12.75" customHeight="1" x14ac:dyDescent="0.2">
      <c r="A419" s="276">
        <v>38</v>
      </c>
      <c r="B419" s="445" t="s">
        <v>38</v>
      </c>
      <c r="C419" s="580">
        <f t="shared" si="80"/>
        <v>20000</v>
      </c>
      <c r="D419" s="649">
        <f t="shared" si="80"/>
        <v>20000</v>
      </c>
      <c r="E419" s="649">
        <f t="shared" si="80"/>
        <v>20000</v>
      </c>
      <c r="F419" s="669">
        <f>D419/C419</f>
        <v>1</v>
      </c>
      <c r="G419" s="669">
        <f t="shared" si="81"/>
        <v>1</v>
      </c>
      <c r="H419" s="670">
        <f>E419/C419</f>
        <v>1</v>
      </c>
      <c r="I419" s="99"/>
      <c r="J419" s="99"/>
      <c r="K419" s="99"/>
      <c r="L419" s="99"/>
      <c r="M419" s="99"/>
      <c r="N419" s="99"/>
      <c r="O419" s="99"/>
      <c r="P419" s="99"/>
      <c r="Q419" s="99"/>
      <c r="R419" s="99"/>
      <c r="S419" s="99"/>
      <c r="T419" s="99"/>
      <c r="U419" s="99"/>
      <c r="V419" s="99"/>
      <c r="W419" s="99"/>
      <c r="X419" s="99"/>
      <c r="Y419" s="99"/>
      <c r="Z419" s="99"/>
      <c r="AA419" s="99"/>
      <c r="AB419" s="99"/>
      <c r="AC419" s="99"/>
      <c r="AD419" s="99"/>
      <c r="AE419" s="99"/>
      <c r="AF419" s="99"/>
      <c r="AG419" s="99"/>
      <c r="AH419" s="99"/>
      <c r="AI419" s="99"/>
      <c r="AJ419" s="99"/>
      <c r="AK419" s="99"/>
      <c r="AL419" s="99"/>
      <c r="AM419" s="99"/>
      <c r="AN419" s="99"/>
      <c r="AO419" s="99"/>
      <c r="AP419" s="99"/>
      <c r="AQ419" s="99"/>
      <c r="AR419" s="99"/>
      <c r="AS419" s="99"/>
      <c r="AT419" s="99"/>
      <c r="AU419" s="99"/>
    </row>
    <row r="420" spans="1:47" ht="12.75" customHeight="1" x14ac:dyDescent="0.2">
      <c r="A420" s="309">
        <v>381</v>
      </c>
      <c r="B420" s="467" t="s">
        <v>70</v>
      </c>
      <c r="C420" s="563">
        <f t="shared" si="80"/>
        <v>20000</v>
      </c>
      <c r="D420" s="638">
        <f t="shared" si="80"/>
        <v>20000</v>
      </c>
      <c r="E420" s="638">
        <f t="shared" si="80"/>
        <v>20000</v>
      </c>
      <c r="F420" s="639">
        <f>D420/C420</f>
        <v>1</v>
      </c>
      <c r="G420" s="639">
        <f t="shared" si="81"/>
        <v>1</v>
      </c>
      <c r="H420" s="640">
        <f>E420/C420</f>
        <v>1</v>
      </c>
      <c r="I420" s="99"/>
      <c r="J420" s="99"/>
      <c r="K420" s="99"/>
      <c r="L420" s="99"/>
      <c r="M420" s="99"/>
      <c r="N420" s="99"/>
      <c r="O420" s="99"/>
      <c r="P420" s="99"/>
      <c r="Q420" s="99"/>
      <c r="R420" s="99"/>
      <c r="S420" s="99"/>
      <c r="T420" s="99"/>
      <c r="U420" s="99"/>
      <c r="V420" s="99"/>
      <c r="W420" s="99"/>
      <c r="X420" s="99"/>
      <c r="Y420" s="99"/>
      <c r="Z420" s="99"/>
      <c r="AA420" s="99"/>
      <c r="AB420" s="99"/>
      <c r="AC420" s="99"/>
      <c r="AD420" s="99"/>
      <c r="AE420" s="99"/>
      <c r="AF420" s="99"/>
      <c r="AG420" s="99"/>
      <c r="AH420" s="99"/>
      <c r="AI420" s="99"/>
      <c r="AJ420" s="99"/>
      <c r="AK420" s="99"/>
      <c r="AL420" s="99"/>
      <c r="AM420" s="99"/>
      <c r="AN420" s="99"/>
      <c r="AO420" s="99"/>
      <c r="AP420" s="99"/>
      <c r="AQ420" s="99"/>
      <c r="AR420" s="99"/>
      <c r="AS420" s="99"/>
      <c r="AT420" s="99"/>
      <c r="AU420" s="99"/>
    </row>
    <row r="421" spans="1:47" ht="12.75" customHeight="1" x14ac:dyDescent="0.2">
      <c r="A421" s="310">
        <v>381</v>
      </c>
      <c r="B421" s="468" t="s">
        <v>70</v>
      </c>
      <c r="C421" s="564">
        <v>20000</v>
      </c>
      <c r="D421" s="641">
        <v>20000</v>
      </c>
      <c r="E421" s="641">
        <v>20000</v>
      </c>
      <c r="F421" s="631"/>
      <c r="G421" s="631"/>
      <c r="H421" s="632"/>
      <c r="I421" s="99"/>
      <c r="J421" s="99"/>
      <c r="K421" s="99"/>
      <c r="L421" s="99"/>
      <c r="M421" s="99"/>
      <c r="N421" s="99"/>
      <c r="O421" s="99"/>
      <c r="P421" s="99"/>
      <c r="Q421" s="99"/>
      <c r="R421" s="99"/>
      <c r="S421" s="99"/>
      <c r="T421" s="99"/>
      <c r="U421" s="99"/>
      <c r="V421" s="99"/>
      <c r="W421" s="99"/>
      <c r="X421" s="99"/>
      <c r="Y421" s="99"/>
      <c r="Z421" s="99"/>
      <c r="AA421" s="99"/>
      <c r="AB421" s="99"/>
      <c r="AC421" s="99"/>
      <c r="AD421" s="99"/>
      <c r="AE421" s="99"/>
      <c r="AF421" s="99"/>
      <c r="AG421" s="99"/>
      <c r="AH421" s="99"/>
      <c r="AI421" s="99"/>
      <c r="AJ421" s="99"/>
      <c r="AK421" s="99"/>
      <c r="AL421" s="99"/>
      <c r="AM421" s="99"/>
      <c r="AN421" s="99"/>
      <c r="AO421" s="99"/>
      <c r="AP421" s="99"/>
      <c r="AQ421" s="99"/>
      <c r="AR421" s="99"/>
      <c r="AS421" s="99"/>
      <c r="AT421" s="99"/>
      <c r="AU421" s="99"/>
    </row>
    <row r="422" spans="1:47" ht="15" customHeight="1" x14ac:dyDescent="0.2">
      <c r="A422" s="373" t="s">
        <v>367</v>
      </c>
      <c r="B422" s="511" t="s">
        <v>369</v>
      </c>
      <c r="C422" s="585">
        <f>C425</f>
        <v>5000</v>
      </c>
      <c r="D422" s="618">
        <f>D425</f>
        <v>0</v>
      </c>
      <c r="E422" s="618">
        <f>E425</f>
        <v>0</v>
      </c>
      <c r="F422" s="665">
        <f>D422/C422</f>
        <v>0</v>
      </c>
      <c r="G422" s="665" t="e">
        <f>E422/D422</f>
        <v>#DIV/0!</v>
      </c>
      <c r="H422" s="666">
        <f>E422/C422</f>
        <v>0</v>
      </c>
      <c r="I422" s="99"/>
      <c r="J422" s="99"/>
      <c r="K422" s="99"/>
      <c r="L422" s="99"/>
      <c r="M422" s="99"/>
      <c r="N422" s="99"/>
      <c r="O422" s="99"/>
      <c r="P422" s="99"/>
      <c r="Q422" s="99"/>
      <c r="R422" s="99"/>
      <c r="S422" s="99"/>
      <c r="T422" s="99"/>
      <c r="U422" s="99"/>
      <c r="V422" s="99"/>
      <c r="W422" s="99"/>
      <c r="X422" s="99"/>
      <c r="Y422" s="99"/>
      <c r="Z422" s="99"/>
      <c r="AA422" s="99"/>
      <c r="AB422" s="99"/>
      <c r="AC422" s="99"/>
      <c r="AD422" s="99"/>
      <c r="AE422" s="99"/>
      <c r="AF422" s="99"/>
      <c r="AG422" s="99"/>
      <c r="AH422" s="99"/>
      <c r="AI422" s="99"/>
      <c r="AJ422" s="99"/>
      <c r="AK422" s="99"/>
      <c r="AL422" s="99"/>
      <c r="AM422" s="99"/>
      <c r="AN422" s="99"/>
      <c r="AO422" s="99"/>
      <c r="AP422" s="99"/>
      <c r="AQ422" s="99"/>
      <c r="AR422" s="99"/>
      <c r="AS422" s="99"/>
      <c r="AT422" s="99"/>
      <c r="AU422" s="99"/>
    </row>
    <row r="423" spans="1:47" ht="15" customHeight="1" x14ac:dyDescent="0.2">
      <c r="A423" s="374"/>
      <c r="B423" s="509" t="s">
        <v>332</v>
      </c>
      <c r="C423" s="585"/>
      <c r="D423" s="613"/>
      <c r="E423" s="613"/>
      <c r="F423" s="616"/>
      <c r="G423" s="616"/>
      <c r="H423" s="617"/>
      <c r="I423" s="99"/>
      <c r="J423" s="99"/>
      <c r="K423" s="99"/>
      <c r="L423" s="99"/>
      <c r="M423" s="99"/>
      <c r="N423" s="99"/>
      <c r="O423" s="99"/>
      <c r="P423" s="99"/>
      <c r="Q423" s="99"/>
      <c r="R423" s="99"/>
      <c r="S423" s="99"/>
      <c r="T423" s="99"/>
      <c r="U423" s="99"/>
      <c r="V423" s="99"/>
      <c r="W423" s="99"/>
      <c r="X423" s="99"/>
      <c r="Y423" s="99"/>
      <c r="Z423" s="99"/>
      <c r="AA423" s="99"/>
      <c r="AB423" s="99"/>
      <c r="AC423" s="99"/>
      <c r="AD423" s="99"/>
      <c r="AE423" s="99"/>
      <c r="AF423" s="99"/>
      <c r="AG423" s="99"/>
      <c r="AH423" s="99"/>
      <c r="AI423" s="99"/>
      <c r="AJ423" s="99"/>
      <c r="AK423" s="99"/>
      <c r="AL423" s="99"/>
      <c r="AM423" s="99"/>
      <c r="AN423" s="99"/>
      <c r="AO423" s="99"/>
      <c r="AP423" s="99"/>
      <c r="AQ423" s="99"/>
      <c r="AR423" s="99"/>
      <c r="AS423" s="99"/>
      <c r="AT423" s="99"/>
      <c r="AU423" s="99"/>
    </row>
    <row r="424" spans="1:47" ht="12.75" customHeight="1" x14ac:dyDescent="0.2">
      <c r="A424" s="375" t="s">
        <v>107</v>
      </c>
      <c r="B424" s="510" t="s">
        <v>129</v>
      </c>
      <c r="C424" s="595"/>
      <c r="D424" s="630"/>
      <c r="E424" s="630"/>
      <c r="F424" s="631"/>
      <c r="G424" s="631"/>
      <c r="H424" s="632"/>
      <c r="I424" s="99"/>
      <c r="J424" s="99"/>
      <c r="K424" s="99"/>
      <c r="L424" s="99"/>
      <c r="M424" s="99"/>
      <c r="N424" s="99"/>
      <c r="O424" s="99"/>
      <c r="P424" s="99"/>
      <c r="Q424" s="99"/>
      <c r="R424" s="99"/>
      <c r="S424" s="99"/>
      <c r="T424" s="99"/>
      <c r="U424" s="99"/>
      <c r="V424" s="99"/>
      <c r="W424" s="99"/>
      <c r="X424" s="99"/>
      <c r="Y424" s="99"/>
      <c r="Z424" s="99"/>
      <c r="AA424" s="99"/>
      <c r="AB424" s="99"/>
      <c r="AC424" s="99"/>
      <c r="AD424" s="99"/>
      <c r="AE424" s="99"/>
      <c r="AF424" s="99"/>
      <c r="AG424" s="99"/>
      <c r="AH424" s="99"/>
      <c r="AI424" s="99"/>
      <c r="AJ424" s="99"/>
      <c r="AK424" s="99"/>
      <c r="AL424" s="99"/>
      <c r="AM424" s="99"/>
      <c r="AN424" s="99"/>
      <c r="AO424" s="99"/>
      <c r="AP424" s="99"/>
      <c r="AQ424" s="99"/>
      <c r="AR424" s="99"/>
      <c r="AS424" s="99"/>
      <c r="AT424" s="99"/>
      <c r="AU424" s="99"/>
    </row>
    <row r="425" spans="1:47" ht="12.75" customHeight="1" x14ac:dyDescent="0.2">
      <c r="A425" s="275">
        <v>3</v>
      </c>
      <c r="B425" s="444" t="s">
        <v>68</v>
      </c>
      <c r="C425" s="579">
        <f t="shared" ref="C425:E427" si="82">C426</f>
        <v>5000</v>
      </c>
      <c r="D425" s="648">
        <f>D426</f>
        <v>0</v>
      </c>
      <c r="E425" s="648">
        <f t="shared" si="82"/>
        <v>0</v>
      </c>
      <c r="F425" s="667">
        <f>D425/C425</f>
        <v>0</v>
      </c>
      <c r="G425" s="667" t="e">
        <f t="shared" ref="G425:G427" si="83">E425/D425</f>
        <v>#DIV/0!</v>
      </c>
      <c r="H425" s="668">
        <f>E425/C425</f>
        <v>0</v>
      </c>
      <c r="I425" s="99"/>
      <c r="J425" s="99"/>
      <c r="K425" s="99"/>
      <c r="L425" s="99"/>
      <c r="M425" s="99"/>
      <c r="N425" s="99"/>
      <c r="O425" s="99"/>
      <c r="P425" s="99"/>
      <c r="Q425" s="99"/>
      <c r="R425" s="99"/>
      <c r="S425" s="99"/>
      <c r="T425" s="99"/>
      <c r="U425" s="99"/>
      <c r="V425" s="99"/>
      <c r="W425" s="99"/>
      <c r="X425" s="99"/>
      <c r="Y425" s="99"/>
      <c r="Z425" s="99"/>
      <c r="AA425" s="99"/>
      <c r="AB425" s="99"/>
      <c r="AC425" s="99"/>
      <c r="AD425" s="99"/>
      <c r="AE425" s="99"/>
      <c r="AF425" s="99"/>
      <c r="AG425" s="99"/>
      <c r="AH425" s="99"/>
      <c r="AI425" s="99"/>
      <c r="AJ425" s="99"/>
      <c r="AK425" s="99"/>
      <c r="AL425" s="99"/>
      <c r="AM425" s="99"/>
      <c r="AN425" s="99"/>
      <c r="AO425" s="99"/>
      <c r="AP425" s="99"/>
      <c r="AQ425" s="99"/>
      <c r="AR425" s="99"/>
      <c r="AS425" s="99"/>
      <c r="AT425" s="99"/>
      <c r="AU425" s="99"/>
    </row>
    <row r="426" spans="1:47" ht="12.75" customHeight="1" x14ac:dyDescent="0.2">
      <c r="A426" s="276">
        <v>38</v>
      </c>
      <c r="B426" s="445" t="s">
        <v>38</v>
      </c>
      <c r="C426" s="580">
        <f t="shared" si="82"/>
        <v>5000</v>
      </c>
      <c r="D426" s="649">
        <f t="shared" si="82"/>
        <v>0</v>
      </c>
      <c r="E426" s="649">
        <f t="shared" si="82"/>
        <v>0</v>
      </c>
      <c r="F426" s="669">
        <f>D426/C426</f>
        <v>0</v>
      </c>
      <c r="G426" s="669" t="e">
        <f t="shared" si="83"/>
        <v>#DIV/0!</v>
      </c>
      <c r="H426" s="670">
        <f>E426/C426</f>
        <v>0</v>
      </c>
      <c r="I426" s="99"/>
      <c r="J426" s="99"/>
      <c r="K426" s="99"/>
      <c r="L426" s="99"/>
      <c r="M426" s="99"/>
      <c r="N426" s="99"/>
      <c r="O426" s="99"/>
      <c r="P426" s="99"/>
      <c r="Q426" s="99"/>
      <c r="R426" s="99"/>
      <c r="S426" s="99"/>
      <c r="T426" s="99"/>
      <c r="U426" s="99"/>
      <c r="V426" s="99"/>
      <c r="W426" s="99"/>
      <c r="X426" s="99"/>
      <c r="Y426" s="99"/>
      <c r="Z426" s="99"/>
      <c r="AA426" s="99"/>
      <c r="AB426" s="99"/>
      <c r="AC426" s="99"/>
      <c r="AD426" s="99"/>
      <c r="AE426" s="99"/>
      <c r="AF426" s="99"/>
      <c r="AG426" s="99"/>
      <c r="AH426" s="99"/>
      <c r="AI426" s="99"/>
      <c r="AJ426" s="99"/>
      <c r="AK426" s="99"/>
      <c r="AL426" s="99"/>
      <c r="AM426" s="99"/>
      <c r="AN426" s="99"/>
      <c r="AO426" s="99"/>
      <c r="AP426" s="99"/>
      <c r="AQ426" s="99"/>
      <c r="AR426" s="99"/>
      <c r="AS426" s="99"/>
      <c r="AT426" s="99"/>
      <c r="AU426" s="99"/>
    </row>
    <row r="427" spans="1:47" ht="12.75" customHeight="1" x14ac:dyDescent="0.2">
      <c r="A427" s="309">
        <v>381</v>
      </c>
      <c r="B427" s="467" t="s">
        <v>70</v>
      </c>
      <c r="C427" s="563">
        <f t="shared" si="82"/>
        <v>5000</v>
      </c>
      <c r="D427" s="638">
        <f t="shared" si="82"/>
        <v>0</v>
      </c>
      <c r="E427" s="638">
        <f t="shared" si="82"/>
        <v>0</v>
      </c>
      <c r="F427" s="639">
        <f>D427/C427</f>
        <v>0</v>
      </c>
      <c r="G427" s="639" t="e">
        <f t="shared" si="83"/>
        <v>#DIV/0!</v>
      </c>
      <c r="H427" s="640">
        <f>E427/C427</f>
        <v>0</v>
      </c>
      <c r="I427" s="99"/>
      <c r="J427" s="99"/>
      <c r="K427" s="99"/>
      <c r="L427" s="99"/>
      <c r="M427" s="99"/>
      <c r="N427" s="99"/>
      <c r="O427" s="99"/>
      <c r="P427" s="99"/>
      <c r="Q427" s="99"/>
      <c r="R427" s="99"/>
      <c r="S427" s="99"/>
      <c r="T427" s="99"/>
      <c r="U427" s="99"/>
      <c r="V427" s="99"/>
      <c r="W427" s="99"/>
      <c r="X427" s="99"/>
      <c r="Y427" s="99"/>
      <c r="Z427" s="99"/>
      <c r="AA427" s="99"/>
      <c r="AB427" s="99"/>
      <c r="AC427" s="99"/>
      <c r="AD427" s="99"/>
      <c r="AE427" s="99"/>
      <c r="AF427" s="99"/>
      <c r="AG427" s="99"/>
      <c r="AH427" s="99"/>
      <c r="AI427" s="99"/>
      <c r="AJ427" s="99"/>
      <c r="AK427" s="99"/>
      <c r="AL427" s="99"/>
      <c r="AM427" s="99"/>
      <c r="AN427" s="99"/>
      <c r="AO427" s="99"/>
      <c r="AP427" s="99"/>
      <c r="AQ427" s="99"/>
      <c r="AR427" s="99"/>
      <c r="AS427" s="99"/>
      <c r="AT427" s="99"/>
      <c r="AU427" s="99"/>
    </row>
    <row r="428" spans="1:47" ht="12.75" customHeight="1" x14ac:dyDescent="0.2">
      <c r="A428" s="310">
        <v>381</v>
      </c>
      <c r="B428" s="468" t="s">
        <v>70</v>
      </c>
      <c r="C428" s="564">
        <v>5000</v>
      </c>
      <c r="D428" s="630"/>
      <c r="E428" s="630"/>
      <c r="F428" s="631"/>
      <c r="G428" s="631"/>
      <c r="H428" s="632"/>
      <c r="I428" s="99"/>
      <c r="J428" s="99"/>
      <c r="K428" s="99"/>
      <c r="L428" s="99"/>
      <c r="M428" s="99"/>
      <c r="N428" s="99"/>
      <c r="O428" s="99"/>
      <c r="P428" s="99"/>
      <c r="Q428" s="99"/>
      <c r="R428" s="99"/>
      <c r="S428" s="99"/>
      <c r="T428" s="99"/>
      <c r="U428" s="99"/>
      <c r="V428" s="99"/>
      <c r="W428" s="99"/>
      <c r="X428" s="99"/>
      <c r="Y428" s="99"/>
      <c r="Z428" s="99"/>
      <c r="AA428" s="99"/>
      <c r="AB428" s="99"/>
      <c r="AC428" s="99"/>
      <c r="AD428" s="99"/>
      <c r="AE428" s="99"/>
      <c r="AF428" s="99"/>
      <c r="AG428" s="99"/>
      <c r="AH428" s="99"/>
      <c r="AI428" s="99"/>
      <c r="AJ428" s="99"/>
      <c r="AK428" s="99"/>
      <c r="AL428" s="99"/>
      <c r="AM428" s="99"/>
      <c r="AN428" s="99"/>
      <c r="AO428" s="99"/>
      <c r="AP428" s="99"/>
      <c r="AQ428" s="99"/>
      <c r="AR428" s="99"/>
      <c r="AS428" s="99"/>
      <c r="AT428" s="99"/>
      <c r="AU428" s="99"/>
    </row>
    <row r="429" spans="1:47" ht="20.100000000000001" customHeight="1" x14ac:dyDescent="0.2">
      <c r="A429" s="376"/>
      <c r="B429" s="518" t="s">
        <v>290</v>
      </c>
      <c r="C429" s="577"/>
      <c r="D429" s="653"/>
      <c r="E429" s="653"/>
      <c r="F429" s="654"/>
      <c r="G429" s="654"/>
      <c r="H429" s="655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99"/>
      <c r="AE429" s="99"/>
      <c r="AF429" s="99"/>
      <c r="AG429" s="99"/>
      <c r="AH429" s="99"/>
      <c r="AI429" s="99"/>
      <c r="AJ429" s="99"/>
      <c r="AK429" s="99"/>
      <c r="AL429" s="99"/>
      <c r="AM429" s="99"/>
      <c r="AN429" s="99"/>
      <c r="AO429" s="99"/>
      <c r="AP429" s="99"/>
      <c r="AQ429" s="99"/>
      <c r="AR429" s="99"/>
      <c r="AS429" s="99"/>
      <c r="AT429" s="99"/>
      <c r="AU429" s="99"/>
    </row>
    <row r="430" spans="1:47" ht="20.100000000000001" customHeight="1" x14ac:dyDescent="0.2">
      <c r="A430" s="357" t="s">
        <v>164</v>
      </c>
      <c r="B430" s="207"/>
      <c r="C430" s="555">
        <f>C431+C438+C445+C452+C459+C466+C473</f>
        <v>76000</v>
      </c>
      <c r="D430" s="612">
        <f>D431+D438+D445+D452+D459+D466+D473</f>
        <v>83000</v>
      </c>
      <c r="E430" s="612">
        <f>E431+E438+E445+E452+E459+E466+E473</f>
        <v>83000</v>
      </c>
      <c r="F430" s="671">
        <f>D430/C430</f>
        <v>1.0921052631578947</v>
      </c>
      <c r="G430" s="671">
        <f>E430/D430</f>
        <v>1</v>
      </c>
      <c r="H430" s="672">
        <f>E430/C430</f>
        <v>1.0921052631578947</v>
      </c>
      <c r="I430" s="99"/>
      <c r="J430" s="99"/>
      <c r="K430" s="99"/>
      <c r="L430" s="99"/>
      <c r="M430" s="99"/>
      <c r="N430" s="99"/>
      <c r="O430" s="99"/>
      <c r="P430" s="99"/>
      <c r="Q430" s="99"/>
      <c r="R430" s="99"/>
      <c r="S430" s="99"/>
      <c r="T430" s="99"/>
      <c r="U430" s="99"/>
      <c r="V430" s="99"/>
      <c r="W430" s="99"/>
      <c r="X430" s="99"/>
      <c r="Y430" s="99"/>
      <c r="Z430" s="99"/>
      <c r="AA430" s="99"/>
      <c r="AB430" s="99"/>
      <c r="AC430" s="99"/>
      <c r="AD430" s="99"/>
      <c r="AE430" s="99"/>
      <c r="AF430" s="99"/>
      <c r="AG430" s="99"/>
      <c r="AH430" s="99"/>
      <c r="AI430" s="99"/>
      <c r="AJ430" s="99"/>
      <c r="AK430" s="99"/>
      <c r="AL430" s="99"/>
      <c r="AM430" s="99"/>
      <c r="AN430" s="99"/>
      <c r="AO430" s="99"/>
      <c r="AP430" s="99"/>
      <c r="AQ430" s="99"/>
      <c r="AR430" s="99"/>
      <c r="AS430" s="99"/>
      <c r="AT430" s="99"/>
      <c r="AU430" s="99"/>
    </row>
    <row r="431" spans="1:47" ht="15" customHeight="1" x14ac:dyDescent="0.2">
      <c r="A431" s="360" t="s">
        <v>249</v>
      </c>
      <c r="B431" s="511" t="s">
        <v>250</v>
      </c>
      <c r="C431" s="585">
        <f>C434</f>
        <v>15000</v>
      </c>
      <c r="D431" s="614">
        <f>D434</f>
        <v>15000</v>
      </c>
      <c r="E431" s="614">
        <f>E434</f>
        <v>15000</v>
      </c>
      <c r="F431" s="665">
        <f>D431/C431</f>
        <v>1</v>
      </c>
      <c r="G431" s="665">
        <f>E431/D431</f>
        <v>1</v>
      </c>
      <c r="H431" s="666">
        <f>E431/C431</f>
        <v>1</v>
      </c>
      <c r="I431" s="99"/>
      <c r="J431" s="99"/>
      <c r="K431" s="99"/>
      <c r="L431" s="99"/>
      <c r="M431" s="99"/>
      <c r="N431" s="99"/>
      <c r="O431" s="99"/>
      <c r="P431" s="99"/>
      <c r="Q431" s="99"/>
      <c r="R431" s="99"/>
      <c r="S431" s="99"/>
      <c r="T431" s="99"/>
      <c r="U431" s="99"/>
      <c r="V431" s="99"/>
      <c r="W431" s="99"/>
      <c r="X431" s="99"/>
      <c r="Y431" s="99"/>
      <c r="Z431" s="99"/>
      <c r="AA431" s="99"/>
      <c r="AB431" s="99"/>
      <c r="AC431" s="99"/>
      <c r="AD431" s="99"/>
      <c r="AE431" s="99"/>
      <c r="AF431" s="99"/>
      <c r="AG431" s="99"/>
      <c r="AH431" s="99"/>
      <c r="AI431" s="99"/>
      <c r="AJ431" s="99"/>
      <c r="AK431" s="99"/>
      <c r="AL431" s="99"/>
      <c r="AM431" s="99"/>
      <c r="AN431" s="99"/>
      <c r="AO431" s="99"/>
      <c r="AP431" s="99"/>
      <c r="AQ431" s="99"/>
      <c r="AR431" s="99"/>
      <c r="AS431" s="99"/>
      <c r="AT431" s="99"/>
      <c r="AU431" s="99"/>
    </row>
    <row r="432" spans="1:47" ht="15" customHeight="1" x14ac:dyDescent="0.2">
      <c r="A432" s="361"/>
      <c r="B432" s="509" t="s">
        <v>334</v>
      </c>
      <c r="C432" s="585"/>
      <c r="D432" s="613"/>
      <c r="E432" s="613"/>
      <c r="F432" s="616"/>
      <c r="G432" s="616"/>
      <c r="H432" s="617"/>
      <c r="I432" s="99"/>
      <c r="J432" s="99"/>
      <c r="K432" s="99"/>
      <c r="L432" s="99"/>
      <c r="M432" s="99"/>
      <c r="N432" s="99"/>
      <c r="O432" s="99"/>
      <c r="P432" s="99"/>
      <c r="Q432" s="99"/>
      <c r="R432" s="99"/>
      <c r="S432" s="99"/>
      <c r="T432" s="99"/>
      <c r="U432" s="99"/>
      <c r="V432" s="99"/>
      <c r="W432" s="99"/>
      <c r="X432" s="99"/>
      <c r="Y432" s="99"/>
      <c r="Z432" s="99"/>
      <c r="AA432" s="99"/>
      <c r="AB432" s="99"/>
      <c r="AC432" s="99"/>
      <c r="AD432" s="99"/>
      <c r="AE432" s="99"/>
      <c r="AF432" s="99"/>
      <c r="AG432" s="99"/>
      <c r="AH432" s="99"/>
      <c r="AI432" s="99"/>
      <c r="AJ432" s="99"/>
      <c r="AK432" s="99"/>
      <c r="AL432" s="99"/>
      <c r="AM432" s="99"/>
      <c r="AN432" s="99"/>
      <c r="AO432" s="99"/>
      <c r="AP432" s="99"/>
      <c r="AQ432" s="99"/>
      <c r="AR432" s="99"/>
      <c r="AS432" s="99"/>
      <c r="AT432" s="99"/>
      <c r="AU432" s="99"/>
    </row>
    <row r="433" spans="1:47" ht="12.75" customHeight="1" x14ac:dyDescent="0.2">
      <c r="A433" s="377" t="s">
        <v>103</v>
      </c>
      <c r="B433" s="514" t="s">
        <v>129</v>
      </c>
      <c r="C433" s="589"/>
      <c r="D433" s="630"/>
      <c r="E433" s="630"/>
      <c r="F433" s="631"/>
      <c r="G433" s="631"/>
      <c r="H433" s="632"/>
      <c r="I433" s="99"/>
      <c r="J433" s="99"/>
      <c r="K433" s="99"/>
      <c r="L433" s="99"/>
      <c r="M433" s="99"/>
      <c r="N433" s="99"/>
      <c r="O433" s="99"/>
      <c r="P433" s="99"/>
      <c r="Q433" s="99"/>
      <c r="R433" s="99"/>
      <c r="S433" s="99"/>
      <c r="T433" s="99"/>
      <c r="U433" s="99"/>
      <c r="V433" s="99"/>
      <c r="W433" s="99"/>
      <c r="X433" s="99"/>
      <c r="Y433" s="99"/>
      <c r="Z433" s="99"/>
      <c r="AA433" s="99"/>
      <c r="AB433" s="99"/>
      <c r="AC433" s="99"/>
      <c r="AD433" s="99"/>
      <c r="AE433" s="99"/>
      <c r="AF433" s="99"/>
      <c r="AG433" s="99"/>
      <c r="AH433" s="99"/>
      <c r="AI433" s="99"/>
      <c r="AJ433" s="99"/>
      <c r="AK433" s="99"/>
      <c r="AL433" s="99"/>
      <c r="AM433" s="99"/>
      <c r="AN433" s="99"/>
      <c r="AO433" s="99"/>
      <c r="AP433" s="99"/>
      <c r="AQ433" s="99"/>
      <c r="AR433" s="99"/>
      <c r="AS433" s="99"/>
      <c r="AT433" s="99"/>
      <c r="AU433" s="99"/>
    </row>
    <row r="434" spans="1:47" ht="12.75" customHeight="1" x14ac:dyDescent="0.2">
      <c r="A434" s="275">
        <v>3</v>
      </c>
      <c r="B434" s="444" t="s">
        <v>68</v>
      </c>
      <c r="C434" s="579">
        <f t="shared" ref="C434:E436" si="84">C435</f>
        <v>15000</v>
      </c>
      <c r="D434" s="648">
        <f t="shared" si="84"/>
        <v>15000</v>
      </c>
      <c r="E434" s="648">
        <f t="shared" si="84"/>
        <v>15000</v>
      </c>
      <c r="F434" s="633">
        <f>D434/C434</f>
        <v>1</v>
      </c>
      <c r="G434" s="633">
        <f t="shared" ref="G434:G436" si="85">E434/D434</f>
        <v>1</v>
      </c>
      <c r="H434" s="634">
        <f>E434/C434</f>
        <v>1</v>
      </c>
      <c r="I434" s="99"/>
      <c r="J434" s="99"/>
      <c r="K434" s="99"/>
      <c r="L434" s="99"/>
      <c r="M434" s="99"/>
      <c r="N434" s="99"/>
      <c r="O434" s="99"/>
      <c r="P434" s="99"/>
      <c r="Q434" s="99"/>
      <c r="R434" s="99"/>
      <c r="S434" s="99"/>
      <c r="T434" s="99"/>
      <c r="U434" s="99"/>
      <c r="V434" s="99"/>
      <c r="W434" s="99"/>
      <c r="X434" s="99"/>
      <c r="Y434" s="99"/>
      <c r="Z434" s="99"/>
      <c r="AA434" s="99"/>
      <c r="AB434" s="99"/>
      <c r="AC434" s="99"/>
      <c r="AD434" s="99"/>
      <c r="AE434" s="99"/>
      <c r="AF434" s="99"/>
      <c r="AG434" s="99"/>
      <c r="AH434" s="99"/>
      <c r="AI434" s="99"/>
      <c r="AJ434" s="99"/>
      <c r="AK434" s="99"/>
      <c r="AL434" s="99"/>
      <c r="AM434" s="99"/>
      <c r="AN434" s="99"/>
      <c r="AO434" s="99"/>
      <c r="AP434" s="99"/>
      <c r="AQ434" s="99"/>
      <c r="AR434" s="99"/>
      <c r="AS434" s="99"/>
      <c r="AT434" s="99"/>
      <c r="AU434" s="99"/>
    </row>
    <row r="435" spans="1:47" ht="12.75" customHeight="1" x14ac:dyDescent="0.2">
      <c r="A435" s="276">
        <v>38</v>
      </c>
      <c r="B435" s="445" t="s">
        <v>38</v>
      </c>
      <c r="C435" s="580">
        <f t="shared" si="84"/>
        <v>15000</v>
      </c>
      <c r="D435" s="649">
        <f t="shared" si="84"/>
        <v>15000</v>
      </c>
      <c r="E435" s="649">
        <f t="shared" si="84"/>
        <v>15000</v>
      </c>
      <c r="F435" s="636">
        <f>D435/C435</f>
        <v>1</v>
      </c>
      <c r="G435" s="636">
        <f t="shared" si="85"/>
        <v>1</v>
      </c>
      <c r="H435" s="637">
        <f>E435/C435</f>
        <v>1</v>
      </c>
      <c r="I435" s="99"/>
      <c r="J435" s="99"/>
      <c r="K435" s="99"/>
      <c r="L435" s="99"/>
      <c r="M435" s="99"/>
      <c r="N435" s="99"/>
      <c r="O435" s="99"/>
      <c r="P435" s="99"/>
      <c r="Q435" s="99"/>
      <c r="R435" s="99"/>
      <c r="S435" s="99"/>
      <c r="T435" s="99"/>
      <c r="U435" s="99"/>
      <c r="V435" s="99"/>
      <c r="W435" s="99"/>
      <c r="X435" s="99"/>
      <c r="Y435" s="99"/>
      <c r="Z435" s="99"/>
      <c r="AA435" s="99"/>
      <c r="AB435" s="99"/>
      <c r="AC435" s="99"/>
      <c r="AD435" s="99"/>
      <c r="AE435" s="99"/>
      <c r="AF435" s="99"/>
      <c r="AG435" s="99"/>
      <c r="AH435" s="99"/>
      <c r="AI435" s="99"/>
      <c r="AJ435" s="99"/>
      <c r="AK435" s="99"/>
      <c r="AL435" s="99"/>
      <c r="AM435" s="99"/>
      <c r="AN435" s="99"/>
      <c r="AO435" s="99"/>
      <c r="AP435" s="99"/>
      <c r="AQ435" s="99"/>
      <c r="AR435" s="99"/>
      <c r="AS435" s="99"/>
      <c r="AT435" s="99"/>
      <c r="AU435" s="99"/>
    </row>
    <row r="436" spans="1:47" ht="12.75" customHeight="1" x14ac:dyDescent="0.2">
      <c r="A436" s="309">
        <v>381</v>
      </c>
      <c r="B436" s="467" t="s">
        <v>70</v>
      </c>
      <c r="C436" s="563">
        <f t="shared" si="84"/>
        <v>15000</v>
      </c>
      <c r="D436" s="638">
        <f t="shared" si="84"/>
        <v>15000</v>
      </c>
      <c r="E436" s="638">
        <f t="shared" si="84"/>
        <v>15000</v>
      </c>
      <c r="F436" s="639">
        <f>D436/C436</f>
        <v>1</v>
      </c>
      <c r="G436" s="639">
        <f t="shared" si="85"/>
        <v>1</v>
      </c>
      <c r="H436" s="640">
        <f>E436/C436</f>
        <v>1</v>
      </c>
      <c r="I436" s="99"/>
      <c r="J436" s="99"/>
      <c r="K436" s="99"/>
      <c r="L436" s="99"/>
      <c r="M436" s="99"/>
      <c r="N436" s="99"/>
      <c r="O436" s="99"/>
      <c r="P436" s="99"/>
      <c r="Q436" s="99"/>
      <c r="R436" s="99"/>
      <c r="S436" s="99"/>
      <c r="T436" s="99"/>
      <c r="U436" s="99"/>
      <c r="V436" s="99"/>
      <c r="W436" s="99"/>
      <c r="X436" s="99"/>
      <c r="Y436" s="99"/>
      <c r="Z436" s="99"/>
      <c r="AA436" s="99"/>
      <c r="AB436" s="99"/>
      <c r="AC436" s="99"/>
      <c r="AD436" s="99"/>
      <c r="AE436" s="99"/>
      <c r="AF436" s="99"/>
      <c r="AG436" s="99"/>
      <c r="AH436" s="99"/>
      <c r="AI436" s="99"/>
      <c r="AJ436" s="99"/>
      <c r="AK436" s="99"/>
      <c r="AL436" s="99"/>
      <c r="AM436" s="99"/>
      <c r="AN436" s="99"/>
      <c r="AO436" s="99"/>
      <c r="AP436" s="99"/>
      <c r="AQ436" s="99"/>
      <c r="AR436" s="99"/>
      <c r="AS436" s="99"/>
      <c r="AT436" s="99"/>
      <c r="AU436" s="99"/>
    </row>
    <row r="437" spans="1:47" ht="12.75" customHeight="1" x14ac:dyDescent="0.2">
      <c r="A437" s="310">
        <v>381</v>
      </c>
      <c r="B437" s="468" t="s">
        <v>70</v>
      </c>
      <c r="C437" s="564">
        <v>15000</v>
      </c>
      <c r="D437" s="641">
        <v>15000</v>
      </c>
      <c r="E437" s="641">
        <v>15000</v>
      </c>
      <c r="F437" s="631"/>
      <c r="G437" s="631"/>
      <c r="H437" s="632"/>
      <c r="I437" s="99"/>
      <c r="J437" s="99"/>
      <c r="K437" s="99"/>
      <c r="L437" s="99"/>
      <c r="M437" s="99"/>
      <c r="N437" s="99"/>
      <c r="O437" s="99"/>
      <c r="P437" s="99"/>
      <c r="Q437" s="99"/>
      <c r="R437" s="99"/>
      <c r="S437" s="99"/>
      <c r="T437" s="99"/>
      <c r="U437" s="99"/>
      <c r="V437" s="99"/>
      <c r="W437" s="99"/>
      <c r="X437" s="99"/>
      <c r="Y437" s="99"/>
      <c r="Z437" s="99"/>
      <c r="AA437" s="99"/>
      <c r="AB437" s="99"/>
      <c r="AC437" s="99"/>
      <c r="AD437" s="99"/>
      <c r="AE437" s="99"/>
      <c r="AF437" s="99"/>
      <c r="AG437" s="99"/>
      <c r="AH437" s="99"/>
      <c r="AI437" s="99"/>
      <c r="AJ437" s="99"/>
      <c r="AK437" s="99"/>
      <c r="AL437" s="99"/>
      <c r="AM437" s="99"/>
      <c r="AN437" s="99"/>
      <c r="AO437" s="99"/>
      <c r="AP437" s="99"/>
      <c r="AQ437" s="99"/>
      <c r="AR437" s="99"/>
      <c r="AS437" s="99"/>
      <c r="AT437" s="99"/>
      <c r="AU437" s="99"/>
    </row>
    <row r="438" spans="1:47" ht="15" customHeight="1" x14ac:dyDescent="0.2">
      <c r="A438" s="378" t="s">
        <v>252</v>
      </c>
      <c r="B438" s="511" t="s">
        <v>251</v>
      </c>
      <c r="C438" s="585">
        <f>C441</f>
        <v>3000</v>
      </c>
      <c r="D438" s="618">
        <f>D441</f>
        <v>3000</v>
      </c>
      <c r="E438" s="618">
        <f>E441</f>
        <v>3000</v>
      </c>
      <c r="F438" s="665">
        <f>D438/C438</f>
        <v>1</v>
      </c>
      <c r="G438" s="665">
        <f>E438/D438</f>
        <v>1</v>
      </c>
      <c r="H438" s="666">
        <f>E438/C438</f>
        <v>1</v>
      </c>
      <c r="I438" s="99"/>
      <c r="J438" s="99"/>
      <c r="K438" s="99"/>
      <c r="L438" s="99"/>
      <c r="M438" s="99"/>
      <c r="N438" s="99"/>
      <c r="O438" s="99"/>
      <c r="P438" s="99"/>
      <c r="Q438" s="99"/>
      <c r="R438" s="99"/>
      <c r="S438" s="99"/>
      <c r="T438" s="99"/>
      <c r="U438" s="99"/>
      <c r="V438" s="99"/>
      <c r="W438" s="99"/>
      <c r="X438" s="99"/>
      <c r="Y438" s="99"/>
      <c r="Z438" s="99"/>
      <c r="AA438" s="99"/>
      <c r="AB438" s="99"/>
      <c r="AC438" s="99"/>
      <c r="AD438" s="99"/>
      <c r="AE438" s="99"/>
      <c r="AF438" s="99"/>
      <c r="AG438" s="99"/>
      <c r="AH438" s="99"/>
      <c r="AI438" s="99"/>
      <c r="AJ438" s="99"/>
      <c r="AK438" s="99"/>
      <c r="AL438" s="99"/>
      <c r="AM438" s="99"/>
      <c r="AN438" s="99"/>
      <c r="AO438" s="99"/>
      <c r="AP438" s="99"/>
      <c r="AQ438" s="99"/>
      <c r="AR438" s="99"/>
      <c r="AS438" s="99"/>
      <c r="AT438" s="99"/>
      <c r="AU438" s="99"/>
    </row>
    <row r="439" spans="1:47" ht="15" customHeight="1" x14ac:dyDescent="0.2">
      <c r="A439" s="378"/>
      <c r="B439" s="509" t="s">
        <v>335</v>
      </c>
      <c r="C439" s="585"/>
      <c r="D439" s="613"/>
      <c r="E439" s="613"/>
      <c r="F439" s="616"/>
      <c r="G439" s="616"/>
      <c r="H439" s="617"/>
      <c r="I439" s="99"/>
      <c r="J439" s="99"/>
      <c r="K439" s="99"/>
      <c r="L439" s="99"/>
      <c r="M439" s="99"/>
      <c r="N439" s="99"/>
      <c r="O439" s="99"/>
      <c r="P439" s="99"/>
      <c r="Q439" s="99"/>
      <c r="R439" s="99"/>
      <c r="S439" s="99"/>
      <c r="T439" s="99"/>
      <c r="U439" s="99"/>
      <c r="V439" s="99"/>
      <c r="W439" s="99"/>
      <c r="X439" s="99"/>
      <c r="Y439" s="99"/>
      <c r="Z439" s="99"/>
      <c r="AA439" s="99"/>
      <c r="AB439" s="99"/>
      <c r="AC439" s="99"/>
      <c r="AD439" s="99"/>
      <c r="AE439" s="99"/>
      <c r="AF439" s="99"/>
      <c r="AG439" s="99"/>
      <c r="AH439" s="99"/>
      <c r="AI439" s="99"/>
      <c r="AJ439" s="99"/>
      <c r="AK439" s="99"/>
      <c r="AL439" s="99"/>
      <c r="AM439" s="99"/>
      <c r="AN439" s="99"/>
      <c r="AO439" s="99"/>
      <c r="AP439" s="99"/>
      <c r="AQ439" s="99"/>
      <c r="AR439" s="99"/>
      <c r="AS439" s="99"/>
      <c r="AT439" s="99"/>
      <c r="AU439" s="99"/>
    </row>
    <row r="440" spans="1:47" ht="12.75" customHeight="1" x14ac:dyDescent="0.2">
      <c r="A440" s="377" t="s">
        <v>103</v>
      </c>
      <c r="B440" s="514" t="s">
        <v>129</v>
      </c>
      <c r="C440" s="589"/>
      <c r="D440" s="630"/>
      <c r="E440" s="630"/>
      <c r="F440" s="631"/>
      <c r="G440" s="631"/>
      <c r="H440" s="632"/>
      <c r="I440" s="99"/>
      <c r="J440" s="99"/>
      <c r="K440" s="99"/>
      <c r="L440" s="99"/>
      <c r="M440" s="99"/>
      <c r="N440" s="99"/>
      <c r="O440" s="99"/>
      <c r="P440" s="99"/>
      <c r="Q440" s="99"/>
      <c r="R440" s="99"/>
      <c r="S440" s="99"/>
      <c r="T440" s="99"/>
      <c r="U440" s="99"/>
      <c r="V440" s="99"/>
      <c r="W440" s="99"/>
      <c r="X440" s="99"/>
      <c r="Y440" s="99"/>
      <c r="Z440" s="99"/>
      <c r="AA440" s="99"/>
      <c r="AB440" s="99"/>
      <c r="AC440" s="99"/>
      <c r="AD440" s="99"/>
      <c r="AE440" s="99"/>
      <c r="AF440" s="99"/>
      <c r="AG440" s="99"/>
      <c r="AH440" s="99"/>
      <c r="AI440" s="99"/>
      <c r="AJ440" s="99"/>
      <c r="AK440" s="99"/>
      <c r="AL440" s="99"/>
      <c r="AM440" s="99"/>
      <c r="AN440" s="99"/>
      <c r="AO440" s="99"/>
      <c r="AP440" s="99"/>
      <c r="AQ440" s="99"/>
      <c r="AR440" s="99"/>
      <c r="AS440" s="99"/>
      <c r="AT440" s="99"/>
      <c r="AU440" s="99"/>
    </row>
    <row r="441" spans="1:47" ht="12.75" customHeight="1" x14ac:dyDescent="0.2">
      <c r="A441" s="275">
        <v>3</v>
      </c>
      <c r="B441" s="444" t="s">
        <v>68</v>
      </c>
      <c r="C441" s="579">
        <f t="shared" ref="C441:E443" si="86">C442</f>
        <v>3000</v>
      </c>
      <c r="D441" s="648">
        <f t="shared" si="86"/>
        <v>3000</v>
      </c>
      <c r="E441" s="648">
        <f t="shared" si="86"/>
        <v>3000</v>
      </c>
      <c r="F441" s="667">
        <f>D441/C441</f>
        <v>1</v>
      </c>
      <c r="G441" s="667">
        <f t="shared" ref="G441:G443" si="87">E441/D441</f>
        <v>1</v>
      </c>
      <c r="H441" s="668">
        <f>E441/C441</f>
        <v>1</v>
      </c>
      <c r="I441" s="99"/>
      <c r="J441" s="99"/>
      <c r="K441" s="99"/>
      <c r="L441" s="99"/>
      <c r="M441" s="99"/>
      <c r="N441" s="99"/>
      <c r="O441" s="99"/>
      <c r="P441" s="99"/>
      <c r="Q441" s="99"/>
      <c r="R441" s="99"/>
      <c r="S441" s="99"/>
      <c r="T441" s="99"/>
      <c r="U441" s="99"/>
      <c r="V441" s="99"/>
      <c r="W441" s="99"/>
      <c r="X441" s="99"/>
      <c r="Y441" s="99"/>
      <c r="Z441" s="99"/>
      <c r="AA441" s="99"/>
      <c r="AB441" s="99"/>
      <c r="AC441" s="99"/>
      <c r="AD441" s="99"/>
      <c r="AE441" s="99"/>
      <c r="AF441" s="99"/>
      <c r="AG441" s="99"/>
      <c r="AH441" s="99"/>
      <c r="AI441" s="99"/>
      <c r="AJ441" s="99"/>
      <c r="AK441" s="99"/>
      <c r="AL441" s="99"/>
      <c r="AM441" s="99"/>
      <c r="AN441" s="99"/>
      <c r="AO441" s="99"/>
      <c r="AP441" s="99"/>
      <c r="AQ441" s="99"/>
      <c r="AR441" s="99"/>
      <c r="AS441" s="99"/>
      <c r="AT441" s="99"/>
      <c r="AU441" s="99"/>
    </row>
    <row r="442" spans="1:47" ht="12.75" customHeight="1" x14ac:dyDescent="0.2">
      <c r="A442" s="276">
        <v>32</v>
      </c>
      <c r="B442" s="445" t="s">
        <v>30</v>
      </c>
      <c r="C442" s="580">
        <f t="shared" si="86"/>
        <v>3000</v>
      </c>
      <c r="D442" s="649">
        <f t="shared" si="86"/>
        <v>3000</v>
      </c>
      <c r="E442" s="649">
        <f t="shared" si="86"/>
        <v>3000</v>
      </c>
      <c r="F442" s="669">
        <f>D442/C442</f>
        <v>1</v>
      </c>
      <c r="G442" s="669">
        <f t="shared" si="87"/>
        <v>1</v>
      </c>
      <c r="H442" s="670">
        <f>E442/C442</f>
        <v>1</v>
      </c>
      <c r="I442" s="99"/>
      <c r="J442" s="99"/>
      <c r="K442" s="99"/>
      <c r="L442" s="99"/>
      <c r="M442" s="99"/>
      <c r="N442" s="99"/>
      <c r="O442" s="99"/>
      <c r="P442" s="99"/>
      <c r="Q442" s="99"/>
      <c r="R442" s="99"/>
      <c r="S442" s="99"/>
      <c r="T442" s="99"/>
      <c r="U442" s="99"/>
      <c r="V442" s="99"/>
      <c r="W442" s="99"/>
      <c r="X442" s="99"/>
      <c r="Y442" s="99"/>
      <c r="Z442" s="99"/>
      <c r="AA442" s="99"/>
      <c r="AB442" s="99"/>
      <c r="AC442" s="99"/>
      <c r="AD442" s="99"/>
      <c r="AE442" s="99"/>
      <c r="AF442" s="99"/>
      <c r="AG442" s="99"/>
      <c r="AH442" s="99"/>
      <c r="AI442" s="99"/>
      <c r="AJ442" s="99"/>
      <c r="AK442" s="99"/>
      <c r="AL442" s="99"/>
      <c r="AM442" s="99"/>
      <c r="AN442" s="99"/>
      <c r="AO442" s="99"/>
      <c r="AP442" s="99"/>
      <c r="AQ442" s="99"/>
      <c r="AR442" s="99"/>
      <c r="AS442" s="99"/>
      <c r="AT442" s="99"/>
      <c r="AU442" s="99"/>
    </row>
    <row r="443" spans="1:47" ht="12.75" customHeight="1" x14ac:dyDescent="0.2">
      <c r="A443" s="309">
        <v>329</v>
      </c>
      <c r="B443" s="467" t="s">
        <v>34</v>
      </c>
      <c r="C443" s="563">
        <f t="shared" si="86"/>
        <v>3000</v>
      </c>
      <c r="D443" s="638">
        <f t="shared" si="86"/>
        <v>3000</v>
      </c>
      <c r="E443" s="638">
        <f t="shared" si="86"/>
        <v>3000</v>
      </c>
      <c r="F443" s="639">
        <f>D443/C443</f>
        <v>1</v>
      </c>
      <c r="G443" s="639">
        <f t="shared" si="87"/>
        <v>1</v>
      </c>
      <c r="H443" s="640">
        <f>E443/C443</f>
        <v>1</v>
      </c>
      <c r="I443" s="99"/>
      <c r="J443" s="99"/>
      <c r="K443" s="99"/>
      <c r="L443" s="99"/>
      <c r="M443" s="99"/>
      <c r="N443" s="99"/>
      <c r="O443" s="99"/>
      <c r="P443" s="99"/>
      <c r="Q443" s="99"/>
      <c r="R443" s="99"/>
      <c r="S443" s="99"/>
      <c r="T443" s="99"/>
      <c r="U443" s="99"/>
      <c r="V443" s="99"/>
      <c r="W443" s="99"/>
      <c r="X443" s="99"/>
      <c r="Y443" s="99"/>
      <c r="Z443" s="99"/>
      <c r="AA443" s="99"/>
      <c r="AB443" s="99"/>
      <c r="AC443" s="99"/>
      <c r="AD443" s="99"/>
      <c r="AE443" s="99"/>
      <c r="AF443" s="99"/>
      <c r="AG443" s="99"/>
      <c r="AH443" s="99"/>
      <c r="AI443" s="99"/>
      <c r="AJ443" s="99"/>
      <c r="AK443" s="99"/>
      <c r="AL443" s="99"/>
      <c r="AM443" s="99"/>
      <c r="AN443" s="99"/>
      <c r="AO443" s="99"/>
      <c r="AP443" s="99"/>
      <c r="AQ443" s="99"/>
      <c r="AR443" s="99"/>
      <c r="AS443" s="99"/>
      <c r="AT443" s="99"/>
      <c r="AU443" s="99"/>
    </row>
    <row r="444" spans="1:47" ht="12.75" customHeight="1" x14ac:dyDescent="0.2">
      <c r="A444" s="310">
        <v>329</v>
      </c>
      <c r="B444" s="468" t="s">
        <v>34</v>
      </c>
      <c r="C444" s="564">
        <v>3000</v>
      </c>
      <c r="D444" s="641">
        <v>3000</v>
      </c>
      <c r="E444" s="641">
        <v>3000</v>
      </c>
      <c r="F444" s="631"/>
      <c r="G444" s="631"/>
      <c r="H444" s="632"/>
      <c r="I444" s="99"/>
      <c r="J444" s="99"/>
      <c r="K444" s="99"/>
      <c r="L444" s="99"/>
      <c r="M444" s="99"/>
      <c r="N444" s="99"/>
      <c r="O444" s="99"/>
      <c r="P444" s="99"/>
      <c r="Q444" s="99"/>
      <c r="R444" s="99"/>
      <c r="S444" s="99"/>
      <c r="T444" s="99"/>
      <c r="U444" s="99"/>
      <c r="V444" s="99"/>
      <c r="W444" s="99"/>
      <c r="X444" s="99"/>
      <c r="Y444" s="99"/>
      <c r="Z444" s="99"/>
      <c r="AA444" s="99"/>
      <c r="AB444" s="99"/>
      <c r="AC444" s="99"/>
      <c r="AD444" s="99"/>
      <c r="AE444" s="99"/>
      <c r="AF444" s="99"/>
      <c r="AG444" s="99"/>
      <c r="AH444" s="99"/>
      <c r="AI444" s="99"/>
      <c r="AJ444" s="99"/>
      <c r="AK444" s="99"/>
      <c r="AL444" s="99"/>
      <c r="AM444" s="99"/>
      <c r="AN444" s="99"/>
      <c r="AO444" s="99"/>
      <c r="AP444" s="99"/>
      <c r="AQ444" s="99"/>
      <c r="AR444" s="99"/>
      <c r="AS444" s="99"/>
      <c r="AT444" s="99"/>
      <c r="AU444" s="99"/>
    </row>
    <row r="445" spans="1:47" ht="15" customHeight="1" x14ac:dyDescent="0.2">
      <c r="A445" s="360" t="s">
        <v>254</v>
      </c>
      <c r="B445" s="511" t="s">
        <v>253</v>
      </c>
      <c r="C445" s="585">
        <f>C448</f>
        <v>25000</v>
      </c>
      <c r="D445" s="618">
        <f>D448</f>
        <v>25000</v>
      </c>
      <c r="E445" s="618">
        <f>E448</f>
        <v>25000</v>
      </c>
      <c r="F445" s="665">
        <f>D445/C445</f>
        <v>1</v>
      </c>
      <c r="G445" s="665">
        <f>E445/D445</f>
        <v>1</v>
      </c>
      <c r="H445" s="666">
        <f>E445/C445</f>
        <v>1</v>
      </c>
      <c r="I445" s="99"/>
      <c r="J445" s="99"/>
      <c r="K445" s="99"/>
      <c r="L445" s="99"/>
      <c r="M445" s="99"/>
      <c r="N445" s="99"/>
      <c r="O445" s="99"/>
      <c r="P445" s="99"/>
      <c r="Q445" s="99"/>
      <c r="R445" s="99"/>
      <c r="S445" s="99"/>
      <c r="T445" s="99"/>
      <c r="U445" s="99"/>
      <c r="V445" s="99"/>
      <c r="W445" s="99"/>
      <c r="X445" s="99"/>
      <c r="Y445" s="99"/>
      <c r="Z445" s="99"/>
      <c r="AA445" s="99"/>
      <c r="AB445" s="99"/>
      <c r="AC445" s="99"/>
      <c r="AD445" s="99"/>
      <c r="AE445" s="99"/>
      <c r="AF445" s="99"/>
      <c r="AG445" s="99"/>
      <c r="AH445" s="99"/>
      <c r="AI445" s="99"/>
      <c r="AJ445" s="99"/>
      <c r="AK445" s="99"/>
      <c r="AL445" s="99"/>
      <c r="AM445" s="99"/>
      <c r="AN445" s="99"/>
      <c r="AO445" s="99"/>
      <c r="AP445" s="99"/>
      <c r="AQ445" s="99"/>
      <c r="AR445" s="99"/>
      <c r="AS445" s="99"/>
      <c r="AT445" s="99"/>
      <c r="AU445" s="99"/>
    </row>
    <row r="446" spans="1:47" ht="15" customHeight="1" x14ac:dyDescent="0.2">
      <c r="A446" s="361"/>
      <c r="B446" s="509" t="s">
        <v>334</v>
      </c>
      <c r="C446" s="585"/>
      <c r="D446" s="613"/>
      <c r="E446" s="613"/>
      <c r="F446" s="616"/>
      <c r="G446" s="616"/>
      <c r="H446" s="617"/>
      <c r="I446" s="99"/>
      <c r="J446" s="99"/>
      <c r="K446" s="99"/>
      <c r="L446" s="99"/>
      <c r="M446" s="99"/>
      <c r="N446" s="99"/>
      <c r="O446" s="99"/>
      <c r="P446" s="99"/>
      <c r="Q446" s="99"/>
      <c r="R446" s="99"/>
      <c r="S446" s="99"/>
      <c r="T446" s="99"/>
      <c r="U446" s="99"/>
      <c r="V446" s="99"/>
      <c r="W446" s="99"/>
      <c r="X446" s="99"/>
      <c r="Y446" s="99"/>
      <c r="Z446" s="99"/>
      <c r="AA446" s="99"/>
      <c r="AB446" s="99"/>
      <c r="AC446" s="99"/>
      <c r="AD446" s="99"/>
      <c r="AE446" s="99"/>
      <c r="AF446" s="99"/>
      <c r="AG446" s="99"/>
      <c r="AH446" s="99"/>
      <c r="AI446" s="99"/>
      <c r="AJ446" s="99"/>
      <c r="AK446" s="99"/>
      <c r="AL446" s="99"/>
      <c r="AM446" s="99"/>
      <c r="AN446" s="99"/>
      <c r="AO446" s="99"/>
      <c r="AP446" s="99"/>
      <c r="AQ446" s="99"/>
      <c r="AR446" s="99"/>
      <c r="AS446" s="99"/>
      <c r="AT446" s="99"/>
      <c r="AU446" s="99"/>
    </row>
    <row r="447" spans="1:47" ht="12.75" customHeight="1" x14ac:dyDescent="0.2">
      <c r="A447" s="377" t="s">
        <v>106</v>
      </c>
      <c r="B447" s="514" t="s">
        <v>129</v>
      </c>
      <c r="C447" s="589"/>
      <c r="D447" s="630"/>
      <c r="E447" s="630"/>
      <c r="F447" s="631"/>
      <c r="G447" s="631"/>
      <c r="H447" s="632"/>
      <c r="I447" s="99"/>
      <c r="J447" s="99"/>
      <c r="K447" s="99"/>
      <c r="L447" s="99"/>
      <c r="M447" s="99"/>
      <c r="N447" s="99"/>
      <c r="O447" s="99"/>
      <c r="P447" s="99"/>
      <c r="Q447" s="99"/>
      <c r="R447" s="99"/>
      <c r="S447" s="99"/>
      <c r="T447" s="99"/>
      <c r="U447" s="99"/>
      <c r="V447" s="99"/>
      <c r="W447" s="99"/>
      <c r="X447" s="99"/>
      <c r="Y447" s="99"/>
      <c r="Z447" s="99"/>
      <c r="AA447" s="99"/>
      <c r="AB447" s="99"/>
      <c r="AC447" s="99"/>
      <c r="AD447" s="99"/>
      <c r="AE447" s="99"/>
      <c r="AF447" s="99"/>
      <c r="AG447" s="99"/>
      <c r="AH447" s="99"/>
      <c r="AI447" s="99"/>
      <c r="AJ447" s="99"/>
      <c r="AK447" s="99"/>
      <c r="AL447" s="99"/>
      <c r="AM447" s="99"/>
      <c r="AN447" s="99"/>
      <c r="AO447" s="99"/>
      <c r="AP447" s="99"/>
      <c r="AQ447" s="99"/>
      <c r="AR447" s="99"/>
      <c r="AS447" s="99"/>
      <c r="AT447" s="99"/>
      <c r="AU447" s="99"/>
    </row>
    <row r="448" spans="1:47" ht="12.75" customHeight="1" x14ac:dyDescent="0.2">
      <c r="A448" s="275">
        <v>3</v>
      </c>
      <c r="B448" s="444" t="s">
        <v>68</v>
      </c>
      <c r="C448" s="579">
        <f t="shared" ref="C448:E450" si="88">C449</f>
        <v>25000</v>
      </c>
      <c r="D448" s="648">
        <f t="shared" si="88"/>
        <v>25000</v>
      </c>
      <c r="E448" s="648">
        <f t="shared" si="88"/>
        <v>25000</v>
      </c>
      <c r="F448" s="667">
        <f>D448/C448</f>
        <v>1</v>
      </c>
      <c r="G448" s="667">
        <f t="shared" ref="G448:G450" si="89">E448/D448</f>
        <v>1</v>
      </c>
      <c r="H448" s="668">
        <f>E448/C448</f>
        <v>1</v>
      </c>
      <c r="I448" s="99"/>
      <c r="J448" s="99"/>
      <c r="K448" s="99"/>
      <c r="L448" s="99"/>
      <c r="M448" s="99"/>
      <c r="N448" s="99"/>
      <c r="O448" s="99"/>
      <c r="P448" s="99"/>
      <c r="Q448" s="99"/>
      <c r="R448" s="99"/>
      <c r="S448" s="99"/>
      <c r="T448" s="99"/>
      <c r="U448" s="99"/>
      <c r="V448" s="99"/>
      <c r="W448" s="99"/>
      <c r="X448" s="99"/>
      <c r="Y448" s="99"/>
      <c r="Z448" s="99"/>
      <c r="AA448" s="99"/>
      <c r="AB448" s="99"/>
      <c r="AC448" s="99"/>
      <c r="AD448" s="99"/>
      <c r="AE448" s="99"/>
      <c r="AF448" s="99"/>
      <c r="AG448" s="99"/>
      <c r="AH448" s="99"/>
      <c r="AI448" s="99"/>
      <c r="AJ448" s="99"/>
      <c r="AK448" s="99"/>
      <c r="AL448" s="99"/>
      <c r="AM448" s="99"/>
      <c r="AN448" s="99"/>
      <c r="AO448" s="99"/>
      <c r="AP448" s="99"/>
      <c r="AQ448" s="99"/>
      <c r="AR448" s="99"/>
      <c r="AS448" s="99"/>
      <c r="AT448" s="99"/>
      <c r="AU448" s="99"/>
    </row>
    <row r="449" spans="1:47" ht="12.75" customHeight="1" x14ac:dyDescent="0.2">
      <c r="A449" s="276">
        <v>38</v>
      </c>
      <c r="B449" s="445" t="s">
        <v>38</v>
      </c>
      <c r="C449" s="580">
        <f t="shared" si="88"/>
        <v>25000</v>
      </c>
      <c r="D449" s="649">
        <f t="shared" si="88"/>
        <v>25000</v>
      </c>
      <c r="E449" s="649">
        <f t="shared" si="88"/>
        <v>25000</v>
      </c>
      <c r="F449" s="669">
        <f>D449/C449</f>
        <v>1</v>
      </c>
      <c r="G449" s="669">
        <f t="shared" si="89"/>
        <v>1</v>
      </c>
      <c r="H449" s="670">
        <f>E449/C449</f>
        <v>1</v>
      </c>
      <c r="I449" s="99"/>
      <c r="J449" s="99"/>
      <c r="K449" s="99"/>
      <c r="L449" s="99"/>
      <c r="M449" s="99"/>
      <c r="N449" s="99"/>
      <c r="O449" s="99"/>
      <c r="P449" s="99"/>
      <c r="Q449" s="99"/>
      <c r="R449" s="99"/>
      <c r="S449" s="99"/>
      <c r="T449" s="99"/>
      <c r="U449" s="99"/>
      <c r="V449" s="99"/>
      <c r="W449" s="99"/>
      <c r="X449" s="99"/>
      <c r="Y449" s="99"/>
      <c r="Z449" s="99"/>
      <c r="AA449" s="99"/>
      <c r="AB449" s="99"/>
      <c r="AC449" s="99"/>
      <c r="AD449" s="99"/>
      <c r="AE449" s="99"/>
      <c r="AF449" s="99"/>
      <c r="AG449" s="99"/>
      <c r="AH449" s="99"/>
      <c r="AI449" s="99"/>
      <c r="AJ449" s="99"/>
      <c r="AK449" s="99"/>
      <c r="AL449" s="99"/>
      <c r="AM449" s="99"/>
      <c r="AN449" s="99"/>
      <c r="AO449" s="99"/>
      <c r="AP449" s="99"/>
      <c r="AQ449" s="99"/>
      <c r="AR449" s="99"/>
      <c r="AS449" s="99"/>
      <c r="AT449" s="99"/>
      <c r="AU449" s="99"/>
    </row>
    <row r="450" spans="1:47" ht="12.75" customHeight="1" x14ac:dyDescent="0.2">
      <c r="A450" s="309">
        <v>381</v>
      </c>
      <c r="B450" s="467" t="s">
        <v>70</v>
      </c>
      <c r="C450" s="563">
        <f t="shared" si="88"/>
        <v>25000</v>
      </c>
      <c r="D450" s="638">
        <f t="shared" si="88"/>
        <v>25000</v>
      </c>
      <c r="E450" s="638">
        <f t="shared" si="88"/>
        <v>25000</v>
      </c>
      <c r="F450" s="639">
        <f>D450/C450</f>
        <v>1</v>
      </c>
      <c r="G450" s="639">
        <f t="shared" si="89"/>
        <v>1</v>
      </c>
      <c r="H450" s="640">
        <f>E450/C450</f>
        <v>1</v>
      </c>
      <c r="I450" s="99"/>
      <c r="J450" s="99"/>
      <c r="K450" s="99"/>
      <c r="L450" s="99"/>
      <c r="M450" s="99"/>
      <c r="N450" s="99"/>
      <c r="O450" s="99"/>
      <c r="P450" s="99"/>
      <c r="Q450" s="99"/>
      <c r="R450" s="99"/>
      <c r="S450" s="99"/>
      <c r="T450" s="99"/>
      <c r="U450" s="99"/>
      <c r="V450" s="99"/>
      <c r="W450" s="99"/>
      <c r="X450" s="99"/>
      <c r="Y450" s="99"/>
      <c r="Z450" s="99"/>
      <c r="AA450" s="99"/>
      <c r="AB450" s="99"/>
      <c r="AC450" s="99"/>
      <c r="AD450" s="99"/>
      <c r="AE450" s="99"/>
      <c r="AF450" s="99"/>
      <c r="AG450" s="99"/>
      <c r="AH450" s="99"/>
      <c r="AI450" s="99"/>
      <c r="AJ450" s="99"/>
      <c r="AK450" s="99"/>
      <c r="AL450" s="99"/>
      <c r="AM450" s="99"/>
      <c r="AN450" s="99"/>
      <c r="AO450" s="99"/>
      <c r="AP450" s="99"/>
      <c r="AQ450" s="99"/>
      <c r="AR450" s="99"/>
      <c r="AS450" s="99"/>
      <c r="AT450" s="99"/>
      <c r="AU450" s="99"/>
    </row>
    <row r="451" spans="1:47" ht="12.75" customHeight="1" x14ac:dyDescent="0.2">
      <c r="A451" s="310">
        <v>381</v>
      </c>
      <c r="B451" s="468" t="s">
        <v>70</v>
      </c>
      <c r="C451" s="564">
        <v>25000</v>
      </c>
      <c r="D451" s="641">
        <v>25000</v>
      </c>
      <c r="E451" s="641">
        <v>25000</v>
      </c>
      <c r="F451" s="631"/>
      <c r="G451" s="631"/>
      <c r="H451" s="632"/>
      <c r="I451" s="99"/>
      <c r="J451" s="99"/>
      <c r="K451" s="99"/>
      <c r="L451" s="99"/>
      <c r="M451" s="99"/>
      <c r="N451" s="99"/>
      <c r="O451" s="99"/>
      <c r="P451" s="99"/>
      <c r="Q451" s="99"/>
      <c r="R451" s="99"/>
      <c r="S451" s="99"/>
      <c r="T451" s="99"/>
      <c r="U451" s="99"/>
      <c r="V451" s="99"/>
      <c r="W451" s="99"/>
      <c r="X451" s="99"/>
      <c r="Y451" s="99"/>
      <c r="Z451" s="99"/>
      <c r="AA451" s="99"/>
      <c r="AB451" s="99"/>
      <c r="AC451" s="99"/>
      <c r="AD451" s="99"/>
      <c r="AE451" s="99"/>
      <c r="AF451" s="99"/>
      <c r="AG451" s="99"/>
      <c r="AH451" s="99"/>
      <c r="AI451" s="99"/>
      <c r="AJ451" s="99"/>
      <c r="AK451" s="99"/>
      <c r="AL451" s="99"/>
      <c r="AM451" s="99"/>
      <c r="AN451" s="99"/>
      <c r="AO451" s="99"/>
      <c r="AP451" s="99"/>
      <c r="AQ451" s="99"/>
      <c r="AR451" s="99"/>
      <c r="AS451" s="99"/>
      <c r="AT451" s="99"/>
      <c r="AU451" s="99"/>
    </row>
    <row r="452" spans="1:47" ht="15" customHeight="1" x14ac:dyDescent="0.2">
      <c r="A452" s="360" t="s">
        <v>256</v>
      </c>
      <c r="B452" s="511" t="s">
        <v>255</v>
      </c>
      <c r="C452" s="585">
        <f>C455</f>
        <v>2000</v>
      </c>
      <c r="D452" s="618">
        <f>D455</f>
        <v>2000</v>
      </c>
      <c r="E452" s="618">
        <f>E455</f>
        <v>2000</v>
      </c>
      <c r="F452" s="665">
        <f>D452/C452</f>
        <v>1</v>
      </c>
      <c r="G452" s="665">
        <f>E452/D452</f>
        <v>1</v>
      </c>
      <c r="H452" s="666">
        <f>E452/C452</f>
        <v>1</v>
      </c>
      <c r="I452" s="99"/>
      <c r="J452" s="99"/>
      <c r="K452" s="99"/>
      <c r="L452" s="99"/>
      <c r="M452" s="99"/>
      <c r="N452" s="99"/>
      <c r="O452" s="99"/>
      <c r="P452" s="99"/>
      <c r="Q452" s="99"/>
      <c r="R452" s="99"/>
      <c r="S452" s="99"/>
      <c r="T452" s="99"/>
      <c r="U452" s="99"/>
      <c r="V452" s="99"/>
      <c r="W452" s="99"/>
      <c r="X452" s="99"/>
      <c r="Y452" s="99"/>
      <c r="Z452" s="99"/>
      <c r="AA452" s="99"/>
      <c r="AB452" s="99"/>
      <c r="AC452" s="99"/>
      <c r="AD452" s="99"/>
      <c r="AE452" s="99"/>
      <c r="AF452" s="99"/>
      <c r="AG452" s="99"/>
      <c r="AH452" s="99"/>
      <c r="AI452" s="99"/>
      <c r="AJ452" s="99"/>
      <c r="AK452" s="99"/>
      <c r="AL452" s="99"/>
      <c r="AM452" s="99"/>
      <c r="AN452" s="99"/>
      <c r="AO452" s="99"/>
      <c r="AP452" s="99"/>
      <c r="AQ452" s="99"/>
      <c r="AR452" s="99"/>
      <c r="AS452" s="99"/>
      <c r="AT452" s="99"/>
      <c r="AU452" s="99"/>
    </row>
    <row r="453" spans="1:47" ht="15" customHeight="1" x14ac:dyDescent="0.2">
      <c r="A453" s="361"/>
      <c r="B453" s="509" t="s">
        <v>334</v>
      </c>
      <c r="C453" s="585"/>
      <c r="D453" s="613"/>
      <c r="E453" s="613"/>
      <c r="F453" s="616"/>
      <c r="G453" s="616"/>
      <c r="H453" s="617"/>
      <c r="I453" s="99"/>
      <c r="J453" s="99"/>
      <c r="K453" s="99"/>
      <c r="L453" s="99"/>
      <c r="M453" s="99"/>
      <c r="N453" s="99"/>
      <c r="O453" s="99"/>
      <c r="P453" s="99"/>
      <c r="Q453" s="99"/>
      <c r="R453" s="99"/>
      <c r="S453" s="99"/>
      <c r="T453" s="99"/>
      <c r="U453" s="99"/>
      <c r="V453" s="99"/>
      <c r="W453" s="99"/>
      <c r="X453" s="99"/>
      <c r="Y453" s="99"/>
      <c r="Z453" s="99"/>
      <c r="AA453" s="99"/>
      <c r="AB453" s="99"/>
      <c r="AC453" s="99"/>
      <c r="AD453" s="99"/>
      <c r="AE453" s="99"/>
      <c r="AF453" s="99"/>
      <c r="AG453" s="99"/>
      <c r="AH453" s="99"/>
      <c r="AI453" s="99"/>
      <c r="AJ453" s="99"/>
      <c r="AK453" s="99"/>
      <c r="AL453" s="99"/>
      <c r="AM453" s="99"/>
      <c r="AN453" s="99"/>
      <c r="AO453" s="99"/>
      <c r="AP453" s="99"/>
      <c r="AQ453" s="99"/>
      <c r="AR453" s="99"/>
      <c r="AS453" s="99"/>
      <c r="AT453" s="99"/>
      <c r="AU453" s="99"/>
    </row>
    <row r="454" spans="1:47" ht="12.75" customHeight="1" x14ac:dyDescent="0.2">
      <c r="A454" s="377" t="s">
        <v>106</v>
      </c>
      <c r="B454" s="514" t="s">
        <v>129</v>
      </c>
      <c r="C454" s="589"/>
      <c r="D454" s="630"/>
      <c r="E454" s="630"/>
      <c r="F454" s="631"/>
      <c r="G454" s="631"/>
      <c r="H454" s="632"/>
      <c r="I454" s="99"/>
      <c r="J454" s="99"/>
      <c r="K454" s="99"/>
      <c r="L454" s="99"/>
      <c r="M454" s="99"/>
      <c r="N454" s="99"/>
      <c r="O454" s="99"/>
      <c r="P454" s="99"/>
      <c r="Q454" s="99"/>
      <c r="R454" s="99"/>
      <c r="S454" s="99"/>
      <c r="T454" s="99"/>
      <c r="U454" s="99"/>
      <c r="V454" s="99"/>
      <c r="W454" s="99"/>
      <c r="X454" s="99"/>
      <c r="Y454" s="99"/>
      <c r="Z454" s="99"/>
      <c r="AA454" s="99"/>
      <c r="AB454" s="99"/>
      <c r="AC454" s="99"/>
      <c r="AD454" s="99"/>
      <c r="AE454" s="99"/>
      <c r="AF454" s="99"/>
      <c r="AG454" s="99"/>
      <c r="AH454" s="99"/>
      <c r="AI454" s="99"/>
      <c r="AJ454" s="99"/>
      <c r="AK454" s="99"/>
      <c r="AL454" s="99"/>
      <c r="AM454" s="99"/>
      <c r="AN454" s="99"/>
      <c r="AO454" s="99"/>
      <c r="AP454" s="99"/>
      <c r="AQ454" s="99"/>
      <c r="AR454" s="99"/>
      <c r="AS454" s="99"/>
      <c r="AT454" s="99"/>
      <c r="AU454" s="99"/>
    </row>
    <row r="455" spans="1:47" ht="12.75" customHeight="1" x14ac:dyDescent="0.2">
      <c r="A455" s="275">
        <v>3</v>
      </c>
      <c r="B455" s="444" t="s">
        <v>68</v>
      </c>
      <c r="C455" s="579">
        <f t="shared" ref="C455:E457" si="90">C456</f>
        <v>2000</v>
      </c>
      <c r="D455" s="648">
        <f t="shared" si="90"/>
        <v>2000</v>
      </c>
      <c r="E455" s="648">
        <f t="shared" si="90"/>
        <v>2000</v>
      </c>
      <c r="F455" s="667">
        <f>D455/C455</f>
        <v>1</v>
      </c>
      <c r="G455" s="667">
        <f t="shared" ref="G455:G457" si="91">E455/D455</f>
        <v>1</v>
      </c>
      <c r="H455" s="668">
        <f>E455/C455</f>
        <v>1</v>
      </c>
      <c r="I455" s="99"/>
      <c r="J455" s="99"/>
      <c r="K455" s="99"/>
      <c r="L455" s="99"/>
      <c r="M455" s="99"/>
      <c r="N455" s="99"/>
      <c r="O455" s="99"/>
      <c r="P455" s="99"/>
      <c r="Q455" s="99"/>
      <c r="R455" s="99"/>
      <c r="S455" s="99"/>
      <c r="T455" s="99"/>
      <c r="U455" s="99"/>
      <c r="V455" s="99"/>
      <c r="W455" s="99"/>
      <c r="X455" s="99"/>
      <c r="Y455" s="99"/>
      <c r="Z455" s="99"/>
      <c r="AA455" s="99"/>
      <c r="AB455" s="99"/>
      <c r="AC455" s="99"/>
      <c r="AD455" s="99"/>
      <c r="AE455" s="99"/>
      <c r="AF455" s="99"/>
      <c r="AG455" s="99"/>
      <c r="AH455" s="99"/>
      <c r="AI455" s="99"/>
      <c r="AJ455" s="99"/>
      <c r="AK455" s="99"/>
      <c r="AL455" s="99"/>
      <c r="AM455" s="99"/>
      <c r="AN455" s="99"/>
      <c r="AO455" s="99"/>
      <c r="AP455" s="99"/>
      <c r="AQ455" s="99"/>
      <c r="AR455" s="99"/>
      <c r="AS455" s="99"/>
      <c r="AT455" s="99"/>
      <c r="AU455" s="99"/>
    </row>
    <row r="456" spans="1:47" ht="12.75" customHeight="1" x14ac:dyDescent="0.2">
      <c r="A456" s="276">
        <v>38</v>
      </c>
      <c r="B456" s="445" t="s">
        <v>38</v>
      </c>
      <c r="C456" s="580">
        <f t="shared" si="90"/>
        <v>2000</v>
      </c>
      <c r="D456" s="649">
        <f t="shared" si="90"/>
        <v>2000</v>
      </c>
      <c r="E456" s="649">
        <f t="shared" si="90"/>
        <v>2000</v>
      </c>
      <c r="F456" s="669">
        <f>D456/C456</f>
        <v>1</v>
      </c>
      <c r="G456" s="669">
        <f t="shared" si="91"/>
        <v>1</v>
      </c>
      <c r="H456" s="670">
        <f>E456/C456</f>
        <v>1</v>
      </c>
      <c r="I456" s="99"/>
      <c r="J456" s="99"/>
      <c r="K456" s="99"/>
      <c r="L456" s="99"/>
      <c r="M456" s="99"/>
      <c r="N456" s="99"/>
      <c r="O456" s="99"/>
      <c r="P456" s="99"/>
      <c r="Q456" s="99"/>
      <c r="R456" s="99"/>
      <c r="S456" s="99"/>
      <c r="T456" s="99"/>
      <c r="U456" s="99"/>
      <c r="V456" s="99"/>
      <c r="W456" s="99"/>
      <c r="X456" s="99"/>
      <c r="Y456" s="99"/>
      <c r="Z456" s="99"/>
      <c r="AA456" s="99"/>
      <c r="AB456" s="99"/>
      <c r="AC456" s="99"/>
      <c r="AD456" s="99"/>
      <c r="AE456" s="99"/>
      <c r="AF456" s="99"/>
      <c r="AG456" s="99"/>
      <c r="AH456" s="99"/>
      <c r="AI456" s="99"/>
      <c r="AJ456" s="99"/>
      <c r="AK456" s="99"/>
      <c r="AL456" s="99"/>
      <c r="AM456" s="99"/>
      <c r="AN456" s="99"/>
      <c r="AO456" s="99"/>
      <c r="AP456" s="99"/>
      <c r="AQ456" s="99"/>
      <c r="AR456" s="99"/>
      <c r="AS456" s="99"/>
      <c r="AT456" s="99"/>
      <c r="AU456" s="99"/>
    </row>
    <row r="457" spans="1:47" ht="12.75" customHeight="1" x14ac:dyDescent="0.2">
      <c r="A457" s="309">
        <v>381</v>
      </c>
      <c r="B457" s="467" t="s">
        <v>70</v>
      </c>
      <c r="C457" s="563">
        <f t="shared" si="90"/>
        <v>2000</v>
      </c>
      <c r="D457" s="638">
        <f t="shared" si="90"/>
        <v>2000</v>
      </c>
      <c r="E457" s="638">
        <f t="shared" si="90"/>
        <v>2000</v>
      </c>
      <c r="F457" s="639">
        <f>D457/C457</f>
        <v>1</v>
      </c>
      <c r="G457" s="639">
        <f t="shared" si="91"/>
        <v>1</v>
      </c>
      <c r="H457" s="640">
        <f>E457/C457</f>
        <v>1</v>
      </c>
      <c r="I457" s="99"/>
      <c r="J457" s="99"/>
      <c r="K457" s="99"/>
      <c r="L457" s="99"/>
      <c r="M457" s="99"/>
      <c r="N457" s="99"/>
      <c r="O457" s="99"/>
      <c r="P457" s="99"/>
      <c r="Q457" s="99"/>
      <c r="R457" s="99"/>
      <c r="S457" s="99"/>
      <c r="T457" s="99"/>
      <c r="U457" s="99"/>
      <c r="V457" s="99"/>
      <c r="W457" s="99"/>
      <c r="X457" s="99"/>
      <c r="Y457" s="99"/>
      <c r="Z457" s="99"/>
      <c r="AA457" s="99"/>
      <c r="AB457" s="99"/>
      <c r="AC457" s="99"/>
      <c r="AD457" s="99"/>
      <c r="AE457" s="99"/>
      <c r="AF457" s="99"/>
      <c r="AG457" s="99"/>
      <c r="AH457" s="99"/>
      <c r="AI457" s="99"/>
      <c r="AJ457" s="99"/>
      <c r="AK457" s="99"/>
      <c r="AL457" s="99"/>
      <c r="AM457" s="99"/>
      <c r="AN457" s="99"/>
      <c r="AO457" s="99"/>
      <c r="AP457" s="99"/>
      <c r="AQ457" s="99"/>
      <c r="AR457" s="99"/>
      <c r="AS457" s="99"/>
      <c r="AT457" s="99"/>
      <c r="AU457" s="99"/>
    </row>
    <row r="458" spans="1:47" ht="12.75" customHeight="1" x14ac:dyDescent="0.2">
      <c r="A458" s="310">
        <v>381</v>
      </c>
      <c r="B458" s="468" t="s">
        <v>70</v>
      </c>
      <c r="C458" s="564">
        <v>2000</v>
      </c>
      <c r="D458" s="641">
        <v>2000</v>
      </c>
      <c r="E458" s="641">
        <v>2000</v>
      </c>
      <c r="F458" s="631"/>
      <c r="G458" s="631"/>
      <c r="H458" s="632"/>
      <c r="I458" s="99"/>
      <c r="J458" s="99"/>
      <c r="K458" s="99"/>
      <c r="L458" s="99"/>
      <c r="M458" s="99"/>
      <c r="N458" s="99"/>
      <c r="O458" s="99"/>
      <c r="P458" s="99"/>
      <c r="Q458" s="99"/>
      <c r="R458" s="99"/>
      <c r="S458" s="99"/>
      <c r="T458" s="99"/>
      <c r="U458" s="99"/>
      <c r="V458" s="99"/>
      <c r="W458" s="99"/>
      <c r="X458" s="99"/>
      <c r="Y458" s="99"/>
      <c r="Z458" s="99"/>
      <c r="AA458" s="99"/>
      <c r="AB458" s="99"/>
      <c r="AC458" s="99"/>
      <c r="AD458" s="99"/>
      <c r="AE458" s="99"/>
      <c r="AF458" s="99"/>
      <c r="AG458" s="99"/>
      <c r="AH458" s="99"/>
      <c r="AI458" s="99"/>
      <c r="AJ458" s="99"/>
      <c r="AK458" s="99"/>
      <c r="AL458" s="99"/>
      <c r="AM458" s="99"/>
      <c r="AN458" s="99"/>
      <c r="AO458" s="99"/>
      <c r="AP458" s="99"/>
      <c r="AQ458" s="99"/>
      <c r="AR458" s="99"/>
      <c r="AS458" s="99"/>
      <c r="AT458" s="99"/>
      <c r="AU458" s="99"/>
    </row>
    <row r="459" spans="1:47" ht="15" customHeight="1" x14ac:dyDescent="0.2">
      <c r="A459" s="360" t="s">
        <v>258</v>
      </c>
      <c r="B459" s="511" t="s">
        <v>257</v>
      </c>
      <c r="C459" s="585">
        <f>C462</f>
        <v>3000</v>
      </c>
      <c r="D459" s="618">
        <f>D462</f>
        <v>3000</v>
      </c>
      <c r="E459" s="618">
        <f>E462</f>
        <v>3000</v>
      </c>
      <c r="F459" s="665">
        <f>D459/C459</f>
        <v>1</v>
      </c>
      <c r="G459" s="665">
        <f>E459/D459</f>
        <v>1</v>
      </c>
      <c r="H459" s="666">
        <f>E459/C459</f>
        <v>1</v>
      </c>
      <c r="I459" s="99"/>
      <c r="J459" s="99"/>
      <c r="K459" s="99"/>
      <c r="L459" s="99"/>
      <c r="M459" s="99"/>
      <c r="N459" s="99"/>
      <c r="O459" s="99"/>
      <c r="P459" s="99"/>
      <c r="Q459" s="99"/>
      <c r="R459" s="99"/>
      <c r="S459" s="99"/>
      <c r="T459" s="99"/>
      <c r="U459" s="99"/>
      <c r="V459" s="99"/>
      <c r="W459" s="99"/>
      <c r="X459" s="99"/>
      <c r="Y459" s="99"/>
      <c r="Z459" s="99"/>
      <c r="AA459" s="99"/>
      <c r="AB459" s="99"/>
      <c r="AC459" s="99"/>
      <c r="AD459" s="99"/>
      <c r="AE459" s="99"/>
      <c r="AF459" s="99"/>
      <c r="AG459" s="99"/>
      <c r="AH459" s="99"/>
      <c r="AI459" s="99"/>
      <c r="AJ459" s="99"/>
      <c r="AK459" s="99"/>
      <c r="AL459" s="99"/>
      <c r="AM459" s="99"/>
      <c r="AN459" s="99"/>
      <c r="AO459" s="99"/>
      <c r="AP459" s="99"/>
      <c r="AQ459" s="99"/>
      <c r="AR459" s="99"/>
      <c r="AS459" s="99"/>
      <c r="AT459" s="99"/>
      <c r="AU459" s="99"/>
    </row>
    <row r="460" spans="1:47" ht="15" customHeight="1" x14ac:dyDescent="0.2">
      <c r="A460" s="361"/>
      <c r="B460" s="509" t="s">
        <v>334</v>
      </c>
      <c r="C460" s="585"/>
      <c r="D460" s="613"/>
      <c r="E460" s="613"/>
      <c r="F460" s="616"/>
      <c r="G460" s="616"/>
      <c r="H460" s="617"/>
      <c r="I460" s="99"/>
      <c r="J460" s="99"/>
      <c r="K460" s="99"/>
      <c r="L460" s="99"/>
      <c r="M460" s="99"/>
      <c r="N460" s="99"/>
      <c r="O460" s="99"/>
      <c r="P460" s="99"/>
      <c r="Q460" s="99"/>
      <c r="R460" s="99"/>
      <c r="S460" s="99"/>
      <c r="T460" s="99"/>
      <c r="U460" s="99"/>
      <c r="V460" s="99"/>
      <c r="W460" s="99"/>
      <c r="X460" s="99"/>
      <c r="Y460" s="99"/>
      <c r="Z460" s="99"/>
      <c r="AA460" s="99"/>
      <c r="AB460" s="99"/>
      <c r="AC460" s="99"/>
      <c r="AD460" s="99"/>
      <c r="AE460" s="99"/>
      <c r="AF460" s="99"/>
      <c r="AG460" s="99"/>
      <c r="AH460" s="99"/>
      <c r="AI460" s="99"/>
      <c r="AJ460" s="99"/>
      <c r="AK460" s="99"/>
      <c r="AL460" s="99"/>
      <c r="AM460" s="99"/>
      <c r="AN460" s="99"/>
      <c r="AO460" s="99"/>
      <c r="AP460" s="99"/>
      <c r="AQ460" s="99"/>
      <c r="AR460" s="99"/>
      <c r="AS460" s="99"/>
      <c r="AT460" s="99"/>
      <c r="AU460" s="99"/>
    </row>
    <row r="461" spans="1:47" ht="12.75" customHeight="1" x14ac:dyDescent="0.2">
      <c r="A461" s="377" t="s">
        <v>106</v>
      </c>
      <c r="B461" s="514" t="s">
        <v>129</v>
      </c>
      <c r="C461" s="589"/>
      <c r="D461" s="630"/>
      <c r="E461" s="630"/>
      <c r="F461" s="631"/>
      <c r="G461" s="631"/>
      <c r="H461" s="632"/>
      <c r="I461" s="99"/>
      <c r="J461" s="99"/>
      <c r="K461" s="99"/>
      <c r="L461" s="99"/>
      <c r="M461" s="99"/>
      <c r="N461" s="99"/>
      <c r="O461" s="99"/>
      <c r="P461" s="99"/>
      <c r="Q461" s="99"/>
      <c r="R461" s="99"/>
      <c r="S461" s="99"/>
      <c r="T461" s="99"/>
      <c r="U461" s="99"/>
      <c r="V461" s="99"/>
      <c r="W461" s="99"/>
      <c r="X461" s="99"/>
      <c r="Y461" s="99"/>
      <c r="Z461" s="99"/>
      <c r="AA461" s="99"/>
      <c r="AB461" s="99"/>
      <c r="AC461" s="99"/>
      <c r="AD461" s="99"/>
      <c r="AE461" s="99"/>
      <c r="AF461" s="99"/>
      <c r="AG461" s="99"/>
      <c r="AH461" s="99"/>
      <c r="AI461" s="99"/>
      <c r="AJ461" s="99"/>
      <c r="AK461" s="99"/>
      <c r="AL461" s="99"/>
      <c r="AM461" s="99"/>
      <c r="AN461" s="99"/>
      <c r="AO461" s="99"/>
      <c r="AP461" s="99"/>
      <c r="AQ461" s="99"/>
      <c r="AR461" s="99"/>
      <c r="AS461" s="99"/>
      <c r="AT461" s="99"/>
      <c r="AU461" s="99"/>
    </row>
    <row r="462" spans="1:47" ht="12.75" customHeight="1" x14ac:dyDescent="0.2">
      <c r="A462" s="275">
        <v>3</v>
      </c>
      <c r="B462" s="444" t="s">
        <v>68</v>
      </c>
      <c r="C462" s="579">
        <f t="shared" ref="C462:E464" si="92">C463</f>
        <v>3000</v>
      </c>
      <c r="D462" s="648">
        <f t="shared" si="92"/>
        <v>3000</v>
      </c>
      <c r="E462" s="648">
        <f t="shared" si="92"/>
        <v>3000</v>
      </c>
      <c r="F462" s="667">
        <f>D462/C462</f>
        <v>1</v>
      </c>
      <c r="G462" s="667">
        <f t="shared" ref="G462:G464" si="93">E462/D462</f>
        <v>1</v>
      </c>
      <c r="H462" s="668">
        <f>E462/C462</f>
        <v>1</v>
      </c>
      <c r="I462" s="99"/>
      <c r="J462" s="99"/>
      <c r="K462" s="99"/>
      <c r="L462" s="99"/>
      <c r="M462" s="99"/>
      <c r="N462" s="99"/>
      <c r="O462" s="99"/>
      <c r="P462" s="99"/>
      <c r="Q462" s="99"/>
      <c r="R462" s="99"/>
      <c r="S462" s="99"/>
      <c r="T462" s="99"/>
      <c r="U462" s="99"/>
      <c r="V462" s="99"/>
      <c r="W462" s="99"/>
      <c r="X462" s="99"/>
      <c r="Y462" s="99"/>
      <c r="Z462" s="99"/>
      <c r="AA462" s="99"/>
      <c r="AB462" s="99"/>
      <c r="AC462" s="99"/>
      <c r="AD462" s="99"/>
      <c r="AE462" s="99"/>
      <c r="AF462" s="99"/>
      <c r="AG462" s="99"/>
      <c r="AH462" s="99"/>
      <c r="AI462" s="99"/>
      <c r="AJ462" s="99"/>
      <c r="AK462" s="99"/>
      <c r="AL462" s="99"/>
      <c r="AM462" s="99"/>
      <c r="AN462" s="99"/>
      <c r="AO462" s="99"/>
      <c r="AP462" s="99"/>
      <c r="AQ462" s="99"/>
      <c r="AR462" s="99"/>
      <c r="AS462" s="99"/>
      <c r="AT462" s="99"/>
      <c r="AU462" s="99"/>
    </row>
    <row r="463" spans="1:47" ht="12.75" customHeight="1" x14ac:dyDescent="0.2">
      <c r="A463" s="276">
        <v>38</v>
      </c>
      <c r="B463" s="445" t="s">
        <v>38</v>
      </c>
      <c r="C463" s="580">
        <f t="shared" si="92"/>
        <v>3000</v>
      </c>
      <c r="D463" s="649">
        <f t="shared" si="92"/>
        <v>3000</v>
      </c>
      <c r="E463" s="649">
        <f t="shared" si="92"/>
        <v>3000</v>
      </c>
      <c r="F463" s="669">
        <f>D463/C463</f>
        <v>1</v>
      </c>
      <c r="G463" s="669">
        <f t="shared" si="93"/>
        <v>1</v>
      </c>
      <c r="H463" s="670">
        <f>E463/C463</f>
        <v>1</v>
      </c>
      <c r="I463" s="99"/>
      <c r="J463" s="99"/>
      <c r="K463" s="99"/>
      <c r="L463" s="99"/>
      <c r="M463" s="99"/>
      <c r="N463" s="99"/>
      <c r="O463" s="99"/>
      <c r="P463" s="99"/>
      <c r="Q463" s="99"/>
      <c r="R463" s="99"/>
      <c r="S463" s="99"/>
      <c r="T463" s="99"/>
      <c r="U463" s="99"/>
      <c r="V463" s="99"/>
      <c r="W463" s="99"/>
      <c r="X463" s="99"/>
      <c r="Y463" s="99"/>
      <c r="Z463" s="99"/>
      <c r="AA463" s="99"/>
      <c r="AB463" s="99"/>
      <c r="AC463" s="99"/>
      <c r="AD463" s="99"/>
      <c r="AE463" s="99"/>
      <c r="AF463" s="99"/>
      <c r="AG463" s="99"/>
      <c r="AH463" s="99"/>
      <c r="AI463" s="99"/>
      <c r="AJ463" s="99"/>
      <c r="AK463" s="99"/>
      <c r="AL463" s="99"/>
      <c r="AM463" s="99"/>
      <c r="AN463" s="99"/>
      <c r="AO463" s="99"/>
      <c r="AP463" s="99"/>
      <c r="AQ463" s="99"/>
      <c r="AR463" s="99"/>
      <c r="AS463" s="99"/>
      <c r="AT463" s="99"/>
      <c r="AU463" s="99"/>
    </row>
    <row r="464" spans="1:47" ht="12.75" customHeight="1" x14ac:dyDescent="0.2">
      <c r="A464" s="309">
        <v>381</v>
      </c>
      <c r="B464" s="467" t="s">
        <v>70</v>
      </c>
      <c r="C464" s="563">
        <f t="shared" si="92"/>
        <v>3000</v>
      </c>
      <c r="D464" s="638">
        <f t="shared" si="92"/>
        <v>3000</v>
      </c>
      <c r="E464" s="638">
        <f t="shared" si="92"/>
        <v>3000</v>
      </c>
      <c r="F464" s="639">
        <f>D464/C464</f>
        <v>1</v>
      </c>
      <c r="G464" s="639">
        <f t="shared" si="93"/>
        <v>1</v>
      </c>
      <c r="H464" s="640">
        <f>E464/C464</f>
        <v>1</v>
      </c>
      <c r="I464" s="99"/>
      <c r="J464" s="99"/>
      <c r="K464" s="99"/>
      <c r="L464" s="99"/>
      <c r="M464" s="99"/>
      <c r="N464" s="99"/>
      <c r="O464" s="99"/>
      <c r="P464" s="99"/>
      <c r="Q464" s="99"/>
      <c r="R464" s="99"/>
      <c r="S464" s="99"/>
      <c r="T464" s="99"/>
      <c r="U464" s="99"/>
      <c r="V464" s="99"/>
      <c r="W464" s="99"/>
      <c r="X464" s="99"/>
      <c r="Y464" s="99"/>
      <c r="Z464" s="99"/>
      <c r="AA464" s="99"/>
      <c r="AB464" s="99"/>
      <c r="AC464" s="99"/>
      <c r="AD464" s="99"/>
      <c r="AE464" s="99"/>
      <c r="AF464" s="99"/>
      <c r="AG464" s="99"/>
      <c r="AH464" s="99"/>
      <c r="AI464" s="99"/>
      <c r="AJ464" s="99"/>
      <c r="AK464" s="99"/>
      <c r="AL464" s="99"/>
      <c r="AM464" s="99"/>
      <c r="AN464" s="99"/>
      <c r="AO464" s="99"/>
      <c r="AP464" s="99"/>
      <c r="AQ464" s="99"/>
      <c r="AR464" s="99"/>
      <c r="AS464" s="99"/>
      <c r="AT464" s="99"/>
      <c r="AU464" s="99"/>
    </row>
    <row r="465" spans="1:47" ht="12.75" customHeight="1" x14ac:dyDescent="0.2">
      <c r="A465" s="310">
        <v>381</v>
      </c>
      <c r="B465" s="468" t="s">
        <v>70</v>
      </c>
      <c r="C465" s="564">
        <v>3000</v>
      </c>
      <c r="D465" s="641">
        <v>3000</v>
      </c>
      <c r="E465" s="641">
        <v>3000</v>
      </c>
      <c r="F465" s="631"/>
      <c r="G465" s="631"/>
      <c r="H465" s="632"/>
      <c r="I465" s="99"/>
      <c r="J465" s="99"/>
      <c r="K465" s="99"/>
      <c r="L465" s="99"/>
      <c r="M465" s="99"/>
      <c r="N465" s="99"/>
      <c r="O465" s="99"/>
      <c r="P465" s="99"/>
      <c r="Q465" s="99"/>
      <c r="R465" s="99"/>
      <c r="S465" s="99"/>
      <c r="T465" s="99"/>
      <c r="U465" s="99"/>
      <c r="V465" s="99"/>
      <c r="W465" s="99"/>
      <c r="X465" s="99"/>
      <c r="Y465" s="99"/>
      <c r="Z465" s="99"/>
      <c r="AA465" s="99"/>
      <c r="AB465" s="99"/>
      <c r="AC465" s="99"/>
      <c r="AD465" s="99"/>
      <c r="AE465" s="99"/>
      <c r="AF465" s="99"/>
      <c r="AG465" s="99"/>
      <c r="AH465" s="99"/>
      <c r="AI465" s="99"/>
      <c r="AJ465" s="99"/>
      <c r="AK465" s="99"/>
      <c r="AL465" s="99"/>
      <c r="AM465" s="99"/>
      <c r="AN465" s="99"/>
      <c r="AO465" s="99"/>
      <c r="AP465" s="99"/>
      <c r="AQ465" s="99"/>
      <c r="AR465" s="99"/>
      <c r="AS465" s="99"/>
      <c r="AT465" s="99"/>
      <c r="AU465" s="99"/>
    </row>
    <row r="466" spans="1:47" ht="15" customHeight="1" x14ac:dyDescent="0.2">
      <c r="A466" s="360" t="s">
        <v>274</v>
      </c>
      <c r="B466" s="511" t="s">
        <v>273</v>
      </c>
      <c r="C466" s="585">
        <f>C469</f>
        <v>18000</v>
      </c>
      <c r="D466" s="618">
        <f>D469</f>
        <v>20000</v>
      </c>
      <c r="E466" s="618">
        <f>E469</f>
        <v>20000</v>
      </c>
      <c r="F466" s="665">
        <f>D466/C466</f>
        <v>1.1111111111111112</v>
      </c>
      <c r="G466" s="665">
        <f>E466/D466</f>
        <v>1</v>
      </c>
      <c r="H466" s="666">
        <f>E466/C466</f>
        <v>1.1111111111111112</v>
      </c>
      <c r="I466" s="99"/>
      <c r="J466" s="99"/>
      <c r="K466" s="99"/>
      <c r="L466" s="99"/>
      <c r="M466" s="99"/>
      <c r="N466" s="99"/>
      <c r="O466" s="99"/>
      <c r="P466" s="99"/>
      <c r="Q466" s="99"/>
      <c r="R466" s="99"/>
      <c r="S466" s="99"/>
      <c r="T466" s="99"/>
      <c r="U466" s="99"/>
      <c r="V466" s="99"/>
      <c r="W466" s="99"/>
      <c r="X466" s="99"/>
      <c r="Y466" s="99"/>
      <c r="Z466" s="99"/>
      <c r="AA466" s="99"/>
      <c r="AB466" s="99"/>
      <c r="AC466" s="99"/>
      <c r="AD466" s="99"/>
      <c r="AE466" s="99"/>
      <c r="AF466" s="99"/>
      <c r="AG466" s="99"/>
      <c r="AH466" s="99"/>
      <c r="AI466" s="99"/>
      <c r="AJ466" s="99"/>
      <c r="AK466" s="99"/>
      <c r="AL466" s="99"/>
      <c r="AM466" s="99"/>
      <c r="AN466" s="99"/>
      <c r="AO466" s="99"/>
      <c r="AP466" s="99"/>
      <c r="AQ466" s="99"/>
      <c r="AR466" s="99"/>
      <c r="AS466" s="99"/>
      <c r="AT466" s="99"/>
      <c r="AU466" s="99"/>
    </row>
    <row r="467" spans="1:47" ht="15" customHeight="1" x14ac:dyDescent="0.2">
      <c r="A467" s="361"/>
      <c r="B467" s="509" t="s">
        <v>334</v>
      </c>
      <c r="C467" s="585"/>
      <c r="D467" s="613"/>
      <c r="E467" s="613"/>
      <c r="F467" s="616"/>
      <c r="G467" s="616"/>
      <c r="H467" s="617"/>
      <c r="I467" s="99"/>
      <c r="J467" s="99"/>
      <c r="K467" s="99"/>
      <c r="L467" s="99"/>
      <c r="M467" s="99"/>
      <c r="N467" s="99"/>
      <c r="O467" s="99"/>
      <c r="P467" s="99"/>
      <c r="Q467" s="99"/>
      <c r="R467" s="99"/>
      <c r="S467" s="99"/>
      <c r="T467" s="99"/>
      <c r="U467" s="99"/>
      <c r="V467" s="99"/>
      <c r="W467" s="99"/>
      <c r="X467" s="99"/>
      <c r="Y467" s="99"/>
      <c r="Z467" s="99"/>
      <c r="AA467" s="99"/>
      <c r="AB467" s="99"/>
      <c r="AC467" s="99"/>
      <c r="AD467" s="99"/>
      <c r="AE467" s="99"/>
      <c r="AF467" s="99"/>
      <c r="AG467" s="99"/>
      <c r="AH467" s="99"/>
      <c r="AI467" s="99"/>
      <c r="AJ467" s="99"/>
      <c r="AK467" s="99"/>
      <c r="AL467" s="99"/>
      <c r="AM467" s="99"/>
      <c r="AN467" s="99"/>
      <c r="AO467" s="99"/>
      <c r="AP467" s="99"/>
      <c r="AQ467" s="99"/>
      <c r="AR467" s="99"/>
      <c r="AS467" s="99"/>
      <c r="AT467" s="99"/>
      <c r="AU467" s="99"/>
    </row>
    <row r="468" spans="1:47" ht="12.75" customHeight="1" x14ac:dyDescent="0.2">
      <c r="A468" s="377" t="s">
        <v>106</v>
      </c>
      <c r="B468" s="514" t="s">
        <v>129</v>
      </c>
      <c r="C468" s="589"/>
      <c r="D468" s="630"/>
      <c r="E468" s="630"/>
      <c r="F468" s="631"/>
      <c r="G468" s="631"/>
      <c r="H468" s="632"/>
      <c r="I468" s="99"/>
      <c r="J468" s="99"/>
      <c r="K468" s="99"/>
      <c r="L468" s="99"/>
      <c r="M468" s="99"/>
      <c r="N468" s="99"/>
      <c r="O468" s="99"/>
      <c r="P468" s="99"/>
      <c r="Q468" s="99"/>
      <c r="R468" s="99"/>
      <c r="S468" s="99"/>
      <c r="T468" s="99"/>
      <c r="U468" s="99"/>
      <c r="V468" s="99"/>
      <c r="W468" s="99"/>
      <c r="X468" s="99"/>
      <c r="Y468" s="99"/>
      <c r="Z468" s="99"/>
      <c r="AA468" s="99"/>
      <c r="AB468" s="99"/>
      <c r="AC468" s="99"/>
      <c r="AD468" s="99"/>
      <c r="AE468" s="99"/>
      <c r="AF468" s="99"/>
      <c r="AG468" s="99"/>
      <c r="AH468" s="99"/>
      <c r="AI468" s="99"/>
      <c r="AJ468" s="99"/>
      <c r="AK468" s="99"/>
      <c r="AL468" s="99"/>
      <c r="AM468" s="99"/>
      <c r="AN468" s="99"/>
      <c r="AO468" s="99"/>
      <c r="AP468" s="99"/>
      <c r="AQ468" s="99"/>
      <c r="AR468" s="99"/>
      <c r="AS468" s="99"/>
      <c r="AT468" s="99"/>
      <c r="AU468" s="99"/>
    </row>
    <row r="469" spans="1:47" ht="12.75" customHeight="1" x14ac:dyDescent="0.2">
      <c r="A469" s="275">
        <v>3</v>
      </c>
      <c r="B469" s="444" t="s">
        <v>68</v>
      </c>
      <c r="C469" s="579">
        <f t="shared" ref="C469:E471" si="94">C470</f>
        <v>18000</v>
      </c>
      <c r="D469" s="648">
        <f t="shared" si="94"/>
        <v>20000</v>
      </c>
      <c r="E469" s="648">
        <f t="shared" si="94"/>
        <v>20000</v>
      </c>
      <c r="F469" s="667">
        <f>D469/C469</f>
        <v>1.1111111111111112</v>
      </c>
      <c r="G469" s="667">
        <f t="shared" ref="G469:G471" si="95">E469/D469</f>
        <v>1</v>
      </c>
      <c r="H469" s="668">
        <f>E469/C469</f>
        <v>1.1111111111111112</v>
      </c>
      <c r="I469" s="99"/>
      <c r="J469" s="99"/>
      <c r="K469" s="99"/>
      <c r="L469" s="99"/>
      <c r="M469" s="99"/>
      <c r="N469" s="99"/>
      <c r="O469" s="99"/>
      <c r="P469" s="99"/>
      <c r="Q469" s="99"/>
      <c r="R469" s="99"/>
      <c r="S469" s="99"/>
      <c r="T469" s="99"/>
      <c r="U469" s="99"/>
      <c r="V469" s="99"/>
      <c r="W469" s="99"/>
      <c r="X469" s="99"/>
      <c r="Y469" s="99"/>
      <c r="Z469" s="99"/>
      <c r="AA469" s="99"/>
      <c r="AB469" s="99"/>
      <c r="AC469" s="99"/>
      <c r="AD469" s="99"/>
      <c r="AE469" s="99"/>
      <c r="AF469" s="99"/>
      <c r="AG469" s="99"/>
      <c r="AH469" s="99"/>
      <c r="AI469" s="99"/>
      <c r="AJ469" s="99"/>
      <c r="AK469" s="99"/>
      <c r="AL469" s="99"/>
      <c r="AM469" s="99"/>
      <c r="AN469" s="99"/>
      <c r="AO469" s="99"/>
      <c r="AP469" s="99"/>
      <c r="AQ469" s="99"/>
      <c r="AR469" s="99"/>
      <c r="AS469" s="99"/>
      <c r="AT469" s="99"/>
      <c r="AU469" s="99"/>
    </row>
    <row r="470" spans="1:47" ht="12.75" customHeight="1" x14ac:dyDescent="0.2">
      <c r="A470" s="276">
        <v>38</v>
      </c>
      <c r="B470" s="445" t="s">
        <v>38</v>
      </c>
      <c r="C470" s="580">
        <f t="shared" si="94"/>
        <v>18000</v>
      </c>
      <c r="D470" s="649">
        <f t="shared" si="94"/>
        <v>20000</v>
      </c>
      <c r="E470" s="649">
        <f t="shared" si="94"/>
        <v>20000</v>
      </c>
      <c r="F470" s="669">
        <f>D470/C470</f>
        <v>1.1111111111111112</v>
      </c>
      <c r="G470" s="669">
        <f t="shared" si="95"/>
        <v>1</v>
      </c>
      <c r="H470" s="670">
        <f>E470/C470</f>
        <v>1.1111111111111112</v>
      </c>
      <c r="I470" s="99"/>
      <c r="J470" s="99"/>
      <c r="K470" s="99"/>
      <c r="L470" s="99"/>
      <c r="M470" s="99"/>
      <c r="N470" s="99"/>
      <c r="O470" s="99"/>
      <c r="P470" s="99"/>
      <c r="Q470" s="99"/>
      <c r="R470" s="99"/>
      <c r="S470" s="99"/>
      <c r="T470" s="99"/>
      <c r="U470" s="99"/>
      <c r="V470" s="99"/>
      <c r="W470" s="99"/>
      <c r="X470" s="99"/>
      <c r="Y470" s="99"/>
      <c r="Z470" s="99"/>
      <c r="AA470" s="99"/>
      <c r="AB470" s="99"/>
      <c r="AC470" s="99"/>
      <c r="AD470" s="99"/>
      <c r="AE470" s="99"/>
      <c r="AF470" s="99"/>
      <c r="AG470" s="99"/>
      <c r="AH470" s="99"/>
      <c r="AI470" s="99"/>
      <c r="AJ470" s="99"/>
      <c r="AK470" s="99"/>
      <c r="AL470" s="99"/>
      <c r="AM470" s="99"/>
      <c r="AN470" s="99"/>
      <c r="AO470" s="99"/>
      <c r="AP470" s="99"/>
      <c r="AQ470" s="99"/>
      <c r="AR470" s="99"/>
      <c r="AS470" s="99"/>
      <c r="AT470" s="99"/>
      <c r="AU470" s="99"/>
    </row>
    <row r="471" spans="1:47" ht="12.75" customHeight="1" x14ac:dyDescent="0.2">
      <c r="A471" s="309">
        <v>381</v>
      </c>
      <c r="B471" s="467" t="s">
        <v>70</v>
      </c>
      <c r="C471" s="563">
        <f t="shared" si="94"/>
        <v>18000</v>
      </c>
      <c r="D471" s="638">
        <f t="shared" si="94"/>
        <v>20000</v>
      </c>
      <c r="E471" s="638">
        <f t="shared" si="94"/>
        <v>20000</v>
      </c>
      <c r="F471" s="639">
        <f>D471/C471</f>
        <v>1.1111111111111112</v>
      </c>
      <c r="G471" s="639">
        <f t="shared" si="95"/>
        <v>1</v>
      </c>
      <c r="H471" s="640">
        <f>E471/C471</f>
        <v>1.1111111111111112</v>
      </c>
      <c r="I471" s="99"/>
      <c r="J471" s="99"/>
      <c r="K471" s="99"/>
      <c r="L471" s="99"/>
      <c r="M471" s="99"/>
      <c r="N471" s="99"/>
      <c r="O471" s="99"/>
      <c r="P471" s="99"/>
      <c r="Q471" s="99"/>
      <c r="R471" s="99"/>
      <c r="S471" s="99"/>
      <c r="T471" s="99"/>
      <c r="U471" s="99"/>
      <c r="V471" s="99"/>
      <c r="W471" s="99"/>
      <c r="X471" s="99"/>
      <c r="Y471" s="99"/>
      <c r="Z471" s="99"/>
      <c r="AA471" s="99"/>
      <c r="AB471" s="99"/>
      <c r="AC471" s="99"/>
      <c r="AD471" s="99"/>
      <c r="AE471" s="99"/>
      <c r="AF471" s="99"/>
      <c r="AG471" s="99"/>
      <c r="AH471" s="99"/>
      <c r="AI471" s="99"/>
      <c r="AJ471" s="99"/>
      <c r="AK471" s="99"/>
      <c r="AL471" s="99"/>
      <c r="AM471" s="99"/>
      <c r="AN471" s="99"/>
      <c r="AO471" s="99"/>
      <c r="AP471" s="99"/>
      <c r="AQ471" s="99"/>
      <c r="AR471" s="99"/>
      <c r="AS471" s="99"/>
      <c r="AT471" s="99"/>
      <c r="AU471" s="99"/>
    </row>
    <row r="472" spans="1:47" ht="12.75" customHeight="1" x14ac:dyDescent="0.2">
      <c r="A472" s="310">
        <v>381</v>
      </c>
      <c r="B472" s="468" t="s">
        <v>70</v>
      </c>
      <c r="C472" s="564">
        <v>18000</v>
      </c>
      <c r="D472" s="641">
        <v>20000</v>
      </c>
      <c r="E472" s="641">
        <v>20000</v>
      </c>
      <c r="F472" s="631"/>
      <c r="G472" s="631"/>
      <c r="H472" s="632"/>
      <c r="I472" s="99"/>
      <c r="J472" s="99"/>
      <c r="K472" s="99"/>
      <c r="L472" s="99"/>
      <c r="M472" s="99"/>
      <c r="N472" s="99"/>
      <c r="O472" s="99"/>
      <c r="P472" s="99"/>
      <c r="Q472" s="99"/>
      <c r="R472" s="99"/>
      <c r="S472" s="99"/>
      <c r="T472" s="99"/>
      <c r="U472" s="99"/>
      <c r="V472" s="99"/>
      <c r="W472" s="99"/>
      <c r="X472" s="99"/>
      <c r="Y472" s="99"/>
      <c r="Z472" s="99"/>
      <c r="AA472" s="99"/>
      <c r="AB472" s="99"/>
      <c r="AC472" s="99"/>
      <c r="AD472" s="99"/>
      <c r="AE472" s="99"/>
      <c r="AF472" s="99"/>
      <c r="AG472" s="99"/>
      <c r="AH472" s="99"/>
      <c r="AI472" s="99"/>
      <c r="AJ472" s="99"/>
      <c r="AK472" s="99"/>
      <c r="AL472" s="99"/>
      <c r="AM472" s="99"/>
      <c r="AN472" s="99"/>
      <c r="AO472" s="99"/>
      <c r="AP472" s="99"/>
      <c r="AQ472" s="99"/>
      <c r="AR472" s="99"/>
      <c r="AS472" s="99"/>
      <c r="AT472" s="99"/>
      <c r="AU472" s="99"/>
    </row>
    <row r="473" spans="1:47" ht="15" customHeight="1" x14ac:dyDescent="0.2">
      <c r="A473" s="360" t="s">
        <v>275</v>
      </c>
      <c r="B473" s="511" t="s">
        <v>276</v>
      </c>
      <c r="C473" s="585">
        <f>C476</f>
        <v>10000</v>
      </c>
      <c r="D473" s="618">
        <f>D476</f>
        <v>15000</v>
      </c>
      <c r="E473" s="618">
        <f>E476</f>
        <v>15000</v>
      </c>
      <c r="F473" s="665">
        <f>D473/C473</f>
        <v>1.5</v>
      </c>
      <c r="G473" s="665">
        <f>E473/D473</f>
        <v>1</v>
      </c>
      <c r="H473" s="666">
        <f>E473/C473</f>
        <v>1.5</v>
      </c>
      <c r="I473" s="99"/>
      <c r="J473" s="99"/>
      <c r="K473" s="99"/>
      <c r="L473" s="99"/>
      <c r="M473" s="99"/>
      <c r="N473" s="99"/>
      <c r="O473" s="99"/>
      <c r="P473" s="99"/>
      <c r="Q473" s="99"/>
      <c r="R473" s="99"/>
      <c r="S473" s="99"/>
      <c r="T473" s="99"/>
      <c r="U473" s="99"/>
      <c r="V473" s="99"/>
      <c r="W473" s="99"/>
      <c r="X473" s="99"/>
      <c r="Y473" s="99"/>
      <c r="Z473" s="99"/>
      <c r="AA473" s="99"/>
      <c r="AB473" s="99"/>
      <c r="AC473" s="99"/>
      <c r="AD473" s="99"/>
      <c r="AE473" s="99"/>
      <c r="AF473" s="99"/>
      <c r="AG473" s="99"/>
      <c r="AH473" s="99"/>
      <c r="AI473" s="99"/>
      <c r="AJ473" s="99"/>
      <c r="AK473" s="99"/>
      <c r="AL473" s="99"/>
      <c r="AM473" s="99"/>
      <c r="AN473" s="99"/>
      <c r="AO473" s="99"/>
      <c r="AP473" s="99"/>
      <c r="AQ473" s="99"/>
      <c r="AR473" s="99"/>
      <c r="AS473" s="99"/>
      <c r="AT473" s="99"/>
      <c r="AU473" s="99"/>
    </row>
    <row r="474" spans="1:47" ht="15" customHeight="1" x14ac:dyDescent="0.2">
      <c r="A474" s="361"/>
      <c r="B474" s="509" t="s">
        <v>334</v>
      </c>
      <c r="C474" s="585"/>
      <c r="D474" s="613"/>
      <c r="E474" s="613"/>
      <c r="F474" s="616"/>
      <c r="G474" s="616"/>
      <c r="H474" s="617"/>
      <c r="I474" s="99"/>
      <c r="J474" s="99"/>
      <c r="K474" s="99"/>
      <c r="L474" s="99"/>
      <c r="M474" s="99"/>
      <c r="N474" s="99"/>
      <c r="O474" s="99"/>
      <c r="P474" s="99"/>
      <c r="Q474" s="99"/>
      <c r="R474" s="99"/>
      <c r="S474" s="99"/>
      <c r="T474" s="99"/>
      <c r="U474" s="99"/>
      <c r="V474" s="99"/>
      <c r="W474" s="99"/>
      <c r="X474" s="99"/>
      <c r="Y474" s="99"/>
      <c r="Z474" s="99"/>
      <c r="AA474" s="99"/>
      <c r="AB474" s="99"/>
      <c r="AC474" s="99"/>
      <c r="AD474" s="99"/>
      <c r="AE474" s="99"/>
      <c r="AF474" s="99"/>
      <c r="AG474" s="99"/>
      <c r="AH474" s="99"/>
      <c r="AI474" s="99"/>
      <c r="AJ474" s="99"/>
      <c r="AK474" s="99"/>
      <c r="AL474" s="99"/>
      <c r="AM474" s="99"/>
      <c r="AN474" s="99"/>
      <c r="AO474" s="99"/>
      <c r="AP474" s="99"/>
      <c r="AQ474" s="99"/>
      <c r="AR474" s="99"/>
      <c r="AS474" s="99"/>
      <c r="AT474" s="99"/>
      <c r="AU474" s="99"/>
    </row>
    <row r="475" spans="1:47" ht="12.75" customHeight="1" x14ac:dyDescent="0.2">
      <c r="A475" s="377" t="s">
        <v>106</v>
      </c>
      <c r="B475" s="519" t="s">
        <v>129</v>
      </c>
      <c r="C475" s="596"/>
      <c r="D475" s="630"/>
      <c r="E475" s="630"/>
      <c r="F475" s="631"/>
      <c r="G475" s="631"/>
      <c r="H475" s="632"/>
      <c r="I475" s="99"/>
      <c r="J475" s="99"/>
      <c r="K475" s="99"/>
      <c r="L475" s="99"/>
      <c r="M475" s="99"/>
      <c r="N475" s="99"/>
      <c r="O475" s="99"/>
      <c r="P475" s="99"/>
      <c r="Q475" s="99"/>
      <c r="R475" s="99"/>
      <c r="S475" s="99"/>
      <c r="T475" s="99"/>
      <c r="U475" s="99"/>
      <c r="V475" s="99"/>
      <c r="W475" s="99"/>
      <c r="X475" s="99"/>
      <c r="Y475" s="99"/>
      <c r="Z475" s="99"/>
      <c r="AA475" s="99"/>
      <c r="AB475" s="99"/>
      <c r="AC475" s="99"/>
      <c r="AD475" s="99"/>
      <c r="AE475" s="99"/>
      <c r="AF475" s="99"/>
      <c r="AG475" s="99"/>
      <c r="AH475" s="99"/>
      <c r="AI475" s="99"/>
      <c r="AJ475" s="99"/>
      <c r="AK475" s="99"/>
      <c r="AL475" s="99"/>
      <c r="AM475" s="99"/>
      <c r="AN475" s="99"/>
      <c r="AO475" s="99"/>
      <c r="AP475" s="99"/>
      <c r="AQ475" s="99"/>
      <c r="AR475" s="99"/>
      <c r="AS475" s="99"/>
      <c r="AT475" s="99"/>
      <c r="AU475" s="99"/>
    </row>
    <row r="476" spans="1:47" ht="12.75" customHeight="1" x14ac:dyDescent="0.2">
      <c r="A476" s="275">
        <v>3</v>
      </c>
      <c r="B476" s="444" t="s">
        <v>68</v>
      </c>
      <c r="C476" s="579">
        <f t="shared" ref="C476:E478" si="96">C477</f>
        <v>10000</v>
      </c>
      <c r="D476" s="648">
        <f t="shared" si="96"/>
        <v>15000</v>
      </c>
      <c r="E476" s="648">
        <f t="shared" si="96"/>
        <v>15000</v>
      </c>
      <c r="F476" s="667">
        <f>D476/C476</f>
        <v>1.5</v>
      </c>
      <c r="G476" s="667">
        <f t="shared" ref="G476:G478" si="97">E476/D476</f>
        <v>1</v>
      </c>
      <c r="H476" s="668">
        <f>E476/C476</f>
        <v>1.5</v>
      </c>
      <c r="I476" s="99"/>
      <c r="J476" s="99"/>
      <c r="K476" s="99"/>
      <c r="L476" s="99"/>
      <c r="M476" s="99"/>
      <c r="N476" s="99"/>
      <c r="O476" s="99"/>
      <c r="P476" s="99"/>
      <c r="Q476" s="99"/>
      <c r="R476" s="99"/>
      <c r="S476" s="99"/>
      <c r="T476" s="99"/>
      <c r="U476" s="99"/>
      <c r="V476" s="99"/>
      <c r="W476" s="99"/>
      <c r="X476" s="99"/>
      <c r="Y476" s="99"/>
      <c r="Z476" s="99"/>
      <c r="AA476" s="99"/>
      <c r="AB476" s="99"/>
      <c r="AC476" s="99"/>
      <c r="AD476" s="99"/>
      <c r="AE476" s="99"/>
      <c r="AF476" s="99"/>
      <c r="AG476" s="99"/>
      <c r="AH476" s="99"/>
      <c r="AI476" s="99"/>
      <c r="AJ476" s="99"/>
      <c r="AK476" s="99"/>
      <c r="AL476" s="99"/>
      <c r="AM476" s="99"/>
      <c r="AN476" s="99"/>
      <c r="AO476" s="99"/>
      <c r="AP476" s="99"/>
      <c r="AQ476" s="99"/>
      <c r="AR476" s="99"/>
      <c r="AS476" s="99"/>
      <c r="AT476" s="99"/>
      <c r="AU476" s="99"/>
    </row>
    <row r="477" spans="1:47" ht="12.75" customHeight="1" x14ac:dyDescent="0.2">
      <c r="A477" s="276">
        <v>38</v>
      </c>
      <c r="B477" s="445" t="s">
        <v>38</v>
      </c>
      <c r="C477" s="580">
        <f t="shared" si="96"/>
        <v>10000</v>
      </c>
      <c r="D477" s="649">
        <f t="shared" si="96"/>
        <v>15000</v>
      </c>
      <c r="E477" s="649">
        <f t="shared" si="96"/>
        <v>15000</v>
      </c>
      <c r="F477" s="669">
        <f>D477/C477</f>
        <v>1.5</v>
      </c>
      <c r="G477" s="669">
        <f t="shared" si="97"/>
        <v>1</v>
      </c>
      <c r="H477" s="670">
        <f>E477/C477</f>
        <v>1.5</v>
      </c>
      <c r="I477" s="99"/>
      <c r="J477" s="99"/>
      <c r="K477" s="99"/>
      <c r="L477" s="99"/>
      <c r="M477" s="99"/>
      <c r="N477" s="99"/>
      <c r="O477" s="99"/>
      <c r="P477" s="99"/>
      <c r="Q477" s="99"/>
      <c r="R477" s="99"/>
      <c r="S477" s="99"/>
      <c r="T477" s="99"/>
      <c r="U477" s="99"/>
      <c r="V477" s="99"/>
      <c r="W477" s="99"/>
      <c r="X477" s="99"/>
      <c r="Y477" s="99"/>
      <c r="Z477" s="99"/>
      <c r="AA477" s="99"/>
      <c r="AB477" s="99"/>
      <c r="AC477" s="99"/>
      <c r="AD477" s="99"/>
      <c r="AE477" s="99"/>
      <c r="AF477" s="99"/>
      <c r="AG477" s="99"/>
      <c r="AH477" s="99"/>
      <c r="AI477" s="99"/>
      <c r="AJ477" s="99"/>
      <c r="AK477" s="99"/>
      <c r="AL477" s="99"/>
      <c r="AM477" s="99"/>
      <c r="AN477" s="99"/>
      <c r="AO477" s="99"/>
      <c r="AP477" s="99"/>
      <c r="AQ477" s="99"/>
      <c r="AR477" s="99"/>
      <c r="AS477" s="99"/>
      <c r="AT477" s="99"/>
      <c r="AU477" s="99"/>
    </row>
    <row r="478" spans="1:47" ht="12.75" customHeight="1" x14ac:dyDescent="0.2">
      <c r="A478" s="309">
        <v>381</v>
      </c>
      <c r="B478" s="467" t="s">
        <v>70</v>
      </c>
      <c r="C478" s="563">
        <f t="shared" si="96"/>
        <v>10000</v>
      </c>
      <c r="D478" s="638">
        <f t="shared" si="96"/>
        <v>15000</v>
      </c>
      <c r="E478" s="638">
        <f t="shared" si="96"/>
        <v>15000</v>
      </c>
      <c r="F478" s="639">
        <f>D478/C478</f>
        <v>1.5</v>
      </c>
      <c r="G478" s="639">
        <f t="shared" si="97"/>
        <v>1</v>
      </c>
      <c r="H478" s="640">
        <f>E478/C478</f>
        <v>1.5</v>
      </c>
      <c r="I478" s="99"/>
      <c r="J478" s="99"/>
      <c r="K478" s="99"/>
      <c r="L478" s="99"/>
      <c r="M478" s="99"/>
      <c r="N478" s="99"/>
      <c r="O478" s="99"/>
      <c r="P478" s="99"/>
      <c r="Q478" s="99"/>
      <c r="R478" s="99"/>
      <c r="S478" s="99"/>
      <c r="T478" s="99"/>
      <c r="U478" s="99"/>
      <c r="V478" s="99"/>
      <c r="W478" s="99"/>
      <c r="X478" s="99"/>
      <c r="Y478" s="99"/>
      <c r="Z478" s="99"/>
      <c r="AA478" s="99"/>
      <c r="AB478" s="99"/>
      <c r="AC478" s="99"/>
      <c r="AD478" s="99"/>
      <c r="AE478" s="99"/>
      <c r="AF478" s="99"/>
      <c r="AG478" s="99"/>
      <c r="AH478" s="99"/>
      <c r="AI478" s="99"/>
      <c r="AJ478" s="99"/>
      <c r="AK478" s="99"/>
      <c r="AL478" s="99"/>
      <c r="AM478" s="99"/>
      <c r="AN478" s="99"/>
      <c r="AO478" s="99"/>
      <c r="AP478" s="99"/>
      <c r="AQ478" s="99"/>
      <c r="AR478" s="99"/>
      <c r="AS478" s="99"/>
      <c r="AT478" s="99"/>
      <c r="AU478" s="99"/>
    </row>
    <row r="479" spans="1:47" ht="12.75" customHeight="1" x14ac:dyDescent="0.2">
      <c r="A479" s="310">
        <v>381</v>
      </c>
      <c r="B479" s="468" t="s">
        <v>70</v>
      </c>
      <c r="C479" s="564">
        <v>10000</v>
      </c>
      <c r="D479" s="641">
        <v>15000</v>
      </c>
      <c r="E479" s="641">
        <v>15000</v>
      </c>
      <c r="F479" s="631"/>
      <c r="G479" s="631"/>
      <c r="H479" s="632"/>
      <c r="I479" s="99"/>
      <c r="J479" s="99"/>
      <c r="K479" s="99"/>
      <c r="L479" s="99"/>
      <c r="M479" s="99"/>
      <c r="N479" s="99"/>
      <c r="O479" s="99"/>
      <c r="P479" s="99"/>
      <c r="Q479" s="99"/>
      <c r="R479" s="99"/>
      <c r="S479" s="99"/>
      <c r="T479" s="99"/>
      <c r="U479" s="99"/>
      <c r="V479" s="99"/>
      <c r="W479" s="99"/>
      <c r="X479" s="99"/>
      <c r="Y479" s="99"/>
      <c r="Z479" s="99"/>
      <c r="AA479" s="99"/>
      <c r="AB479" s="99"/>
      <c r="AC479" s="99"/>
      <c r="AD479" s="99"/>
      <c r="AE479" s="99"/>
      <c r="AF479" s="99"/>
      <c r="AG479" s="99"/>
      <c r="AH479" s="99"/>
      <c r="AI479" s="99"/>
      <c r="AJ479" s="99"/>
      <c r="AK479" s="99"/>
      <c r="AL479" s="99"/>
      <c r="AM479" s="99"/>
      <c r="AN479" s="99"/>
      <c r="AO479" s="99"/>
      <c r="AP479" s="99"/>
      <c r="AQ479" s="99"/>
      <c r="AR479" s="99"/>
      <c r="AS479" s="99"/>
      <c r="AT479" s="99"/>
      <c r="AU479" s="99"/>
    </row>
    <row r="480" spans="1:47" ht="24.95" customHeight="1" x14ac:dyDescent="0.2">
      <c r="A480" s="379" t="s">
        <v>415</v>
      </c>
      <c r="B480" s="520" t="s">
        <v>112</v>
      </c>
      <c r="C480" s="597">
        <f>C481</f>
        <v>931000</v>
      </c>
      <c r="D480" s="620">
        <f>D481</f>
        <v>780000</v>
      </c>
      <c r="E480" s="620">
        <f>E481</f>
        <v>800000</v>
      </c>
      <c r="F480" s="673">
        <f>D480/C480</f>
        <v>0.83780880773361976</v>
      </c>
      <c r="G480" s="673">
        <f>E480/D480</f>
        <v>1.0256410256410255</v>
      </c>
      <c r="H480" s="674">
        <f>E480/C480</f>
        <v>0.85929108485499461</v>
      </c>
      <c r="I480" s="99"/>
      <c r="J480" s="99"/>
      <c r="K480" s="99"/>
      <c r="L480" s="99"/>
      <c r="M480" s="99"/>
      <c r="N480" s="99"/>
      <c r="O480" s="99"/>
      <c r="P480" s="99"/>
      <c r="Q480" s="99"/>
      <c r="R480" s="99"/>
      <c r="S480" s="99"/>
      <c r="T480" s="99"/>
      <c r="U480" s="99"/>
      <c r="V480" s="99"/>
      <c r="W480" s="99"/>
      <c r="X480" s="99"/>
      <c r="Y480" s="99"/>
      <c r="Z480" s="99"/>
      <c r="AA480" s="99"/>
      <c r="AB480" s="99"/>
      <c r="AC480" s="99"/>
      <c r="AD480" s="99"/>
      <c r="AE480" s="99"/>
      <c r="AF480" s="99"/>
      <c r="AG480" s="99"/>
      <c r="AH480" s="99"/>
      <c r="AI480" s="99"/>
      <c r="AJ480" s="99"/>
      <c r="AK480" s="99"/>
      <c r="AL480" s="99"/>
      <c r="AM480" s="99"/>
      <c r="AN480" s="99"/>
      <c r="AO480" s="99"/>
      <c r="AP480" s="99"/>
      <c r="AQ480" s="99"/>
      <c r="AR480" s="99"/>
      <c r="AS480" s="99"/>
      <c r="AT480" s="99"/>
      <c r="AU480" s="99"/>
    </row>
    <row r="481" spans="1:47" ht="20.100000000000001" customHeight="1" x14ac:dyDescent="0.2">
      <c r="A481" s="398" t="s">
        <v>411</v>
      </c>
      <c r="B481" s="521"/>
      <c r="C481" s="529">
        <f>C483</f>
        <v>931000</v>
      </c>
      <c r="D481" s="612">
        <f>D483</f>
        <v>780000</v>
      </c>
      <c r="E481" s="612">
        <f>E483</f>
        <v>800000</v>
      </c>
      <c r="F481" s="671">
        <f>D481/C481</f>
        <v>0.83780880773361976</v>
      </c>
      <c r="G481" s="671">
        <f>E481/D481</f>
        <v>1.0256410256410255</v>
      </c>
      <c r="H481" s="672">
        <f>E481/C481</f>
        <v>0.85929108485499461</v>
      </c>
      <c r="I481" s="99"/>
      <c r="J481" s="99"/>
      <c r="K481" s="99"/>
      <c r="L481" s="99"/>
      <c r="M481" s="99"/>
      <c r="N481" s="99"/>
      <c r="O481" s="99"/>
      <c r="P481" s="99"/>
      <c r="Q481" s="99"/>
      <c r="R481" s="99"/>
      <c r="S481" s="99"/>
      <c r="T481" s="99"/>
      <c r="U481" s="99"/>
      <c r="V481" s="99"/>
      <c r="W481" s="99"/>
      <c r="X481" s="99"/>
      <c r="Y481" s="99"/>
      <c r="Z481" s="99"/>
      <c r="AA481" s="99"/>
      <c r="AB481" s="99"/>
      <c r="AC481" s="99"/>
      <c r="AD481" s="99"/>
      <c r="AE481" s="99"/>
      <c r="AF481" s="99"/>
      <c r="AG481" s="99"/>
      <c r="AH481" s="99"/>
      <c r="AI481" s="99"/>
      <c r="AJ481" s="99"/>
      <c r="AK481" s="99"/>
      <c r="AL481" s="99"/>
      <c r="AM481" s="99"/>
      <c r="AN481" s="99"/>
      <c r="AO481" s="99"/>
      <c r="AP481" s="99"/>
      <c r="AQ481" s="99"/>
      <c r="AR481" s="99"/>
      <c r="AS481" s="99"/>
      <c r="AT481" s="99"/>
      <c r="AU481" s="99"/>
    </row>
    <row r="482" spans="1:47" ht="15" customHeight="1" x14ac:dyDescent="0.2">
      <c r="A482" s="380" t="s">
        <v>412</v>
      </c>
      <c r="B482" s="239" t="s">
        <v>226</v>
      </c>
      <c r="C482" s="560"/>
      <c r="D482" s="614"/>
      <c r="E482" s="614"/>
      <c r="F482" s="665"/>
      <c r="G482" s="665"/>
      <c r="H482" s="666"/>
      <c r="I482" s="99"/>
      <c r="J482" s="99"/>
      <c r="K482" s="99"/>
      <c r="L482" s="99"/>
      <c r="M482" s="99"/>
      <c r="N482" s="99"/>
      <c r="O482" s="99"/>
      <c r="P482" s="99"/>
      <c r="Q482" s="99"/>
      <c r="R482" s="99"/>
      <c r="S482" s="99"/>
      <c r="T482" s="99"/>
      <c r="U482" s="99"/>
      <c r="V482" s="99"/>
      <c r="W482" s="99"/>
      <c r="X482" s="99"/>
      <c r="Y482" s="99"/>
      <c r="Z482" s="99"/>
      <c r="AA482" s="99"/>
      <c r="AB482" s="99"/>
      <c r="AC482" s="99"/>
      <c r="AD482" s="99"/>
      <c r="AE482" s="99"/>
      <c r="AF482" s="99"/>
      <c r="AG482" s="99"/>
      <c r="AH482" s="99"/>
      <c r="AI482" s="99"/>
      <c r="AJ482" s="99"/>
      <c r="AK482" s="99"/>
      <c r="AL482" s="99"/>
      <c r="AM482" s="99"/>
      <c r="AN482" s="99"/>
      <c r="AO482" s="99"/>
      <c r="AP482" s="99"/>
      <c r="AQ482" s="99"/>
      <c r="AR482" s="99"/>
      <c r="AS482" s="99"/>
      <c r="AT482" s="99"/>
      <c r="AU482" s="99"/>
    </row>
    <row r="483" spans="1:47" ht="15" customHeight="1" x14ac:dyDescent="0.2">
      <c r="A483" s="381"/>
      <c r="B483" s="241" t="s">
        <v>113</v>
      </c>
      <c r="C483" s="560">
        <f>C487+C491</f>
        <v>931000</v>
      </c>
      <c r="D483" s="614">
        <v>780000</v>
      </c>
      <c r="E483" s="614">
        <v>800000</v>
      </c>
      <c r="F483" s="665">
        <f>D483/C483</f>
        <v>0.83780880773361976</v>
      </c>
      <c r="G483" s="665">
        <f>E483/D483</f>
        <v>1.0256410256410255</v>
      </c>
      <c r="H483" s="666">
        <f>E483/C483</f>
        <v>0.85929108485499461</v>
      </c>
      <c r="I483" s="99"/>
      <c r="J483" s="99"/>
      <c r="K483" s="99"/>
      <c r="L483" s="99"/>
      <c r="M483" s="99"/>
      <c r="N483" s="99"/>
      <c r="O483" s="99"/>
      <c r="P483" s="99"/>
      <c r="Q483" s="99"/>
      <c r="R483" s="99"/>
      <c r="S483" s="99"/>
      <c r="T483" s="99"/>
      <c r="U483" s="99"/>
      <c r="V483" s="99"/>
      <c r="W483" s="99"/>
      <c r="X483" s="99"/>
      <c r="Y483" s="99"/>
      <c r="Z483" s="99"/>
      <c r="AA483" s="99"/>
      <c r="AB483" s="99"/>
      <c r="AC483" s="99"/>
      <c r="AD483" s="99"/>
      <c r="AE483" s="99"/>
      <c r="AF483" s="99"/>
      <c r="AG483" s="99"/>
      <c r="AH483" s="99"/>
      <c r="AI483" s="99"/>
      <c r="AJ483" s="99"/>
      <c r="AK483" s="99"/>
      <c r="AL483" s="99"/>
      <c r="AM483" s="99"/>
      <c r="AN483" s="99"/>
      <c r="AO483" s="99"/>
      <c r="AP483" s="99"/>
      <c r="AQ483" s="99"/>
      <c r="AR483" s="99"/>
      <c r="AS483" s="99"/>
      <c r="AT483" s="99"/>
      <c r="AU483" s="99"/>
    </row>
    <row r="484" spans="1:47" ht="15" customHeight="1" x14ac:dyDescent="0.2">
      <c r="A484" s="382"/>
      <c r="B484" s="522" t="s">
        <v>333</v>
      </c>
      <c r="C484" s="560"/>
      <c r="D484" s="613"/>
      <c r="E484" s="613"/>
      <c r="F484" s="616"/>
      <c r="G484" s="616"/>
      <c r="H484" s="617"/>
      <c r="I484" s="99"/>
      <c r="J484" s="99"/>
      <c r="K484" s="99"/>
      <c r="L484" s="99"/>
      <c r="M484" s="99"/>
      <c r="N484" s="99"/>
      <c r="O484" s="99"/>
      <c r="P484" s="99"/>
      <c r="Q484" s="99"/>
      <c r="R484" s="99"/>
      <c r="S484" s="99"/>
      <c r="T484" s="99"/>
      <c r="U484" s="99"/>
      <c r="V484" s="99"/>
      <c r="W484" s="99"/>
      <c r="X484" s="99"/>
      <c r="Y484" s="99"/>
      <c r="Z484" s="99"/>
      <c r="AA484" s="99"/>
      <c r="AB484" s="99"/>
      <c r="AC484" s="99"/>
      <c r="AD484" s="99"/>
      <c r="AE484" s="99"/>
      <c r="AF484" s="99"/>
      <c r="AG484" s="99"/>
      <c r="AH484" s="99"/>
      <c r="AI484" s="99"/>
      <c r="AJ484" s="99"/>
      <c r="AK484" s="99"/>
      <c r="AL484" s="99"/>
      <c r="AM484" s="99"/>
      <c r="AN484" s="99"/>
      <c r="AO484" s="99"/>
      <c r="AP484" s="99"/>
      <c r="AQ484" s="99"/>
      <c r="AR484" s="99"/>
      <c r="AS484" s="99"/>
      <c r="AT484" s="99"/>
      <c r="AU484" s="99"/>
    </row>
    <row r="485" spans="1:47" ht="12.75" customHeight="1" x14ac:dyDescent="0.2">
      <c r="A485" s="383" t="s">
        <v>108</v>
      </c>
      <c r="B485" s="523" t="s">
        <v>130</v>
      </c>
      <c r="C485" s="570"/>
      <c r="D485" s="630"/>
      <c r="E485" s="630"/>
      <c r="F485" s="631"/>
      <c r="G485" s="631"/>
      <c r="H485" s="632"/>
      <c r="I485" s="99"/>
      <c r="J485" s="99"/>
      <c r="K485" s="99"/>
      <c r="L485" s="99"/>
      <c r="M485" s="99"/>
      <c r="N485" s="99"/>
      <c r="O485" s="99"/>
      <c r="P485" s="99"/>
      <c r="Q485" s="99"/>
      <c r="R485" s="99"/>
      <c r="S485" s="99"/>
      <c r="T485" s="99"/>
      <c r="U485" s="99"/>
      <c r="V485" s="99"/>
      <c r="W485" s="99"/>
      <c r="X485" s="99"/>
      <c r="Y485" s="99"/>
      <c r="Z485" s="99"/>
      <c r="AA485" s="99"/>
      <c r="AB485" s="99"/>
      <c r="AC485" s="99"/>
      <c r="AD485" s="99"/>
      <c r="AE485" s="99"/>
      <c r="AF485" s="99"/>
      <c r="AG485" s="99"/>
      <c r="AH485" s="99"/>
      <c r="AI485" s="99"/>
      <c r="AJ485" s="99"/>
      <c r="AK485" s="99"/>
      <c r="AL485" s="99"/>
      <c r="AM485" s="99"/>
      <c r="AN485" s="99"/>
      <c r="AO485" s="99"/>
      <c r="AP485" s="99"/>
      <c r="AQ485" s="99"/>
      <c r="AR485" s="99"/>
      <c r="AS485" s="99"/>
      <c r="AT485" s="99"/>
      <c r="AU485" s="99"/>
    </row>
    <row r="486" spans="1:47" ht="12.75" customHeight="1" x14ac:dyDescent="0.2">
      <c r="A486" s="384">
        <v>3</v>
      </c>
      <c r="B486" s="463" t="s">
        <v>68</v>
      </c>
      <c r="C486" s="548">
        <f>C487+C491</f>
        <v>931000</v>
      </c>
      <c r="D486" s="648">
        <f>D487+D491</f>
        <v>0</v>
      </c>
      <c r="E486" s="648">
        <f>E487+E491</f>
        <v>0</v>
      </c>
      <c r="F486" s="667">
        <f>D486/C486</f>
        <v>0</v>
      </c>
      <c r="G486" s="667" t="e">
        <f>E486/D486</f>
        <v>#DIV/0!</v>
      </c>
      <c r="H486" s="668">
        <f>E486/C486</f>
        <v>0</v>
      </c>
      <c r="I486" s="99"/>
      <c r="J486" s="99"/>
      <c r="K486" s="99"/>
      <c r="L486" s="99"/>
      <c r="M486" s="99"/>
      <c r="N486" s="99"/>
      <c r="O486" s="99"/>
      <c r="P486" s="99"/>
      <c r="Q486" s="99"/>
      <c r="R486" s="99"/>
      <c r="S486" s="99"/>
      <c r="T486" s="99"/>
      <c r="U486" s="99"/>
      <c r="V486" s="99"/>
      <c r="W486" s="99"/>
      <c r="X486" s="99"/>
      <c r="Y486" s="99"/>
      <c r="Z486" s="99"/>
      <c r="AA486" s="99"/>
      <c r="AB486" s="99"/>
      <c r="AC486" s="99"/>
      <c r="AD486" s="99"/>
      <c r="AE486" s="99"/>
      <c r="AF486" s="99"/>
      <c r="AG486" s="99"/>
      <c r="AH486" s="99"/>
      <c r="AI486" s="99"/>
      <c r="AJ486" s="99"/>
      <c r="AK486" s="99"/>
      <c r="AL486" s="99"/>
      <c r="AM486" s="99"/>
      <c r="AN486" s="99"/>
      <c r="AO486" s="99"/>
      <c r="AP486" s="99"/>
      <c r="AQ486" s="99"/>
      <c r="AR486" s="99"/>
      <c r="AS486" s="99"/>
      <c r="AT486" s="99"/>
      <c r="AU486" s="99"/>
    </row>
    <row r="487" spans="1:47" ht="12.75" customHeight="1" x14ac:dyDescent="0.2">
      <c r="A487" s="276">
        <v>36</v>
      </c>
      <c r="B487" s="445" t="s">
        <v>26</v>
      </c>
      <c r="C487" s="533">
        <f>C488+C489+C490</f>
        <v>671000</v>
      </c>
      <c r="D487" s="649">
        <f>D488+D489+D490</f>
        <v>0</v>
      </c>
      <c r="E487" s="649">
        <f>E488+E489+E490</f>
        <v>0</v>
      </c>
      <c r="F487" s="669">
        <f>D487/C487</f>
        <v>0</v>
      </c>
      <c r="G487" s="669" t="e">
        <f>E487/D487</f>
        <v>#DIV/0!</v>
      </c>
      <c r="H487" s="670">
        <f>E487/C487</f>
        <v>0</v>
      </c>
      <c r="I487" s="99"/>
      <c r="J487" s="99"/>
      <c r="K487" s="99"/>
      <c r="L487" s="99"/>
      <c r="M487" s="99"/>
      <c r="N487" s="99"/>
      <c r="O487" s="99"/>
      <c r="P487" s="99"/>
      <c r="Q487" s="99"/>
      <c r="R487" s="99"/>
      <c r="S487" s="99"/>
      <c r="T487" s="99"/>
      <c r="U487" s="99"/>
      <c r="V487" s="99"/>
      <c r="W487" s="99"/>
      <c r="X487" s="99"/>
      <c r="Y487" s="99"/>
      <c r="Z487" s="99"/>
      <c r="AA487" s="99"/>
      <c r="AB487" s="99"/>
      <c r="AC487" s="99"/>
      <c r="AD487" s="99"/>
      <c r="AE487" s="99"/>
      <c r="AF487" s="99"/>
      <c r="AG487" s="99"/>
      <c r="AH487" s="99"/>
      <c r="AI487" s="99"/>
      <c r="AJ487" s="99"/>
      <c r="AK487" s="99"/>
      <c r="AL487" s="99"/>
      <c r="AM487" s="99"/>
      <c r="AN487" s="99"/>
      <c r="AO487" s="99"/>
      <c r="AP487" s="99"/>
      <c r="AQ487" s="99"/>
      <c r="AR487" s="99"/>
      <c r="AS487" s="99"/>
      <c r="AT487" s="99"/>
      <c r="AU487" s="99"/>
    </row>
    <row r="488" spans="1:47" ht="12.75" customHeight="1" x14ac:dyDescent="0.2">
      <c r="A488" s="278">
        <v>367</v>
      </c>
      <c r="B488" s="447" t="s">
        <v>58</v>
      </c>
      <c r="C488" s="535">
        <v>550000</v>
      </c>
      <c r="D488" s="630"/>
      <c r="E488" s="630"/>
      <c r="F488" s="631"/>
      <c r="G488" s="631"/>
      <c r="H488" s="632"/>
      <c r="I488" s="99"/>
      <c r="J488" s="99"/>
      <c r="K488" s="99"/>
      <c r="L488" s="99"/>
      <c r="M488" s="99"/>
      <c r="N488" s="99"/>
      <c r="O488" s="99"/>
      <c r="P488" s="99"/>
      <c r="Q488" s="99"/>
      <c r="R488" s="99"/>
      <c r="S488" s="99"/>
      <c r="T488" s="99"/>
      <c r="U488" s="99"/>
      <c r="V488" s="99"/>
      <c r="W488" s="99"/>
      <c r="X488" s="99"/>
      <c r="Y488" s="99"/>
      <c r="Z488" s="99"/>
      <c r="AA488" s="99"/>
      <c r="AB488" s="99"/>
      <c r="AC488" s="99"/>
      <c r="AD488" s="99"/>
      <c r="AE488" s="99"/>
      <c r="AF488" s="99"/>
      <c r="AG488" s="99"/>
      <c r="AH488" s="99"/>
      <c r="AI488" s="99"/>
      <c r="AJ488" s="99"/>
      <c r="AK488" s="99"/>
      <c r="AL488" s="99"/>
      <c r="AM488" s="99"/>
      <c r="AN488" s="99"/>
      <c r="AO488" s="99"/>
      <c r="AP488" s="99"/>
      <c r="AQ488" s="99"/>
      <c r="AR488" s="99"/>
      <c r="AS488" s="99"/>
      <c r="AT488" s="99"/>
      <c r="AU488" s="99"/>
    </row>
    <row r="489" spans="1:47" ht="12.75" customHeight="1" x14ac:dyDescent="0.2">
      <c r="A489" s="278">
        <v>367</v>
      </c>
      <c r="B489" s="447" t="s">
        <v>28</v>
      </c>
      <c r="C489" s="535">
        <v>26000</v>
      </c>
      <c r="D489" s="630"/>
      <c r="E489" s="630"/>
      <c r="F489" s="631"/>
      <c r="G489" s="631"/>
      <c r="H489" s="632"/>
      <c r="I489" s="99"/>
      <c r="J489" s="99"/>
      <c r="K489" s="99"/>
      <c r="L489" s="99"/>
      <c r="M489" s="99"/>
      <c r="N489" s="99"/>
      <c r="O489" s="99"/>
      <c r="P489" s="99"/>
      <c r="Q489" s="99"/>
      <c r="R489" s="99"/>
      <c r="S489" s="99"/>
      <c r="T489" s="99"/>
      <c r="U489" s="99"/>
      <c r="V489" s="99"/>
      <c r="W489" s="99"/>
      <c r="X489" s="99"/>
      <c r="Y489" s="99"/>
      <c r="Z489" s="99"/>
      <c r="AA489" s="99"/>
      <c r="AB489" s="99"/>
      <c r="AC489" s="99"/>
      <c r="AD489" s="99"/>
      <c r="AE489" s="99"/>
      <c r="AF489" s="99"/>
      <c r="AG489" s="99"/>
      <c r="AH489" s="99"/>
      <c r="AI489" s="99"/>
      <c r="AJ489" s="99"/>
      <c r="AK489" s="99"/>
      <c r="AL489" s="99"/>
      <c r="AM489" s="99"/>
      <c r="AN489" s="99"/>
      <c r="AO489" s="99"/>
      <c r="AP489" s="99"/>
      <c r="AQ489" s="99"/>
      <c r="AR489" s="99"/>
      <c r="AS489" s="99"/>
      <c r="AT489" s="99"/>
      <c r="AU489" s="99"/>
    </row>
    <row r="490" spans="1:47" ht="12.75" customHeight="1" x14ac:dyDescent="0.2">
      <c r="A490" s="278">
        <v>367</v>
      </c>
      <c r="B490" s="447" t="s">
        <v>122</v>
      </c>
      <c r="C490" s="535">
        <v>95000</v>
      </c>
      <c r="D490" s="630"/>
      <c r="E490" s="630"/>
      <c r="F490" s="631"/>
      <c r="G490" s="631"/>
      <c r="H490" s="632"/>
      <c r="I490" s="99"/>
      <c r="J490" s="99"/>
      <c r="K490" s="99"/>
      <c r="L490" s="99"/>
      <c r="M490" s="99"/>
      <c r="N490" s="99"/>
      <c r="O490" s="99"/>
      <c r="P490" s="99"/>
      <c r="Q490" s="99"/>
      <c r="R490" s="99"/>
      <c r="S490" s="99"/>
      <c r="T490" s="99"/>
      <c r="U490" s="99"/>
      <c r="V490" s="99"/>
      <c r="W490" s="99"/>
      <c r="X490" s="99"/>
      <c r="Y490" s="99"/>
      <c r="Z490" s="99"/>
      <c r="AA490" s="99"/>
      <c r="AB490" s="99"/>
      <c r="AC490" s="99"/>
      <c r="AD490" s="99"/>
      <c r="AE490" s="99"/>
      <c r="AF490" s="99"/>
      <c r="AG490" s="99"/>
      <c r="AH490" s="99"/>
      <c r="AI490" s="99"/>
      <c r="AJ490" s="99"/>
      <c r="AK490" s="99"/>
      <c r="AL490" s="99"/>
      <c r="AM490" s="99"/>
      <c r="AN490" s="99"/>
      <c r="AO490" s="99"/>
      <c r="AP490" s="99"/>
      <c r="AQ490" s="99"/>
      <c r="AR490" s="99"/>
      <c r="AS490" s="99"/>
      <c r="AT490" s="99"/>
      <c r="AU490" s="99"/>
    </row>
    <row r="491" spans="1:47" ht="12.75" customHeight="1" x14ac:dyDescent="0.2">
      <c r="A491" s="276">
        <v>36</v>
      </c>
      <c r="B491" s="445" t="s">
        <v>30</v>
      </c>
      <c r="C491" s="533">
        <f>C492+C493+C494+C495+C496</f>
        <v>260000</v>
      </c>
      <c r="D491" s="649">
        <f>D492+D493+D494+D495+D496</f>
        <v>0</v>
      </c>
      <c r="E491" s="649">
        <f>E492+E493+E494+E495+E496</f>
        <v>0</v>
      </c>
      <c r="F491" s="669">
        <f>D491/C491</f>
        <v>0</v>
      </c>
      <c r="G491" s="669" t="e">
        <f>E491/D491</f>
        <v>#DIV/0!</v>
      </c>
      <c r="H491" s="670">
        <f>E491/C491</f>
        <v>0</v>
      </c>
      <c r="I491" s="99"/>
      <c r="J491" s="99"/>
      <c r="K491" s="99"/>
      <c r="L491" s="99"/>
      <c r="M491" s="99"/>
      <c r="N491" s="99"/>
      <c r="O491" s="99"/>
      <c r="P491" s="99"/>
      <c r="Q491" s="99"/>
      <c r="R491" s="99"/>
      <c r="S491" s="99"/>
      <c r="T491" s="99"/>
      <c r="U491" s="99"/>
      <c r="V491" s="99"/>
      <c r="W491" s="99"/>
      <c r="X491" s="99"/>
      <c r="Y491" s="99"/>
      <c r="Z491" s="99"/>
      <c r="AA491" s="99"/>
      <c r="AB491" s="99"/>
      <c r="AC491" s="99"/>
      <c r="AD491" s="99"/>
      <c r="AE491" s="99"/>
      <c r="AF491" s="99"/>
      <c r="AG491" s="99"/>
      <c r="AH491" s="99"/>
      <c r="AI491" s="99"/>
      <c r="AJ491" s="99"/>
      <c r="AK491" s="99"/>
      <c r="AL491" s="99"/>
      <c r="AM491" s="99"/>
      <c r="AN491" s="99"/>
      <c r="AO491" s="99"/>
      <c r="AP491" s="99"/>
      <c r="AQ491" s="99"/>
      <c r="AR491" s="99"/>
      <c r="AS491" s="99"/>
      <c r="AT491" s="99"/>
      <c r="AU491" s="99"/>
    </row>
    <row r="492" spans="1:47" ht="12.75" customHeight="1" x14ac:dyDescent="0.2">
      <c r="A492" s="314">
        <v>367</v>
      </c>
      <c r="B492" s="443" t="s">
        <v>31</v>
      </c>
      <c r="C492" s="550">
        <v>25000</v>
      </c>
      <c r="D492" s="630"/>
      <c r="E492" s="630"/>
      <c r="F492" s="631"/>
      <c r="G492" s="631"/>
      <c r="H492" s="632"/>
      <c r="I492" s="99"/>
      <c r="J492" s="99"/>
      <c r="K492" s="99"/>
      <c r="L492" s="99"/>
      <c r="M492" s="99"/>
      <c r="N492" s="99"/>
      <c r="O492" s="99"/>
      <c r="P492" s="99"/>
      <c r="Q492" s="99"/>
      <c r="R492" s="99"/>
      <c r="S492" s="99"/>
      <c r="T492" s="99"/>
      <c r="U492" s="99"/>
      <c r="V492" s="99"/>
      <c r="W492" s="99"/>
      <c r="X492" s="99"/>
      <c r="Y492" s="99"/>
      <c r="Z492" s="99"/>
      <c r="AA492" s="99"/>
      <c r="AB492" s="99"/>
      <c r="AC492" s="99"/>
      <c r="AD492" s="99"/>
      <c r="AE492" s="99"/>
      <c r="AF492" s="99"/>
      <c r="AG492" s="99"/>
      <c r="AH492" s="99"/>
      <c r="AI492" s="99"/>
      <c r="AJ492" s="99"/>
      <c r="AK492" s="99"/>
      <c r="AL492" s="99"/>
      <c r="AM492" s="99"/>
      <c r="AN492" s="99"/>
      <c r="AO492" s="99"/>
      <c r="AP492" s="99"/>
      <c r="AQ492" s="99"/>
      <c r="AR492" s="99"/>
      <c r="AS492" s="99"/>
      <c r="AT492" s="99"/>
      <c r="AU492" s="99"/>
    </row>
    <row r="493" spans="1:47" ht="12.75" customHeight="1" x14ac:dyDescent="0.2">
      <c r="A493" s="314">
        <v>367</v>
      </c>
      <c r="B493" s="443" t="s">
        <v>32</v>
      </c>
      <c r="C493" s="550">
        <v>30000</v>
      </c>
      <c r="D493" s="630"/>
      <c r="E493" s="630"/>
      <c r="F493" s="631"/>
      <c r="G493" s="631"/>
      <c r="H493" s="632"/>
      <c r="I493" s="99"/>
      <c r="J493" s="99"/>
      <c r="K493" s="99"/>
      <c r="L493" s="99"/>
      <c r="M493" s="99"/>
      <c r="N493" s="99"/>
      <c r="O493" s="99"/>
      <c r="P493" s="99"/>
      <c r="Q493" s="99"/>
      <c r="R493" s="99"/>
      <c r="S493" s="99"/>
      <c r="T493" s="99"/>
      <c r="U493" s="99"/>
      <c r="V493" s="99"/>
      <c r="W493" s="99"/>
      <c r="X493" s="99"/>
      <c r="Y493" s="99"/>
      <c r="Z493" s="99"/>
      <c r="AA493" s="99"/>
      <c r="AB493" s="99"/>
      <c r="AC493" s="99"/>
      <c r="AD493" s="99"/>
      <c r="AE493" s="99"/>
      <c r="AF493" s="99"/>
      <c r="AG493" s="99"/>
      <c r="AH493" s="99"/>
      <c r="AI493" s="99"/>
      <c r="AJ493" s="99"/>
      <c r="AK493" s="99"/>
      <c r="AL493" s="99"/>
      <c r="AM493" s="99"/>
      <c r="AN493" s="99"/>
      <c r="AO493" s="99"/>
      <c r="AP493" s="99"/>
      <c r="AQ493" s="99"/>
      <c r="AR493" s="99"/>
      <c r="AS493" s="99"/>
      <c r="AT493" s="99"/>
      <c r="AU493" s="99"/>
    </row>
    <row r="494" spans="1:47" ht="12.75" customHeight="1" x14ac:dyDescent="0.2">
      <c r="A494" s="278">
        <v>367</v>
      </c>
      <c r="B494" s="447" t="s">
        <v>33</v>
      </c>
      <c r="C494" s="535">
        <v>30000</v>
      </c>
      <c r="D494" s="630"/>
      <c r="E494" s="630"/>
      <c r="F494" s="631"/>
      <c r="G494" s="631"/>
      <c r="H494" s="632"/>
      <c r="I494" s="99"/>
      <c r="J494" s="99"/>
      <c r="K494" s="99"/>
      <c r="L494" s="99"/>
      <c r="M494" s="99"/>
      <c r="N494" s="99"/>
      <c r="O494" s="99"/>
      <c r="P494" s="99"/>
      <c r="Q494" s="99"/>
      <c r="R494" s="99"/>
      <c r="S494" s="99"/>
      <c r="T494" s="99"/>
      <c r="U494" s="99"/>
      <c r="V494" s="99"/>
      <c r="W494" s="99"/>
      <c r="X494" s="99"/>
      <c r="Y494" s="99"/>
      <c r="Z494" s="99"/>
      <c r="AA494" s="99"/>
      <c r="AB494" s="99"/>
      <c r="AC494" s="99"/>
      <c r="AD494" s="99"/>
      <c r="AE494" s="99"/>
      <c r="AF494" s="99"/>
      <c r="AG494" s="99"/>
      <c r="AH494" s="99"/>
      <c r="AI494" s="99"/>
      <c r="AJ494" s="99"/>
      <c r="AK494" s="99"/>
      <c r="AL494" s="99"/>
      <c r="AM494" s="99"/>
      <c r="AN494" s="99"/>
      <c r="AO494" s="99"/>
      <c r="AP494" s="99"/>
      <c r="AQ494" s="99"/>
      <c r="AR494" s="99"/>
      <c r="AS494" s="99"/>
      <c r="AT494" s="99"/>
      <c r="AU494" s="99"/>
    </row>
    <row r="495" spans="1:47" ht="12.75" customHeight="1" x14ac:dyDescent="0.2">
      <c r="A495" s="278">
        <v>367</v>
      </c>
      <c r="B495" s="447" t="s">
        <v>34</v>
      </c>
      <c r="C495" s="535">
        <v>65000</v>
      </c>
      <c r="D495" s="630"/>
      <c r="E495" s="630"/>
      <c r="F495" s="631"/>
      <c r="G495" s="631"/>
      <c r="H495" s="632"/>
      <c r="I495" s="99"/>
      <c r="J495" s="99"/>
      <c r="K495" s="99"/>
      <c r="L495" s="99"/>
      <c r="M495" s="99"/>
      <c r="N495" s="99"/>
      <c r="O495" s="99"/>
      <c r="P495" s="99"/>
      <c r="Q495" s="99"/>
      <c r="R495" s="99"/>
      <c r="S495" s="99"/>
      <c r="T495" s="99"/>
      <c r="U495" s="99"/>
      <c r="V495" s="99"/>
      <c r="W495" s="99"/>
      <c r="X495" s="99"/>
      <c r="Y495" s="99"/>
      <c r="Z495" s="99"/>
      <c r="AA495" s="99"/>
      <c r="AB495" s="99"/>
      <c r="AC495" s="99"/>
      <c r="AD495" s="99"/>
      <c r="AE495" s="99"/>
      <c r="AF495" s="99"/>
      <c r="AG495" s="99"/>
      <c r="AH495" s="99"/>
      <c r="AI495" s="99"/>
      <c r="AJ495" s="99"/>
      <c r="AK495" s="99"/>
      <c r="AL495" s="99"/>
      <c r="AM495" s="99"/>
      <c r="AN495" s="99"/>
      <c r="AO495" s="99"/>
      <c r="AP495" s="99"/>
      <c r="AQ495" s="99"/>
      <c r="AR495" s="99"/>
      <c r="AS495" s="99"/>
      <c r="AT495" s="99"/>
      <c r="AU495" s="99"/>
    </row>
    <row r="496" spans="1:47" ht="12.75" customHeight="1" x14ac:dyDescent="0.2">
      <c r="A496" s="278">
        <v>367</v>
      </c>
      <c r="B496" s="447" t="s">
        <v>352</v>
      </c>
      <c r="C496" s="535">
        <v>110000</v>
      </c>
      <c r="D496" s="630"/>
      <c r="E496" s="630"/>
      <c r="F496" s="631"/>
      <c r="G496" s="631"/>
      <c r="H496" s="632"/>
      <c r="I496" s="99"/>
      <c r="J496" s="99"/>
      <c r="K496" s="99"/>
      <c r="L496" s="99"/>
      <c r="M496" s="99"/>
      <c r="N496" s="99"/>
      <c r="O496" s="99"/>
      <c r="P496" s="99"/>
      <c r="Q496" s="99"/>
      <c r="R496" s="99"/>
      <c r="S496" s="99"/>
      <c r="T496" s="99"/>
      <c r="U496" s="99"/>
      <c r="V496" s="99"/>
      <c r="W496" s="99"/>
      <c r="X496" s="99"/>
      <c r="Y496" s="99"/>
      <c r="Z496" s="99"/>
      <c r="AA496" s="99"/>
      <c r="AB496" s="99"/>
      <c r="AC496" s="99"/>
      <c r="AD496" s="99"/>
      <c r="AE496" s="99"/>
      <c r="AF496" s="99"/>
      <c r="AG496" s="99"/>
      <c r="AH496" s="99"/>
      <c r="AI496" s="99"/>
      <c r="AJ496" s="99"/>
      <c r="AK496" s="99"/>
      <c r="AL496" s="99"/>
      <c r="AM496" s="99"/>
      <c r="AN496" s="99"/>
      <c r="AO496" s="99"/>
      <c r="AP496" s="99"/>
      <c r="AQ496" s="99"/>
      <c r="AR496" s="99"/>
      <c r="AS496" s="99"/>
      <c r="AT496" s="99"/>
      <c r="AU496" s="99"/>
    </row>
    <row r="497" spans="1:47" ht="24.95" customHeight="1" x14ac:dyDescent="0.2">
      <c r="A497" s="385" t="s">
        <v>416</v>
      </c>
      <c r="B497" s="524" t="s">
        <v>115</v>
      </c>
      <c r="C497" s="598">
        <f>C498</f>
        <v>195500</v>
      </c>
      <c r="D497" s="620">
        <f>D498</f>
        <v>180000</v>
      </c>
      <c r="E497" s="620">
        <f>E498</f>
        <v>180000</v>
      </c>
      <c r="F497" s="673">
        <f>D497/C497</f>
        <v>0.92071611253196928</v>
      </c>
      <c r="G497" s="673">
        <f>E497/D497</f>
        <v>1</v>
      </c>
      <c r="H497" s="674">
        <f>E497/C497</f>
        <v>0.92071611253196928</v>
      </c>
      <c r="I497" s="99"/>
      <c r="J497" s="99"/>
      <c r="K497" s="99"/>
      <c r="L497" s="99"/>
      <c r="M497" s="99"/>
      <c r="N497" s="99"/>
      <c r="O497" s="99"/>
      <c r="P497" s="99"/>
      <c r="Q497" s="99"/>
      <c r="R497" s="99"/>
      <c r="S497" s="99"/>
      <c r="T497" s="99"/>
      <c r="U497" s="99"/>
      <c r="V497" s="99"/>
      <c r="W497" s="99"/>
      <c r="X497" s="99"/>
      <c r="Y497" s="99"/>
      <c r="Z497" s="99"/>
      <c r="AA497" s="99"/>
      <c r="AB497" s="99"/>
      <c r="AC497" s="99"/>
      <c r="AD497" s="99"/>
      <c r="AE497" s="99"/>
      <c r="AF497" s="99"/>
      <c r="AG497" s="99"/>
      <c r="AH497" s="99"/>
      <c r="AI497" s="99"/>
      <c r="AJ497" s="99"/>
      <c r="AK497" s="99"/>
      <c r="AL497" s="99"/>
      <c r="AM497" s="99"/>
      <c r="AN497" s="99"/>
      <c r="AO497" s="99"/>
      <c r="AP497" s="99"/>
      <c r="AQ497" s="99"/>
      <c r="AR497" s="99"/>
      <c r="AS497" s="99"/>
      <c r="AT497" s="99"/>
      <c r="AU497" s="99"/>
    </row>
    <row r="498" spans="1:47" ht="20.100000000000001" customHeight="1" x14ac:dyDescent="0.2">
      <c r="A498" s="359" t="s">
        <v>413</v>
      </c>
      <c r="B498" s="525"/>
      <c r="C498" s="584">
        <f>C500</f>
        <v>195500</v>
      </c>
      <c r="D498" s="612">
        <f>D500</f>
        <v>180000</v>
      </c>
      <c r="E498" s="612">
        <f>E500</f>
        <v>180000</v>
      </c>
      <c r="F498" s="671">
        <f>D498/C498</f>
        <v>0.92071611253196928</v>
      </c>
      <c r="G498" s="671">
        <f>E498/D498</f>
        <v>1</v>
      </c>
      <c r="H498" s="672">
        <f>E498/C498</f>
        <v>0.92071611253196928</v>
      </c>
      <c r="I498" s="99"/>
      <c r="J498" s="99"/>
      <c r="K498" s="99"/>
      <c r="L498" s="99"/>
      <c r="M498" s="99"/>
      <c r="N498" s="99"/>
      <c r="O498" s="99"/>
      <c r="P498" s="99"/>
      <c r="Q498" s="99"/>
      <c r="R498" s="99"/>
      <c r="S498" s="99"/>
      <c r="T498" s="99"/>
      <c r="U498" s="99"/>
      <c r="V498" s="99"/>
      <c r="W498" s="99"/>
      <c r="X498" s="99"/>
      <c r="Y498" s="99"/>
      <c r="Z498" s="99"/>
      <c r="AA498" s="99"/>
      <c r="AB498" s="99"/>
      <c r="AC498" s="99"/>
      <c r="AD498" s="99"/>
      <c r="AE498" s="99"/>
      <c r="AF498" s="99"/>
      <c r="AG498" s="99"/>
      <c r="AH498" s="99"/>
      <c r="AI498" s="99"/>
      <c r="AJ498" s="99"/>
      <c r="AK498" s="99"/>
      <c r="AL498" s="99"/>
      <c r="AM498" s="99"/>
      <c r="AN498" s="99"/>
      <c r="AO498" s="99"/>
      <c r="AP498" s="99"/>
      <c r="AQ498" s="99"/>
      <c r="AR498" s="99"/>
      <c r="AS498" s="99"/>
      <c r="AT498" s="99"/>
      <c r="AU498" s="99"/>
    </row>
    <row r="499" spans="1:47" ht="15" customHeight="1" x14ac:dyDescent="0.2">
      <c r="A499" s="340" t="s">
        <v>414</v>
      </c>
      <c r="B499" s="239" t="s">
        <v>235</v>
      </c>
      <c r="C499" s="569"/>
      <c r="D499" s="621"/>
      <c r="E499" s="614"/>
      <c r="F499" s="665"/>
      <c r="G499" s="665"/>
      <c r="H499" s="666"/>
      <c r="I499" s="99"/>
      <c r="J499" s="99"/>
      <c r="K499" s="99"/>
      <c r="L499" s="99"/>
      <c r="M499" s="99"/>
      <c r="N499" s="99"/>
      <c r="O499" s="99"/>
      <c r="P499" s="99"/>
      <c r="Q499" s="99"/>
      <c r="R499" s="99"/>
      <c r="S499" s="99"/>
      <c r="T499" s="99"/>
      <c r="U499" s="99"/>
      <c r="V499" s="99"/>
      <c r="W499" s="99"/>
      <c r="X499" s="99"/>
      <c r="Y499" s="99"/>
      <c r="Z499" s="99"/>
      <c r="AA499" s="99"/>
      <c r="AB499" s="99"/>
      <c r="AC499" s="99"/>
      <c r="AD499" s="99"/>
      <c r="AE499" s="99"/>
      <c r="AF499" s="99"/>
      <c r="AG499" s="99"/>
      <c r="AH499" s="99"/>
      <c r="AI499" s="99"/>
      <c r="AJ499" s="99"/>
      <c r="AK499" s="99"/>
      <c r="AL499" s="99"/>
      <c r="AM499" s="99"/>
      <c r="AN499" s="99"/>
      <c r="AO499" s="99"/>
      <c r="AP499" s="99"/>
      <c r="AQ499" s="99"/>
      <c r="AR499" s="99"/>
      <c r="AS499" s="99"/>
      <c r="AT499" s="99"/>
      <c r="AU499" s="99"/>
    </row>
    <row r="500" spans="1:47" ht="15" customHeight="1" x14ac:dyDescent="0.2">
      <c r="A500" s="386"/>
      <c r="B500" s="526" t="s">
        <v>236</v>
      </c>
      <c r="C500" s="560">
        <f>C503</f>
        <v>195500</v>
      </c>
      <c r="D500" s="614">
        <v>180000</v>
      </c>
      <c r="E500" s="614">
        <v>180000</v>
      </c>
      <c r="F500" s="665">
        <f>D500/C500</f>
        <v>0.92071611253196928</v>
      </c>
      <c r="G500" s="665">
        <f>E500/D500</f>
        <v>1</v>
      </c>
      <c r="H500" s="666">
        <f>E500/C500</f>
        <v>0.92071611253196928</v>
      </c>
      <c r="I500" s="99"/>
      <c r="J500" s="99"/>
      <c r="K500" s="99"/>
      <c r="L500" s="99"/>
      <c r="M500" s="99"/>
      <c r="N500" s="99"/>
      <c r="O500" s="99"/>
      <c r="P500" s="99"/>
      <c r="Q500" s="99"/>
      <c r="R500" s="99"/>
      <c r="S500" s="99"/>
      <c r="T500" s="99"/>
      <c r="U500" s="99"/>
      <c r="V500" s="99"/>
      <c r="W500" s="99"/>
      <c r="X500" s="99"/>
      <c r="Y500" s="99"/>
      <c r="Z500" s="99"/>
      <c r="AA500" s="99"/>
      <c r="AB500" s="99"/>
      <c r="AC500" s="99"/>
      <c r="AD500" s="99"/>
      <c r="AE500" s="99"/>
      <c r="AF500" s="99"/>
      <c r="AG500" s="99"/>
      <c r="AH500" s="99"/>
      <c r="AI500" s="99"/>
      <c r="AJ500" s="99"/>
      <c r="AK500" s="99"/>
      <c r="AL500" s="99"/>
      <c r="AM500" s="99"/>
      <c r="AN500" s="99"/>
      <c r="AO500" s="99"/>
      <c r="AP500" s="99"/>
      <c r="AQ500" s="99"/>
      <c r="AR500" s="99"/>
      <c r="AS500" s="99"/>
      <c r="AT500" s="99"/>
      <c r="AU500" s="99"/>
    </row>
    <row r="501" spans="1:47" ht="15" customHeight="1" x14ac:dyDescent="0.2">
      <c r="A501" s="387"/>
      <c r="B501" s="527" t="s">
        <v>332</v>
      </c>
      <c r="C501" s="599"/>
      <c r="D501" s="613"/>
      <c r="E501" s="613"/>
      <c r="F501" s="616"/>
      <c r="G501" s="616"/>
      <c r="H501" s="617"/>
      <c r="I501" s="99"/>
      <c r="J501" s="99"/>
      <c r="K501" s="99"/>
      <c r="L501" s="99"/>
      <c r="M501" s="99"/>
      <c r="N501" s="99"/>
      <c r="O501" s="99"/>
      <c r="P501" s="99"/>
      <c r="Q501" s="99"/>
      <c r="R501" s="99"/>
      <c r="S501" s="99"/>
      <c r="T501" s="99"/>
      <c r="U501" s="99"/>
      <c r="V501" s="99"/>
      <c r="W501" s="99"/>
      <c r="X501" s="99"/>
      <c r="Y501" s="99"/>
      <c r="Z501" s="99"/>
      <c r="AA501" s="99"/>
      <c r="AB501" s="99"/>
      <c r="AC501" s="99"/>
      <c r="AD501" s="99"/>
      <c r="AE501" s="99"/>
      <c r="AF501" s="99"/>
      <c r="AG501" s="99"/>
      <c r="AH501" s="99"/>
      <c r="AI501" s="99"/>
      <c r="AJ501" s="99"/>
      <c r="AK501" s="99"/>
      <c r="AL501" s="99"/>
      <c r="AM501" s="99"/>
      <c r="AN501" s="99"/>
      <c r="AO501" s="99"/>
      <c r="AP501" s="99"/>
      <c r="AQ501" s="99"/>
      <c r="AR501" s="99"/>
      <c r="AS501" s="99"/>
      <c r="AT501" s="99"/>
      <c r="AU501" s="99"/>
    </row>
    <row r="502" spans="1:47" ht="12.75" customHeight="1" x14ac:dyDescent="0.2">
      <c r="A502" s="388" t="s">
        <v>108</v>
      </c>
      <c r="B502" s="523" t="s">
        <v>130</v>
      </c>
      <c r="C502" s="578"/>
      <c r="D502" s="630"/>
      <c r="E502" s="630"/>
      <c r="F502" s="631"/>
      <c r="G502" s="631"/>
      <c r="H502" s="632"/>
      <c r="I502" s="99"/>
      <c r="J502" s="99"/>
      <c r="K502" s="99"/>
      <c r="L502" s="99"/>
      <c r="M502" s="99"/>
      <c r="N502" s="99"/>
      <c r="O502" s="99"/>
      <c r="P502" s="99"/>
      <c r="Q502" s="99"/>
      <c r="R502" s="99"/>
      <c r="S502" s="99"/>
      <c r="T502" s="99"/>
      <c r="U502" s="99"/>
      <c r="V502" s="99"/>
      <c r="W502" s="99"/>
      <c r="X502" s="99"/>
      <c r="Y502" s="99"/>
      <c r="Z502" s="99"/>
      <c r="AA502" s="99"/>
      <c r="AB502" s="99"/>
      <c r="AC502" s="99"/>
      <c r="AD502" s="99"/>
      <c r="AE502" s="99"/>
      <c r="AF502" s="99"/>
      <c r="AG502" s="99"/>
      <c r="AH502" s="99"/>
      <c r="AI502" s="99"/>
      <c r="AJ502" s="99"/>
      <c r="AK502" s="99"/>
      <c r="AL502" s="99"/>
      <c r="AM502" s="99"/>
      <c r="AN502" s="99"/>
      <c r="AO502" s="99"/>
      <c r="AP502" s="99"/>
      <c r="AQ502" s="99"/>
      <c r="AR502" s="99"/>
      <c r="AS502" s="99"/>
      <c r="AT502" s="99"/>
      <c r="AU502" s="99"/>
    </row>
    <row r="503" spans="1:47" ht="12.75" customHeight="1" x14ac:dyDescent="0.2">
      <c r="A503" s="389">
        <v>3</v>
      </c>
      <c r="B503" s="444" t="s">
        <v>68</v>
      </c>
      <c r="C503" s="579">
        <f>C504+C508+C513+C515+C517</f>
        <v>195500</v>
      </c>
      <c r="D503" s="648">
        <f>D504+D508+D513+D515+D517</f>
        <v>0</v>
      </c>
      <c r="E503" s="648">
        <f>E504+E508+E513+E515+E517</f>
        <v>0</v>
      </c>
      <c r="F503" s="667">
        <f>D503/C503</f>
        <v>0</v>
      </c>
      <c r="G503" s="667" t="e">
        <f>E503/D503</f>
        <v>#DIV/0!</v>
      </c>
      <c r="H503" s="668">
        <f>E503/C503</f>
        <v>0</v>
      </c>
      <c r="I503" s="99"/>
      <c r="J503" s="99"/>
      <c r="K503" s="99"/>
      <c r="L503" s="99"/>
      <c r="M503" s="99"/>
      <c r="N503" s="99"/>
      <c r="O503" s="99"/>
      <c r="P503" s="44"/>
    </row>
    <row r="504" spans="1:47" ht="12.75" customHeight="1" x14ac:dyDescent="0.2">
      <c r="A504" s="312">
        <v>36</v>
      </c>
      <c r="B504" s="494" t="s">
        <v>26</v>
      </c>
      <c r="C504" s="562">
        <f>C505+C506+C507</f>
        <v>96500</v>
      </c>
      <c r="D504" s="649">
        <f>D505+D506+D507</f>
        <v>0</v>
      </c>
      <c r="E504" s="649">
        <f>E505+E506+E507</f>
        <v>0</v>
      </c>
      <c r="F504" s="669">
        <f>D504/C504</f>
        <v>0</v>
      </c>
      <c r="G504" s="669" t="e">
        <f>E504/D504</f>
        <v>#DIV/0!</v>
      </c>
      <c r="H504" s="670">
        <f>E504/C504</f>
        <v>0</v>
      </c>
      <c r="I504" s="99"/>
      <c r="J504" s="99"/>
      <c r="K504" s="99"/>
      <c r="L504" s="99"/>
      <c r="M504" s="99"/>
      <c r="N504" s="99"/>
      <c r="O504" s="99"/>
      <c r="P504" s="44"/>
    </row>
    <row r="505" spans="1:47" ht="12.75" customHeight="1" x14ac:dyDescent="0.2">
      <c r="A505" s="310">
        <v>367</v>
      </c>
      <c r="B505" s="506" t="s">
        <v>73</v>
      </c>
      <c r="C505" s="535">
        <v>78000</v>
      </c>
      <c r="D505" s="630"/>
      <c r="E505" s="630"/>
      <c r="F505" s="675"/>
      <c r="G505" s="675"/>
      <c r="H505" s="676"/>
      <c r="I505" s="99"/>
      <c r="J505" s="99"/>
      <c r="K505" s="99"/>
      <c r="L505" s="99"/>
      <c r="M505" s="99"/>
      <c r="N505" s="99"/>
      <c r="O505" s="99"/>
      <c r="P505" s="44"/>
    </row>
    <row r="506" spans="1:47" ht="12.75" customHeight="1" x14ac:dyDescent="0.2">
      <c r="A506" s="310">
        <v>367</v>
      </c>
      <c r="B506" s="468" t="s">
        <v>28</v>
      </c>
      <c r="C506" s="535">
        <v>3500</v>
      </c>
      <c r="D506" s="630"/>
      <c r="E506" s="630"/>
      <c r="F506" s="675"/>
      <c r="G506" s="675"/>
      <c r="H506" s="676"/>
      <c r="I506" s="99"/>
      <c r="J506" s="99"/>
      <c r="K506" s="99"/>
      <c r="L506" s="99"/>
      <c r="M506" s="99"/>
      <c r="N506" s="99"/>
      <c r="O506" s="99"/>
      <c r="P506" s="44"/>
    </row>
    <row r="507" spans="1:47" ht="12.75" customHeight="1" x14ac:dyDescent="0.2">
      <c r="A507" s="310">
        <v>367</v>
      </c>
      <c r="B507" s="468" t="s">
        <v>122</v>
      </c>
      <c r="C507" s="535">
        <v>15000</v>
      </c>
      <c r="D507" s="630"/>
      <c r="E507" s="630"/>
      <c r="F507" s="675"/>
      <c r="G507" s="675"/>
      <c r="H507" s="676"/>
      <c r="I507" s="99"/>
      <c r="J507" s="99"/>
      <c r="K507" s="99"/>
      <c r="L507" s="99"/>
      <c r="M507" s="99"/>
      <c r="N507" s="99"/>
      <c r="O507" s="99"/>
      <c r="P507" s="44"/>
    </row>
    <row r="508" spans="1:47" ht="12.75" customHeight="1" x14ac:dyDescent="0.2">
      <c r="A508" s="312">
        <v>36</v>
      </c>
      <c r="B508" s="464" t="s">
        <v>30</v>
      </c>
      <c r="C508" s="562">
        <f>C509+C510+C511+C512</f>
        <v>77000</v>
      </c>
      <c r="D508" s="649">
        <f>D509+D510+D511+D512</f>
        <v>0</v>
      </c>
      <c r="E508" s="649">
        <f>E509+E510+E511+E512</f>
        <v>0</v>
      </c>
      <c r="F508" s="669">
        <f>D508/C508</f>
        <v>0</v>
      </c>
      <c r="G508" s="669" t="e">
        <f>E508/D508</f>
        <v>#DIV/0!</v>
      </c>
      <c r="H508" s="670">
        <f>E508/C508</f>
        <v>0</v>
      </c>
      <c r="I508" s="99"/>
      <c r="J508" s="99"/>
      <c r="K508" s="99"/>
      <c r="L508" s="99"/>
      <c r="M508" s="99"/>
      <c r="N508" s="99"/>
      <c r="O508" s="99"/>
      <c r="P508" s="44"/>
    </row>
    <row r="509" spans="1:47" ht="12.75" customHeight="1" x14ac:dyDescent="0.2">
      <c r="A509" s="310">
        <v>367</v>
      </c>
      <c r="B509" s="468" t="s">
        <v>31</v>
      </c>
      <c r="C509" s="564">
        <v>2000</v>
      </c>
      <c r="D509" s="630"/>
      <c r="E509" s="630"/>
      <c r="F509" s="675"/>
      <c r="G509" s="675"/>
      <c r="H509" s="676"/>
      <c r="I509" s="99"/>
      <c r="J509" s="99"/>
      <c r="K509" s="99"/>
      <c r="L509" s="99"/>
      <c r="M509" s="99"/>
      <c r="N509" s="99"/>
      <c r="O509" s="99"/>
      <c r="P509" s="44"/>
    </row>
    <row r="510" spans="1:47" ht="12.75" customHeight="1" x14ac:dyDescent="0.2">
      <c r="A510" s="310">
        <v>367</v>
      </c>
      <c r="B510" s="468" t="s">
        <v>32</v>
      </c>
      <c r="C510" s="564">
        <v>30000</v>
      </c>
      <c r="D510" s="630"/>
      <c r="E510" s="630"/>
      <c r="F510" s="675"/>
      <c r="G510" s="675"/>
      <c r="H510" s="676"/>
      <c r="I510" s="99"/>
      <c r="J510" s="99"/>
      <c r="K510" s="99"/>
      <c r="L510" s="99"/>
      <c r="M510" s="99"/>
      <c r="N510" s="99"/>
      <c r="O510" s="99"/>
      <c r="P510" s="44"/>
    </row>
    <row r="511" spans="1:47" ht="12.75" customHeight="1" x14ac:dyDescent="0.2">
      <c r="A511" s="310">
        <v>367</v>
      </c>
      <c r="B511" s="468" t="s">
        <v>33</v>
      </c>
      <c r="C511" s="564">
        <v>15000</v>
      </c>
      <c r="D511" s="630"/>
      <c r="E511" s="630"/>
      <c r="F511" s="675"/>
      <c r="G511" s="675"/>
      <c r="H511" s="676"/>
      <c r="I511" s="99"/>
      <c r="J511" s="99"/>
      <c r="K511" s="99"/>
      <c r="L511" s="99"/>
      <c r="M511" s="99"/>
      <c r="N511" s="99"/>
      <c r="O511" s="99"/>
      <c r="P511" s="44"/>
    </row>
    <row r="512" spans="1:47" ht="12.75" customHeight="1" x14ac:dyDescent="0.2">
      <c r="A512" s="310">
        <v>367</v>
      </c>
      <c r="B512" s="468" t="s">
        <v>34</v>
      </c>
      <c r="C512" s="564">
        <v>30000</v>
      </c>
      <c r="D512" s="630"/>
      <c r="E512" s="630"/>
      <c r="F512" s="675"/>
      <c r="G512" s="675"/>
      <c r="H512" s="676"/>
      <c r="I512" s="99"/>
      <c r="J512" s="99"/>
      <c r="K512" s="99"/>
      <c r="L512" s="99"/>
      <c r="M512" s="99"/>
      <c r="N512" s="99"/>
      <c r="O512" s="99"/>
      <c r="P512" s="44"/>
    </row>
    <row r="513" spans="1:16" ht="12.75" customHeight="1" x14ac:dyDescent="0.2">
      <c r="A513" s="312">
        <v>36</v>
      </c>
      <c r="B513" s="464" t="s">
        <v>35</v>
      </c>
      <c r="C513" s="562">
        <f>C514</f>
        <v>2000</v>
      </c>
      <c r="D513" s="649">
        <f>D514</f>
        <v>0</v>
      </c>
      <c r="E513" s="649">
        <f>E514</f>
        <v>0</v>
      </c>
      <c r="F513" s="669">
        <f>D513/C513</f>
        <v>0</v>
      </c>
      <c r="G513" s="669" t="e">
        <f>E513/D513</f>
        <v>#DIV/0!</v>
      </c>
      <c r="H513" s="670">
        <f>E513/C513</f>
        <v>0</v>
      </c>
      <c r="I513" s="99"/>
      <c r="J513" s="99"/>
      <c r="K513" s="99"/>
      <c r="L513" s="99"/>
      <c r="M513" s="99"/>
      <c r="N513" s="99"/>
      <c r="O513" s="99"/>
      <c r="P513" s="44"/>
    </row>
    <row r="514" spans="1:16" ht="12.75" customHeight="1" x14ac:dyDescent="0.2">
      <c r="A514" s="310">
        <v>367</v>
      </c>
      <c r="B514" s="468" t="s">
        <v>36</v>
      </c>
      <c r="C514" s="564">
        <v>2000</v>
      </c>
      <c r="D514" s="657"/>
      <c r="E514" s="657"/>
      <c r="F514" s="675"/>
      <c r="G514" s="675"/>
      <c r="H514" s="676"/>
      <c r="I514" s="99"/>
      <c r="J514" s="99"/>
      <c r="K514" s="99"/>
      <c r="L514" s="99"/>
      <c r="M514" s="99"/>
      <c r="N514" s="99"/>
      <c r="O514" s="99"/>
      <c r="P514" s="44"/>
    </row>
    <row r="515" spans="1:16" ht="12.75" customHeight="1" x14ac:dyDescent="0.2">
      <c r="A515" s="312">
        <v>36</v>
      </c>
      <c r="B515" s="464" t="s">
        <v>374</v>
      </c>
      <c r="C515" s="562">
        <f>C516</f>
        <v>5000</v>
      </c>
      <c r="D515" s="649">
        <f>D516</f>
        <v>0</v>
      </c>
      <c r="E515" s="649">
        <f>E516</f>
        <v>0</v>
      </c>
      <c r="F515" s="669">
        <f>D515/C515</f>
        <v>0</v>
      </c>
      <c r="G515" s="669" t="e">
        <f>E515/D515</f>
        <v>#DIV/0!</v>
      </c>
      <c r="H515" s="670">
        <f>E515/C515</f>
        <v>0</v>
      </c>
      <c r="I515" s="99"/>
      <c r="J515" s="99"/>
      <c r="K515" s="99"/>
      <c r="L515" s="99"/>
      <c r="M515" s="99"/>
      <c r="N515" s="99"/>
      <c r="O515" s="99"/>
      <c r="P515" s="44"/>
    </row>
    <row r="516" spans="1:16" ht="12.75" customHeight="1" x14ac:dyDescent="0.2">
      <c r="A516" s="310">
        <v>367</v>
      </c>
      <c r="B516" s="468" t="s">
        <v>375</v>
      </c>
      <c r="C516" s="564">
        <v>5000</v>
      </c>
      <c r="D516" s="657"/>
      <c r="E516" s="657"/>
      <c r="F516" s="675"/>
      <c r="G516" s="675"/>
      <c r="H516" s="676"/>
      <c r="I516" s="99"/>
      <c r="J516" s="99"/>
      <c r="K516" s="99"/>
      <c r="L516" s="99"/>
      <c r="M516" s="99"/>
      <c r="N516" s="99"/>
      <c r="O516" s="99"/>
      <c r="P516" s="44"/>
    </row>
    <row r="517" spans="1:16" ht="12.75" customHeight="1" x14ac:dyDescent="0.2">
      <c r="A517" s="312">
        <v>36</v>
      </c>
      <c r="B517" s="464" t="s">
        <v>87</v>
      </c>
      <c r="C517" s="562">
        <f>C518</f>
        <v>15000</v>
      </c>
      <c r="D517" s="649">
        <f>D518</f>
        <v>0</v>
      </c>
      <c r="E517" s="649">
        <f>E518</f>
        <v>0</v>
      </c>
      <c r="F517" s="669">
        <f>D517/C517</f>
        <v>0</v>
      </c>
      <c r="G517" s="669" t="e">
        <f>E517/D517</f>
        <v>#DIV/0!</v>
      </c>
      <c r="H517" s="670">
        <f>E517/C517</f>
        <v>0</v>
      </c>
      <c r="I517" s="99"/>
      <c r="J517" s="99"/>
      <c r="K517" s="99"/>
      <c r="L517" s="99"/>
      <c r="M517" s="99"/>
      <c r="N517" s="99"/>
      <c r="O517" s="99"/>
      <c r="P517" s="44"/>
    </row>
    <row r="518" spans="1:16" ht="12.75" customHeight="1" thickBot="1" x14ac:dyDescent="0.25">
      <c r="A518" s="390">
        <v>367</v>
      </c>
      <c r="B518" s="528" t="s">
        <v>74</v>
      </c>
      <c r="C518" s="607">
        <v>15000</v>
      </c>
      <c r="D518" s="658"/>
      <c r="E518" s="658"/>
      <c r="F518" s="677"/>
      <c r="G518" s="677"/>
      <c r="H518" s="678"/>
      <c r="I518" s="99"/>
      <c r="J518" s="99"/>
      <c r="K518" s="99"/>
      <c r="L518" s="99"/>
      <c r="M518" s="99"/>
      <c r="N518" s="99"/>
      <c r="O518" s="99"/>
      <c r="P518" s="44"/>
    </row>
    <row r="519" spans="1:16" x14ac:dyDescent="0.2">
      <c r="D519" s="96"/>
      <c r="E519" s="96"/>
      <c r="F519" s="96"/>
      <c r="G519" s="96"/>
      <c r="H519" s="96"/>
      <c r="I519" s="99"/>
      <c r="J519" s="99"/>
      <c r="K519" s="99"/>
      <c r="L519" s="99"/>
      <c r="M519" s="99"/>
      <c r="N519" s="99"/>
      <c r="O519" s="99"/>
      <c r="P519" s="44"/>
    </row>
    <row r="520" spans="1:16" x14ac:dyDescent="0.2">
      <c r="B520" s="26"/>
      <c r="C520" s="26"/>
      <c r="D520" s="99"/>
      <c r="E520" s="99"/>
      <c r="F520" s="99"/>
      <c r="G520" s="99"/>
      <c r="H520" s="99"/>
      <c r="I520" s="99"/>
      <c r="J520" s="99"/>
      <c r="K520" s="99"/>
      <c r="L520" s="99"/>
      <c r="M520" s="99"/>
      <c r="N520" s="99"/>
      <c r="O520" s="99"/>
      <c r="P520" s="44"/>
    </row>
    <row r="521" spans="1:16" x14ac:dyDescent="0.2">
      <c r="B521" s="26"/>
      <c r="C521" s="26"/>
      <c r="D521" s="99"/>
      <c r="E521" s="99"/>
      <c r="F521" s="99"/>
      <c r="G521" s="99"/>
      <c r="H521" s="99"/>
      <c r="I521" s="99"/>
      <c r="J521" s="99"/>
      <c r="K521" s="99"/>
      <c r="L521" s="99"/>
      <c r="M521" s="99"/>
      <c r="N521" s="99"/>
      <c r="O521" s="99"/>
      <c r="P521" s="44"/>
    </row>
    <row r="522" spans="1:16" x14ac:dyDescent="0.2">
      <c r="B522" s="26"/>
      <c r="C522" s="26"/>
      <c r="D522" s="99"/>
      <c r="E522" s="99"/>
      <c r="F522" s="99"/>
      <c r="G522" s="99"/>
      <c r="H522" s="99"/>
      <c r="I522" s="99"/>
      <c r="J522" s="99"/>
      <c r="K522" s="99"/>
      <c r="L522" s="99"/>
      <c r="M522" s="99"/>
      <c r="N522" s="99"/>
      <c r="O522" s="99"/>
      <c r="P522" s="44"/>
    </row>
    <row r="523" spans="1:16" x14ac:dyDescent="0.2">
      <c r="B523" s="26"/>
      <c r="C523" s="26"/>
      <c r="D523" s="99"/>
      <c r="E523" s="99"/>
      <c r="F523" s="99"/>
      <c r="G523" s="99"/>
      <c r="H523" s="99"/>
      <c r="I523" s="99"/>
      <c r="J523" s="99"/>
      <c r="K523" s="99"/>
      <c r="L523" s="99"/>
      <c r="M523" s="99"/>
      <c r="N523" s="99"/>
      <c r="O523" s="99"/>
      <c r="P523" s="44"/>
    </row>
    <row r="524" spans="1:16" x14ac:dyDescent="0.2">
      <c r="B524" s="26"/>
      <c r="C524" s="26"/>
      <c r="D524" s="99"/>
      <c r="E524" s="99"/>
      <c r="F524" s="99"/>
      <c r="G524" s="99"/>
      <c r="H524" s="99"/>
      <c r="I524" s="99"/>
      <c r="J524" s="99"/>
      <c r="K524" s="99"/>
      <c r="L524" s="99"/>
      <c r="M524" s="99"/>
      <c r="N524" s="99"/>
      <c r="O524" s="99"/>
      <c r="P524" s="44"/>
    </row>
    <row r="525" spans="1:16" x14ac:dyDescent="0.2">
      <c r="B525" s="26"/>
      <c r="C525" s="26"/>
      <c r="D525" s="99"/>
      <c r="E525" s="99"/>
      <c r="F525" s="99"/>
      <c r="G525" s="99"/>
      <c r="H525" s="99"/>
      <c r="I525" s="99"/>
      <c r="J525" s="99"/>
      <c r="K525" s="99"/>
      <c r="L525" s="99"/>
      <c r="M525" s="99"/>
      <c r="N525" s="99"/>
      <c r="O525" s="99"/>
      <c r="P525" s="44"/>
    </row>
    <row r="526" spans="1:16" x14ac:dyDescent="0.2">
      <c r="B526" s="26"/>
      <c r="C526" s="26"/>
      <c r="D526" s="99"/>
      <c r="E526" s="99"/>
      <c r="F526" s="99"/>
      <c r="G526" s="99"/>
      <c r="H526" s="99"/>
      <c r="I526" s="99"/>
      <c r="J526" s="99"/>
      <c r="K526" s="99"/>
      <c r="L526" s="99"/>
      <c r="M526" s="99"/>
      <c r="N526" s="99"/>
      <c r="O526" s="99"/>
      <c r="P526" s="44"/>
    </row>
    <row r="527" spans="1:16" x14ac:dyDescent="0.2">
      <c r="B527" s="26"/>
      <c r="C527" s="26"/>
      <c r="D527" s="99"/>
      <c r="E527" s="99"/>
      <c r="F527" s="99"/>
      <c r="G527" s="99"/>
      <c r="H527" s="99"/>
      <c r="I527" s="99"/>
      <c r="J527" s="99"/>
      <c r="K527" s="99"/>
      <c r="L527" s="99"/>
      <c r="M527" s="99"/>
      <c r="N527" s="99"/>
      <c r="O527" s="99"/>
      <c r="P527" s="44"/>
    </row>
    <row r="528" spans="1:16" x14ac:dyDescent="0.2">
      <c r="B528" s="26"/>
      <c r="C528" s="26"/>
      <c r="D528" s="99"/>
      <c r="E528" s="99"/>
      <c r="F528" s="99"/>
      <c r="G528" s="99"/>
      <c r="H528" s="99"/>
      <c r="I528" s="99"/>
      <c r="J528" s="99"/>
      <c r="K528" s="99"/>
      <c r="L528" s="99"/>
      <c r="M528" s="99"/>
      <c r="N528" s="99"/>
      <c r="O528" s="99"/>
      <c r="P528" s="44"/>
    </row>
    <row r="529" spans="2:16" x14ac:dyDescent="0.2">
      <c r="B529" s="26"/>
      <c r="C529" s="26"/>
      <c r="D529" s="99"/>
      <c r="E529" s="99"/>
      <c r="F529" s="99"/>
      <c r="G529" s="99"/>
      <c r="H529" s="99"/>
      <c r="I529" s="99"/>
      <c r="J529" s="99"/>
      <c r="K529" s="99"/>
      <c r="L529" s="99"/>
      <c r="M529" s="99"/>
      <c r="N529" s="99"/>
      <c r="O529" s="99"/>
      <c r="P529" s="44"/>
    </row>
    <row r="530" spans="2:16" x14ac:dyDescent="0.2">
      <c r="B530" s="26"/>
      <c r="C530" s="26"/>
      <c r="D530" s="99"/>
      <c r="E530" s="99"/>
      <c r="F530" s="99"/>
      <c r="G530" s="99"/>
      <c r="H530" s="99"/>
      <c r="I530" s="99"/>
      <c r="J530" s="99"/>
      <c r="K530" s="99"/>
      <c r="L530" s="99"/>
      <c r="M530" s="99"/>
      <c r="N530" s="99"/>
      <c r="O530" s="99"/>
      <c r="P530" s="44"/>
    </row>
    <row r="531" spans="2:16" x14ac:dyDescent="0.2">
      <c r="B531" s="26"/>
      <c r="C531" s="26"/>
      <c r="D531" s="99"/>
      <c r="E531" s="99"/>
      <c r="F531" s="99"/>
      <c r="G531" s="99"/>
      <c r="H531" s="99"/>
      <c r="I531" s="99"/>
      <c r="J531" s="99"/>
      <c r="K531" s="99"/>
      <c r="L531" s="99"/>
      <c r="M531" s="99"/>
      <c r="N531" s="99"/>
      <c r="O531" s="99"/>
      <c r="P531" s="44"/>
    </row>
    <row r="532" spans="2:16" x14ac:dyDescent="0.2">
      <c r="B532" s="26"/>
      <c r="C532" s="26"/>
      <c r="D532" s="99"/>
      <c r="E532" s="99"/>
      <c r="F532" s="99"/>
      <c r="G532" s="99"/>
      <c r="H532" s="99"/>
      <c r="I532" s="99"/>
      <c r="J532" s="99"/>
      <c r="K532" s="99"/>
      <c r="L532" s="99"/>
      <c r="M532" s="99"/>
      <c r="N532" s="99"/>
      <c r="O532" s="99"/>
      <c r="P532" s="44"/>
    </row>
    <row r="533" spans="2:16" x14ac:dyDescent="0.2">
      <c r="B533" s="26"/>
      <c r="C533" s="26"/>
      <c r="D533" s="99"/>
      <c r="E533" s="99"/>
      <c r="F533" s="99"/>
      <c r="G533" s="99"/>
      <c r="H533" s="99"/>
      <c r="I533" s="99"/>
      <c r="J533" s="99"/>
      <c r="K533" s="99"/>
      <c r="L533" s="99"/>
      <c r="M533" s="99"/>
      <c r="N533" s="99"/>
      <c r="O533" s="99"/>
      <c r="P533" s="44"/>
    </row>
    <row r="534" spans="2:16" x14ac:dyDescent="0.2">
      <c r="B534" s="26"/>
      <c r="C534" s="26"/>
      <c r="D534" s="99"/>
      <c r="E534" s="99"/>
      <c r="F534" s="99"/>
      <c r="G534" s="99"/>
      <c r="H534" s="99"/>
      <c r="I534" s="99"/>
      <c r="J534" s="99"/>
      <c r="K534" s="99"/>
      <c r="L534" s="99"/>
      <c r="M534" s="99"/>
      <c r="N534" s="99"/>
      <c r="O534" s="99"/>
      <c r="P534" s="44"/>
    </row>
    <row r="535" spans="2:16" x14ac:dyDescent="0.2">
      <c r="B535" s="26"/>
      <c r="C535" s="26"/>
      <c r="D535" s="99"/>
      <c r="E535" s="99"/>
      <c r="F535" s="99"/>
      <c r="G535" s="99"/>
      <c r="H535" s="99"/>
      <c r="I535" s="99"/>
      <c r="J535" s="99"/>
      <c r="K535" s="99"/>
      <c r="L535" s="99"/>
      <c r="M535" s="99"/>
      <c r="N535" s="99"/>
      <c r="O535" s="99"/>
      <c r="P535" s="44"/>
    </row>
    <row r="536" spans="2:16" x14ac:dyDescent="0.2">
      <c r="B536" s="26"/>
      <c r="C536" s="26"/>
      <c r="D536" s="99"/>
      <c r="E536" s="99"/>
      <c r="F536" s="99"/>
      <c r="G536" s="99"/>
      <c r="H536" s="99"/>
      <c r="I536" s="99"/>
      <c r="J536" s="99"/>
      <c r="K536" s="99"/>
      <c r="L536" s="99"/>
      <c r="M536" s="99"/>
      <c r="N536" s="99"/>
      <c r="O536" s="99"/>
      <c r="P536" s="44"/>
    </row>
    <row r="537" spans="2:16" x14ac:dyDescent="0.2">
      <c r="B537" s="26"/>
      <c r="C537" s="26"/>
      <c r="D537" s="99"/>
      <c r="E537" s="99"/>
      <c r="F537" s="99"/>
      <c r="G537" s="99"/>
      <c r="H537" s="99"/>
      <c r="I537" s="99"/>
      <c r="J537" s="99"/>
      <c r="K537" s="99"/>
      <c r="L537" s="99"/>
      <c r="M537" s="99"/>
      <c r="N537" s="99"/>
      <c r="O537" s="99"/>
      <c r="P537" s="44"/>
    </row>
    <row r="538" spans="2:16" x14ac:dyDescent="0.2">
      <c r="B538" s="26"/>
      <c r="C538" s="26"/>
      <c r="D538" s="99"/>
      <c r="E538" s="99"/>
      <c r="F538" s="99"/>
      <c r="G538" s="99"/>
      <c r="H538" s="99"/>
      <c r="I538" s="99"/>
      <c r="J538" s="99"/>
      <c r="K538" s="99"/>
      <c r="L538" s="99"/>
      <c r="M538" s="99"/>
      <c r="N538" s="99"/>
      <c r="O538" s="99"/>
      <c r="P538" s="44"/>
    </row>
    <row r="539" spans="2:16" x14ac:dyDescent="0.2">
      <c r="B539" s="26"/>
      <c r="C539" s="26"/>
      <c r="D539" s="99"/>
      <c r="E539" s="99"/>
      <c r="F539" s="99"/>
      <c r="G539" s="99"/>
      <c r="H539" s="99"/>
      <c r="I539" s="99"/>
      <c r="J539" s="99"/>
      <c r="K539" s="99"/>
      <c r="L539" s="99"/>
      <c r="M539" s="99"/>
      <c r="N539" s="99"/>
      <c r="O539" s="99"/>
      <c r="P539" s="44"/>
    </row>
    <row r="540" spans="2:16" x14ac:dyDescent="0.2">
      <c r="B540" s="26"/>
      <c r="C540" s="26"/>
      <c r="D540" s="99"/>
      <c r="E540" s="99"/>
      <c r="F540" s="99"/>
      <c r="G540" s="99"/>
      <c r="H540" s="99"/>
      <c r="I540" s="99"/>
      <c r="J540" s="99"/>
      <c r="K540" s="99"/>
      <c r="L540" s="99"/>
      <c r="M540" s="99"/>
      <c r="N540" s="99"/>
      <c r="O540" s="99"/>
      <c r="P540" s="44"/>
    </row>
    <row r="541" spans="2:16" x14ac:dyDescent="0.2">
      <c r="B541" s="26"/>
      <c r="C541" s="26"/>
      <c r="D541" s="99"/>
      <c r="E541" s="99"/>
      <c r="F541" s="99"/>
      <c r="G541" s="99"/>
      <c r="H541" s="99"/>
      <c r="I541" s="99"/>
      <c r="J541" s="99"/>
      <c r="K541" s="99"/>
      <c r="L541" s="99"/>
      <c r="M541" s="99"/>
      <c r="N541" s="99"/>
      <c r="O541" s="99"/>
      <c r="P541" s="44"/>
    </row>
    <row r="542" spans="2:16" x14ac:dyDescent="0.2">
      <c r="B542" s="26"/>
      <c r="C542" s="26"/>
      <c r="D542" s="99"/>
      <c r="E542" s="99"/>
      <c r="F542" s="99"/>
      <c r="G542" s="99"/>
      <c r="H542" s="99"/>
      <c r="I542" s="99"/>
      <c r="J542" s="99"/>
      <c r="K542" s="99"/>
      <c r="L542" s="99"/>
      <c r="M542" s="99"/>
      <c r="N542" s="99"/>
      <c r="O542" s="99"/>
      <c r="P542" s="44"/>
    </row>
    <row r="543" spans="2:16" x14ac:dyDescent="0.2">
      <c r="B543" s="26"/>
      <c r="C543" s="26"/>
      <c r="D543" s="99"/>
      <c r="E543" s="99"/>
      <c r="F543" s="99"/>
      <c r="G543" s="99"/>
      <c r="H543" s="99"/>
      <c r="I543" s="99"/>
      <c r="J543" s="99"/>
      <c r="K543" s="99"/>
      <c r="L543" s="99"/>
      <c r="M543" s="99"/>
      <c r="N543" s="99"/>
      <c r="O543" s="99"/>
      <c r="P543" s="44"/>
    </row>
    <row r="544" spans="2:16" x14ac:dyDescent="0.2">
      <c r="B544" s="26"/>
      <c r="C544" s="26"/>
      <c r="D544" s="99"/>
      <c r="E544" s="99"/>
      <c r="F544" s="99"/>
      <c r="G544" s="99"/>
      <c r="H544" s="99"/>
      <c r="I544" s="99"/>
      <c r="J544" s="99"/>
      <c r="K544" s="99"/>
      <c r="L544" s="99"/>
      <c r="M544" s="99"/>
      <c r="N544" s="99"/>
      <c r="O544" s="99"/>
      <c r="P544" s="44"/>
    </row>
    <row r="545" spans="2:16" x14ac:dyDescent="0.2">
      <c r="B545" s="26"/>
      <c r="C545" s="26"/>
      <c r="D545" s="99"/>
      <c r="E545" s="99"/>
      <c r="F545" s="99"/>
      <c r="G545" s="99"/>
      <c r="H545" s="99"/>
      <c r="I545" s="99"/>
      <c r="J545" s="99"/>
      <c r="K545" s="99"/>
      <c r="L545" s="99"/>
      <c r="M545" s="99"/>
      <c r="N545" s="99"/>
      <c r="O545" s="99"/>
      <c r="P545" s="44"/>
    </row>
    <row r="546" spans="2:16" x14ac:dyDescent="0.2">
      <c r="B546" s="26"/>
      <c r="C546" s="26"/>
      <c r="D546" s="99"/>
      <c r="E546" s="99"/>
      <c r="F546" s="99"/>
      <c r="G546" s="99"/>
      <c r="H546" s="99"/>
      <c r="I546" s="99"/>
      <c r="J546" s="99"/>
      <c r="K546" s="99"/>
      <c r="L546" s="99"/>
      <c r="M546" s="99"/>
      <c r="N546" s="99"/>
      <c r="O546" s="99"/>
      <c r="P546" s="44"/>
    </row>
    <row r="547" spans="2:16" x14ac:dyDescent="0.2">
      <c r="B547" s="26"/>
      <c r="C547" s="26"/>
      <c r="D547" s="99"/>
      <c r="E547" s="99"/>
      <c r="F547" s="99"/>
      <c r="G547" s="99"/>
      <c r="H547" s="99"/>
      <c r="I547" s="99"/>
      <c r="J547" s="99"/>
      <c r="K547" s="99"/>
      <c r="L547" s="99"/>
      <c r="M547" s="99"/>
      <c r="N547" s="99"/>
      <c r="O547" s="99"/>
      <c r="P547" s="44"/>
    </row>
    <row r="548" spans="2:16" x14ac:dyDescent="0.2">
      <c r="B548" s="26"/>
      <c r="C548" s="26"/>
      <c r="D548" s="99"/>
      <c r="E548" s="99"/>
      <c r="F548" s="99"/>
      <c r="G548" s="99"/>
      <c r="H548" s="99"/>
      <c r="I548" s="99"/>
      <c r="J548" s="99"/>
      <c r="K548" s="99"/>
      <c r="L548" s="99"/>
      <c r="M548" s="99"/>
      <c r="N548" s="99"/>
      <c r="O548" s="99"/>
      <c r="P548" s="44"/>
    </row>
    <row r="549" spans="2:16" x14ac:dyDescent="0.2">
      <c r="B549" s="26"/>
      <c r="C549" s="26"/>
      <c r="D549" s="99"/>
      <c r="E549" s="99"/>
      <c r="F549" s="99"/>
      <c r="G549" s="99"/>
      <c r="H549" s="99"/>
      <c r="I549" s="99"/>
      <c r="J549" s="99"/>
      <c r="K549" s="99"/>
      <c r="L549" s="99"/>
      <c r="M549" s="99"/>
      <c r="N549" s="99"/>
      <c r="O549" s="99"/>
      <c r="P549" s="44"/>
    </row>
    <row r="550" spans="2:16" x14ac:dyDescent="0.2">
      <c r="B550" s="26"/>
      <c r="C550" s="26"/>
      <c r="D550" s="99"/>
      <c r="E550" s="99"/>
      <c r="F550" s="99"/>
      <c r="G550" s="99"/>
      <c r="H550" s="99"/>
      <c r="I550" s="99"/>
      <c r="J550" s="99"/>
      <c r="K550" s="99"/>
      <c r="L550" s="99"/>
      <c r="M550" s="99"/>
      <c r="N550" s="99"/>
      <c r="O550" s="99"/>
      <c r="P550" s="44"/>
    </row>
    <row r="551" spans="2:16" x14ac:dyDescent="0.2">
      <c r="B551" s="26"/>
      <c r="C551" s="26"/>
      <c r="D551" s="99"/>
      <c r="E551" s="99"/>
      <c r="F551" s="99"/>
      <c r="G551" s="99"/>
      <c r="H551" s="99"/>
      <c r="I551" s="99"/>
      <c r="J551" s="99"/>
      <c r="K551" s="99"/>
      <c r="L551" s="99"/>
      <c r="M551" s="99"/>
      <c r="N551" s="99"/>
      <c r="O551" s="99"/>
      <c r="P551" s="44"/>
    </row>
    <row r="552" spans="2:16" x14ac:dyDescent="0.2">
      <c r="B552" s="26"/>
      <c r="C552" s="26"/>
      <c r="D552" s="99"/>
      <c r="E552" s="99"/>
      <c r="F552" s="99"/>
      <c r="G552" s="99"/>
      <c r="H552" s="99"/>
      <c r="I552" s="99"/>
      <c r="J552" s="99"/>
      <c r="K552" s="99"/>
      <c r="L552" s="99"/>
      <c r="M552" s="99"/>
      <c r="N552" s="99"/>
      <c r="O552" s="99"/>
      <c r="P552" s="44"/>
    </row>
    <row r="553" spans="2:16" x14ac:dyDescent="0.2">
      <c r="B553" s="26"/>
      <c r="C553" s="26"/>
      <c r="D553" s="44"/>
      <c r="E553" s="44"/>
      <c r="F553" s="99"/>
      <c r="G553" s="99"/>
      <c r="H553" s="99"/>
      <c r="I553" s="99"/>
      <c r="J553" s="99"/>
      <c r="K553" s="99"/>
      <c r="L553" s="99"/>
      <c r="M553" s="99"/>
      <c r="N553" s="99"/>
      <c r="O553" s="99"/>
      <c r="P553" s="44"/>
    </row>
    <row r="554" spans="2:16" x14ac:dyDescent="0.2">
      <c r="B554" s="26"/>
      <c r="C554" s="26"/>
      <c r="D554" s="44"/>
      <c r="E554" s="44"/>
      <c r="F554" s="99"/>
      <c r="G554" s="99"/>
      <c r="H554" s="99"/>
      <c r="I554" s="99"/>
      <c r="J554" s="99"/>
      <c r="K554" s="99"/>
      <c r="L554" s="99"/>
      <c r="M554" s="99"/>
      <c r="N554" s="99"/>
      <c r="O554" s="99"/>
      <c r="P554" s="44"/>
    </row>
    <row r="555" spans="2:16" x14ac:dyDescent="0.2">
      <c r="B555" s="26"/>
      <c r="C555" s="26"/>
      <c r="D555" s="44"/>
      <c r="E555" s="44"/>
      <c r="F555" s="99"/>
      <c r="G555" s="99"/>
      <c r="H555" s="99"/>
      <c r="I555" s="99"/>
      <c r="J555" s="99"/>
      <c r="K555" s="99"/>
      <c r="L555" s="99"/>
      <c r="M555" s="99"/>
      <c r="N555" s="99"/>
      <c r="O555" s="99"/>
      <c r="P555" s="44"/>
    </row>
    <row r="556" spans="2:16" x14ac:dyDescent="0.2">
      <c r="B556" s="26"/>
      <c r="C556" s="26"/>
      <c r="D556" s="44"/>
      <c r="E556" s="44"/>
      <c r="F556" s="99"/>
      <c r="G556" s="99"/>
      <c r="H556" s="99"/>
      <c r="I556" s="99"/>
      <c r="J556" s="99"/>
      <c r="K556" s="99"/>
      <c r="L556" s="99"/>
      <c r="M556" s="99"/>
      <c r="N556" s="99"/>
      <c r="O556" s="99"/>
      <c r="P556" s="44"/>
    </row>
    <row r="557" spans="2:16" x14ac:dyDescent="0.2">
      <c r="B557" s="26"/>
      <c r="C557" s="26"/>
      <c r="D557" s="44"/>
      <c r="E557" s="44"/>
      <c r="F557" s="99"/>
      <c r="G557" s="99"/>
      <c r="H557" s="99"/>
      <c r="I557" s="99"/>
      <c r="J557" s="99"/>
      <c r="K557" s="99"/>
      <c r="L557" s="99"/>
      <c r="M557" s="99"/>
      <c r="N557" s="99"/>
      <c r="O557" s="99"/>
      <c r="P557" s="44"/>
    </row>
    <row r="558" spans="2:16" x14ac:dyDescent="0.2">
      <c r="B558" s="26"/>
      <c r="C558" s="26"/>
      <c r="D558" s="44"/>
      <c r="E558" s="44"/>
      <c r="F558" s="99"/>
      <c r="G558" s="99"/>
      <c r="H558" s="99"/>
      <c r="I558" s="99"/>
      <c r="J558" s="99"/>
      <c r="K558" s="99"/>
      <c r="L558" s="99"/>
      <c r="M558" s="99"/>
      <c r="N558" s="99"/>
      <c r="O558" s="99"/>
      <c r="P558" s="44"/>
    </row>
    <row r="559" spans="2:16" x14ac:dyDescent="0.2">
      <c r="B559" s="26"/>
      <c r="C559" s="26"/>
      <c r="D559" s="44"/>
      <c r="E559" s="44"/>
      <c r="F559" s="99"/>
      <c r="G559" s="99"/>
      <c r="H559" s="99"/>
      <c r="I559" s="99"/>
      <c r="J559" s="99"/>
      <c r="K559" s="99"/>
      <c r="L559" s="99"/>
      <c r="M559" s="99"/>
      <c r="N559" s="99"/>
      <c r="O559" s="99"/>
      <c r="P559" s="44"/>
    </row>
    <row r="560" spans="2:16" x14ac:dyDescent="0.2">
      <c r="B560" s="26"/>
      <c r="C560" s="26"/>
      <c r="D560" s="44"/>
      <c r="E560" s="44"/>
      <c r="F560" s="99"/>
      <c r="G560" s="99"/>
      <c r="H560" s="99"/>
      <c r="I560" s="99"/>
      <c r="J560" s="99"/>
      <c r="K560" s="99"/>
      <c r="L560" s="99"/>
      <c r="M560" s="99"/>
      <c r="N560" s="99"/>
      <c r="O560" s="99"/>
      <c r="P560" s="44"/>
    </row>
    <row r="561" spans="2:16" x14ac:dyDescent="0.2">
      <c r="B561" s="26"/>
      <c r="C561" s="26"/>
      <c r="D561" s="44"/>
      <c r="E561" s="44"/>
      <c r="F561" s="99"/>
      <c r="G561" s="99"/>
      <c r="H561" s="99"/>
      <c r="I561" s="99"/>
      <c r="J561" s="99"/>
      <c r="K561" s="99"/>
      <c r="L561" s="99"/>
      <c r="M561" s="99"/>
      <c r="N561" s="99"/>
      <c r="O561" s="99"/>
      <c r="P561" s="44"/>
    </row>
    <row r="562" spans="2:16" x14ac:dyDescent="0.2">
      <c r="B562" s="26"/>
      <c r="C562" s="26"/>
      <c r="D562" s="44"/>
      <c r="E562" s="44"/>
      <c r="F562" s="99"/>
      <c r="G562" s="99"/>
      <c r="H562" s="99"/>
      <c r="I562" s="99"/>
      <c r="J562" s="99"/>
      <c r="K562" s="99"/>
      <c r="L562" s="99"/>
      <c r="M562" s="99"/>
      <c r="N562" s="99"/>
      <c r="O562" s="99"/>
      <c r="P562" s="44"/>
    </row>
    <row r="563" spans="2:16" x14ac:dyDescent="0.2">
      <c r="B563" s="26"/>
      <c r="C563" s="26"/>
      <c r="D563" s="44"/>
      <c r="E563" s="44"/>
      <c r="F563" s="99"/>
      <c r="G563" s="99"/>
      <c r="H563" s="99"/>
      <c r="I563" s="99"/>
      <c r="J563" s="99"/>
      <c r="K563" s="99"/>
      <c r="L563" s="99"/>
      <c r="M563" s="99"/>
      <c r="N563" s="99"/>
      <c r="O563" s="99"/>
      <c r="P563" s="44"/>
    </row>
    <row r="564" spans="2:16" x14ac:dyDescent="0.2">
      <c r="B564" s="26"/>
      <c r="C564" s="26"/>
      <c r="D564" s="44"/>
      <c r="E564" s="44"/>
      <c r="F564" s="99"/>
      <c r="G564" s="99"/>
      <c r="H564" s="99"/>
      <c r="I564" s="99"/>
      <c r="J564" s="99"/>
      <c r="K564" s="99"/>
      <c r="L564" s="99"/>
      <c r="M564" s="99"/>
      <c r="N564" s="99"/>
      <c r="O564" s="99"/>
      <c r="P564" s="44"/>
    </row>
    <row r="565" spans="2:16" x14ac:dyDescent="0.2">
      <c r="B565" s="26"/>
      <c r="C565" s="26"/>
      <c r="D565" s="44"/>
      <c r="E565" s="44"/>
      <c r="F565" s="99"/>
      <c r="G565" s="99"/>
      <c r="H565" s="99"/>
      <c r="I565" s="99"/>
      <c r="J565" s="99"/>
      <c r="K565" s="99"/>
      <c r="L565" s="99"/>
      <c r="M565" s="99"/>
      <c r="N565" s="99"/>
      <c r="O565" s="99"/>
      <c r="P565" s="44"/>
    </row>
    <row r="566" spans="2:16" x14ac:dyDescent="0.2">
      <c r="B566" s="26"/>
      <c r="C566" s="26"/>
      <c r="D566" s="44"/>
      <c r="E566" s="44"/>
      <c r="F566" s="99"/>
      <c r="G566" s="99"/>
      <c r="H566" s="99"/>
      <c r="I566" s="99"/>
      <c r="J566" s="99"/>
      <c r="K566" s="99"/>
      <c r="L566" s="99"/>
      <c r="M566" s="99"/>
      <c r="N566" s="99"/>
      <c r="O566" s="99"/>
      <c r="P566" s="44"/>
    </row>
    <row r="567" spans="2:16" x14ac:dyDescent="0.2">
      <c r="B567" s="26"/>
      <c r="C567" s="26"/>
      <c r="D567" s="44"/>
      <c r="E567" s="44"/>
      <c r="F567" s="99"/>
      <c r="G567" s="99"/>
      <c r="H567" s="99"/>
      <c r="I567" s="99"/>
      <c r="J567" s="99"/>
      <c r="K567" s="99"/>
      <c r="L567" s="99"/>
      <c r="M567" s="99"/>
      <c r="N567" s="99"/>
      <c r="O567" s="99"/>
      <c r="P567" s="44"/>
    </row>
    <row r="568" spans="2:16" x14ac:dyDescent="0.2">
      <c r="B568" s="26"/>
      <c r="C568" s="26"/>
      <c r="D568" s="44"/>
      <c r="E568" s="44"/>
      <c r="F568" s="99"/>
      <c r="G568" s="99"/>
      <c r="H568" s="99"/>
      <c r="I568" s="99"/>
      <c r="J568" s="99"/>
      <c r="K568" s="99"/>
      <c r="L568" s="99"/>
      <c r="M568" s="99"/>
      <c r="N568" s="99"/>
      <c r="O568" s="99"/>
      <c r="P568" s="44"/>
    </row>
    <row r="569" spans="2:16" x14ac:dyDescent="0.2">
      <c r="B569" s="26"/>
      <c r="C569" s="26"/>
      <c r="D569" s="44"/>
      <c r="E569" s="44"/>
      <c r="F569" s="99"/>
      <c r="G569" s="99"/>
      <c r="H569" s="99"/>
      <c r="I569" s="99"/>
      <c r="J569" s="99"/>
      <c r="K569" s="99"/>
      <c r="L569" s="99"/>
      <c r="M569" s="99"/>
      <c r="N569" s="99"/>
      <c r="O569" s="99"/>
      <c r="P569" s="44"/>
    </row>
    <row r="570" spans="2:16" x14ac:dyDescent="0.2">
      <c r="B570" s="26"/>
      <c r="C570" s="26"/>
      <c r="D570" s="44"/>
      <c r="E570" s="44"/>
      <c r="F570" s="99"/>
      <c r="G570" s="99"/>
      <c r="H570" s="99"/>
      <c r="I570" s="99"/>
      <c r="J570" s="99"/>
      <c r="K570" s="99"/>
      <c r="L570" s="99"/>
      <c r="M570" s="99"/>
      <c r="N570" s="99"/>
      <c r="O570" s="99"/>
      <c r="P570" s="44"/>
    </row>
    <row r="571" spans="2:16" x14ac:dyDescent="0.2">
      <c r="B571" s="26"/>
      <c r="C571" s="26"/>
      <c r="D571" s="44"/>
      <c r="E571" s="44"/>
      <c r="F571" s="99"/>
      <c r="G571" s="99"/>
      <c r="H571" s="99"/>
      <c r="I571" s="99"/>
      <c r="J571" s="99"/>
      <c r="K571" s="99"/>
      <c r="L571" s="99"/>
      <c r="M571" s="99"/>
      <c r="N571" s="99"/>
      <c r="O571" s="99"/>
      <c r="P571" s="44"/>
    </row>
    <row r="572" spans="2:16" x14ac:dyDescent="0.2">
      <c r="B572" s="26"/>
      <c r="C572" s="26"/>
      <c r="D572" s="44"/>
      <c r="E572" s="44"/>
      <c r="F572" s="99"/>
      <c r="G572" s="99"/>
      <c r="H572" s="99"/>
      <c r="I572" s="99"/>
      <c r="J572" s="99"/>
      <c r="K572" s="99"/>
      <c r="L572" s="99"/>
      <c r="M572" s="99"/>
      <c r="N572" s="99"/>
      <c r="O572" s="99"/>
      <c r="P572" s="44"/>
    </row>
    <row r="573" spans="2:16" x14ac:dyDescent="0.2">
      <c r="B573" s="26"/>
      <c r="C573" s="26"/>
      <c r="D573" s="44"/>
      <c r="E573" s="44"/>
      <c r="F573" s="99"/>
      <c r="G573" s="99"/>
      <c r="H573" s="99"/>
      <c r="I573" s="99"/>
      <c r="J573" s="99"/>
      <c r="K573" s="99"/>
      <c r="L573" s="99"/>
      <c r="M573" s="99"/>
      <c r="N573" s="99"/>
      <c r="O573" s="99"/>
      <c r="P573" s="44"/>
    </row>
    <row r="574" spans="2:16" x14ac:dyDescent="0.2">
      <c r="B574" s="26"/>
      <c r="C574" s="26"/>
      <c r="D574" s="44"/>
      <c r="E574" s="44"/>
      <c r="F574" s="99"/>
      <c r="G574" s="99"/>
      <c r="H574" s="99"/>
      <c r="I574" s="99"/>
      <c r="J574" s="99"/>
      <c r="K574" s="99"/>
      <c r="L574" s="99"/>
      <c r="M574" s="99"/>
      <c r="N574" s="99"/>
      <c r="O574" s="99"/>
      <c r="P574" s="44"/>
    </row>
    <row r="575" spans="2:16" x14ac:dyDescent="0.2">
      <c r="B575" s="26"/>
      <c r="C575" s="26"/>
      <c r="D575" s="44"/>
      <c r="E575" s="44"/>
      <c r="F575" s="99"/>
      <c r="G575" s="99"/>
      <c r="H575" s="99"/>
      <c r="I575" s="99"/>
      <c r="J575" s="99"/>
      <c r="K575" s="99"/>
      <c r="L575" s="99"/>
      <c r="M575" s="99"/>
      <c r="N575" s="99"/>
      <c r="O575" s="99"/>
      <c r="P575" s="44"/>
    </row>
    <row r="576" spans="2:16" x14ac:dyDescent="0.2">
      <c r="B576" s="26"/>
      <c r="C576" s="26"/>
      <c r="D576" s="44"/>
      <c r="E576" s="44"/>
      <c r="F576" s="99"/>
      <c r="G576" s="99"/>
      <c r="H576" s="99"/>
      <c r="I576" s="99"/>
      <c r="J576" s="99"/>
      <c r="K576" s="99"/>
      <c r="L576" s="99"/>
      <c r="M576" s="99"/>
      <c r="N576" s="99"/>
      <c r="O576" s="99"/>
      <c r="P576" s="44"/>
    </row>
    <row r="577" spans="2:16" x14ac:dyDescent="0.2">
      <c r="B577" s="26"/>
      <c r="C577" s="26"/>
      <c r="D577" s="44"/>
      <c r="E577" s="44"/>
      <c r="F577" s="99"/>
      <c r="G577" s="99"/>
      <c r="H577" s="99"/>
      <c r="I577" s="99"/>
      <c r="J577" s="99"/>
      <c r="K577" s="99"/>
      <c r="L577" s="99"/>
      <c r="M577" s="99"/>
      <c r="N577" s="99"/>
      <c r="O577" s="99"/>
      <c r="P577" s="44"/>
    </row>
    <row r="578" spans="2:16" x14ac:dyDescent="0.2">
      <c r="B578" s="26"/>
      <c r="C578" s="26"/>
      <c r="D578" s="44"/>
      <c r="E578" s="44"/>
      <c r="F578" s="99"/>
      <c r="G578" s="99"/>
      <c r="H578" s="99"/>
      <c r="I578" s="99"/>
      <c r="J578" s="99"/>
      <c r="K578" s="99"/>
      <c r="L578" s="99"/>
      <c r="M578" s="99"/>
      <c r="N578" s="99"/>
      <c r="O578" s="99"/>
      <c r="P578" s="44"/>
    </row>
    <row r="579" spans="2:16" x14ac:dyDescent="0.2">
      <c r="B579" s="26"/>
      <c r="C579" s="26"/>
      <c r="D579" s="44"/>
      <c r="E579" s="44"/>
      <c r="F579" s="99"/>
      <c r="G579" s="99"/>
      <c r="H579" s="99"/>
      <c r="I579" s="99"/>
      <c r="J579" s="99"/>
      <c r="K579" s="99"/>
      <c r="L579" s="99"/>
      <c r="M579" s="99"/>
      <c r="N579" s="99"/>
      <c r="O579" s="99"/>
      <c r="P579" s="44"/>
    </row>
    <row r="580" spans="2:16" x14ac:dyDescent="0.2">
      <c r="B580" s="26"/>
      <c r="C580" s="26"/>
      <c r="D580" s="44"/>
      <c r="E580" s="44"/>
      <c r="F580" s="99"/>
      <c r="G580" s="99"/>
      <c r="H580" s="99"/>
      <c r="I580" s="99"/>
      <c r="J580" s="99"/>
      <c r="K580" s="99"/>
      <c r="L580" s="99"/>
      <c r="M580" s="99"/>
      <c r="N580" s="99"/>
      <c r="O580" s="99"/>
      <c r="P580" s="44"/>
    </row>
    <row r="581" spans="2:16" x14ac:dyDescent="0.2">
      <c r="B581" s="26"/>
      <c r="C581" s="26"/>
      <c r="D581" s="44"/>
      <c r="E581" s="44"/>
      <c r="F581" s="99"/>
      <c r="G581" s="99"/>
      <c r="H581" s="99"/>
      <c r="I581" s="99"/>
      <c r="J581" s="99"/>
      <c r="K581" s="99"/>
      <c r="L581" s="99"/>
      <c r="M581" s="99"/>
      <c r="N581" s="99"/>
      <c r="O581" s="99"/>
      <c r="P581" s="44"/>
    </row>
    <row r="582" spans="2:16" x14ac:dyDescent="0.2">
      <c r="B582" s="26"/>
      <c r="C582" s="26"/>
      <c r="D582" s="44"/>
      <c r="E582" s="44"/>
      <c r="F582" s="99"/>
      <c r="G582" s="99"/>
      <c r="H582" s="99"/>
      <c r="I582" s="99"/>
      <c r="J582" s="99"/>
      <c r="K582" s="99"/>
      <c r="L582" s="99"/>
      <c r="M582" s="99"/>
      <c r="N582" s="99"/>
      <c r="O582" s="99"/>
      <c r="P582" s="44"/>
    </row>
    <row r="583" spans="2:16" x14ac:dyDescent="0.2">
      <c r="B583" s="26"/>
      <c r="C583" s="26"/>
      <c r="D583" s="44"/>
      <c r="E583" s="44"/>
      <c r="F583" s="99"/>
      <c r="G583" s="99"/>
      <c r="H583" s="99"/>
      <c r="I583" s="99"/>
      <c r="J583" s="99"/>
      <c r="K583" s="99"/>
      <c r="L583" s="99"/>
      <c r="M583" s="99"/>
      <c r="N583" s="99"/>
      <c r="O583" s="99"/>
      <c r="P583" s="44"/>
    </row>
    <row r="584" spans="2:16" x14ac:dyDescent="0.2">
      <c r="B584" s="26"/>
      <c r="C584" s="26"/>
      <c r="D584" s="44"/>
      <c r="E584" s="44"/>
      <c r="F584" s="99"/>
      <c r="G584" s="99"/>
      <c r="H584" s="99"/>
      <c r="I584" s="99"/>
      <c r="J584" s="99"/>
      <c r="K584" s="99"/>
      <c r="L584" s="99"/>
      <c r="M584" s="99"/>
      <c r="N584" s="99"/>
      <c r="O584" s="99"/>
      <c r="P584" s="44"/>
    </row>
    <row r="585" spans="2:16" x14ac:dyDescent="0.2">
      <c r="B585" s="26"/>
      <c r="C585" s="26"/>
      <c r="D585" s="44"/>
      <c r="E585" s="44"/>
      <c r="F585" s="99"/>
      <c r="G585" s="99"/>
      <c r="H585" s="99"/>
      <c r="I585" s="99"/>
      <c r="J585" s="99"/>
      <c r="K585" s="99"/>
      <c r="L585" s="99"/>
      <c r="M585" s="99"/>
      <c r="N585" s="99"/>
      <c r="O585" s="99"/>
      <c r="P585" s="44"/>
    </row>
    <row r="586" spans="2:16" x14ac:dyDescent="0.2">
      <c r="B586" s="26"/>
      <c r="C586" s="26"/>
      <c r="D586" s="44"/>
      <c r="E586" s="44"/>
      <c r="F586" s="99"/>
      <c r="G586" s="99"/>
      <c r="H586" s="99"/>
      <c r="I586" s="99"/>
      <c r="J586" s="99"/>
      <c r="K586" s="99"/>
      <c r="L586" s="99"/>
      <c r="M586" s="99"/>
      <c r="N586" s="99"/>
      <c r="O586" s="99"/>
      <c r="P586" s="44"/>
    </row>
    <row r="587" spans="2:16" x14ac:dyDescent="0.2">
      <c r="B587" s="26"/>
      <c r="C587" s="26"/>
      <c r="D587" s="44"/>
      <c r="E587" s="44"/>
      <c r="F587" s="99"/>
      <c r="G587" s="99"/>
      <c r="H587" s="99"/>
      <c r="I587" s="99"/>
      <c r="J587" s="99"/>
      <c r="K587" s="99"/>
      <c r="L587" s="99"/>
      <c r="M587" s="99"/>
      <c r="N587" s="99"/>
      <c r="O587" s="99"/>
      <c r="P587" s="44"/>
    </row>
    <row r="588" spans="2:16" x14ac:dyDescent="0.2">
      <c r="B588" s="26"/>
      <c r="C588" s="26"/>
      <c r="D588" s="44"/>
      <c r="E588" s="44"/>
      <c r="F588" s="99"/>
      <c r="G588" s="99"/>
      <c r="H588" s="99"/>
      <c r="I588" s="99"/>
      <c r="J588" s="99"/>
      <c r="K588" s="99"/>
      <c r="L588" s="99"/>
      <c r="M588" s="99"/>
      <c r="N588" s="99"/>
      <c r="O588" s="99"/>
      <c r="P588" s="44"/>
    </row>
    <row r="589" spans="2:16" x14ac:dyDescent="0.2">
      <c r="B589" s="26"/>
      <c r="C589" s="26"/>
      <c r="D589" s="44"/>
      <c r="E589" s="44"/>
      <c r="F589" s="99"/>
      <c r="G589" s="99"/>
      <c r="H589" s="99"/>
      <c r="I589" s="99"/>
      <c r="J589" s="99"/>
      <c r="K589" s="99"/>
      <c r="L589" s="99"/>
      <c r="M589" s="99"/>
      <c r="N589" s="99"/>
      <c r="O589" s="99"/>
      <c r="P589" s="44"/>
    </row>
    <row r="590" spans="2:16" x14ac:dyDescent="0.2">
      <c r="B590" s="26"/>
      <c r="C590" s="26"/>
      <c r="D590" s="44"/>
      <c r="E590" s="44"/>
      <c r="F590" s="99"/>
      <c r="G590" s="99"/>
      <c r="H590" s="99"/>
      <c r="I590" s="99"/>
      <c r="J590" s="99"/>
      <c r="K590" s="99"/>
      <c r="L590" s="99"/>
      <c r="M590" s="99"/>
      <c r="N590" s="99"/>
      <c r="O590" s="99"/>
      <c r="P590" s="44"/>
    </row>
    <row r="591" spans="2:16" x14ac:dyDescent="0.2">
      <c r="B591" s="26"/>
      <c r="C591" s="26"/>
      <c r="D591" s="44"/>
      <c r="E591" s="44"/>
      <c r="F591" s="99"/>
      <c r="G591" s="99"/>
      <c r="H591" s="99"/>
      <c r="I591" s="99"/>
      <c r="J591" s="99"/>
      <c r="K591" s="99"/>
      <c r="L591" s="99"/>
      <c r="M591" s="99"/>
      <c r="N591" s="99"/>
      <c r="O591" s="99"/>
      <c r="P591" s="44"/>
    </row>
    <row r="592" spans="2:16" x14ac:dyDescent="0.2">
      <c r="B592" s="26"/>
      <c r="C592" s="26"/>
      <c r="D592" s="44"/>
      <c r="E592" s="44"/>
      <c r="F592" s="99"/>
      <c r="G592" s="99"/>
      <c r="H592" s="99"/>
      <c r="I592" s="99"/>
      <c r="J592" s="99"/>
      <c r="K592" s="99"/>
      <c r="L592" s="99"/>
      <c r="M592" s="99"/>
      <c r="N592" s="99"/>
      <c r="O592" s="99"/>
      <c r="P592" s="44"/>
    </row>
    <row r="593" spans="2:16" x14ac:dyDescent="0.2">
      <c r="B593" s="26"/>
      <c r="C593" s="26"/>
      <c r="D593" s="44"/>
      <c r="E593" s="44"/>
      <c r="F593" s="99"/>
      <c r="G593" s="99"/>
      <c r="H593" s="99"/>
      <c r="I593" s="99"/>
      <c r="J593" s="99"/>
      <c r="K593" s="99"/>
      <c r="L593" s="99"/>
      <c r="M593" s="99"/>
      <c r="N593" s="99"/>
      <c r="O593" s="99"/>
      <c r="P593" s="44"/>
    </row>
    <row r="594" spans="2:16" x14ac:dyDescent="0.2">
      <c r="B594" s="26"/>
      <c r="C594" s="26"/>
      <c r="D594" s="44"/>
      <c r="E594" s="44"/>
      <c r="F594" s="99"/>
      <c r="G594" s="99"/>
      <c r="H594" s="99"/>
      <c r="I594" s="99"/>
      <c r="J594" s="99"/>
      <c r="K594" s="99"/>
      <c r="L594" s="99"/>
      <c r="M594" s="99"/>
      <c r="N594" s="99"/>
      <c r="O594" s="99"/>
      <c r="P594" s="44"/>
    </row>
    <row r="595" spans="2:16" x14ac:dyDescent="0.2">
      <c r="B595" s="26"/>
      <c r="C595" s="26"/>
      <c r="D595" s="44"/>
      <c r="E595" s="44"/>
      <c r="F595" s="99"/>
      <c r="G595" s="99"/>
      <c r="H595" s="99"/>
      <c r="I595" s="99"/>
      <c r="J595" s="99"/>
      <c r="K595" s="99"/>
      <c r="L595" s="99"/>
      <c r="M595" s="99"/>
      <c r="N595" s="99"/>
      <c r="O595" s="99"/>
      <c r="P595" s="44"/>
    </row>
    <row r="596" spans="2:16" x14ac:dyDescent="0.2">
      <c r="B596" s="26"/>
      <c r="C596" s="26"/>
      <c r="D596" s="44"/>
      <c r="E596" s="44"/>
      <c r="F596" s="99"/>
      <c r="G596" s="99"/>
      <c r="H596" s="99"/>
      <c r="I596" s="99"/>
      <c r="J596" s="99"/>
      <c r="K596" s="99"/>
      <c r="L596" s="99"/>
      <c r="M596" s="99"/>
      <c r="N596" s="99"/>
      <c r="O596" s="99"/>
      <c r="P596" s="44"/>
    </row>
    <row r="597" spans="2:16" x14ac:dyDescent="0.2">
      <c r="B597" s="26"/>
      <c r="C597" s="26"/>
      <c r="D597" s="44"/>
      <c r="E597" s="44"/>
      <c r="F597" s="99"/>
      <c r="G597" s="99"/>
      <c r="H597" s="99"/>
      <c r="I597" s="99"/>
      <c r="J597" s="99"/>
      <c r="K597" s="99"/>
      <c r="L597" s="99"/>
      <c r="M597" s="99"/>
      <c r="N597" s="99"/>
      <c r="O597" s="99"/>
      <c r="P597" s="44"/>
    </row>
    <row r="598" spans="2:16" x14ac:dyDescent="0.2">
      <c r="B598" s="26"/>
      <c r="C598" s="26"/>
      <c r="D598" s="44"/>
      <c r="E598" s="44"/>
      <c r="F598" s="99"/>
      <c r="G598" s="99"/>
      <c r="H598" s="99"/>
      <c r="I598" s="99"/>
      <c r="J598" s="99"/>
      <c r="K598" s="99"/>
      <c r="L598" s="99"/>
      <c r="M598" s="99"/>
      <c r="N598" s="99"/>
      <c r="O598" s="99"/>
      <c r="P598" s="44"/>
    </row>
    <row r="599" spans="2:16" x14ac:dyDescent="0.2">
      <c r="B599" s="26"/>
      <c r="C599" s="26"/>
      <c r="D599" s="44"/>
      <c r="E599" s="44"/>
      <c r="F599" s="99"/>
      <c r="G599" s="99"/>
      <c r="H599" s="99"/>
      <c r="I599" s="99"/>
      <c r="J599" s="99"/>
      <c r="K599" s="99"/>
      <c r="L599" s="99"/>
      <c r="M599" s="99"/>
      <c r="N599" s="99"/>
      <c r="O599" s="99"/>
      <c r="P599" s="44"/>
    </row>
    <row r="600" spans="2:16" x14ac:dyDescent="0.2">
      <c r="B600" s="26"/>
      <c r="C600" s="26"/>
      <c r="D600" s="44"/>
      <c r="E600" s="44"/>
      <c r="F600" s="99"/>
      <c r="G600" s="99"/>
      <c r="H600" s="99"/>
      <c r="I600" s="99"/>
      <c r="J600" s="99"/>
      <c r="K600" s="99"/>
      <c r="L600" s="99"/>
      <c r="M600" s="99"/>
      <c r="N600" s="99"/>
      <c r="O600" s="99"/>
      <c r="P600" s="44"/>
    </row>
    <row r="601" spans="2:16" x14ac:dyDescent="0.2">
      <c r="B601" s="26"/>
      <c r="C601" s="26"/>
      <c r="D601" s="44"/>
      <c r="E601" s="44"/>
      <c r="F601" s="99"/>
      <c r="G601" s="99"/>
      <c r="H601" s="99"/>
      <c r="I601" s="99"/>
      <c r="J601" s="99"/>
      <c r="K601" s="99"/>
      <c r="L601" s="99"/>
      <c r="M601" s="99"/>
      <c r="N601" s="99"/>
      <c r="O601" s="99"/>
      <c r="P601" s="44"/>
    </row>
    <row r="602" spans="2:16" x14ac:dyDescent="0.2">
      <c r="B602" s="26"/>
      <c r="C602" s="26"/>
      <c r="D602" s="44"/>
      <c r="E602" s="44"/>
      <c r="F602" s="99"/>
      <c r="G602" s="99"/>
      <c r="H602" s="99"/>
      <c r="I602" s="99"/>
      <c r="J602" s="99"/>
      <c r="K602" s="99"/>
      <c r="L602" s="99"/>
      <c r="M602" s="99"/>
      <c r="N602" s="99"/>
      <c r="O602" s="99"/>
      <c r="P602" s="44"/>
    </row>
    <row r="603" spans="2:16" x14ac:dyDescent="0.2">
      <c r="B603" s="26"/>
      <c r="C603" s="26"/>
      <c r="D603" s="44"/>
      <c r="E603" s="44"/>
      <c r="F603" s="99"/>
      <c r="G603" s="99"/>
      <c r="H603" s="99"/>
      <c r="I603" s="99"/>
      <c r="J603" s="99"/>
      <c r="K603" s="99"/>
      <c r="L603" s="99"/>
      <c r="M603" s="99"/>
      <c r="N603" s="99"/>
      <c r="O603" s="99"/>
      <c r="P603" s="44"/>
    </row>
    <row r="604" spans="2:16" x14ac:dyDescent="0.2">
      <c r="B604" s="26"/>
      <c r="C604" s="26"/>
      <c r="D604" s="44"/>
      <c r="E604" s="44"/>
      <c r="F604" s="99"/>
      <c r="G604" s="99"/>
      <c r="H604" s="99"/>
      <c r="I604" s="99"/>
      <c r="J604" s="99"/>
      <c r="K604" s="99"/>
      <c r="L604" s="99"/>
      <c r="M604" s="99"/>
      <c r="N604" s="99"/>
      <c r="O604" s="99"/>
      <c r="P604" s="44"/>
    </row>
    <row r="605" spans="2:16" x14ac:dyDescent="0.2">
      <c r="B605" s="26"/>
      <c r="C605" s="26"/>
      <c r="D605" s="44"/>
      <c r="E605" s="44"/>
      <c r="F605" s="99"/>
      <c r="G605" s="99"/>
      <c r="H605" s="99"/>
      <c r="I605" s="99"/>
      <c r="J605" s="99"/>
      <c r="K605" s="99"/>
      <c r="L605" s="99"/>
      <c r="M605" s="99"/>
      <c r="N605" s="99"/>
      <c r="O605" s="99"/>
      <c r="P605" s="44"/>
    </row>
    <row r="606" spans="2:16" x14ac:dyDescent="0.2">
      <c r="B606" s="26"/>
      <c r="C606" s="26"/>
      <c r="D606" s="44"/>
      <c r="E606" s="44"/>
      <c r="F606" s="99"/>
      <c r="G606" s="99"/>
      <c r="H606" s="99"/>
      <c r="I606" s="99"/>
      <c r="J606" s="99"/>
      <c r="K606" s="99"/>
      <c r="L606" s="99"/>
      <c r="M606" s="99"/>
      <c r="N606" s="99"/>
      <c r="O606" s="99"/>
      <c r="P606" s="44"/>
    </row>
    <row r="607" spans="2:16" x14ac:dyDescent="0.2">
      <c r="B607" s="26"/>
      <c r="C607" s="26"/>
      <c r="D607" s="44"/>
      <c r="E607" s="44"/>
      <c r="F607" s="99"/>
      <c r="G607" s="99"/>
      <c r="H607" s="99"/>
      <c r="I607" s="99"/>
      <c r="J607" s="99"/>
      <c r="K607" s="99"/>
      <c r="L607" s="99"/>
      <c r="M607" s="99"/>
      <c r="N607" s="99"/>
      <c r="O607" s="99"/>
      <c r="P607" s="44"/>
    </row>
    <row r="608" spans="2:16" x14ac:dyDescent="0.2">
      <c r="B608" s="26"/>
      <c r="C608" s="26"/>
      <c r="D608" s="44"/>
      <c r="E608" s="44"/>
      <c r="F608" s="99"/>
      <c r="G608" s="99"/>
      <c r="H608" s="99"/>
      <c r="I608" s="99"/>
      <c r="J608" s="99"/>
      <c r="K608" s="99"/>
      <c r="L608" s="99"/>
      <c r="M608" s="99"/>
      <c r="N608" s="99"/>
      <c r="O608" s="99"/>
      <c r="P608" s="44"/>
    </row>
    <row r="609" spans="2:16" x14ac:dyDescent="0.2">
      <c r="B609" s="26"/>
      <c r="C609" s="26"/>
      <c r="D609" s="44"/>
      <c r="E609" s="44"/>
      <c r="F609" s="99"/>
      <c r="G609" s="99"/>
      <c r="H609" s="99"/>
      <c r="I609" s="99"/>
      <c r="J609" s="99"/>
      <c r="K609" s="99"/>
      <c r="L609" s="99"/>
      <c r="M609" s="99"/>
      <c r="N609" s="99"/>
      <c r="O609" s="99"/>
      <c r="P609" s="44"/>
    </row>
    <row r="610" spans="2:16" x14ac:dyDescent="0.2">
      <c r="B610" s="26"/>
      <c r="C610" s="26"/>
      <c r="D610" s="44"/>
      <c r="E610" s="44"/>
      <c r="F610" s="99"/>
      <c r="G610" s="99"/>
      <c r="H610" s="99"/>
      <c r="I610" s="99"/>
      <c r="J610" s="99"/>
      <c r="K610" s="99"/>
      <c r="L610" s="99"/>
      <c r="M610" s="99"/>
      <c r="N610" s="99"/>
      <c r="O610" s="99"/>
      <c r="P610" s="44"/>
    </row>
    <row r="611" spans="2:16" x14ac:dyDescent="0.2">
      <c r="B611" s="26"/>
      <c r="C611" s="26"/>
      <c r="D611" s="44"/>
      <c r="E611" s="44"/>
      <c r="F611" s="99"/>
      <c r="G611" s="99"/>
      <c r="H611" s="99"/>
      <c r="I611" s="99"/>
      <c r="J611" s="99"/>
      <c r="K611" s="99"/>
      <c r="L611" s="99"/>
      <c r="M611" s="99"/>
      <c r="N611" s="99"/>
      <c r="O611" s="99"/>
      <c r="P611" s="44"/>
    </row>
    <row r="612" spans="2:16" x14ac:dyDescent="0.2">
      <c r="B612" s="26"/>
      <c r="C612" s="26"/>
      <c r="D612" s="44"/>
      <c r="E612" s="44"/>
      <c r="F612" s="99"/>
      <c r="G612" s="99"/>
      <c r="H612" s="99"/>
      <c r="I612" s="99"/>
      <c r="J612" s="99"/>
      <c r="K612" s="99"/>
      <c r="L612" s="99"/>
      <c r="M612" s="99"/>
      <c r="N612" s="99"/>
      <c r="O612" s="99"/>
      <c r="P612" s="44"/>
    </row>
    <row r="613" spans="2:16" x14ac:dyDescent="0.2">
      <c r="B613" s="26"/>
      <c r="C613" s="26"/>
      <c r="D613" s="44"/>
      <c r="E613" s="44"/>
      <c r="F613" s="99"/>
      <c r="G613" s="99"/>
      <c r="H613" s="99"/>
      <c r="I613" s="99"/>
      <c r="J613" s="99"/>
      <c r="K613" s="99"/>
      <c r="L613" s="99"/>
      <c r="M613" s="99"/>
      <c r="N613" s="99"/>
      <c r="O613" s="99"/>
      <c r="P613" s="44"/>
    </row>
    <row r="614" spans="2:16" x14ac:dyDescent="0.2">
      <c r="B614" s="26"/>
      <c r="C614" s="26"/>
      <c r="D614" s="44"/>
      <c r="E614" s="44"/>
      <c r="F614" s="99"/>
      <c r="G614" s="99"/>
      <c r="H614" s="99"/>
      <c r="I614" s="99"/>
      <c r="J614" s="99"/>
      <c r="K614" s="99"/>
      <c r="L614" s="99"/>
      <c r="M614" s="99"/>
      <c r="N614" s="99"/>
      <c r="O614" s="99"/>
      <c r="P614" s="44"/>
    </row>
    <row r="615" spans="2:16" x14ac:dyDescent="0.2">
      <c r="B615" s="26"/>
      <c r="C615" s="26"/>
      <c r="D615" s="44"/>
      <c r="E615" s="44"/>
      <c r="F615" s="99"/>
      <c r="G615" s="99"/>
      <c r="H615" s="99"/>
      <c r="I615" s="99"/>
      <c r="J615" s="99"/>
      <c r="K615" s="99"/>
      <c r="L615" s="99"/>
      <c r="M615" s="99"/>
      <c r="N615" s="99"/>
      <c r="O615" s="99"/>
      <c r="P615" s="44"/>
    </row>
    <row r="616" spans="2:16" x14ac:dyDescent="0.2">
      <c r="B616" s="26"/>
      <c r="C616" s="26"/>
      <c r="D616" s="44"/>
      <c r="E616" s="44"/>
      <c r="F616" s="99"/>
      <c r="G616" s="99"/>
      <c r="H616" s="99"/>
      <c r="I616" s="99"/>
      <c r="J616" s="99"/>
      <c r="K616" s="99"/>
      <c r="L616" s="99"/>
      <c r="M616" s="99"/>
      <c r="N616" s="99"/>
      <c r="O616" s="99"/>
      <c r="P616" s="44"/>
    </row>
    <row r="617" spans="2:16" x14ac:dyDescent="0.2">
      <c r="B617" s="26"/>
      <c r="C617" s="26"/>
      <c r="D617" s="44"/>
      <c r="E617" s="44"/>
      <c r="F617" s="99"/>
      <c r="G617" s="99"/>
      <c r="H617" s="99"/>
      <c r="I617" s="99"/>
      <c r="J617" s="99"/>
      <c r="K617" s="99"/>
      <c r="L617" s="99"/>
      <c r="M617" s="99"/>
      <c r="N617" s="99"/>
      <c r="O617" s="99"/>
      <c r="P617" s="44"/>
    </row>
    <row r="618" spans="2:16" x14ac:dyDescent="0.2">
      <c r="B618" s="26"/>
      <c r="C618" s="26"/>
      <c r="D618" s="44"/>
      <c r="E618" s="44"/>
      <c r="F618" s="99"/>
      <c r="G618" s="99"/>
      <c r="H618" s="99"/>
      <c r="I618" s="99"/>
      <c r="J618" s="99"/>
      <c r="K618" s="99"/>
      <c r="L618" s="99"/>
      <c r="M618" s="99"/>
      <c r="N618" s="99"/>
      <c r="O618" s="99"/>
      <c r="P618" s="44"/>
    </row>
    <row r="619" spans="2:16" x14ac:dyDescent="0.2">
      <c r="B619" s="26"/>
      <c r="C619" s="26"/>
      <c r="D619" s="44"/>
      <c r="E619" s="44"/>
      <c r="F619" s="99"/>
      <c r="G619" s="99"/>
      <c r="H619" s="99"/>
      <c r="I619" s="99"/>
      <c r="J619" s="99"/>
      <c r="K619" s="99"/>
      <c r="L619" s="99"/>
      <c r="M619" s="99"/>
      <c r="N619" s="99"/>
      <c r="O619" s="99"/>
      <c r="P619" s="44"/>
    </row>
    <row r="620" spans="2:16" x14ac:dyDescent="0.2">
      <c r="B620" s="26"/>
      <c r="C620" s="26"/>
      <c r="D620" s="44"/>
      <c r="E620" s="44"/>
      <c r="F620" s="99"/>
      <c r="G620" s="99"/>
      <c r="H620" s="99"/>
      <c r="I620" s="99"/>
      <c r="J620" s="99"/>
      <c r="K620" s="99"/>
      <c r="L620" s="99"/>
      <c r="M620" s="99"/>
      <c r="N620" s="99"/>
      <c r="O620" s="99"/>
      <c r="P620" s="44"/>
    </row>
    <row r="621" spans="2:16" x14ac:dyDescent="0.2">
      <c r="B621" s="26"/>
      <c r="C621" s="26"/>
      <c r="D621" s="44"/>
      <c r="E621" s="44"/>
      <c r="F621" s="99"/>
      <c r="G621" s="99"/>
      <c r="H621" s="99"/>
      <c r="I621" s="99"/>
      <c r="J621" s="99"/>
      <c r="K621" s="99"/>
      <c r="L621" s="99"/>
      <c r="M621" s="99"/>
      <c r="N621" s="99"/>
      <c r="O621" s="99"/>
      <c r="P621" s="44"/>
    </row>
    <row r="622" spans="2:16" x14ac:dyDescent="0.2">
      <c r="B622" s="26"/>
      <c r="C622" s="26"/>
      <c r="D622" s="44"/>
      <c r="E622" s="44"/>
      <c r="F622" s="99"/>
      <c r="G622" s="99"/>
      <c r="H622" s="99"/>
      <c r="I622" s="99"/>
      <c r="J622" s="99"/>
      <c r="K622" s="99"/>
      <c r="L622" s="99"/>
      <c r="M622" s="99"/>
      <c r="N622" s="99"/>
      <c r="O622" s="99"/>
      <c r="P622" s="44"/>
    </row>
    <row r="623" spans="2:16" x14ac:dyDescent="0.2">
      <c r="B623" s="26"/>
      <c r="C623" s="26"/>
      <c r="D623" s="44"/>
      <c r="E623" s="44"/>
      <c r="F623" s="99"/>
      <c r="G623" s="99"/>
      <c r="H623" s="99"/>
      <c r="I623" s="99"/>
      <c r="J623" s="99"/>
      <c r="K623" s="99"/>
      <c r="L623" s="99"/>
      <c r="M623" s="99"/>
      <c r="N623" s="99"/>
      <c r="O623" s="99"/>
      <c r="P623" s="44"/>
    </row>
    <row r="624" spans="2:16" x14ac:dyDescent="0.2">
      <c r="B624" s="26"/>
      <c r="C624" s="26"/>
      <c r="D624" s="44"/>
      <c r="E624" s="44"/>
      <c r="F624" s="99"/>
      <c r="G624" s="99"/>
      <c r="H624" s="99"/>
      <c r="I624" s="99"/>
      <c r="J624" s="99"/>
      <c r="K624" s="99"/>
      <c r="L624" s="99"/>
      <c r="M624" s="99"/>
      <c r="N624" s="99"/>
      <c r="O624" s="99"/>
      <c r="P624" s="44"/>
    </row>
    <row r="625" spans="2:16" x14ac:dyDescent="0.2">
      <c r="B625" s="26"/>
      <c r="C625" s="26"/>
      <c r="D625" s="44"/>
      <c r="E625" s="44"/>
      <c r="F625" s="99"/>
      <c r="G625" s="99"/>
      <c r="H625" s="99"/>
      <c r="I625" s="99"/>
      <c r="J625" s="99"/>
      <c r="K625" s="99"/>
      <c r="L625" s="99"/>
      <c r="M625" s="99"/>
      <c r="N625" s="99"/>
      <c r="O625" s="99"/>
      <c r="P625" s="44"/>
    </row>
    <row r="626" spans="2:16" x14ac:dyDescent="0.2">
      <c r="B626" s="26"/>
      <c r="C626" s="26"/>
      <c r="D626" s="44"/>
      <c r="E626" s="44"/>
      <c r="F626" s="99"/>
      <c r="G626" s="99"/>
      <c r="H626" s="99"/>
      <c r="I626" s="99"/>
      <c r="J626" s="99"/>
      <c r="K626" s="99"/>
      <c r="L626" s="99"/>
      <c r="M626" s="99"/>
      <c r="N626" s="99"/>
      <c r="O626" s="99"/>
      <c r="P626" s="44"/>
    </row>
    <row r="627" spans="2:16" x14ac:dyDescent="0.2">
      <c r="B627" s="26"/>
      <c r="C627" s="26"/>
      <c r="D627" s="44"/>
      <c r="E627" s="44"/>
      <c r="F627" s="99"/>
      <c r="G627" s="99"/>
      <c r="H627" s="99"/>
      <c r="I627" s="99"/>
      <c r="J627" s="99"/>
      <c r="K627" s="99"/>
      <c r="L627" s="99"/>
      <c r="M627" s="99"/>
      <c r="N627" s="99"/>
      <c r="O627" s="99"/>
      <c r="P627" s="44"/>
    </row>
    <row r="628" spans="2:16" x14ac:dyDescent="0.2">
      <c r="B628" s="26"/>
      <c r="C628" s="26"/>
      <c r="D628" s="44"/>
      <c r="E628" s="44"/>
      <c r="F628" s="99"/>
      <c r="G628" s="99"/>
      <c r="H628" s="99"/>
      <c r="I628" s="99"/>
      <c r="J628" s="99"/>
      <c r="K628" s="99"/>
      <c r="L628" s="99"/>
      <c r="M628" s="99"/>
      <c r="N628" s="99"/>
      <c r="O628" s="99"/>
      <c r="P628" s="44"/>
    </row>
    <row r="629" spans="2:16" x14ac:dyDescent="0.2">
      <c r="B629" s="26"/>
      <c r="C629" s="26"/>
      <c r="D629" s="44"/>
      <c r="E629" s="44"/>
      <c r="F629" s="99"/>
      <c r="G629" s="99"/>
      <c r="H629" s="99"/>
      <c r="I629" s="99"/>
      <c r="J629" s="99"/>
      <c r="K629" s="99"/>
      <c r="L629" s="99"/>
      <c r="M629" s="99"/>
      <c r="N629" s="99"/>
      <c r="O629" s="99"/>
      <c r="P629" s="44"/>
    </row>
    <row r="630" spans="2:16" x14ac:dyDescent="0.2">
      <c r="B630" s="26"/>
      <c r="C630" s="26"/>
      <c r="D630" s="44"/>
      <c r="E630" s="44"/>
      <c r="F630" s="99"/>
      <c r="G630" s="99"/>
      <c r="H630" s="99"/>
      <c r="I630" s="99"/>
      <c r="J630" s="99"/>
      <c r="K630" s="99"/>
      <c r="L630" s="99"/>
      <c r="M630" s="99"/>
      <c r="N630" s="99"/>
      <c r="O630" s="99"/>
      <c r="P630" s="44"/>
    </row>
    <row r="631" spans="2:16" x14ac:dyDescent="0.2">
      <c r="B631" s="26"/>
      <c r="C631" s="26"/>
      <c r="D631" s="44"/>
      <c r="E631" s="44"/>
      <c r="F631" s="99"/>
      <c r="G631" s="99"/>
      <c r="H631" s="99"/>
      <c r="I631" s="99"/>
      <c r="J631" s="99"/>
      <c r="K631" s="99"/>
      <c r="L631" s="99"/>
      <c r="M631" s="99"/>
      <c r="N631" s="99"/>
      <c r="O631" s="99"/>
      <c r="P631" s="44"/>
    </row>
    <row r="632" spans="2:16" x14ac:dyDescent="0.2">
      <c r="B632" s="26"/>
      <c r="C632" s="26"/>
      <c r="D632" s="44"/>
      <c r="E632" s="44"/>
      <c r="F632" s="99"/>
      <c r="G632" s="99"/>
      <c r="H632" s="99"/>
      <c r="I632" s="99"/>
      <c r="J632" s="99"/>
      <c r="K632" s="99"/>
      <c r="L632" s="99"/>
      <c r="M632" s="99"/>
      <c r="N632" s="99"/>
      <c r="O632" s="99"/>
      <c r="P632" s="44"/>
    </row>
    <row r="633" spans="2:16" x14ac:dyDescent="0.2">
      <c r="B633" s="26"/>
      <c r="C633" s="26"/>
      <c r="D633" s="44"/>
      <c r="E633" s="44"/>
      <c r="F633" s="99"/>
      <c r="G633" s="99"/>
      <c r="H633" s="99"/>
      <c r="I633" s="99"/>
      <c r="J633" s="99"/>
      <c r="K633" s="99"/>
      <c r="L633" s="99"/>
      <c r="M633" s="99"/>
      <c r="N633" s="99"/>
      <c r="O633" s="99"/>
      <c r="P633" s="44"/>
    </row>
    <row r="634" spans="2:16" x14ac:dyDescent="0.2">
      <c r="B634" s="26"/>
      <c r="C634" s="26"/>
      <c r="D634" s="44"/>
      <c r="E634" s="44"/>
      <c r="F634" s="99"/>
      <c r="G634" s="99"/>
      <c r="H634" s="99"/>
      <c r="I634" s="99"/>
      <c r="J634" s="99"/>
      <c r="K634" s="99"/>
      <c r="L634" s="99"/>
      <c r="M634" s="99"/>
      <c r="N634" s="99"/>
      <c r="O634" s="99"/>
      <c r="P634" s="44"/>
    </row>
    <row r="635" spans="2:16" x14ac:dyDescent="0.2">
      <c r="B635" s="26"/>
      <c r="C635" s="26"/>
      <c r="D635" s="44"/>
      <c r="E635" s="44"/>
      <c r="F635" s="99"/>
      <c r="G635" s="99"/>
      <c r="H635" s="99"/>
      <c r="I635" s="99"/>
      <c r="J635" s="99"/>
      <c r="K635" s="99"/>
      <c r="L635" s="99"/>
      <c r="M635" s="99"/>
      <c r="N635" s="99"/>
      <c r="O635" s="99"/>
      <c r="P635" s="44"/>
    </row>
    <row r="636" spans="2:16" x14ac:dyDescent="0.2">
      <c r="B636" s="26"/>
      <c r="C636" s="26"/>
      <c r="D636" s="44"/>
      <c r="E636" s="44"/>
      <c r="F636" s="99"/>
      <c r="G636" s="99"/>
      <c r="H636" s="99"/>
      <c r="I636" s="99"/>
      <c r="J636" s="99"/>
      <c r="K636" s="99"/>
      <c r="L636" s="99"/>
      <c r="M636" s="99"/>
      <c r="N636" s="99"/>
      <c r="O636" s="99"/>
      <c r="P636" s="44"/>
    </row>
    <row r="637" spans="2:16" x14ac:dyDescent="0.2">
      <c r="B637" s="26"/>
      <c r="C637" s="26"/>
      <c r="D637" s="44"/>
      <c r="E637" s="44"/>
      <c r="F637" s="99"/>
      <c r="G637" s="99"/>
      <c r="H637" s="99"/>
      <c r="I637" s="99"/>
      <c r="J637" s="99"/>
      <c r="K637" s="99"/>
      <c r="L637" s="99"/>
      <c r="M637" s="99"/>
      <c r="N637" s="99"/>
      <c r="O637" s="99"/>
      <c r="P637" s="44"/>
    </row>
    <row r="638" spans="2:16" x14ac:dyDescent="0.2">
      <c r="B638" s="26"/>
      <c r="C638" s="26"/>
      <c r="D638" s="44"/>
      <c r="E638" s="44"/>
      <c r="F638" s="99"/>
      <c r="G638" s="99"/>
      <c r="H638" s="99"/>
      <c r="I638" s="99"/>
      <c r="J638" s="99"/>
      <c r="K638" s="99"/>
      <c r="L638" s="99"/>
      <c r="M638" s="99"/>
      <c r="N638" s="99"/>
      <c r="O638" s="99"/>
      <c r="P638" s="44"/>
    </row>
    <row r="639" spans="2:16" x14ac:dyDescent="0.2">
      <c r="B639" s="26"/>
      <c r="C639" s="26"/>
      <c r="D639" s="44"/>
      <c r="E639" s="44"/>
      <c r="F639" s="99"/>
      <c r="G639" s="99"/>
      <c r="H639" s="99"/>
      <c r="I639" s="99"/>
      <c r="J639" s="99"/>
      <c r="K639" s="99"/>
      <c r="L639" s="99"/>
      <c r="M639" s="99"/>
      <c r="N639" s="99"/>
      <c r="O639" s="99"/>
      <c r="P639" s="44"/>
    </row>
    <row r="640" spans="2:16" x14ac:dyDescent="0.2">
      <c r="B640" s="26"/>
      <c r="C640" s="26"/>
      <c r="D640" s="44"/>
      <c r="E640" s="44"/>
      <c r="F640" s="99"/>
      <c r="G640" s="99"/>
      <c r="H640" s="99"/>
      <c r="I640" s="99"/>
      <c r="J640" s="99"/>
      <c r="K640" s="99"/>
      <c r="L640" s="99"/>
      <c r="M640" s="99"/>
      <c r="N640" s="99"/>
      <c r="O640" s="99"/>
      <c r="P640" s="44"/>
    </row>
    <row r="641" spans="2:16" x14ac:dyDescent="0.2">
      <c r="B641" s="26"/>
      <c r="C641" s="26"/>
      <c r="D641" s="44"/>
      <c r="E641" s="44"/>
      <c r="F641" s="99"/>
      <c r="G641" s="99"/>
      <c r="H641" s="99"/>
      <c r="I641" s="99"/>
      <c r="J641" s="99"/>
      <c r="K641" s="99"/>
      <c r="L641" s="99"/>
      <c r="M641" s="99"/>
      <c r="N641" s="99"/>
      <c r="O641" s="99"/>
      <c r="P641" s="44"/>
    </row>
    <row r="642" spans="2:16" x14ac:dyDescent="0.2">
      <c r="B642" s="26"/>
      <c r="C642" s="26"/>
      <c r="D642" s="44"/>
      <c r="E642" s="44"/>
      <c r="F642" s="99"/>
      <c r="G642" s="99"/>
      <c r="H642" s="99"/>
      <c r="I642" s="99"/>
      <c r="J642" s="99"/>
      <c r="K642" s="99"/>
      <c r="L642" s="99"/>
      <c r="M642" s="99"/>
      <c r="N642" s="99"/>
      <c r="O642" s="99"/>
      <c r="P642" s="44"/>
    </row>
    <row r="643" spans="2:16" x14ac:dyDescent="0.2">
      <c r="B643" s="26"/>
      <c r="C643" s="26"/>
      <c r="D643" s="44"/>
      <c r="E643" s="44"/>
      <c r="F643" s="99"/>
      <c r="G643" s="99"/>
      <c r="H643" s="99"/>
      <c r="I643" s="99"/>
      <c r="J643" s="99"/>
      <c r="K643" s="99"/>
      <c r="L643" s="99"/>
      <c r="M643" s="99"/>
      <c r="N643" s="99"/>
      <c r="O643" s="99"/>
      <c r="P643" s="44"/>
    </row>
    <row r="644" spans="2:16" x14ac:dyDescent="0.2">
      <c r="B644" s="26"/>
      <c r="C644" s="26"/>
      <c r="D644" s="44"/>
      <c r="E644" s="44"/>
      <c r="F644" s="99"/>
      <c r="G644" s="99"/>
      <c r="H644" s="99"/>
      <c r="I644" s="99"/>
      <c r="J644" s="99"/>
      <c r="K644" s="99"/>
      <c r="L644" s="99"/>
      <c r="M644" s="99"/>
      <c r="N644" s="99"/>
      <c r="O644" s="99"/>
      <c r="P644" s="44"/>
    </row>
    <row r="645" spans="2:16" x14ac:dyDescent="0.2">
      <c r="B645" s="26"/>
      <c r="C645" s="26"/>
      <c r="D645" s="44"/>
      <c r="E645" s="44"/>
      <c r="F645" s="99"/>
      <c r="G645" s="99"/>
      <c r="H645" s="99"/>
      <c r="I645" s="99"/>
      <c r="J645" s="99"/>
      <c r="K645" s="99"/>
      <c r="L645" s="99"/>
      <c r="M645" s="99"/>
      <c r="N645" s="99"/>
      <c r="O645" s="99"/>
      <c r="P645" s="44"/>
    </row>
    <row r="646" spans="2:16" x14ac:dyDescent="0.2">
      <c r="B646" s="26"/>
      <c r="C646" s="26"/>
      <c r="D646" s="44"/>
      <c r="E646" s="44"/>
      <c r="F646" s="99"/>
      <c r="G646" s="99"/>
      <c r="H646" s="99"/>
      <c r="I646" s="99"/>
      <c r="J646" s="99"/>
      <c r="K646" s="99"/>
      <c r="L646" s="99"/>
      <c r="M646" s="99"/>
      <c r="N646" s="99"/>
      <c r="O646" s="99"/>
      <c r="P646" s="44"/>
    </row>
    <row r="647" spans="2:16" x14ac:dyDescent="0.2">
      <c r="B647" s="26"/>
      <c r="C647" s="26"/>
      <c r="D647" s="44"/>
      <c r="E647" s="44"/>
      <c r="F647" s="99"/>
      <c r="G647" s="99"/>
      <c r="H647" s="99"/>
      <c r="I647" s="99"/>
      <c r="J647" s="99"/>
      <c r="K647" s="99"/>
      <c r="L647" s="99"/>
      <c r="M647" s="99"/>
      <c r="N647" s="99"/>
      <c r="O647" s="99"/>
      <c r="P647" s="44"/>
    </row>
    <row r="648" spans="2:16" x14ac:dyDescent="0.2">
      <c r="B648" s="26"/>
      <c r="C648" s="26"/>
      <c r="D648" s="44"/>
      <c r="E648" s="44"/>
      <c r="F648" s="99"/>
      <c r="G648" s="99"/>
      <c r="H648" s="99"/>
      <c r="I648" s="99"/>
      <c r="J648" s="99"/>
      <c r="K648" s="99"/>
      <c r="L648" s="99"/>
      <c r="M648" s="99"/>
      <c r="N648" s="99"/>
      <c r="O648" s="99"/>
      <c r="P648" s="44"/>
    </row>
    <row r="649" spans="2:16" x14ac:dyDescent="0.2">
      <c r="B649" s="26"/>
      <c r="C649" s="26"/>
      <c r="D649" s="44"/>
      <c r="E649" s="44"/>
      <c r="F649" s="99"/>
      <c r="G649" s="99"/>
      <c r="H649" s="99"/>
      <c r="I649" s="99"/>
      <c r="J649" s="99"/>
      <c r="K649" s="99"/>
      <c r="L649" s="99"/>
      <c r="M649" s="99"/>
      <c r="N649" s="99"/>
      <c r="O649" s="99"/>
      <c r="P649" s="44"/>
    </row>
    <row r="650" spans="2:16" x14ac:dyDescent="0.2">
      <c r="B650" s="26"/>
      <c r="C650" s="26"/>
      <c r="D650" s="44"/>
      <c r="E650" s="44"/>
      <c r="F650" s="99"/>
      <c r="G650" s="99"/>
      <c r="H650" s="99"/>
      <c r="I650" s="99"/>
      <c r="J650" s="99"/>
      <c r="K650" s="99"/>
      <c r="L650" s="99"/>
      <c r="M650" s="99"/>
      <c r="N650" s="99"/>
      <c r="O650" s="99"/>
      <c r="P650" s="44"/>
    </row>
    <row r="651" spans="2:16" x14ac:dyDescent="0.2">
      <c r="B651" s="26"/>
      <c r="C651" s="26"/>
      <c r="D651" s="44"/>
      <c r="E651" s="44"/>
      <c r="F651" s="99"/>
      <c r="G651" s="99"/>
      <c r="H651" s="99"/>
      <c r="I651" s="99"/>
      <c r="J651" s="99"/>
      <c r="K651" s="99"/>
      <c r="L651" s="99"/>
      <c r="M651" s="99"/>
      <c r="N651" s="99"/>
      <c r="O651" s="99"/>
      <c r="P651" s="44"/>
    </row>
    <row r="652" spans="2:16" x14ac:dyDescent="0.2">
      <c r="B652" s="26"/>
      <c r="C652" s="26"/>
      <c r="D652" s="44"/>
      <c r="E652" s="44"/>
      <c r="F652" s="99"/>
      <c r="G652" s="99"/>
      <c r="H652" s="99"/>
      <c r="I652" s="99"/>
      <c r="J652" s="99"/>
      <c r="K652" s="99"/>
      <c r="L652" s="99"/>
      <c r="M652" s="99"/>
      <c r="N652" s="99"/>
      <c r="O652" s="99"/>
      <c r="P652" s="44"/>
    </row>
    <row r="653" spans="2:16" x14ac:dyDescent="0.2">
      <c r="B653" s="26"/>
      <c r="C653" s="26"/>
      <c r="D653" s="44"/>
      <c r="E653" s="44"/>
      <c r="F653" s="99"/>
      <c r="G653" s="99"/>
      <c r="H653" s="99"/>
      <c r="I653" s="99"/>
      <c r="J653" s="99"/>
      <c r="K653" s="99"/>
      <c r="L653" s="99"/>
      <c r="M653" s="99"/>
      <c r="N653" s="99"/>
      <c r="O653" s="99"/>
      <c r="P653" s="44"/>
    </row>
    <row r="654" spans="2:16" x14ac:dyDescent="0.2">
      <c r="B654" s="26"/>
      <c r="C654" s="26"/>
      <c r="D654" s="44"/>
      <c r="E654" s="44"/>
      <c r="F654" s="99"/>
      <c r="G654" s="99"/>
      <c r="H654" s="99"/>
      <c r="I654" s="99"/>
      <c r="J654" s="99"/>
      <c r="K654" s="99"/>
      <c r="L654" s="99"/>
      <c r="M654" s="99"/>
      <c r="N654" s="99"/>
      <c r="O654" s="99"/>
      <c r="P654" s="44"/>
    </row>
    <row r="655" spans="2:16" x14ac:dyDescent="0.2">
      <c r="B655" s="26"/>
      <c r="C655" s="26"/>
      <c r="D655" s="44"/>
      <c r="E655" s="44"/>
      <c r="F655" s="99"/>
      <c r="G655" s="99"/>
      <c r="H655" s="99"/>
      <c r="I655" s="99"/>
      <c r="J655" s="99"/>
      <c r="K655" s="99"/>
      <c r="L655" s="99"/>
      <c r="M655" s="99"/>
      <c r="N655" s="99"/>
      <c r="O655" s="99"/>
      <c r="P655" s="44"/>
    </row>
    <row r="656" spans="2:16" x14ac:dyDescent="0.2">
      <c r="B656" s="26"/>
      <c r="C656" s="26"/>
      <c r="D656" s="44"/>
      <c r="E656" s="44"/>
      <c r="F656" s="99"/>
      <c r="G656" s="99"/>
      <c r="H656" s="99"/>
      <c r="I656" s="99"/>
      <c r="J656" s="99"/>
      <c r="K656" s="99"/>
      <c r="L656" s="99"/>
      <c r="M656" s="99"/>
      <c r="N656" s="99"/>
      <c r="O656" s="99"/>
      <c r="P656" s="44"/>
    </row>
    <row r="657" spans="2:16" x14ac:dyDescent="0.2">
      <c r="B657" s="26"/>
      <c r="C657" s="26"/>
      <c r="D657" s="44"/>
      <c r="E657" s="44"/>
      <c r="F657" s="99"/>
      <c r="G657" s="99"/>
      <c r="H657" s="99"/>
      <c r="I657" s="99"/>
      <c r="J657" s="99"/>
      <c r="K657" s="99"/>
      <c r="L657" s="99"/>
      <c r="M657" s="99"/>
      <c r="N657" s="99"/>
      <c r="O657" s="99"/>
      <c r="P657" s="44"/>
    </row>
    <row r="658" spans="2:16" x14ac:dyDescent="0.2">
      <c r="B658" s="26"/>
      <c r="C658" s="26"/>
      <c r="D658" s="44"/>
      <c r="E658" s="44"/>
      <c r="F658" s="99"/>
      <c r="G658" s="99"/>
      <c r="H658" s="99"/>
      <c r="I658" s="99"/>
      <c r="J658" s="99"/>
      <c r="K658" s="99"/>
      <c r="L658" s="99"/>
      <c r="M658" s="99"/>
      <c r="N658" s="99"/>
      <c r="O658" s="99"/>
      <c r="P658" s="44"/>
    </row>
    <row r="659" spans="2:16" x14ac:dyDescent="0.2">
      <c r="B659" s="26"/>
      <c r="C659" s="26"/>
      <c r="D659" s="44"/>
      <c r="E659" s="44"/>
      <c r="F659" s="99"/>
      <c r="G659" s="99"/>
      <c r="H659" s="99"/>
      <c r="I659" s="99"/>
      <c r="J659" s="99"/>
      <c r="K659" s="99"/>
      <c r="L659" s="99"/>
      <c r="M659" s="99"/>
      <c r="N659" s="99"/>
      <c r="O659" s="99"/>
      <c r="P659" s="44"/>
    </row>
    <row r="660" spans="2:16" x14ac:dyDescent="0.2">
      <c r="B660" s="26"/>
      <c r="C660" s="26"/>
      <c r="D660" s="44"/>
      <c r="E660" s="44"/>
      <c r="F660" s="99"/>
      <c r="G660" s="99"/>
      <c r="H660" s="99"/>
      <c r="I660" s="99"/>
      <c r="J660" s="99"/>
      <c r="K660" s="99"/>
      <c r="L660" s="99"/>
      <c r="M660" s="99"/>
      <c r="N660" s="99"/>
      <c r="O660" s="99"/>
      <c r="P660" s="44"/>
    </row>
    <row r="661" spans="2:16" x14ac:dyDescent="0.2">
      <c r="B661" s="26"/>
      <c r="C661" s="26"/>
      <c r="D661" s="44"/>
      <c r="E661" s="44"/>
      <c r="F661" s="99"/>
      <c r="G661" s="99"/>
      <c r="H661" s="99"/>
      <c r="I661" s="99"/>
      <c r="J661" s="99"/>
      <c r="K661" s="99"/>
      <c r="L661" s="99"/>
      <c r="M661" s="99"/>
      <c r="N661" s="99"/>
      <c r="O661" s="99"/>
      <c r="P661" s="44"/>
    </row>
    <row r="662" spans="2:16" x14ac:dyDescent="0.2">
      <c r="B662" s="26"/>
      <c r="C662" s="26"/>
      <c r="D662" s="44"/>
      <c r="E662" s="44"/>
      <c r="F662" s="99"/>
      <c r="G662" s="99"/>
      <c r="H662" s="99"/>
      <c r="I662" s="99"/>
      <c r="J662" s="99"/>
      <c r="K662" s="99"/>
      <c r="L662" s="99"/>
      <c r="M662" s="99"/>
      <c r="N662" s="99"/>
      <c r="O662" s="99"/>
      <c r="P662" s="44"/>
    </row>
    <row r="663" spans="2:16" x14ac:dyDescent="0.2">
      <c r="B663" s="26"/>
      <c r="C663" s="26"/>
      <c r="D663" s="44"/>
      <c r="E663" s="44"/>
      <c r="F663" s="99"/>
      <c r="G663" s="99"/>
      <c r="H663" s="99"/>
      <c r="I663" s="99"/>
      <c r="J663" s="99"/>
      <c r="K663" s="99"/>
      <c r="L663" s="99"/>
      <c r="M663" s="99"/>
      <c r="N663" s="99"/>
      <c r="O663" s="99"/>
      <c r="P663" s="44"/>
    </row>
    <row r="664" spans="2:16" x14ac:dyDescent="0.2">
      <c r="B664" s="26"/>
      <c r="C664" s="26"/>
      <c r="D664" s="44"/>
      <c r="E664" s="44"/>
      <c r="F664" s="99"/>
      <c r="G664" s="99"/>
      <c r="H664" s="99"/>
      <c r="I664" s="99"/>
      <c r="J664" s="99"/>
      <c r="K664" s="99"/>
      <c r="L664" s="99"/>
      <c r="M664" s="99"/>
      <c r="N664" s="99"/>
      <c r="O664" s="99"/>
      <c r="P664" s="44"/>
    </row>
    <row r="665" spans="2:16" x14ac:dyDescent="0.2">
      <c r="B665" s="26"/>
      <c r="C665" s="26"/>
      <c r="D665" s="44"/>
      <c r="E665" s="44"/>
      <c r="F665" s="99"/>
      <c r="G665" s="99"/>
      <c r="H665" s="99"/>
      <c r="I665" s="99"/>
      <c r="J665" s="99"/>
      <c r="K665" s="99"/>
      <c r="L665" s="99"/>
      <c r="M665" s="99"/>
      <c r="N665" s="99"/>
      <c r="O665" s="99"/>
      <c r="P665" s="44"/>
    </row>
    <row r="666" spans="2:16" x14ac:dyDescent="0.2">
      <c r="B666" s="26"/>
      <c r="C666" s="26"/>
      <c r="D666" s="44"/>
      <c r="E666" s="44"/>
      <c r="F666" s="99"/>
      <c r="G666" s="99"/>
      <c r="H666" s="99"/>
      <c r="I666" s="99"/>
      <c r="J666" s="99"/>
      <c r="K666" s="99"/>
      <c r="L666" s="99"/>
      <c r="M666" s="99"/>
      <c r="N666" s="99"/>
      <c r="O666" s="99"/>
      <c r="P666" s="44"/>
    </row>
    <row r="667" spans="2:16" x14ac:dyDescent="0.2">
      <c r="B667" s="26"/>
      <c r="C667" s="26"/>
      <c r="D667" s="44"/>
      <c r="E667" s="44"/>
      <c r="F667" s="99"/>
      <c r="G667" s="99"/>
      <c r="H667" s="99"/>
      <c r="I667" s="99"/>
      <c r="J667" s="99"/>
      <c r="K667" s="99"/>
      <c r="L667" s="99"/>
      <c r="M667" s="99"/>
      <c r="N667" s="99"/>
      <c r="O667" s="99"/>
      <c r="P667" s="44"/>
    </row>
    <row r="668" spans="2:16" x14ac:dyDescent="0.2">
      <c r="B668" s="26"/>
      <c r="C668" s="26"/>
      <c r="D668" s="44"/>
      <c r="E668" s="44"/>
      <c r="F668" s="99"/>
      <c r="G668" s="99"/>
      <c r="H668" s="99"/>
      <c r="I668" s="99"/>
      <c r="J668" s="99"/>
      <c r="K668" s="99"/>
      <c r="L668" s="99"/>
      <c r="M668" s="99"/>
      <c r="N668" s="99"/>
      <c r="O668" s="99"/>
      <c r="P668" s="44"/>
    </row>
    <row r="669" spans="2:16" x14ac:dyDescent="0.2">
      <c r="B669" s="26"/>
      <c r="C669" s="26"/>
      <c r="D669" s="44"/>
      <c r="E669" s="44"/>
      <c r="F669" s="99"/>
      <c r="G669" s="99"/>
      <c r="H669" s="99"/>
      <c r="I669" s="99"/>
      <c r="J669" s="99"/>
      <c r="K669" s="99"/>
      <c r="L669" s="99"/>
      <c r="M669" s="99"/>
      <c r="N669" s="99"/>
      <c r="O669" s="99"/>
      <c r="P669" s="44"/>
    </row>
    <row r="670" spans="2:16" x14ac:dyDescent="0.2">
      <c r="B670" s="26"/>
      <c r="C670" s="26"/>
      <c r="D670" s="44"/>
      <c r="E670" s="44"/>
      <c r="F670" s="99"/>
      <c r="G670" s="99"/>
      <c r="H670" s="99"/>
      <c r="I670" s="99"/>
      <c r="J670" s="99"/>
      <c r="K670" s="99"/>
      <c r="L670" s="99"/>
      <c r="M670" s="99"/>
      <c r="N670" s="99"/>
      <c r="O670" s="99"/>
      <c r="P670" s="44"/>
    </row>
    <row r="671" spans="2:16" x14ac:dyDescent="0.2">
      <c r="B671" s="26"/>
      <c r="C671" s="26"/>
      <c r="D671" s="44"/>
      <c r="E671" s="44"/>
      <c r="F671" s="99"/>
      <c r="G671" s="99"/>
      <c r="H671" s="99"/>
      <c r="I671" s="99"/>
      <c r="J671" s="99"/>
      <c r="K671" s="99"/>
      <c r="L671" s="99"/>
      <c r="M671" s="99"/>
      <c r="N671" s="99"/>
      <c r="O671" s="99"/>
      <c r="P671" s="44"/>
    </row>
    <row r="672" spans="2:16" x14ac:dyDescent="0.2">
      <c r="B672" s="26"/>
      <c r="C672" s="26"/>
      <c r="D672" s="44"/>
      <c r="E672" s="44"/>
      <c r="F672" s="99"/>
      <c r="G672" s="99"/>
      <c r="H672" s="99"/>
      <c r="I672" s="99"/>
      <c r="J672" s="99"/>
      <c r="K672" s="99"/>
      <c r="L672" s="99"/>
      <c r="M672" s="99"/>
      <c r="N672" s="99"/>
      <c r="O672" s="99"/>
      <c r="P672" s="44"/>
    </row>
    <row r="673" spans="2:16" x14ac:dyDescent="0.2">
      <c r="B673" s="26"/>
      <c r="C673" s="26"/>
      <c r="D673" s="44"/>
      <c r="E673" s="44"/>
      <c r="F673" s="99"/>
      <c r="G673" s="99"/>
      <c r="H673" s="99"/>
      <c r="I673" s="99"/>
      <c r="J673" s="99"/>
      <c r="K673" s="99"/>
      <c r="L673" s="99"/>
      <c r="M673" s="99"/>
      <c r="N673" s="99"/>
      <c r="O673" s="99"/>
      <c r="P673" s="44"/>
    </row>
    <row r="674" spans="2:16" x14ac:dyDescent="0.2">
      <c r="B674" s="26"/>
      <c r="C674" s="26"/>
      <c r="D674" s="44"/>
      <c r="E674" s="44"/>
      <c r="F674" s="99"/>
      <c r="G674" s="99"/>
      <c r="H674" s="99"/>
      <c r="I674" s="99"/>
      <c r="J674" s="99"/>
      <c r="K674" s="99"/>
      <c r="L674" s="99"/>
      <c r="M674" s="99"/>
      <c r="N674" s="99"/>
      <c r="O674" s="99"/>
      <c r="P674" s="44"/>
    </row>
    <row r="675" spans="2:16" x14ac:dyDescent="0.2">
      <c r="B675" s="26"/>
      <c r="C675" s="26"/>
      <c r="D675" s="44"/>
      <c r="E675" s="44"/>
      <c r="F675" s="99"/>
      <c r="G675" s="99"/>
      <c r="H675" s="99"/>
      <c r="I675" s="99"/>
      <c r="J675" s="99"/>
      <c r="K675" s="99"/>
      <c r="L675" s="99"/>
      <c r="M675" s="99"/>
      <c r="N675" s="99"/>
      <c r="O675" s="99"/>
      <c r="P675" s="44"/>
    </row>
    <row r="676" spans="2:16" x14ac:dyDescent="0.2">
      <c r="B676" s="26"/>
      <c r="C676" s="26"/>
      <c r="D676" s="44"/>
      <c r="E676" s="44"/>
      <c r="F676" s="99"/>
      <c r="G676" s="99"/>
      <c r="H676" s="99"/>
      <c r="I676" s="99"/>
      <c r="J676" s="99"/>
      <c r="K676" s="99"/>
      <c r="L676" s="99"/>
      <c r="M676" s="99"/>
      <c r="N676" s="99"/>
      <c r="O676" s="99"/>
      <c r="P676" s="44"/>
    </row>
    <row r="677" spans="2:16" x14ac:dyDescent="0.2">
      <c r="B677" s="26"/>
      <c r="C677" s="26"/>
      <c r="D677" s="44"/>
      <c r="E677" s="44"/>
      <c r="F677" s="99"/>
      <c r="G677" s="99"/>
      <c r="H677" s="99"/>
      <c r="I677" s="99"/>
      <c r="J677" s="99"/>
      <c r="K677" s="99"/>
      <c r="L677" s="99"/>
      <c r="M677" s="99"/>
      <c r="N677" s="99"/>
      <c r="O677" s="99"/>
      <c r="P677" s="44"/>
    </row>
    <row r="678" spans="2:16" x14ac:dyDescent="0.2">
      <c r="B678" s="26"/>
      <c r="C678" s="26"/>
      <c r="D678" s="44"/>
      <c r="E678" s="44"/>
      <c r="F678" s="99"/>
      <c r="G678" s="99"/>
      <c r="H678" s="99"/>
      <c r="I678" s="99"/>
      <c r="J678" s="99"/>
      <c r="K678" s="99"/>
      <c r="L678" s="99"/>
      <c r="M678" s="99"/>
      <c r="N678" s="99"/>
      <c r="O678" s="99"/>
      <c r="P678" s="44"/>
    </row>
    <row r="679" spans="2:16" x14ac:dyDescent="0.2">
      <c r="B679" s="26"/>
      <c r="C679" s="26"/>
      <c r="D679" s="44"/>
      <c r="E679" s="44"/>
      <c r="F679" s="99"/>
      <c r="G679" s="99"/>
      <c r="H679" s="99"/>
      <c r="I679" s="99"/>
      <c r="J679" s="99"/>
      <c r="K679" s="99"/>
      <c r="L679" s="99"/>
      <c r="M679" s="99"/>
      <c r="N679" s="99"/>
      <c r="O679" s="99"/>
      <c r="P679" s="44"/>
    </row>
    <row r="680" spans="2:16" x14ac:dyDescent="0.2">
      <c r="B680" s="26"/>
      <c r="C680" s="26"/>
      <c r="D680" s="44"/>
      <c r="E680" s="44"/>
      <c r="F680" s="99"/>
      <c r="G680" s="99"/>
      <c r="H680" s="99"/>
      <c r="I680" s="99"/>
      <c r="J680" s="99"/>
      <c r="K680" s="99"/>
      <c r="L680" s="99"/>
      <c r="M680" s="99"/>
      <c r="N680" s="99"/>
      <c r="O680" s="99"/>
      <c r="P680" s="44"/>
    </row>
    <row r="681" spans="2:16" x14ac:dyDescent="0.2">
      <c r="B681" s="26"/>
      <c r="C681" s="26"/>
      <c r="D681" s="44"/>
      <c r="E681" s="44"/>
      <c r="F681" s="99"/>
      <c r="G681" s="99"/>
      <c r="H681" s="99"/>
      <c r="I681" s="99"/>
      <c r="J681" s="99"/>
      <c r="K681" s="99"/>
      <c r="L681" s="99"/>
      <c r="M681" s="99"/>
      <c r="N681" s="99"/>
      <c r="O681" s="99"/>
      <c r="P681" s="44"/>
    </row>
    <row r="682" spans="2:16" x14ac:dyDescent="0.2">
      <c r="B682" s="26"/>
      <c r="C682" s="26"/>
      <c r="D682" s="44"/>
      <c r="E682" s="44"/>
      <c r="F682" s="99"/>
      <c r="G682" s="99"/>
      <c r="H682" s="99"/>
      <c r="I682" s="99"/>
      <c r="J682" s="99"/>
      <c r="K682" s="99"/>
      <c r="L682" s="99"/>
      <c r="M682" s="99"/>
      <c r="N682" s="99"/>
      <c r="O682" s="99"/>
      <c r="P682" s="44"/>
    </row>
    <row r="683" spans="2:16" x14ac:dyDescent="0.2">
      <c r="B683" s="26"/>
      <c r="C683" s="26"/>
      <c r="D683" s="44"/>
      <c r="E683" s="44"/>
      <c r="F683" s="99"/>
      <c r="G683" s="99"/>
      <c r="H683" s="99"/>
      <c r="I683" s="99"/>
      <c r="J683" s="99"/>
      <c r="K683" s="99"/>
      <c r="L683" s="99"/>
      <c r="M683" s="99"/>
      <c r="N683" s="99"/>
      <c r="O683" s="99"/>
      <c r="P683" s="44"/>
    </row>
    <row r="684" spans="2:16" x14ac:dyDescent="0.2">
      <c r="B684" s="26"/>
      <c r="C684" s="26"/>
      <c r="D684" s="44"/>
      <c r="E684" s="44"/>
      <c r="F684" s="99"/>
      <c r="G684" s="99"/>
      <c r="H684" s="99"/>
      <c r="I684" s="99"/>
      <c r="J684" s="99"/>
      <c r="K684" s="99"/>
      <c r="L684" s="99"/>
      <c r="M684" s="99"/>
      <c r="N684" s="99"/>
      <c r="O684" s="99"/>
      <c r="P684" s="44"/>
    </row>
    <row r="685" spans="2:16" x14ac:dyDescent="0.2">
      <c r="B685" s="26"/>
      <c r="C685" s="26"/>
      <c r="D685" s="44"/>
      <c r="E685" s="44"/>
      <c r="F685" s="99"/>
      <c r="G685" s="99"/>
      <c r="H685" s="99"/>
      <c r="I685" s="99"/>
      <c r="J685" s="99"/>
      <c r="K685" s="99"/>
      <c r="L685" s="99"/>
      <c r="M685" s="99"/>
      <c r="N685" s="99"/>
      <c r="O685" s="99"/>
      <c r="P685" s="44"/>
    </row>
    <row r="686" spans="2:16" x14ac:dyDescent="0.2">
      <c r="B686" s="26"/>
      <c r="C686" s="26"/>
      <c r="D686" s="44"/>
      <c r="E686" s="44"/>
      <c r="F686" s="99"/>
      <c r="G686" s="99"/>
      <c r="H686" s="99"/>
      <c r="I686" s="99"/>
      <c r="J686" s="99"/>
      <c r="K686" s="99"/>
      <c r="L686" s="99"/>
      <c r="M686" s="99"/>
      <c r="N686" s="99"/>
      <c r="O686" s="99"/>
      <c r="P686" s="44"/>
    </row>
    <row r="687" spans="2:16" x14ac:dyDescent="0.2">
      <c r="B687" s="26"/>
      <c r="C687" s="26"/>
      <c r="D687" s="44"/>
      <c r="E687" s="44"/>
      <c r="F687" s="99"/>
      <c r="G687" s="99"/>
      <c r="H687" s="99"/>
      <c r="I687" s="99"/>
      <c r="J687" s="99"/>
      <c r="K687" s="99"/>
      <c r="L687" s="99"/>
      <c r="M687" s="99"/>
      <c r="N687" s="99"/>
      <c r="O687" s="99"/>
      <c r="P687" s="44"/>
    </row>
    <row r="688" spans="2:16" x14ac:dyDescent="0.2">
      <c r="B688" s="26"/>
      <c r="C688" s="26"/>
      <c r="D688" s="44"/>
      <c r="E688" s="44"/>
      <c r="F688" s="99"/>
      <c r="G688" s="99"/>
      <c r="H688" s="99"/>
      <c r="I688" s="99"/>
      <c r="J688" s="99"/>
      <c r="K688" s="99"/>
      <c r="L688" s="99"/>
      <c r="M688" s="99"/>
      <c r="N688" s="99"/>
      <c r="O688" s="99"/>
      <c r="P688" s="44"/>
    </row>
    <row r="689" spans="2:16" x14ac:dyDescent="0.2">
      <c r="B689" s="26"/>
      <c r="C689" s="26"/>
      <c r="D689" s="44"/>
      <c r="E689" s="44"/>
      <c r="F689" s="99"/>
      <c r="G689" s="99"/>
      <c r="H689" s="99"/>
      <c r="I689" s="99"/>
      <c r="J689" s="99"/>
      <c r="K689" s="99"/>
      <c r="L689" s="99"/>
      <c r="M689" s="99"/>
      <c r="N689" s="99"/>
      <c r="O689" s="99"/>
      <c r="P689" s="44"/>
    </row>
    <row r="690" spans="2:16" x14ac:dyDescent="0.2">
      <c r="B690" s="26"/>
      <c r="C690" s="26"/>
      <c r="D690" s="44"/>
      <c r="E690" s="44"/>
      <c r="F690" s="99"/>
      <c r="G690" s="99"/>
      <c r="H690" s="99"/>
      <c r="I690" s="99"/>
      <c r="J690" s="99"/>
      <c r="K690" s="99"/>
      <c r="L690" s="99"/>
      <c r="M690" s="99"/>
      <c r="N690" s="99"/>
      <c r="O690" s="99"/>
      <c r="P690" s="44"/>
    </row>
    <row r="691" spans="2:16" x14ac:dyDescent="0.2">
      <c r="B691" s="26"/>
      <c r="C691" s="26"/>
      <c r="D691" s="44"/>
      <c r="E691" s="44"/>
      <c r="F691" s="99"/>
      <c r="G691" s="99"/>
      <c r="H691" s="99"/>
      <c r="I691" s="99"/>
      <c r="J691" s="99"/>
      <c r="K691" s="99"/>
      <c r="L691" s="99"/>
      <c r="M691" s="99"/>
      <c r="N691" s="99"/>
      <c r="O691" s="99"/>
      <c r="P691" s="44"/>
    </row>
    <row r="692" spans="2:16" x14ac:dyDescent="0.2">
      <c r="B692" s="26"/>
      <c r="C692" s="26"/>
      <c r="D692" s="44"/>
      <c r="E692" s="44"/>
      <c r="F692" s="99"/>
      <c r="G692" s="99"/>
      <c r="H692" s="99"/>
      <c r="I692" s="99"/>
      <c r="J692" s="99"/>
      <c r="K692" s="99"/>
      <c r="L692" s="99"/>
      <c r="M692" s="99"/>
      <c r="N692" s="99"/>
      <c r="O692" s="99"/>
      <c r="P692" s="44"/>
    </row>
    <row r="693" spans="2:16" x14ac:dyDescent="0.2">
      <c r="B693" s="26"/>
      <c r="C693" s="26"/>
      <c r="D693" s="44"/>
      <c r="E693" s="44"/>
      <c r="F693" s="99"/>
      <c r="G693" s="99"/>
      <c r="H693" s="99"/>
      <c r="I693" s="99"/>
      <c r="J693" s="99"/>
      <c r="K693" s="99"/>
      <c r="L693" s="99"/>
      <c r="M693" s="99"/>
      <c r="N693" s="99"/>
      <c r="O693" s="99"/>
      <c r="P693" s="44"/>
    </row>
    <row r="694" spans="2:16" x14ac:dyDescent="0.2">
      <c r="B694" s="26"/>
      <c r="C694" s="26"/>
      <c r="D694" s="44"/>
      <c r="E694" s="44"/>
      <c r="F694" s="99"/>
      <c r="G694" s="99"/>
      <c r="H694" s="99"/>
      <c r="I694" s="99"/>
      <c r="J694" s="99"/>
      <c r="K694" s="99"/>
      <c r="L694" s="99"/>
      <c r="M694" s="99"/>
      <c r="N694" s="99"/>
      <c r="O694" s="99"/>
      <c r="P694" s="44"/>
    </row>
    <row r="695" spans="2:16" x14ac:dyDescent="0.2">
      <c r="B695" s="26"/>
      <c r="C695" s="26"/>
      <c r="D695" s="44"/>
      <c r="E695" s="44"/>
      <c r="F695" s="99"/>
      <c r="G695" s="99"/>
      <c r="H695" s="99"/>
      <c r="I695" s="99"/>
      <c r="J695" s="99"/>
      <c r="K695" s="99"/>
      <c r="L695" s="99"/>
      <c r="M695" s="99"/>
      <c r="N695" s="99"/>
      <c r="O695" s="99"/>
      <c r="P695" s="44"/>
    </row>
    <row r="696" spans="2:16" x14ac:dyDescent="0.2">
      <c r="B696" s="26"/>
      <c r="C696" s="26"/>
      <c r="D696" s="44"/>
      <c r="E696" s="44"/>
      <c r="F696" s="99"/>
      <c r="G696" s="99"/>
      <c r="H696" s="99"/>
      <c r="I696" s="99"/>
      <c r="J696" s="99"/>
      <c r="K696" s="99"/>
      <c r="L696" s="99"/>
      <c r="M696" s="99"/>
      <c r="N696" s="99"/>
      <c r="O696" s="99"/>
      <c r="P696" s="44"/>
    </row>
    <row r="697" spans="2:16" x14ac:dyDescent="0.2">
      <c r="B697" s="26"/>
      <c r="C697" s="26"/>
      <c r="D697" s="44"/>
      <c r="E697" s="44"/>
      <c r="F697" s="99"/>
      <c r="G697" s="99"/>
      <c r="H697" s="99"/>
      <c r="I697" s="99"/>
      <c r="J697" s="99"/>
      <c r="K697" s="99"/>
      <c r="L697" s="99"/>
      <c r="M697" s="99"/>
      <c r="N697" s="99"/>
      <c r="O697" s="99"/>
      <c r="P697" s="44"/>
    </row>
    <row r="698" spans="2:16" x14ac:dyDescent="0.2">
      <c r="B698" s="26"/>
      <c r="C698" s="26"/>
      <c r="D698" s="44"/>
      <c r="E698" s="44"/>
      <c r="F698" s="99"/>
      <c r="G698" s="99"/>
      <c r="H698" s="99"/>
      <c r="I698" s="99"/>
      <c r="J698" s="99"/>
      <c r="K698" s="99"/>
      <c r="L698" s="99"/>
      <c r="M698" s="99"/>
      <c r="N698" s="99"/>
      <c r="O698" s="99"/>
      <c r="P698" s="44"/>
    </row>
    <row r="699" spans="2:16" x14ac:dyDescent="0.2">
      <c r="B699" s="26"/>
      <c r="C699" s="26"/>
      <c r="D699" s="44"/>
      <c r="E699" s="44"/>
      <c r="F699" s="99"/>
      <c r="G699" s="99"/>
      <c r="H699" s="99"/>
      <c r="I699" s="99"/>
      <c r="J699" s="99"/>
      <c r="K699" s="99"/>
      <c r="L699" s="99"/>
      <c r="M699" s="99"/>
      <c r="N699" s="99"/>
      <c r="O699" s="99"/>
      <c r="P699" s="44"/>
    </row>
    <row r="700" spans="2:16" x14ac:dyDescent="0.2">
      <c r="B700" s="26"/>
      <c r="C700" s="26"/>
      <c r="D700" s="44"/>
      <c r="E700" s="44"/>
      <c r="F700" s="99"/>
      <c r="G700" s="99"/>
      <c r="H700" s="99"/>
      <c r="I700" s="99"/>
      <c r="J700" s="99"/>
      <c r="K700" s="99"/>
      <c r="L700" s="99"/>
      <c r="M700" s="99"/>
      <c r="N700" s="99"/>
      <c r="O700" s="99"/>
      <c r="P700" s="44"/>
    </row>
    <row r="701" spans="2:16" x14ac:dyDescent="0.2">
      <c r="B701" s="26"/>
      <c r="C701" s="26"/>
      <c r="D701" s="44"/>
      <c r="E701" s="44"/>
      <c r="F701" s="99"/>
      <c r="G701" s="99"/>
      <c r="H701" s="99"/>
      <c r="I701" s="99"/>
      <c r="J701" s="99"/>
      <c r="K701" s="99"/>
      <c r="L701" s="99"/>
      <c r="M701" s="99"/>
      <c r="N701" s="99"/>
      <c r="O701" s="99"/>
      <c r="P701" s="44"/>
    </row>
    <row r="702" spans="2:16" x14ac:dyDescent="0.2">
      <c r="B702" s="26"/>
      <c r="C702" s="26"/>
      <c r="D702" s="44"/>
      <c r="E702" s="44"/>
      <c r="F702" s="99"/>
      <c r="G702" s="99"/>
      <c r="H702" s="99"/>
      <c r="I702" s="99"/>
      <c r="J702" s="99"/>
      <c r="K702" s="99"/>
      <c r="L702" s="99"/>
      <c r="M702" s="99"/>
      <c r="N702" s="99"/>
      <c r="O702" s="99"/>
      <c r="P702" s="44"/>
    </row>
    <row r="703" spans="2:16" x14ac:dyDescent="0.2">
      <c r="B703" s="26"/>
      <c r="C703" s="26"/>
      <c r="D703" s="44"/>
      <c r="E703" s="44"/>
      <c r="F703" s="99"/>
      <c r="G703" s="99"/>
      <c r="H703" s="99"/>
      <c r="I703" s="99"/>
      <c r="J703" s="99"/>
      <c r="K703" s="99"/>
      <c r="L703" s="99"/>
      <c r="M703" s="99"/>
      <c r="N703" s="99"/>
      <c r="O703" s="99"/>
      <c r="P703" s="44"/>
    </row>
    <row r="704" spans="2:16" x14ac:dyDescent="0.2">
      <c r="B704" s="26"/>
      <c r="C704" s="26"/>
      <c r="D704" s="44"/>
      <c r="E704" s="44"/>
      <c r="F704" s="99"/>
      <c r="G704" s="99"/>
      <c r="H704" s="99"/>
      <c r="I704" s="99"/>
      <c r="J704" s="99"/>
      <c r="K704" s="99"/>
      <c r="L704" s="99"/>
      <c r="M704" s="99"/>
      <c r="N704" s="99"/>
      <c r="O704" s="99"/>
      <c r="P704" s="44"/>
    </row>
    <row r="705" spans="2:16" x14ac:dyDescent="0.2">
      <c r="B705" s="26"/>
      <c r="C705" s="26"/>
      <c r="D705" s="44"/>
      <c r="E705" s="44"/>
      <c r="F705" s="99"/>
      <c r="G705" s="99"/>
      <c r="H705" s="99"/>
      <c r="I705" s="99"/>
      <c r="J705" s="99"/>
      <c r="K705" s="99"/>
      <c r="L705" s="99"/>
      <c r="M705" s="99"/>
      <c r="N705" s="99"/>
      <c r="O705" s="99"/>
      <c r="P705" s="44"/>
    </row>
    <row r="706" spans="2:16" x14ac:dyDescent="0.2">
      <c r="B706" s="26"/>
      <c r="C706" s="26"/>
      <c r="D706" s="44"/>
      <c r="E706" s="44"/>
      <c r="F706" s="99"/>
      <c r="G706" s="99"/>
      <c r="H706" s="99"/>
      <c r="I706" s="99"/>
      <c r="J706" s="99"/>
      <c r="K706" s="99"/>
      <c r="L706" s="99"/>
      <c r="M706" s="99"/>
      <c r="N706" s="99"/>
      <c r="O706" s="99"/>
      <c r="P706" s="44"/>
    </row>
    <row r="707" spans="2:16" x14ac:dyDescent="0.2">
      <c r="B707" s="26"/>
      <c r="C707" s="26"/>
      <c r="D707" s="44"/>
      <c r="E707" s="44"/>
      <c r="F707" s="99"/>
      <c r="G707" s="99"/>
      <c r="H707" s="99"/>
      <c r="I707" s="99"/>
      <c r="J707" s="99"/>
      <c r="K707" s="99"/>
      <c r="L707" s="99"/>
      <c r="M707" s="99"/>
      <c r="N707" s="99"/>
      <c r="O707" s="99"/>
      <c r="P707" s="44"/>
    </row>
    <row r="708" spans="2:16" x14ac:dyDescent="0.2">
      <c r="B708" s="26"/>
      <c r="C708" s="26"/>
      <c r="D708" s="44"/>
      <c r="E708" s="44"/>
      <c r="F708" s="99"/>
      <c r="G708" s="99"/>
      <c r="H708" s="99"/>
      <c r="I708" s="99"/>
      <c r="J708" s="99"/>
      <c r="K708" s="99"/>
      <c r="L708" s="99"/>
      <c r="M708" s="99"/>
      <c r="N708" s="99"/>
      <c r="O708" s="99"/>
      <c r="P708" s="44"/>
    </row>
    <row r="709" spans="2:16" x14ac:dyDescent="0.2">
      <c r="B709" s="26"/>
      <c r="C709" s="26"/>
      <c r="D709" s="44"/>
      <c r="E709" s="44"/>
      <c r="F709" s="99"/>
      <c r="G709" s="99"/>
      <c r="H709" s="99"/>
      <c r="I709" s="99"/>
      <c r="J709" s="99"/>
      <c r="K709" s="99"/>
      <c r="L709" s="99"/>
      <c r="M709" s="99"/>
      <c r="N709" s="99"/>
      <c r="O709" s="99"/>
      <c r="P709" s="44"/>
    </row>
    <row r="710" spans="2:16" x14ac:dyDescent="0.2">
      <c r="B710" s="26"/>
      <c r="C710" s="26"/>
      <c r="D710" s="44"/>
      <c r="E710" s="44"/>
      <c r="F710" s="99"/>
      <c r="G710" s="99"/>
      <c r="H710" s="99"/>
      <c r="I710" s="99"/>
      <c r="J710" s="99"/>
      <c r="K710" s="99"/>
      <c r="L710" s="99"/>
      <c r="M710" s="99"/>
      <c r="N710" s="99"/>
      <c r="O710" s="99"/>
      <c r="P710" s="44"/>
    </row>
    <row r="711" spans="2:16" x14ac:dyDescent="0.2">
      <c r="B711" s="26"/>
      <c r="C711" s="26"/>
      <c r="D711" s="44"/>
      <c r="E711" s="44"/>
      <c r="F711" s="99"/>
      <c r="G711" s="99"/>
      <c r="H711" s="99"/>
      <c r="I711" s="99"/>
      <c r="J711" s="99"/>
      <c r="K711" s="99"/>
      <c r="L711" s="99"/>
      <c r="M711" s="99"/>
      <c r="N711" s="99"/>
      <c r="O711" s="99"/>
      <c r="P711" s="44"/>
    </row>
    <row r="712" spans="2:16" x14ac:dyDescent="0.2">
      <c r="B712" s="26"/>
      <c r="C712" s="26"/>
      <c r="D712" s="44"/>
      <c r="E712" s="44"/>
      <c r="F712" s="99"/>
      <c r="G712" s="99"/>
      <c r="H712" s="99"/>
      <c r="I712" s="99"/>
      <c r="J712" s="99"/>
      <c r="K712" s="99"/>
      <c r="L712" s="99"/>
      <c r="M712" s="99"/>
      <c r="N712" s="99"/>
      <c r="O712" s="99"/>
      <c r="P712" s="44"/>
    </row>
    <row r="713" spans="2:16" x14ac:dyDescent="0.2">
      <c r="B713" s="26"/>
      <c r="C713" s="26"/>
      <c r="D713" s="44"/>
      <c r="E713" s="44"/>
      <c r="F713" s="99"/>
      <c r="G713" s="99"/>
      <c r="H713" s="99"/>
      <c r="I713" s="99"/>
      <c r="J713" s="99"/>
      <c r="K713" s="99"/>
      <c r="L713" s="99"/>
      <c r="M713" s="99"/>
      <c r="N713" s="99"/>
      <c r="O713" s="99"/>
      <c r="P713" s="44"/>
    </row>
    <row r="714" spans="2:16" x14ac:dyDescent="0.2">
      <c r="B714" s="26"/>
      <c r="C714" s="26"/>
      <c r="D714" s="44"/>
      <c r="E714" s="44"/>
      <c r="F714" s="99"/>
      <c r="G714" s="99"/>
      <c r="H714" s="99"/>
      <c r="I714" s="99"/>
      <c r="J714" s="99"/>
      <c r="K714" s="99"/>
      <c r="L714" s="99"/>
      <c r="M714" s="99"/>
      <c r="N714" s="99"/>
      <c r="O714" s="99"/>
      <c r="P714" s="44"/>
    </row>
    <row r="715" spans="2:16" x14ac:dyDescent="0.2">
      <c r="B715" s="26"/>
      <c r="C715" s="26"/>
      <c r="D715" s="44"/>
      <c r="E715" s="44"/>
      <c r="F715" s="99"/>
      <c r="G715" s="99"/>
      <c r="H715" s="99"/>
      <c r="I715" s="99"/>
      <c r="J715" s="99"/>
      <c r="K715" s="99"/>
      <c r="L715" s="99"/>
      <c r="M715" s="99"/>
      <c r="N715" s="99"/>
      <c r="O715" s="99"/>
      <c r="P715" s="44"/>
    </row>
    <row r="716" spans="2:16" x14ac:dyDescent="0.2">
      <c r="B716" s="26"/>
      <c r="C716" s="26"/>
      <c r="D716" s="44"/>
      <c r="E716" s="44"/>
      <c r="F716" s="99"/>
      <c r="G716" s="99"/>
      <c r="H716" s="99"/>
      <c r="I716" s="99"/>
      <c r="J716" s="99"/>
      <c r="K716" s="99"/>
      <c r="L716" s="99"/>
      <c r="M716" s="99"/>
      <c r="N716" s="99"/>
      <c r="O716" s="99"/>
      <c r="P716" s="44"/>
    </row>
    <row r="717" spans="2:16" x14ac:dyDescent="0.2">
      <c r="B717" s="26"/>
      <c r="C717" s="26"/>
      <c r="D717" s="44"/>
      <c r="E717" s="44"/>
      <c r="F717" s="99"/>
      <c r="G717" s="99"/>
      <c r="H717" s="99"/>
      <c r="I717" s="99"/>
      <c r="J717" s="99"/>
      <c r="K717" s="99"/>
      <c r="L717" s="99"/>
      <c r="M717" s="99"/>
      <c r="N717" s="99"/>
      <c r="O717" s="99"/>
      <c r="P717" s="44"/>
    </row>
    <row r="718" spans="2:16" x14ac:dyDescent="0.2">
      <c r="B718" s="26"/>
      <c r="C718" s="26"/>
      <c r="D718" s="44"/>
      <c r="E718" s="44"/>
      <c r="F718" s="99"/>
      <c r="G718" s="99"/>
      <c r="H718" s="99"/>
      <c r="I718" s="99"/>
      <c r="J718" s="99"/>
      <c r="K718" s="99"/>
      <c r="L718" s="99"/>
      <c r="M718" s="99"/>
      <c r="N718" s="99"/>
      <c r="O718" s="99"/>
      <c r="P718" s="44"/>
    </row>
    <row r="719" spans="2:16" x14ac:dyDescent="0.2">
      <c r="B719" s="26"/>
      <c r="C719" s="26"/>
      <c r="D719" s="44"/>
      <c r="E719" s="44"/>
      <c r="F719" s="99"/>
      <c r="G719" s="99"/>
      <c r="H719" s="99"/>
      <c r="I719" s="99"/>
      <c r="J719" s="99"/>
      <c r="K719" s="99"/>
      <c r="L719" s="99"/>
      <c r="M719" s="99"/>
      <c r="N719" s="99"/>
      <c r="O719" s="99"/>
      <c r="P719" s="44"/>
    </row>
    <row r="720" spans="2:16" x14ac:dyDescent="0.2">
      <c r="B720" s="26"/>
      <c r="C720" s="26"/>
      <c r="D720" s="44"/>
      <c r="E720" s="44"/>
      <c r="F720" s="99"/>
      <c r="G720" s="99"/>
      <c r="H720" s="99"/>
      <c r="I720" s="99"/>
      <c r="J720" s="99"/>
      <c r="K720" s="99"/>
      <c r="L720" s="99"/>
      <c r="M720" s="99"/>
      <c r="N720" s="99"/>
      <c r="O720" s="99"/>
      <c r="P720" s="44"/>
    </row>
    <row r="721" spans="2:16" x14ac:dyDescent="0.2">
      <c r="B721" s="26"/>
      <c r="C721" s="26"/>
      <c r="D721" s="44"/>
      <c r="E721" s="44"/>
      <c r="F721" s="99"/>
      <c r="G721" s="99"/>
      <c r="H721" s="99"/>
      <c r="I721" s="99"/>
      <c r="J721" s="99"/>
      <c r="K721" s="99"/>
      <c r="L721" s="99"/>
      <c r="M721" s="99"/>
      <c r="N721" s="99"/>
      <c r="O721" s="99"/>
      <c r="P721" s="44"/>
    </row>
    <row r="722" spans="2:16" x14ac:dyDescent="0.2">
      <c r="B722" s="26"/>
      <c r="C722" s="26"/>
      <c r="D722" s="44"/>
      <c r="E722" s="44"/>
      <c r="F722" s="99"/>
      <c r="G722" s="99"/>
      <c r="H722" s="99"/>
      <c r="I722" s="99"/>
      <c r="J722" s="99"/>
      <c r="K722" s="99"/>
      <c r="L722" s="99"/>
      <c r="M722" s="99"/>
      <c r="N722" s="99"/>
      <c r="O722" s="99"/>
      <c r="P722" s="44"/>
    </row>
    <row r="723" spans="2:16" x14ac:dyDescent="0.2">
      <c r="B723" s="26"/>
      <c r="C723" s="26"/>
      <c r="D723" s="44"/>
      <c r="E723" s="44"/>
      <c r="F723" s="99"/>
      <c r="G723" s="99"/>
      <c r="H723" s="99"/>
      <c r="I723" s="99"/>
      <c r="J723" s="99"/>
      <c r="K723" s="99"/>
      <c r="L723" s="99"/>
      <c r="M723" s="99"/>
      <c r="N723" s="99"/>
      <c r="O723" s="99"/>
      <c r="P723" s="44"/>
    </row>
    <row r="724" spans="2:16" x14ac:dyDescent="0.2">
      <c r="B724" s="26"/>
      <c r="C724" s="26"/>
      <c r="D724" s="44"/>
      <c r="E724" s="44"/>
      <c r="F724" s="99"/>
      <c r="G724" s="99"/>
      <c r="H724" s="99"/>
      <c r="I724" s="99"/>
      <c r="J724" s="99"/>
      <c r="K724" s="99"/>
      <c r="L724" s="99"/>
      <c r="M724" s="99"/>
      <c r="N724" s="99"/>
      <c r="O724" s="99"/>
      <c r="P724" s="44"/>
    </row>
    <row r="725" spans="2:16" x14ac:dyDescent="0.2">
      <c r="B725" s="26"/>
      <c r="C725" s="26"/>
      <c r="D725" s="44"/>
      <c r="E725" s="44"/>
      <c r="F725" s="99"/>
      <c r="G725" s="99"/>
      <c r="H725" s="99"/>
      <c r="I725" s="99"/>
      <c r="J725" s="99"/>
      <c r="K725" s="99"/>
      <c r="L725" s="99"/>
      <c r="M725" s="99"/>
      <c r="N725" s="99"/>
      <c r="O725" s="99"/>
      <c r="P725" s="44"/>
    </row>
    <row r="726" spans="2:16" x14ac:dyDescent="0.2">
      <c r="B726" s="26"/>
      <c r="C726" s="26"/>
      <c r="D726" s="44"/>
      <c r="E726" s="44"/>
      <c r="F726" s="99"/>
      <c r="G726" s="99"/>
      <c r="H726" s="99"/>
      <c r="I726" s="99"/>
      <c r="J726" s="99"/>
      <c r="K726" s="99"/>
      <c r="L726" s="99"/>
      <c r="M726" s="99"/>
      <c r="N726" s="99"/>
      <c r="O726" s="99"/>
      <c r="P726" s="44"/>
    </row>
    <row r="727" spans="2:16" x14ac:dyDescent="0.2">
      <c r="B727" s="26"/>
      <c r="C727" s="26"/>
      <c r="D727" s="44"/>
      <c r="E727" s="44"/>
      <c r="F727" s="99"/>
      <c r="G727" s="99"/>
      <c r="H727" s="99"/>
      <c r="I727" s="99"/>
      <c r="J727" s="99"/>
      <c r="K727" s="99"/>
      <c r="L727" s="99"/>
      <c r="M727" s="99"/>
      <c r="N727" s="99"/>
      <c r="O727" s="99"/>
      <c r="P727" s="44"/>
    </row>
    <row r="728" spans="2:16" x14ac:dyDescent="0.2">
      <c r="B728" s="26"/>
      <c r="C728" s="26"/>
      <c r="D728" s="44"/>
      <c r="E728" s="44"/>
      <c r="F728" s="99"/>
      <c r="G728" s="99"/>
      <c r="H728" s="99"/>
      <c r="I728" s="99"/>
      <c r="J728" s="99"/>
      <c r="K728" s="99"/>
      <c r="L728" s="99"/>
      <c r="M728" s="99"/>
      <c r="N728" s="99"/>
      <c r="O728" s="99"/>
      <c r="P728" s="44"/>
    </row>
    <row r="729" spans="2:16" x14ac:dyDescent="0.2">
      <c r="B729" s="26"/>
      <c r="C729" s="26"/>
      <c r="D729" s="44"/>
      <c r="E729" s="44"/>
      <c r="F729" s="99"/>
      <c r="G729" s="99"/>
      <c r="H729" s="99"/>
      <c r="I729" s="99"/>
      <c r="J729" s="99"/>
      <c r="K729" s="99"/>
      <c r="L729" s="99"/>
      <c r="M729" s="99"/>
      <c r="N729" s="99"/>
      <c r="O729" s="99"/>
      <c r="P729" s="44"/>
    </row>
    <row r="730" spans="2:16" x14ac:dyDescent="0.2">
      <c r="B730" s="26"/>
      <c r="C730" s="26"/>
      <c r="D730" s="44"/>
      <c r="E730" s="44"/>
      <c r="F730" s="99"/>
      <c r="G730" s="99"/>
      <c r="H730" s="99"/>
      <c r="I730" s="99"/>
      <c r="J730" s="99"/>
      <c r="K730" s="99"/>
      <c r="L730" s="99"/>
      <c r="M730" s="99"/>
      <c r="N730" s="99"/>
      <c r="O730" s="99"/>
      <c r="P730" s="44"/>
    </row>
    <row r="731" spans="2:16" x14ac:dyDescent="0.2">
      <c r="B731" s="26"/>
      <c r="C731" s="26"/>
      <c r="D731" s="44"/>
      <c r="E731" s="44"/>
      <c r="F731" s="99"/>
      <c r="G731" s="99"/>
      <c r="H731" s="99"/>
      <c r="I731" s="99"/>
      <c r="J731" s="99"/>
      <c r="K731" s="99"/>
      <c r="L731" s="99"/>
      <c r="M731" s="99"/>
      <c r="N731" s="99"/>
      <c r="O731" s="99"/>
      <c r="P731" s="44"/>
    </row>
    <row r="732" spans="2:16" x14ac:dyDescent="0.2">
      <c r="B732" s="26"/>
      <c r="C732" s="26"/>
      <c r="D732" s="44"/>
      <c r="E732" s="44"/>
      <c r="F732" s="99"/>
      <c r="G732" s="99"/>
      <c r="H732" s="99"/>
      <c r="I732" s="99"/>
      <c r="J732" s="99"/>
      <c r="K732" s="99"/>
      <c r="L732" s="99"/>
      <c r="M732" s="99"/>
      <c r="N732" s="99"/>
      <c r="O732" s="99"/>
      <c r="P732" s="44"/>
    </row>
    <row r="733" spans="2:16" x14ac:dyDescent="0.2">
      <c r="B733" s="26"/>
      <c r="C733" s="26"/>
      <c r="D733" s="44"/>
      <c r="E733" s="44"/>
      <c r="F733" s="99"/>
      <c r="G733" s="99"/>
      <c r="H733" s="99"/>
      <c r="I733" s="99"/>
      <c r="J733" s="99"/>
      <c r="K733" s="99"/>
      <c r="L733" s="99"/>
      <c r="M733" s="99"/>
      <c r="N733" s="99"/>
      <c r="O733" s="99"/>
      <c r="P733" s="44"/>
    </row>
    <row r="734" spans="2:16" x14ac:dyDescent="0.2">
      <c r="B734" s="26"/>
      <c r="C734" s="26"/>
      <c r="D734" s="44"/>
      <c r="E734" s="44"/>
      <c r="F734" s="99"/>
      <c r="G734" s="99"/>
      <c r="H734" s="99"/>
      <c r="I734" s="99"/>
      <c r="J734" s="99"/>
      <c r="K734" s="99"/>
      <c r="L734" s="99"/>
      <c r="M734" s="99"/>
      <c r="N734" s="99"/>
      <c r="O734" s="99"/>
      <c r="P734" s="44"/>
    </row>
    <row r="735" spans="2:16" x14ac:dyDescent="0.2">
      <c r="B735" s="26"/>
      <c r="C735" s="26"/>
      <c r="D735" s="44"/>
      <c r="E735" s="44"/>
      <c r="F735" s="99"/>
      <c r="G735" s="99"/>
      <c r="H735" s="99"/>
      <c r="I735" s="99"/>
      <c r="J735" s="99"/>
      <c r="K735" s="99"/>
      <c r="L735" s="99"/>
      <c r="M735" s="99"/>
      <c r="N735" s="99"/>
      <c r="O735" s="99"/>
      <c r="P735" s="44"/>
    </row>
    <row r="736" spans="2:16" x14ac:dyDescent="0.2">
      <c r="B736" s="26"/>
      <c r="C736" s="26"/>
      <c r="D736" s="44"/>
      <c r="E736" s="44"/>
      <c r="F736" s="99"/>
      <c r="G736" s="99"/>
      <c r="H736" s="99"/>
      <c r="I736" s="99"/>
      <c r="J736" s="99"/>
      <c r="K736" s="99"/>
      <c r="L736" s="99"/>
      <c r="M736" s="99"/>
      <c r="N736" s="99"/>
      <c r="O736" s="99"/>
      <c r="P736" s="44"/>
    </row>
    <row r="737" spans="2:16" x14ac:dyDescent="0.2">
      <c r="B737" s="26"/>
      <c r="C737" s="26"/>
      <c r="D737" s="44"/>
      <c r="E737" s="44"/>
      <c r="F737" s="99"/>
      <c r="G737" s="99"/>
      <c r="H737" s="99"/>
      <c r="I737" s="99"/>
      <c r="J737" s="99"/>
      <c r="K737" s="99"/>
      <c r="L737" s="99"/>
      <c r="M737" s="99"/>
      <c r="N737" s="99"/>
      <c r="O737" s="99"/>
      <c r="P737" s="44"/>
    </row>
    <row r="738" spans="2:16" x14ac:dyDescent="0.2">
      <c r="B738" s="26"/>
      <c r="C738" s="26"/>
      <c r="D738" s="44"/>
      <c r="E738" s="44"/>
      <c r="F738" s="99"/>
      <c r="G738" s="99"/>
      <c r="H738" s="99"/>
      <c r="I738" s="99"/>
      <c r="J738" s="99"/>
      <c r="K738" s="99"/>
      <c r="L738" s="99"/>
      <c r="M738" s="99"/>
      <c r="N738" s="99"/>
      <c r="O738" s="99"/>
      <c r="P738" s="44"/>
    </row>
    <row r="739" spans="2:16" x14ac:dyDescent="0.2">
      <c r="B739" s="26"/>
      <c r="C739" s="26"/>
      <c r="D739" s="44"/>
      <c r="E739" s="44"/>
      <c r="F739" s="99"/>
      <c r="G739" s="99"/>
      <c r="H739" s="99"/>
      <c r="I739" s="99"/>
      <c r="J739" s="99"/>
      <c r="K739" s="99"/>
      <c r="L739" s="99"/>
      <c r="M739" s="99"/>
      <c r="N739" s="99"/>
      <c r="O739" s="99"/>
      <c r="P739" s="44"/>
    </row>
    <row r="740" spans="2:16" x14ac:dyDescent="0.2">
      <c r="B740" s="26"/>
      <c r="C740" s="26"/>
      <c r="D740" s="44"/>
      <c r="E740" s="44"/>
      <c r="F740" s="99"/>
      <c r="G740" s="99"/>
      <c r="H740" s="99"/>
      <c r="I740" s="99"/>
      <c r="J740" s="99"/>
      <c r="K740" s="99"/>
      <c r="L740" s="99"/>
      <c r="M740" s="99"/>
      <c r="N740" s="99"/>
      <c r="O740" s="99"/>
      <c r="P740" s="44"/>
    </row>
    <row r="741" spans="2:16" x14ac:dyDescent="0.2">
      <c r="B741" s="26"/>
      <c r="C741" s="26"/>
      <c r="D741" s="44"/>
      <c r="E741" s="44"/>
      <c r="F741" s="99"/>
      <c r="G741" s="99"/>
      <c r="H741" s="99"/>
      <c r="I741" s="99"/>
      <c r="J741" s="99"/>
      <c r="K741" s="99"/>
      <c r="L741" s="99"/>
      <c r="M741" s="99"/>
      <c r="N741" s="99"/>
      <c r="O741" s="99"/>
      <c r="P741" s="44"/>
    </row>
    <row r="742" spans="2:16" x14ac:dyDescent="0.2">
      <c r="B742" s="26"/>
      <c r="C742" s="26"/>
      <c r="D742" s="44"/>
      <c r="E742" s="44"/>
      <c r="F742" s="99"/>
      <c r="G742" s="99"/>
      <c r="H742" s="99"/>
      <c r="I742" s="99"/>
      <c r="J742" s="99"/>
      <c r="K742" s="99"/>
      <c r="L742" s="99"/>
      <c r="M742" s="99"/>
      <c r="N742" s="99"/>
      <c r="O742" s="99"/>
      <c r="P742" s="44"/>
    </row>
    <row r="743" spans="2:16" x14ac:dyDescent="0.2">
      <c r="B743" s="26"/>
      <c r="C743" s="26"/>
      <c r="D743" s="44"/>
      <c r="E743" s="44"/>
      <c r="F743" s="99"/>
      <c r="G743" s="99"/>
      <c r="H743" s="99"/>
      <c r="I743" s="99"/>
      <c r="J743" s="99"/>
      <c r="K743" s="99"/>
      <c r="L743" s="99"/>
      <c r="M743" s="99"/>
      <c r="N743" s="99"/>
      <c r="O743" s="99"/>
      <c r="P743" s="44"/>
    </row>
    <row r="744" spans="2:16" x14ac:dyDescent="0.2">
      <c r="B744" s="26"/>
      <c r="C744" s="26"/>
      <c r="D744" s="44"/>
      <c r="E744" s="44"/>
      <c r="F744" s="99"/>
      <c r="G744" s="99"/>
      <c r="H744" s="99"/>
      <c r="I744" s="99"/>
      <c r="J744" s="99"/>
      <c r="K744" s="99"/>
      <c r="L744" s="99"/>
      <c r="M744" s="99"/>
      <c r="N744" s="99"/>
      <c r="O744" s="99"/>
      <c r="P744" s="44"/>
    </row>
    <row r="745" spans="2:16" x14ac:dyDescent="0.2">
      <c r="B745" s="26"/>
      <c r="C745" s="26"/>
      <c r="D745" s="44"/>
      <c r="E745" s="44"/>
      <c r="F745" s="99"/>
      <c r="G745" s="99"/>
      <c r="H745" s="99"/>
      <c r="I745" s="99"/>
      <c r="J745" s="99"/>
      <c r="K745" s="99"/>
      <c r="L745" s="99"/>
      <c r="M745" s="99"/>
      <c r="N745" s="99"/>
      <c r="O745" s="99"/>
      <c r="P745" s="44"/>
    </row>
    <row r="746" spans="2:16" x14ac:dyDescent="0.2">
      <c r="B746" s="26"/>
      <c r="C746" s="26"/>
      <c r="D746" s="44"/>
      <c r="E746" s="44"/>
      <c r="F746" s="99"/>
      <c r="G746" s="99"/>
      <c r="H746" s="99"/>
      <c r="I746" s="99"/>
      <c r="J746" s="99"/>
      <c r="K746" s="99"/>
      <c r="L746" s="99"/>
      <c r="M746" s="99"/>
      <c r="N746" s="99"/>
      <c r="O746" s="99"/>
      <c r="P746" s="44"/>
    </row>
    <row r="747" spans="2:16" x14ac:dyDescent="0.2">
      <c r="B747" s="26"/>
      <c r="C747" s="26"/>
      <c r="D747" s="44"/>
      <c r="E747" s="44"/>
      <c r="F747" s="99"/>
      <c r="G747" s="99"/>
      <c r="H747" s="99"/>
      <c r="I747" s="99"/>
      <c r="J747" s="99"/>
      <c r="K747" s="99"/>
      <c r="L747" s="99"/>
      <c r="M747" s="99"/>
      <c r="N747" s="99"/>
      <c r="O747" s="99"/>
      <c r="P747" s="44"/>
    </row>
    <row r="748" spans="2:16" x14ac:dyDescent="0.2">
      <c r="B748" s="26"/>
      <c r="C748" s="26"/>
      <c r="D748" s="44"/>
      <c r="E748" s="44"/>
      <c r="F748" s="99"/>
      <c r="G748" s="99"/>
      <c r="H748" s="99"/>
      <c r="I748" s="99"/>
      <c r="J748" s="99"/>
      <c r="K748" s="99"/>
      <c r="L748" s="99"/>
      <c r="M748" s="99"/>
      <c r="N748" s="99"/>
      <c r="O748" s="99"/>
      <c r="P748" s="44"/>
    </row>
    <row r="749" spans="2:16" x14ac:dyDescent="0.2">
      <c r="B749" s="26"/>
      <c r="C749" s="26"/>
      <c r="D749" s="44"/>
      <c r="E749" s="44"/>
      <c r="F749" s="99"/>
      <c r="G749" s="99"/>
      <c r="H749" s="99"/>
      <c r="I749" s="99"/>
      <c r="J749" s="99"/>
      <c r="K749" s="99"/>
      <c r="L749" s="99"/>
      <c r="M749" s="99"/>
      <c r="N749" s="99"/>
      <c r="O749" s="99"/>
      <c r="P749" s="44"/>
    </row>
    <row r="750" spans="2:16" x14ac:dyDescent="0.2">
      <c r="B750" s="26"/>
      <c r="C750" s="26"/>
      <c r="D750" s="44"/>
      <c r="E750" s="44"/>
      <c r="F750" s="99"/>
      <c r="G750" s="99"/>
      <c r="H750" s="99"/>
      <c r="I750" s="99"/>
      <c r="J750" s="99"/>
      <c r="K750" s="99"/>
      <c r="L750" s="99"/>
      <c r="M750" s="99"/>
      <c r="N750" s="99"/>
      <c r="O750" s="99"/>
      <c r="P750" s="44"/>
    </row>
    <row r="751" spans="2:16" x14ac:dyDescent="0.2">
      <c r="B751" s="26"/>
      <c r="C751" s="26"/>
      <c r="D751" s="44"/>
      <c r="E751" s="44"/>
      <c r="F751" s="99"/>
      <c r="G751" s="99"/>
      <c r="H751" s="99"/>
      <c r="I751" s="99"/>
      <c r="J751" s="99"/>
      <c r="K751" s="99"/>
      <c r="L751" s="99"/>
      <c r="M751" s="99"/>
      <c r="N751" s="99"/>
      <c r="O751" s="99"/>
      <c r="P751" s="44"/>
    </row>
    <row r="752" spans="2:16" x14ac:dyDescent="0.2">
      <c r="B752" s="26"/>
      <c r="C752" s="26"/>
      <c r="D752" s="44"/>
      <c r="E752" s="44"/>
      <c r="F752" s="99"/>
      <c r="G752" s="99"/>
      <c r="H752" s="99"/>
      <c r="I752" s="99"/>
      <c r="J752" s="99"/>
      <c r="K752" s="99"/>
      <c r="L752" s="99"/>
      <c r="M752" s="99"/>
      <c r="N752" s="99"/>
      <c r="O752" s="99"/>
      <c r="P752" s="44"/>
    </row>
    <row r="753" spans="2:16" x14ac:dyDescent="0.2">
      <c r="B753" s="26"/>
      <c r="C753" s="26"/>
      <c r="D753" s="44"/>
      <c r="E753" s="44"/>
      <c r="F753" s="99"/>
      <c r="G753" s="99"/>
      <c r="H753" s="99"/>
      <c r="I753" s="99"/>
      <c r="J753" s="99"/>
      <c r="K753" s="99"/>
      <c r="L753" s="99"/>
      <c r="M753" s="99"/>
      <c r="N753" s="99"/>
      <c r="O753" s="99"/>
      <c r="P753" s="44"/>
    </row>
    <row r="754" spans="2:16" x14ac:dyDescent="0.2">
      <c r="B754" s="26"/>
      <c r="C754" s="26"/>
      <c r="D754" s="44"/>
      <c r="E754" s="44"/>
      <c r="F754" s="99"/>
      <c r="G754" s="99"/>
      <c r="H754" s="99"/>
      <c r="I754" s="99"/>
      <c r="J754" s="99"/>
      <c r="K754" s="99"/>
      <c r="L754" s="99"/>
      <c r="M754" s="99"/>
      <c r="N754" s="99"/>
      <c r="O754" s="99"/>
      <c r="P754" s="44"/>
    </row>
    <row r="755" spans="2:16" x14ac:dyDescent="0.2">
      <c r="B755" s="26"/>
      <c r="C755" s="26"/>
      <c r="D755" s="44"/>
      <c r="E755" s="44"/>
      <c r="F755" s="99"/>
      <c r="G755" s="99"/>
      <c r="H755" s="99"/>
      <c r="I755" s="99"/>
      <c r="J755" s="99"/>
      <c r="K755" s="99"/>
      <c r="L755" s="99"/>
      <c r="M755" s="99"/>
      <c r="N755" s="99"/>
      <c r="O755" s="99"/>
      <c r="P755" s="44"/>
    </row>
    <row r="756" spans="2:16" x14ac:dyDescent="0.2">
      <c r="B756" s="26"/>
      <c r="C756" s="26"/>
      <c r="D756" s="44"/>
      <c r="E756" s="44"/>
      <c r="F756" s="99"/>
      <c r="G756" s="99"/>
      <c r="H756" s="99"/>
      <c r="I756" s="99"/>
      <c r="J756" s="99"/>
      <c r="K756" s="99"/>
      <c r="L756" s="99"/>
      <c r="M756" s="99"/>
      <c r="N756" s="99"/>
      <c r="O756" s="99"/>
      <c r="P756" s="44"/>
    </row>
    <row r="757" spans="2:16" x14ac:dyDescent="0.2">
      <c r="B757" s="26"/>
      <c r="C757" s="26"/>
      <c r="D757" s="44"/>
      <c r="E757" s="44"/>
      <c r="F757" s="99"/>
      <c r="G757" s="99"/>
      <c r="H757" s="99"/>
      <c r="I757" s="99"/>
      <c r="J757" s="99"/>
      <c r="K757" s="99"/>
      <c r="L757" s="99"/>
      <c r="M757" s="99"/>
      <c r="N757" s="99"/>
      <c r="O757" s="99"/>
      <c r="P757" s="44"/>
    </row>
    <row r="758" spans="2:16" x14ac:dyDescent="0.2">
      <c r="B758" s="26"/>
      <c r="C758" s="26"/>
      <c r="D758" s="44"/>
      <c r="E758" s="44"/>
      <c r="F758" s="99"/>
      <c r="G758" s="99"/>
      <c r="H758" s="99"/>
      <c r="I758" s="99"/>
      <c r="J758" s="99"/>
      <c r="K758" s="99"/>
      <c r="L758" s="99"/>
      <c r="M758" s="99"/>
      <c r="N758" s="99"/>
      <c r="O758" s="99"/>
      <c r="P758" s="44"/>
    </row>
    <row r="759" spans="2:16" x14ac:dyDescent="0.2">
      <c r="B759" s="26"/>
      <c r="C759" s="26"/>
      <c r="D759" s="44"/>
      <c r="E759" s="44"/>
      <c r="F759" s="99"/>
      <c r="G759" s="99"/>
      <c r="H759" s="99"/>
      <c r="I759" s="99"/>
      <c r="J759" s="99"/>
      <c r="K759" s="99"/>
      <c r="L759" s="99"/>
      <c r="M759" s="99"/>
      <c r="N759" s="99"/>
      <c r="O759" s="99"/>
      <c r="P759" s="44"/>
    </row>
    <row r="760" spans="2:16" x14ac:dyDescent="0.2">
      <c r="B760" s="26"/>
      <c r="C760" s="26"/>
      <c r="D760" s="44"/>
      <c r="E760" s="44"/>
      <c r="F760" s="99"/>
      <c r="G760" s="99"/>
      <c r="H760" s="99"/>
      <c r="I760" s="99"/>
      <c r="J760" s="99"/>
      <c r="K760" s="99"/>
      <c r="L760" s="99"/>
      <c r="M760" s="99"/>
      <c r="N760" s="99"/>
      <c r="O760" s="99"/>
      <c r="P760" s="44"/>
    </row>
    <row r="761" spans="2:16" x14ac:dyDescent="0.2">
      <c r="B761" s="26"/>
      <c r="C761" s="26"/>
      <c r="D761" s="44"/>
      <c r="E761" s="44"/>
      <c r="F761" s="99"/>
      <c r="G761" s="99"/>
      <c r="H761" s="99"/>
      <c r="I761" s="99"/>
      <c r="J761" s="99"/>
      <c r="K761" s="99"/>
      <c r="L761" s="99"/>
      <c r="M761" s="99"/>
      <c r="N761" s="99"/>
      <c r="O761" s="99"/>
      <c r="P761" s="44"/>
    </row>
    <row r="762" spans="2:16" x14ac:dyDescent="0.2">
      <c r="B762" s="26"/>
      <c r="C762" s="26"/>
      <c r="D762" s="44"/>
      <c r="E762" s="44"/>
      <c r="F762" s="99"/>
      <c r="G762" s="99"/>
      <c r="H762" s="99"/>
      <c r="I762" s="99"/>
      <c r="J762" s="99"/>
      <c r="K762" s="99"/>
      <c r="L762" s="99"/>
      <c r="M762" s="99"/>
      <c r="N762" s="99"/>
      <c r="O762" s="99"/>
      <c r="P762" s="44"/>
    </row>
    <row r="763" spans="2:16" x14ac:dyDescent="0.2">
      <c r="B763" s="26"/>
      <c r="C763" s="26"/>
      <c r="D763" s="44"/>
      <c r="E763" s="44"/>
      <c r="F763" s="99"/>
      <c r="G763" s="99"/>
      <c r="H763" s="99"/>
      <c r="I763" s="99"/>
      <c r="J763" s="99"/>
      <c r="K763" s="99"/>
      <c r="L763" s="99"/>
      <c r="M763" s="99"/>
      <c r="N763" s="99"/>
      <c r="O763" s="99"/>
      <c r="P763" s="44"/>
    </row>
    <row r="764" spans="2:16" x14ac:dyDescent="0.2">
      <c r="B764" s="26"/>
      <c r="C764" s="26"/>
      <c r="D764" s="44"/>
      <c r="E764" s="44"/>
      <c r="F764" s="99"/>
      <c r="G764" s="99"/>
      <c r="H764" s="99"/>
      <c r="I764" s="99"/>
      <c r="J764" s="99"/>
      <c r="K764" s="99"/>
      <c r="L764" s="99"/>
      <c r="M764" s="99"/>
      <c r="N764" s="99"/>
      <c r="O764" s="99"/>
      <c r="P764" s="44"/>
    </row>
    <row r="765" spans="2:16" x14ac:dyDescent="0.2">
      <c r="B765" s="26"/>
      <c r="C765" s="26"/>
      <c r="D765" s="44"/>
      <c r="E765" s="44"/>
      <c r="F765" s="99"/>
      <c r="G765" s="99"/>
      <c r="H765" s="99"/>
      <c r="I765" s="99"/>
      <c r="J765" s="99"/>
      <c r="K765" s="99"/>
      <c r="L765" s="99"/>
      <c r="M765" s="99"/>
      <c r="N765" s="99"/>
      <c r="O765" s="99"/>
      <c r="P765" s="44"/>
    </row>
    <row r="766" spans="2:16" x14ac:dyDescent="0.2">
      <c r="B766" s="26"/>
      <c r="C766" s="26"/>
      <c r="D766" s="44"/>
      <c r="E766" s="44"/>
      <c r="F766" s="99"/>
      <c r="G766" s="99"/>
      <c r="H766" s="99"/>
      <c r="I766" s="99"/>
      <c r="J766" s="99"/>
      <c r="K766" s="99"/>
      <c r="L766" s="99"/>
      <c r="M766" s="99"/>
      <c r="N766" s="99"/>
      <c r="O766" s="99"/>
      <c r="P766" s="44"/>
    </row>
    <row r="767" spans="2:16" x14ac:dyDescent="0.2">
      <c r="B767" s="26"/>
      <c r="C767" s="26"/>
      <c r="D767" s="44"/>
      <c r="E767" s="44"/>
      <c r="F767" s="99"/>
      <c r="G767" s="99"/>
      <c r="H767" s="99"/>
      <c r="I767" s="99"/>
      <c r="J767" s="99"/>
      <c r="K767" s="99"/>
      <c r="L767" s="99"/>
      <c r="M767" s="99"/>
      <c r="N767" s="99"/>
      <c r="O767" s="99"/>
      <c r="P767" s="44"/>
    </row>
    <row r="768" spans="2:16" x14ac:dyDescent="0.2">
      <c r="B768" s="26"/>
      <c r="C768" s="26"/>
      <c r="D768" s="44"/>
      <c r="E768" s="44"/>
      <c r="F768" s="99"/>
      <c r="G768" s="99"/>
      <c r="H768" s="99"/>
      <c r="I768" s="99"/>
      <c r="J768" s="99"/>
      <c r="K768" s="99"/>
      <c r="L768" s="99"/>
      <c r="M768" s="99"/>
      <c r="N768" s="99"/>
      <c r="O768" s="99"/>
      <c r="P768" s="44"/>
    </row>
    <row r="769" spans="2:16" x14ac:dyDescent="0.2">
      <c r="B769" s="26"/>
      <c r="C769" s="26"/>
      <c r="D769" s="44"/>
      <c r="E769" s="44"/>
      <c r="F769" s="99"/>
      <c r="G769" s="99"/>
      <c r="H769" s="99"/>
      <c r="I769" s="99"/>
      <c r="J769" s="99"/>
      <c r="K769" s="99"/>
      <c r="L769" s="99"/>
      <c r="M769" s="99"/>
      <c r="N769" s="99"/>
      <c r="O769" s="99"/>
      <c r="P769" s="44"/>
    </row>
    <row r="770" spans="2:16" x14ac:dyDescent="0.2">
      <c r="B770" s="26"/>
      <c r="C770" s="26"/>
      <c r="D770" s="44"/>
      <c r="E770" s="44"/>
      <c r="F770" s="99"/>
      <c r="G770" s="99"/>
      <c r="H770" s="99"/>
      <c r="I770" s="99"/>
      <c r="J770" s="99"/>
      <c r="K770" s="99"/>
      <c r="L770" s="99"/>
      <c r="M770" s="99"/>
      <c r="N770" s="99"/>
      <c r="O770" s="99"/>
      <c r="P770" s="44"/>
    </row>
    <row r="771" spans="2:16" x14ac:dyDescent="0.2">
      <c r="B771" s="26"/>
      <c r="C771" s="26"/>
      <c r="D771" s="44"/>
      <c r="E771" s="44"/>
      <c r="F771" s="99"/>
      <c r="G771" s="99"/>
      <c r="H771" s="99"/>
      <c r="I771" s="99"/>
      <c r="J771" s="99"/>
      <c r="K771" s="99"/>
      <c r="L771" s="99"/>
      <c r="M771" s="99"/>
      <c r="N771" s="99"/>
      <c r="O771" s="99"/>
      <c r="P771" s="44"/>
    </row>
    <row r="772" spans="2:16" x14ac:dyDescent="0.2">
      <c r="B772" s="26"/>
      <c r="C772" s="26"/>
      <c r="D772" s="44"/>
      <c r="E772" s="44"/>
      <c r="F772" s="99"/>
      <c r="G772" s="99"/>
      <c r="H772" s="99"/>
      <c r="I772" s="99"/>
      <c r="J772" s="99"/>
      <c r="K772" s="99"/>
      <c r="L772" s="99"/>
      <c r="M772" s="99"/>
      <c r="N772" s="99"/>
      <c r="O772" s="99"/>
      <c r="P772" s="44"/>
    </row>
    <row r="773" spans="2:16" x14ac:dyDescent="0.2">
      <c r="B773" s="26"/>
      <c r="C773" s="26"/>
      <c r="D773" s="44"/>
      <c r="E773" s="44"/>
      <c r="F773" s="99"/>
      <c r="G773" s="99"/>
      <c r="H773" s="99"/>
      <c r="I773" s="99"/>
      <c r="J773" s="99"/>
      <c r="K773" s="99"/>
      <c r="L773" s="99"/>
      <c r="M773" s="99"/>
      <c r="N773" s="99"/>
      <c r="O773" s="99"/>
      <c r="P773" s="44"/>
    </row>
    <row r="774" spans="2:16" x14ac:dyDescent="0.2">
      <c r="B774" s="26"/>
      <c r="C774" s="26"/>
      <c r="D774" s="44"/>
      <c r="E774" s="44"/>
      <c r="F774" s="99"/>
      <c r="G774" s="99"/>
      <c r="H774" s="99"/>
      <c r="I774" s="99"/>
      <c r="J774" s="99"/>
      <c r="K774" s="99"/>
      <c r="L774" s="99"/>
      <c r="M774" s="99"/>
      <c r="N774" s="99"/>
      <c r="O774" s="99"/>
      <c r="P774" s="44"/>
    </row>
    <row r="775" spans="2:16" x14ac:dyDescent="0.2">
      <c r="B775" s="26"/>
      <c r="C775" s="26"/>
      <c r="D775" s="44"/>
      <c r="E775" s="44"/>
      <c r="F775" s="99"/>
      <c r="G775" s="99"/>
      <c r="H775" s="99"/>
      <c r="I775" s="99"/>
      <c r="J775" s="99"/>
      <c r="K775" s="99"/>
      <c r="L775" s="99"/>
      <c r="M775" s="99"/>
      <c r="N775" s="99"/>
      <c r="O775" s="99"/>
      <c r="P775" s="44"/>
    </row>
    <row r="776" spans="2:16" x14ac:dyDescent="0.2">
      <c r="B776" s="26"/>
      <c r="C776" s="26"/>
      <c r="D776" s="44"/>
      <c r="E776" s="44"/>
      <c r="F776" s="99"/>
      <c r="G776" s="99"/>
      <c r="H776" s="99"/>
      <c r="I776" s="99"/>
      <c r="J776" s="99"/>
      <c r="K776" s="99"/>
      <c r="L776" s="99"/>
      <c r="M776" s="99"/>
      <c r="N776" s="99"/>
      <c r="O776" s="99"/>
      <c r="P776" s="44"/>
    </row>
    <row r="777" spans="2:16" x14ac:dyDescent="0.2">
      <c r="B777" s="26"/>
      <c r="C777" s="26"/>
      <c r="D777" s="44"/>
      <c r="E777" s="44"/>
      <c r="F777" s="99"/>
      <c r="G777" s="99"/>
      <c r="H777" s="99"/>
      <c r="I777" s="99"/>
      <c r="J777" s="99"/>
      <c r="K777" s="99"/>
      <c r="L777" s="99"/>
      <c r="M777" s="99"/>
      <c r="N777" s="99"/>
      <c r="O777" s="99"/>
      <c r="P777" s="44"/>
    </row>
    <row r="778" spans="2:16" x14ac:dyDescent="0.2">
      <c r="B778" s="26"/>
      <c r="C778" s="26"/>
      <c r="D778" s="44"/>
      <c r="E778" s="44"/>
      <c r="F778" s="99"/>
      <c r="G778" s="99"/>
      <c r="H778" s="99"/>
      <c r="I778" s="99"/>
      <c r="J778" s="99"/>
      <c r="K778" s="99"/>
      <c r="L778" s="99"/>
      <c r="M778" s="99"/>
      <c r="N778" s="99"/>
      <c r="O778" s="99"/>
      <c r="P778" s="44"/>
    </row>
    <row r="779" spans="2:16" x14ac:dyDescent="0.2">
      <c r="B779" s="26"/>
      <c r="C779" s="26"/>
      <c r="D779" s="44"/>
      <c r="E779" s="44"/>
      <c r="F779" s="99"/>
      <c r="G779" s="99"/>
      <c r="H779" s="99"/>
      <c r="I779" s="99"/>
      <c r="J779" s="99"/>
      <c r="K779" s="99"/>
      <c r="L779" s="99"/>
      <c r="M779" s="99"/>
      <c r="N779" s="99"/>
      <c r="O779" s="99"/>
      <c r="P779" s="44"/>
    </row>
    <row r="780" spans="2:16" x14ac:dyDescent="0.2">
      <c r="B780" s="26"/>
      <c r="C780" s="26"/>
      <c r="D780" s="44"/>
      <c r="E780" s="44"/>
      <c r="F780" s="99"/>
      <c r="G780" s="99"/>
      <c r="H780" s="99"/>
      <c r="I780" s="99"/>
      <c r="J780" s="99"/>
      <c r="K780" s="99"/>
      <c r="L780" s="99"/>
      <c r="M780" s="99"/>
      <c r="N780" s="99"/>
      <c r="O780" s="99"/>
      <c r="P780" s="44"/>
    </row>
    <row r="781" spans="2:16" x14ac:dyDescent="0.2">
      <c r="B781" s="26"/>
      <c r="C781" s="26"/>
      <c r="D781" s="44"/>
      <c r="E781" s="44"/>
      <c r="F781" s="99"/>
      <c r="G781" s="99"/>
      <c r="H781" s="99"/>
      <c r="I781" s="99"/>
      <c r="J781" s="99"/>
      <c r="K781" s="99"/>
      <c r="L781" s="99"/>
      <c r="M781" s="99"/>
      <c r="N781" s="99"/>
      <c r="O781" s="99"/>
      <c r="P781" s="44"/>
    </row>
    <row r="782" spans="2:16" x14ac:dyDescent="0.2">
      <c r="B782" s="26"/>
      <c r="C782" s="26"/>
      <c r="D782" s="44"/>
      <c r="E782" s="44"/>
      <c r="F782" s="99"/>
      <c r="G782" s="99"/>
      <c r="H782" s="99"/>
      <c r="I782" s="99"/>
      <c r="J782" s="99"/>
      <c r="K782" s="99"/>
      <c r="L782" s="99"/>
      <c r="M782" s="99"/>
      <c r="N782" s="99"/>
      <c r="O782" s="99"/>
      <c r="P782" s="44"/>
    </row>
    <row r="783" spans="2:16" x14ac:dyDescent="0.2">
      <c r="B783" s="26"/>
      <c r="C783" s="26"/>
      <c r="D783" s="44"/>
      <c r="E783" s="44"/>
      <c r="F783" s="99"/>
      <c r="G783" s="99"/>
      <c r="H783" s="99"/>
      <c r="I783" s="99"/>
      <c r="J783" s="99"/>
      <c r="K783" s="99"/>
      <c r="L783" s="99"/>
      <c r="M783" s="99"/>
      <c r="N783" s="99"/>
      <c r="O783" s="99"/>
      <c r="P783" s="44"/>
    </row>
    <row r="784" spans="2:16" x14ac:dyDescent="0.2">
      <c r="B784" s="26"/>
      <c r="C784" s="26"/>
      <c r="D784" s="44"/>
      <c r="E784" s="44"/>
      <c r="F784" s="99"/>
      <c r="G784" s="99"/>
      <c r="H784" s="99"/>
      <c r="I784" s="99"/>
      <c r="J784" s="99"/>
      <c r="K784" s="99"/>
      <c r="L784" s="99"/>
      <c r="M784" s="99"/>
      <c r="N784" s="99"/>
      <c r="O784" s="99"/>
      <c r="P784" s="44"/>
    </row>
    <row r="785" spans="2:16" x14ac:dyDescent="0.2">
      <c r="B785" s="26"/>
      <c r="C785" s="26"/>
      <c r="D785" s="44"/>
      <c r="E785" s="44"/>
      <c r="F785" s="99"/>
      <c r="G785" s="99"/>
      <c r="H785" s="99"/>
      <c r="I785" s="99"/>
      <c r="J785" s="99"/>
      <c r="K785" s="99"/>
      <c r="L785" s="99"/>
      <c r="M785" s="99"/>
      <c r="N785" s="99"/>
      <c r="O785" s="99"/>
      <c r="P785" s="44"/>
    </row>
    <row r="786" spans="2:16" x14ac:dyDescent="0.2">
      <c r="B786" s="26"/>
      <c r="C786" s="26"/>
      <c r="D786" s="44"/>
      <c r="E786" s="44"/>
      <c r="F786" s="99"/>
      <c r="G786" s="99"/>
      <c r="H786" s="99"/>
      <c r="I786" s="99"/>
      <c r="J786" s="99"/>
      <c r="K786" s="99"/>
      <c r="L786" s="99"/>
      <c r="M786" s="99"/>
      <c r="N786" s="99"/>
      <c r="O786" s="99"/>
      <c r="P786" s="44"/>
    </row>
    <row r="787" spans="2:16" x14ac:dyDescent="0.2">
      <c r="B787" s="26"/>
      <c r="C787" s="26"/>
      <c r="D787" s="44"/>
      <c r="E787" s="44"/>
      <c r="F787" s="99"/>
      <c r="G787" s="99"/>
      <c r="H787" s="99"/>
      <c r="I787" s="99"/>
      <c r="J787" s="99"/>
      <c r="K787" s="99"/>
      <c r="L787" s="99"/>
      <c r="M787" s="99"/>
      <c r="N787" s="99"/>
      <c r="O787" s="99"/>
      <c r="P787" s="44"/>
    </row>
    <row r="788" spans="2:16" x14ac:dyDescent="0.2">
      <c r="B788" s="26"/>
      <c r="C788" s="26"/>
      <c r="D788" s="44"/>
      <c r="E788" s="44"/>
      <c r="F788" s="99"/>
      <c r="G788" s="99"/>
      <c r="H788" s="99"/>
      <c r="I788" s="99"/>
      <c r="J788" s="99"/>
      <c r="K788" s="99"/>
      <c r="L788" s="99"/>
      <c r="M788" s="99"/>
      <c r="N788" s="99"/>
      <c r="O788" s="99"/>
      <c r="P788" s="44"/>
    </row>
    <row r="789" spans="2:16" x14ac:dyDescent="0.2">
      <c r="B789" s="26"/>
      <c r="C789" s="26"/>
      <c r="D789" s="44"/>
      <c r="E789" s="44"/>
      <c r="F789" s="99"/>
      <c r="G789" s="99"/>
      <c r="H789" s="99"/>
      <c r="I789" s="99"/>
      <c r="J789" s="99"/>
      <c r="K789" s="99"/>
      <c r="L789" s="99"/>
      <c r="M789" s="99"/>
      <c r="N789" s="99"/>
      <c r="O789" s="99"/>
      <c r="P789" s="44"/>
    </row>
    <row r="790" spans="2:16" x14ac:dyDescent="0.2">
      <c r="B790" s="26"/>
      <c r="C790" s="26"/>
      <c r="D790" s="44"/>
      <c r="E790" s="44"/>
      <c r="F790" s="99"/>
      <c r="G790" s="99"/>
      <c r="H790" s="99"/>
      <c r="I790" s="99"/>
      <c r="J790" s="99"/>
      <c r="K790" s="99"/>
      <c r="L790" s="99"/>
      <c r="M790" s="99"/>
      <c r="N790" s="99"/>
      <c r="O790" s="99"/>
      <c r="P790" s="44"/>
    </row>
    <row r="791" spans="2:16" x14ac:dyDescent="0.2">
      <c r="B791" s="26"/>
      <c r="C791" s="26"/>
      <c r="D791" s="44"/>
      <c r="E791" s="44"/>
      <c r="F791" s="99"/>
      <c r="G791" s="99"/>
      <c r="H791" s="99"/>
      <c r="I791" s="99"/>
      <c r="J791" s="99"/>
      <c r="K791" s="99"/>
      <c r="L791" s="99"/>
      <c r="M791" s="99"/>
      <c r="N791" s="99"/>
      <c r="O791" s="99"/>
      <c r="P791" s="44"/>
    </row>
    <row r="792" spans="2:16" x14ac:dyDescent="0.2">
      <c r="B792" s="26"/>
      <c r="C792" s="26"/>
      <c r="D792" s="44"/>
      <c r="E792" s="44"/>
      <c r="F792" s="99"/>
      <c r="G792" s="99"/>
      <c r="H792" s="99"/>
      <c r="I792" s="99"/>
      <c r="J792" s="99"/>
      <c r="K792" s="99"/>
      <c r="L792" s="99"/>
      <c r="M792" s="99"/>
      <c r="N792" s="99"/>
      <c r="O792" s="99"/>
      <c r="P792" s="44"/>
    </row>
    <row r="793" spans="2:16" x14ac:dyDescent="0.2">
      <c r="B793" s="26"/>
      <c r="C793" s="26"/>
      <c r="D793" s="44"/>
      <c r="E793" s="44"/>
      <c r="F793" s="99"/>
      <c r="G793" s="99"/>
      <c r="H793" s="99"/>
      <c r="I793" s="99"/>
      <c r="J793" s="99"/>
      <c r="K793" s="99"/>
      <c r="L793" s="99"/>
      <c r="M793" s="99"/>
      <c r="N793" s="99"/>
      <c r="O793" s="99"/>
      <c r="P793" s="44"/>
    </row>
    <row r="794" spans="2:16" x14ac:dyDescent="0.2">
      <c r="B794" s="26"/>
      <c r="C794" s="26"/>
      <c r="D794" s="44"/>
      <c r="E794" s="44"/>
      <c r="F794" s="99"/>
      <c r="G794" s="99"/>
      <c r="H794" s="99"/>
      <c r="I794" s="99"/>
      <c r="J794" s="99"/>
      <c r="K794" s="99"/>
      <c r="L794" s="99"/>
      <c r="M794" s="99"/>
      <c r="N794" s="99"/>
      <c r="O794" s="99"/>
      <c r="P794" s="44"/>
    </row>
    <row r="795" spans="2:16" x14ac:dyDescent="0.2">
      <c r="B795" s="26"/>
      <c r="C795" s="26"/>
      <c r="D795" s="44"/>
      <c r="E795" s="44"/>
      <c r="F795" s="99"/>
      <c r="G795" s="99"/>
      <c r="H795" s="99"/>
      <c r="I795" s="99"/>
      <c r="J795" s="99"/>
      <c r="K795" s="99"/>
      <c r="L795" s="99"/>
      <c r="M795" s="99"/>
      <c r="N795" s="99"/>
      <c r="O795" s="99"/>
      <c r="P795" s="44"/>
    </row>
    <row r="796" spans="2:16" x14ac:dyDescent="0.2">
      <c r="B796" s="26"/>
      <c r="C796" s="26"/>
      <c r="D796" s="44"/>
      <c r="E796" s="44"/>
      <c r="F796" s="99"/>
      <c r="G796" s="99"/>
      <c r="H796" s="99"/>
      <c r="I796" s="99"/>
      <c r="J796" s="99"/>
      <c r="K796" s="99"/>
      <c r="L796" s="99"/>
      <c r="M796" s="99"/>
      <c r="N796" s="99"/>
      <c r="O796" s="99"/>
      <c r="P796" s="44"/>
    </row>
    <row r="797" spans="2:16" x14ac:dyDescent="0.2">
      <c r="B797" s="26"/>
      <c r="C797" s="26"/>
      <c r="D797" s="44"/>
      <c r="E797" s="44"/>
      <c r="F797" s="99"/>
      <c r="G797" s="99"/>
      <c r="H797" s="99"/>
      <c r="I797" s="99"/>
      <c r="J797" s="99"/>
      <c r="K797" s="99"/>
      <c r="L797" s="99"/>
      <c r="M797" s="99"/>
      <c r="N797" s="99"/>
      <c r="O797" s="99"/>
      <c r="P797" s="44"/>
    </row>
    <row r="798" spans="2:16" x14ac:dyDescent="0.2">
      <c r="B798" s="26"/>
      <c r="C798" s="26"/>
      <c r="D798" s="44"/>
      <c r="E798" s="44"/>
      <c r="F798" s="99"/>
      <c r="G798" s="99"/>
      <c r="H798" s="99"/>
      <c r="I798" s="99"/>
      <c r="J798" s="99"/>
      <c r="K798" s="99"/>
      <c r="L798" s="99"/>
      <c r="M798" s="99"/>
      <c r="N798" s="99"/>
      <c r="O798" s="99"/>
      <c r="P798" s="44"/>
    </row>
    <row r="799" spans="2:16" x14ac:dyDescent="0.2">
      <c r="B799" s="26"/>
      <c r="C799" s="26"/>
      <c r="D799" s="44"/>
      <c r="E799" s="44"/>
      <c r="F799" s="99"/>
      <c r="G799" s="99"/>
      <c r="H799" s="99"/>
      <c r="I799" s="99"/>
      <c r="J799" s="99"/>
      <c r="K799" s="99"/>
      <c r="L799" s="99"/>
      <c r="M799" s="99"/>
      <c r="N799" s="99"/>
      <c r="O799" s="99"/>
      <c r="P799" s="44"/>
    </row>
    <row r="800" spans="2:16" x14ac:dyDescent="0.2">
      <c r="B800" s="26"/>
      <c r="C800" s="26"/>
      <c r="D800" s="44"/>
      <c r="E800" s="44"/>
      <c r="F800" s="99"/>
      <c r="G800" s="99"/>
      <c r="H800" s="99"/>
      <c r="I800" s="99"/>
      <c r="J800" s="99"/>
      <c r="K800" s="99"/>
      <c r="L800" s="99"/>
      <c r="M800" s="99"/>
      <c r="N800" s="99"/>
      <c r="O800" s="99"/>
      <c r="P800" s="44"/>
    </row>
    <row r="801" spans="2:16" x14ac:dyDescent="0.2">
      <c r="B801" s="26"/>
      <c r="C801" s="26"/>
      <c r="D801" s="44"/>
      <c r="E801" s="44"/>
      <c r="F801" s="99"/>
      <c r="G801" s="99"/>
      <c r="H801" s="99"/>
      <c r="I801" s="99"/>
      <c r="J801" s="99"/>
      <c r="K801" s="99"/>
      <c r="L801" s="99"/>
      <c r="M801" s="99"/>
      <c r="N801" s="99"/>
      <c r="O801" s="99"/>
      <c r="P801" s="44"/>
    </row>
    <row r="802" spans="2:16" x14ac:dyDescent="0.2">
      <c r="B802" s="26"/>
      <c r="C802" s="26"/>
      <c r="D802" s="44"/>
      <c r="E802" s="44"/>
      <c r="F802" s="99"/>
      <c r="G802" s="99"/>
      <c r="H802" s="99"/>
      <c r="I802" s="99"/>
      <c r="J802" s="99"/>
      <c r="K802" s="99"/>
      <c r="L802" s="99"/>
      <c r="M802" s="99"/>
      <c r="N802" s="99"/>
      <c r="O802" s="99"/>
      <c r="P802" s="44"/>
    </row>
    <row r="803" spans="2:16" x14ac:dyDescent="0.2">
      <c r="B803" s="26"/>
      <c r="C803" s="26"/>
      <c r="D803" s="44"/>
      <c r="E803" s="44"/>
      <c r="F803" s="99"/>
      <c r="G803" s="99"/>
      <c r="H803" s="99"/>
      <c r="I803" s="99"/>
      <c r="J803" s="99"/>
      <c r="K803" s="99"/>
      <c r="L803" s="99"/>
      <c r="M803" s="99"/>
      <c r="N803" s="99"/>
      <c r="O803" s="99"/>
      <c r="P803" s="44"/>
    </row>
    <row r="804" spans="2:16" x14ac:dyDescent="0.2">
      <c r="B804" s="26"/>
      <c r="C804" s="26"/>
      <c r="D804" s="44"/>
      <c r="E804" s="44"/>
      <c r="F804" s="99"/>
      <c r="G804" s="99"/>
      <c r="H804" s="99"/>
      <c r="I804" s="99"/>
      <c r="J804" s="99"/>
      <c r="K804" s="99"/>
      <c r="L804" s="99"/>
      <c r="M804" s="99"/>
      <c r="N804" s="99"/>
      <c r="O804" s="99"/>
      <c r="P804" s="44"/>
    </row>
    <row r="805" spans="2:16" x14ac:dyDescent="0.2">
      <c r="B805" s="26"/>
      <c r="C805" s="26"/>
      <c r="D805" s="44"/>
      <c r="E805" s="44"/>
      <c r="F805" s="99"/>
      <c r="G805" s="99"/>
      <c r="H805" s="99"/>
      <c r="I805" s="99"/>
      <c r="J805" s="99"/>
      <c r="K805" s="99"/>
      <c r="L805" s="99"/>
      <c r="M805" s="99"/>
      <c r="N805" s="99"/>
      <c r="O805" s="99"/>
      <c r="P805" s="44"/>
    </row>
    <row r="806" spans="2:16" x14ac:dyDescent="0.2">
      <c r="B806" s="26"/>
      <c r="C806" s="26"/>
      <c r="D806" s="44"/>
      <c r="E806" s="44"/>
      <c r="F806" s="99"/>
      <c r="G806" s="99"/>
      <c r="H806" s="99"/>
      <c r="I806" s="99"/>
      <c r="J806" s="99"/>
      <c r="K806" s="99"/>
      <c r="L806" s="99"/>
      <c r="M806" s="99"/>
      <c r="N806" s="99"/>
      <c r="O806" s="99"/>
      <c r="P806" s="44"/>
    </row>
    <row r="807" spans="2:16" x14ac:dyDescent="0.2">
      <c r="B807" s="26"/>
      <c r="C807" s="26"/>
      <c r="D807" s="44"/>
      <c r="E807" s="44"/>
      <c r="F807" s="99"/>
      <c r="G807" s="99"/>
      <c r="H807" s="99"/>
      <c r="I807" s="99"/>
      <c r="J807" s="99"/>
      <c r="K807" s="99"/>
      <c r="L807" s="99"/>
      <c r="M807" s="99"/>
      <c r="N807" s="99"/>
      <c r="O807" s="99"/>
      <c r="P807" s="44"/>
    </row>
    <row r="808" spans="2:16" x14ac:dyDescent="0.2">
      <c r="B808" s="26"/>
      <c r="C808" s="26"/>
      <c r="D808" s="44"/>
      <c r="E808" s="44"/>
      <c r="F808" s="99"/>
      <c r="G808" s="99"/>
      <c r="H808" s="99"/>
      <c r="I808" s="99"/>
      <c r="J808" s="99"/>
      <c r="K808" s="99"/>
      <c r="L808" s="99"/>
      <c r="M808" s="99"/>
      <c r="N808" s="99"/>
      <c r="O808" s="99"/>
      <c r="P808" s="44"/>
    </row>
    <row r="809" spans="2:16" x14ac:dyDescent="0.2">
      <c r="B809" s="26"/>
      <c r="C809" s="26"/>
      <c r="D809" s="44"/>
      <c r="E809" s="44"/>
      <c r="F809" s="99"/>
      <c r="G809" s="99"/>
      <c r="H809" s="99"/>
      <c r="I809" s="99"/>
      <c r="J809" s="99"/>
      <c r="K809" s="99"/>
      <c r="L809" s="99"/>
      <c r="M809" s="99"/>
      <c r="N809" s="99"/>
      <c r="O809" s="99"/>
      <c r="P809" s="44"/>
    </row>
    <row r="810" spans="2:16" x14ac:dyDescent="0.2">
      <c r="B810" s="26"/>
      <c r="C810" s="26"/>
      <c r="D810" s="44"/>
      <c r="E810" s="44"/>
      <c r="F810" s="99"/>
      <c r="G810" s="99"/>
      <c r="H810" s="99"/>
      <c r="I810" s="99"/>
      <c r="J810" s="99"/>
      <c r="K810" s="99"/>
      <c r="L810" s="99"/>
      <c r="M810" s="99"/>
      <c r="N810" s="99"/>
      <c r="O810" s="99"/>
      <c r="P810" s="44"/>
    </row>
    <row r="811" spans="2:16" x14ac:dyDescent="0.2">
      <c r="B811" s="26"/>
      <c r="C811" s="26"/>
      <c r="D811" s="44"/>
      <c r="E811" s="44"/>
      <c r="F811" s="99"/>
      <c r="G811" s="99"/>
      <c r="H811" s="99"/>
      <c r="I811" s="99"/>
      <c r="J811" s="99"/>
      <c r="K811" s="99"/>
      <c r="L811" s="99"/>
      <c r="M811" s="99"/>
      <c r="N811" s="99"/>
      <c r="O811" s="99"/>
      <c r="P811" s="44"/>
    </row>
    <row r="812" spans="2:16" x14ac:dyDescent="0.2">
      <c r="B812" s="26"/>
      <c r="C812" s="26"/>
      <c r="D812" s="44"/>
      <c r="E812" s="44"/>
      <c r="F812" s="99"/>
      <c r="G812" s="99"/>
      <c r="H812" s="99"/>
      <c r="I812" s="99"/>
      <c r="J812" s="99"/>
      <c r="K812" s="99"/>
      <c r="L812" s="99"/>
      <c r="M812" s="99"/>
      <c r="N812" s="99"/>
      <c r="O812" s="99"/>
      <c r="P812" s="44"/>
    </row>
    <row r="813" spans="2:16" x14ac:dyDescent="0.2">
      <c r="B813" s="26"/>
      <c r="C813" s="26"/>
      <c r="D813" s="44"/>
      <c r="E813" s="44"/>
      <c r="F813" s="99"/>
      <c r="G813" s="99"/>
      <c r="H813" s="99"/>
      <c r="I813" s="99"/>
      <c r="J813" s="99"/>
      <c r="K813" s="99"/>
      <c r="L813" s="99"/>
      <c r="M813" s="99"/>
      <c r="N813" s="99"/>
      <c r="O813" s="99"/>
      <c r="P813" s="44"/>
    </row>
    <row r="814" spans="2:16" x14ac:dyDescent="0.2">
      <c r="B814" s="26"/>
      <c r="C814" s="26"/>
      <c r="D814" s="44"/>
      <c r="E814" s="44"/>
      <c r="F814" s="99"/>
      <c r="G814" s="99"/>
      <c r="H814" s="99"/>
      <c r="I814" s="99"/>
      <c r="J814" s="99"/>
      <c r="K814" s="99"/>
      <c r="L814" s="99"/>
      <c r="M814" s="99"/>
      <c r="N814" s="99"/>
      <c r="O814" s="99"/>
      <c r="P814" s="44"/>
    </row>
    <row r="815" spans="2:16" x14ac:dyDescent="0.2">
      <c r="B815" s="26"/>
      <c r="C815" s="26"/>
      <c r="D815" s="44"/>
      <c r="E815" s="44"/>
      <c r="F815" s="99"/>
      <c r="G815" s="99"/>
      <c r="H815" s="99"/>
      <c r="I815" s="99"/>
      <c r="J815" s="99"/>
      <c r="K815" s="99"/>
      <c r="L815" s="99"/>
      <c r="M815" s="99"/>
      <c r="N815" s="99"/>
      <c r="O815" s="99"/>
      <c r="P815" s="44"/>
    </row>
    <row r="816" spans="2:16" x14ac:dyDescent="0.2">
      <c r="B816" s="26"/>
      <c r="C816" s="26"/>
      <c r="D816" s="44"/>
      <c r="E816" s="44"/>
      <c r="F816" s="99"/>
      <c r="G816" s="99"/>
      <c r="H816" s="99"/>
      <c r="I816" s="99"/>
      <c r="J816" s="99"/>
      <c r="K816" s="99"/>
      <c r="L816" s="99"/>
      <c r="M816" s="99"/>
      <c r="N816" s="99"/>
      <c r="O816" s="99"/>
      <c r="P816" s="44"/>
    </row>
    <row r="817" spans="2:16" x14ac:dyDescent="0.2">
      <c r="B817" s="26"/>
      <c r="C817" s="26"/>
      <c r="D817" s="44"/>
      <c r="E817" s="44"/>
      <c r="F817" s="99"/>
      <c r="G817" s="99"/>
      <c r="H817" s="99"/>
      <c r="I817" s="99"/>
      <c r="J817" s="99"/>
      <c r="K817" s="99"/>
      <c r="L817" s="99"/>
      <c r="M817" s="99"/>
      <c r="N817" s="99"/>
      <c r="O817" s="99"/>
      <c r="P817" s="44"/>
    </row>
    <row r="818" spans="2:16" x14ac:dyDescent="0.2">
      <c r="B818" s="26"/>
      <c r="C818" s="26"/>
      <c r="D818" s="44"/>
      <c r="E818" s="44"/>
      <c r="F818" s="99"/>
      <c r="G818" s="99"/>
      <c r="H818" s="99"/>
      <c r="I818" s="99"/>
      <c r="J818" s="99"/>
      <c r="K818" s="99"/>
      <c r="L818" s="99"/>
      <c r="M818" s="99"/>
      <c r="N818" s="99"/>
      <c r="O818" s="99"/>
      <c r="P818" s="44"/>
    </row>
    <row r="819" spans="2:16" x14ac:dyDescent="0.2">
      <c r="B819" s="26"/>
      <c r="C819" s="26"/>
      <c r="D819" s="44"/>
      <c r="E819" s="44"/>
      <c r="F819" s="99"/>
      <c r="G819" s="99"/>
      <c r="H819" s="99"/>
      <c r="I819" s="99"/>
      <c r="J819" s="99"/>
      <c r="K819" s="99"/>
      <c r="L819" s="99"/>
      <c r="M819" s="99"/>
      <c r="N819" s="99"/>
      <c r="O819" s="99"/>
      <c r="P819" s="44"/>
    </row>
    <row r="820" spans="2:16" x14ac:dyDescent="0.2">
      <c r="B820" s="26"/>
      <c r="C820" s="26"/>
      <c r="D820" s="44"/>
      <c r="E820" s="44"/>
      <c r="F820" s="99"/>
      <c r="G820" s="99"/>
      <c r="H820" s="99"/>
      <c r="I820" s="99"/>
      <c r="J820" s="99"/>
      <c r="K820" s="99"/>
      <c r="L820" s="99"/>
      <c r="M820" s="99"/>
      <c r="N820" s="99"/>
      <c r="O820" s="99"/>
      <c r="P820" s="44"/>
    </row>
    <row r="821" spans="2:16" x14ac:dyDescent="0.2">
      <c r="B821" s="26"/>
      <c r="C821" s="26"/>
      <c r="D821" s="44"/>
      <c r="E821" s="44"/>
      <c r="F821" s="99"/>
      <c r="G821" s="99"/>
      <c r="H821" s="99"/>
      <c r="I821" s="99"/>
      <c r="J821" s="99"/>
      <c r="K821" s="99"/>
      <c r="L821" s="99"/>
      <c r="M821" s="99"/>
      <c r="N821" s="99"/>
      <c r="O821" s="99"/>
      <c r="P821" s="44"/>
    </row>
    <row r="822" spans="2:16" x14ac:dyDescent="0.2">
      <c r="B822" s="26"/>
      <c r="C822" s="26"/>
      <c r="D822" s="44"/>
      <c r="E822" s="44"/>
      <c r="F822" s="99"/>
      <c r="G822" s="99"/>
      <c r="H822" s="99"/>
      <c r="I822" s="99"/>
      <c r="J822" s="99"/>
      <c r="K822" s="99"/>
      <c r="L822" s="99"/>
      <c r="M822" s="99"/>
      <c r="N822" s="99"/>
      <c r="O822" s="99"/>
      <c r="P822" s="44"/>
    </row>
    <row r="823" spans="2:16" x14ac:dyDescent="0.2">
      <c r="B823" s="26"/>
      <c r="C823" s="26"/>
      <c r="D823" s="44"/>
      <c r="E823" s="44"/>
      <c r="F823" s="99"/>
      <c r="G823" s="99"/>
      <c r="H823" s="99"/>
      <c r="I823" s="99"/>
      <c r="J823" s="99"/>
      <c r="K823" s="99"/>
      <c r="L823" s="99"/>
      <c r="M823" s="99"/>
      <c r="N823" s="99"/>
      <c r="O823" s="99"/>
      <c r="P823" s="44"/>
    </row>
    <row r="824" spans="2:16" x14ac:dyDescent="0.2">
      <c r="B824" s="26"/>
      <c r="C824" s="26"/>
      <c r="D824" s="44"/>
      <c r="E824" s="44"/>
      <c r="F824" s="99"/>
      <c r="G824" s="99"/>
      <c r="H824" s="99"/>
      <c r="I824" s="99"/>
      <c r="J824" s="99"/>
      <c r="K824" s="99"/>
      <c r="L824" s="99"/>
      <c r="M824" s="99"/>
      <c r="N824" s="99"/>
      <c r="O824" s="99"/>
      <c r="P824" s="44"/>
    </row>
    <row r="825" spans="2:16" x14ac:dyDescent="0.2">
      <c r="B825" s="26"/>
      <c r="C825" s="26"/>
      <c r="D825" s="44"/>
      <c r="E825" s="44"/>
      <c r="F825" s="99"/>
      <c r="G825" s="99"/>
      <c r="H825" s="99"/>
      <c r="I825" s="99"/>
      <c r="J825" s="99"/>
      <c r="K825" s="99"/>
      <c r="L825" s="99"/>
      <c r="M825" s="99"/>
      <c r="N825" s="99"/>
      <c r="O825" s="99"/>
      <c r="P825" s="44"/>
    </row>
    <row r="826" spans="2:16" x14ac:dyDescent="0.2">
      <c r="B826" s="26"/>
      <c r="C826" s="26"/>
      <c r="D826" s="44"/>
      <c r="E826" s="44"/>
      <c r="F826" s="99"/>
      <c r="G826" s="99"/>
      <c r="H826" s="99"/>
      <c r="I826" s="99"/>
      <c r="J826" s="99"/>
      <c r="K826" s="99"/>
      <c r="L826" s="99"/>
      <c r="M826" s="99"/>
      <c r="N826" s="99"/>
      <c r="O826" s="99"/>
      <c r="P826" s="44"/>
    </row>
    <row r="827" spans="2:16" x14ac:dyDescent="0.2">
      <c r="B827" s="26"/>
      <c r="C827" s="26"/>
      <c r="D827" s="44"/>
      <c r="E827" s="44"/>
      <c r="F827" s="99"/>
      <c r="G827" s="99"/>
      <c r="H827" s="99"/>
      <c r="I827" s="99"/>
      <c r="J827" s="99"/>
      <c r="K827" s="99"/>
      <c r="L827" s="99"/>
      <c r="M827" s="99"/>
      <c r="N827" s="99"/>
      <c r="O827" s="99"/>
      <c r="P827" s="44"/>
    </row>
    <row r="828" spans="2:16" x14ac:dyDescent="0.2">
      <c r="B828" s="26"/>
      <c r="C828" s="26"/>
      <c r="D828" s="44"/>
      <c r="E828" s="44"/>
      <c r="F828" s="99"/>
      <c r="G828" s="99"/>
      <c r="H828" s="99"/>
      <c r="I828" s="99"/>
      <c r="J828" s="99"/>
      <c r="K828" s="99"/>
      <c r="L828" s="99"/>
      <c r="M828" s="99"/>
      <c r="N828" s="99"/>
      <c r="O828" s="99"/>
      <c r="P828" s="44"/>
    </row>
    <row r="829" spans="2:16" x14ac:dyDescent="0.2">
      <c r="B829" s="26"/>
      <c r="C829" s="26"/>
      <c r="D829" s="44"/>
      <c r="E829" s="44"/>
      <c r="F829" s="99"/>
      <c r="G829" s="99"/>
      <c r="H829" s="99"/>
      <c r="I829" s="99"/>
      <c r="J829" s="99"/>
      <c r="K829" s="99"/>
      <c r="L829" s="99"/>
      <c r="M829" s="99"/>
      <c r="N829" s="99"/>
      <c r="O829" s="99"/>
      <c r="P829" s="44"/>
    </row>
    <row r="830" spans="2:16" x14ac:dyDescent="0.2">
      <c r="B830" s="26"/>
      <c r="C830" s="26"/>
      <c r="D830" s="44"/>
      <c r="E830" s="44"/>
      <c r="F830" s="99"/>
      <c r="G830" s="99"/>
      <c r="H830" s="99"/>
      <c r="I830" s="99"/>
      <c r="J830" s="99"/>
      <c r="K830" s="99"/>
      <c r="L830" s="99"/>
      <c r="M830" s="99"/>
      <c r="N830" s="99"/>
      <c r="O830" s="99"/>
      <c r="P830" s="44"/>
    </row>
    <row r="831" spans="2:16" x14ac:dyDescent="0.2">
      <c r="B831" s="26"/>
      <c r="C831" s="26"/>
      <c r="D831" s="44"/>
      <c r="E831" s="44"/>
      <c r="F831" s="99"/>
      <c r="G831" s="99"/>
      <c r="H831" s="99"/>
      <c r="I831" s="99"/>
      <c r="J831" s="99"/>
      <c r="K831" s="99"/>
      <c r="L831" s="99"/>
      <c r="M831" s="99"/>
      <c r="N831" s="99"/>
      <c r="O831" s="99"/>
      <c r="P831" s="44"/>
    </row>
    <row r="832" spans="2:16" x14ac:dyDescent="0.2">
      <c r="B832" s="26"/>
      <c r="C832" s="26"/>
      <c r="D832" s="44"/>
      <c r="E832" s="44"/>
      <c r="F832" s="99"/>
      <c r="G832" s="99"/>
      <c r="H832" s="99"/>
      <c r="I832" s="99"/>
      <c r="J832" s="99"/>
      <c r="K832" s="99"/>
      <c r="L832" s="99"/>
      <c r="M832" s="99"/>
      <c r="N832" s="99"/>
      <c r="O832" s="99"/>
      <c r="P832" s="44"/>
    </row>
    <row r="833" spans="2:16" x14ac:dyDescent="0.2">
      <c r="B833" s="26"/>
      <c r="C833" s="26"/>
      <c r="D833" s="44"/>
      <c r="E833" s="44"/>
      <c r="F833" s="99"/>
      <c r="G833" s="99"/>
      <c r="H833" s="99"/>
      <c r="I833" s="99"/>
      <c r="J833" s="99"/>
      <c r="K833" s="99"/>
      <c r="L833" s="99"/>
      <c r="M833" s="99"/>
      <c r="N833" s="99"/>
      <c r="O833" s="99"/>
      <c r="P833" s="44"/>
    </row>
    <row r="834" spans="2:16" x14ac:dyDescent="0.2">
      <c r="B834" s="26"/>
      <c r="C834" s="26"/>
      <c r="D834" s="44"/>
      <c r="E834" s="44"/>
      <c r="F834" s="99"/>
      <c r="G834" s="99"/>
      <c r="H834" s="99"/>
      <c r="I834" s="99"/>
      <c r="J834" s="99"/>
      <c r="K834" s="99"/>
      <c r="L834" s="99"/>
      <c r="M834" s="99"/>
      <c r="N834" s="99"/>
      <c r="O834" s="99"/>
      <c r="P834" s="44"/>
    </row>
    <row r="835" spans="2:16" x14ac:dyDescent="0.2">
      <c r="B835" s="26"/>
      <c r="C835" s="26"/>
      <c r="D835" s="44"/>
      <c r="E835" s="44"/>
      <c r="F835" s="99"/>
      <c r="G835" s="99"/>
      <c r="H835" s="99"/>
      <c r="I835" s="99"/>
      <c r="J835" s="99"/>
      <c r="K835" s="99"/>
      <c r="L835" s="99"/>
      <c r="M835" s="99"/>
      <c r="N835" s="99"/>
      <c r="O835" s="99"/>
      <c r="P835" s="44"/>
    </row>
    <row r="836" spans="2:16" x14ac:dyDescent="0.2">
      <c r="B836" s="26"/>
      <c r="C836" s="26"/>
      <c r="D836" s="44"/>
      <c r="E836" s="44"/>
      <c r="F836" s="99"/>
      <c r="G836" s="99"/>
      <c r="H836" s="99"/>
      <c r="I836" s="99"/>
      <c r="J836" s="99"/>
      <c r="K836" s="99"/>
      <c r="L836" s="99"/>
      <c r="M836" s="99"/>
      <c r="N836" s="99"/>
      <c r="O836" s="99"/>
      <c r="P836" s="44"/>
    </row>
    <row r="837" spans="2:16" x14ac:dyDescent="0.2">
      <c r="B837" s="26"/>
      <c r="C837" s="26"/>
      <c r="D837" s="44"/>
      <c r="E837" s="44"/>
      <c r="F837" s="99"/>
      <c r="G837" s="99"/>
      <c r="H837" s="99"/>
      <c r="I837" s="99"/>
      <c r="J837" s="99"/>
      <c r="K837" s="99"/>
      <c r="L837" s="99"/>
      <c r="M837" s="99"/>
      <c r="N837" s="99"/>
      <c r="O837" s="99"/>
      <c r="P837" s="44"/>
    </row>
    <row r="838" spans="2:16" x14ac:dyDescent="0.2">
      <c r="B838" s="26"/>
      <c r="C838" s="26"/>
      <c r="D838" s="44"/>
      <c r="E838" s="44"/>
      <c r="F838" s="99"/>
      <c r="G838" s="99"/>
      <c r="H838" s="99"/>
      <c r="I838" s="99"/>
      <c r="J838" s="99"/>
      <c r="K838" s="99"/>
      <c r="L838" s="99"/>
      <c r="M838" s="99"/>
      <c r="N838" s="99"/>
      <c r="O838" s="99"/>
      <c r="P838" s="44"/>
    </row>
    <row r="839" spans="2:16" x14ac:dyDescent="0.2">
      <c r="B839" s="26"/>
      <c r="C839" s="26"/>
      <c r="D839" s="44"/>
      <c r="E839" s="44"/>
      <c r="F839" s="99"/>
      <c r="G839" s="99"/>
      <c r="H839" s="99"/>
      <c r="I839" s="99"/>
      <c r="J839" s="99"/>
      <c r="K839" s="99"/>
      <c r="L839" s="99"/>
      <c r="M839" s="99"/>
      <c r="N839" s="99"/>
      <c r="O839" s="99"/>
      <c r="P839" s="44"/>
    </row>
    <row r="840" spans="2:16" x14ac:dyDescent="0.2">
      <c r="B840" s="26"/>
      <c r="C840" s="26"/>
      <c r="D840" s="44"/>
      <c r="E840" s="44"/>
      <c r="F840" s="99"/>
      <c r="G840" s="99"/>
      <c r="H840" s="99"/>
      <c r="I840" s="99"/>
      <c r="J840" s="99"/>
      <c r="K840" s="99"/>
      <c r="L840" s="99"/>
      <c r="M840" s="99"/>
      <c r="N840" s="99"/>
      <c r="O840" s="99"/>
      <c r="P840" s="44"/>
    </row>
    <row r="841" spans="2:16" x14ac:dyDescent="0.2">
      <c r="B841" s="26"/>
      <c r="C841" s="26"/>
      <c r="D841" s="44"/>
      <c r="E841" s="44"/>
      <c r="F841" s="99"/>
      <c r="G841" s="99"/>
      <c r="H841" s="99"/>
      <c r="I841" s="99"/>
      <c r="J841" s="99"/>
      <c r="K841" s="99"/>
      <c r="L841" s="99"/>
      <c r="M841" s="99"/>
      <c r="N841" s="99"/>
      <c r="O841" s="99"/>
      <c r="P841" s="44"/>
    </row>
    <row r="842" spans="2:16" x14ac:dyDescent="0.2">
      <c r="B842" s="26"/>
      <c r="C842" s="26"/>
      <c r="D842" s="44"/>
      <c r="E842" s="44"/>
      <c r="F842" s="99"/>
      <c r="G842" s="99"/>
      <c r="H842" s="99"/>
      <c r="I842" s="99"/>
      <c r="J842" s="99"/>
      <c r="K842" s="99"/>
      <c r="L842" s="99"/>
      <c r="M842" s="99"/>
      <c r="N842" s="99"/>
      <c r="O842" s="99"/>
      <c r="P842" s="44"/>
    </row>
    <row r="843" spans="2:16" x14ac:dyDescent="0.2">
      <c r="B843" s="26"/>
      <c r="C843" s="26"/>
      <c r="D843" s="44"/>
      <c r="E843" s="44"/>
      <c r="F843" s="99"/>
      <c r="G843" s="99"/>
      <c r="H843" s="99"/>
      <c r="I843" s="99"/>
      <c r="J843" s="99"/>
      <c r="K843" s="99"/>
      <c r="L843" s="99"/>
      <c r="M843" s="99"/>
      <c r="N843" s="99"/>
      <c r="O843" s="99"/>
      <c r="P843" s="44"/>
    </row>
    <row r="844" spans="2:16" x14ac:dyDescent="0.2">
      <c r="B844" s="26"/>
      <c r="C844" s="26"/>
      <c r="D844" s="44"/>
      <c r="E844" s="44"/>
      <c r="F844" s="99"/>
      <c r="G844" s="99"/>
      <c r="H844" s="99"/>
      <c r="I844" s="99"/>
      <c r="J844" s="99"/>
      <c r="K844" s="99"/>
      <c r="L844" s="99"/>
      <c r="M844" s="99"/>
      <c r="N844" s="99"/>
      <c r="O844" s="99"/>
      <c r="P844" s="44"/>
    </row>
    <row r="845" spans="2:16" x14ac:dyDescent="0.2">
      <c r="B845" s="26"/>
      <c r="C845" s="26"/>
      <c r="D845" s="44"/>
      <c r="E845" s="44"/>
      <c r="F845" s="99"/>
      <c r="G845" s="99"/>
      <c r="H845" s="99"/>
      <c r="I845" s="99"/>
      <c r="J845" s="99"/>
      <c r="K845" s="99"/>
      <c r="L845" s="99"/>
      <c r="M845" s="99"/>
      <c r="N845" s="99"/>
      <c r="O845" s="99"/>
      <c r="P845" s="44"/>
    </row>
    <row r="846" spans="2:16" x14ac:dyDescent="0.2">
      <c r="B846" s="26"/>
      <c r="C846" s="26"/>
      <c r="D846" s="44"/>
      <c r="E846" s="44"/>
      <c r="F846" s="99"/>
      <c r="G846" s="99"/>
      <c r="H846" s="99"/>
      <c r="I846" s="99"/>
      <c r="J846" s="99"/>
      <c r="K846" s="99"/>
      <c r="L846" s="99"/>
      <c r="M846" s="99"/>
      <c r="N846" s="99"/>
      <c r="O846" s="99"/>
      <c r="P846" s="44"/>
    </row>
    <row r="847" spans="2:16" x14ac:dyDescent="0.2">
      <c r="B847" s="26"/>
      <c r="C847" s="26"/>
      <c r="D847" s="44"/>
      <c r="E847" s="44"/>
      <c r="F847" s="99"/>
      <c r="G847" s="99"/>
      <c r="H847" s="99"/>
      <c r="I847" s="99"/>
      <c r="J847" s="99"/>
      <c r="K847" s="99"/>
      <c r="L847" s="99"/>
      <c r="M847" s="99"/>
      <c r="N847" s="99"/>
      <c r="O847" s="99"/>
      <c r="P847" s="44"/>
    </row>
    <row r="848" spans="2:16" x14ac:dyDescent="0.2">
      <c r="B848" s="26"/>
      <c r="C848" s="26"/>
      <c r="D848" s="44"/>
      <c r="E848" s="44"/>
      <c r="F848" s="99"/>
      <c r="G848" s="99"/>
      <c r="H848" s="99"/>
      <c r="I848" s="99"/>
      <c r="J848" s="99"/>
      <c r="K848" s="99"/>
      <c r="L848" s="99"/>
      <c r="M848" s="99"/>
      <c r="N848" s="99"/>
      <c r="O848" s="99"/>
      <c r="P848" s="44"/>
    </row>
    <row r="849" spans="2:16" x14ac:dyDescent="0.2">
      <c r="B849" s="26"/>
      <c r="C849" s="26"/>
      <c r="D849" s="44"/>
      <c r="E849" s="44"/>
      <c r="F849" s="99"/>
      <c r="G849" s="99"/>
      <c r="H849" s="99"/>
      <c r="I849" s="99"/>
      <c r="J849" s="99"/>
      <c r="K849" s="99"/>
      <c r="L849" s="99"/>
      <c r="M849" s="99"/>
      <c r="N849" s="99"/>
      <c r="O849" s="99"/>
      <c r="P849" s="44"/>
    </row>
    <row r="850" spans="2:16" x14ac:dyDescent="0.2">
      <c r="B850" s="26"/>
      <c r="C850" s="26"/>
      <c r="D850" s="44"/>
      <c r="E850" s="44"/>
      <c r="F850" s="99"/>
      <c r="G850" s="99"/>
      <c r="H850" s="99"/>
      <c r="I850" s="99"/>
      <c r="J850" s="99"/>
      <c r="K850" s="99"/>
      <c r="L850" s="99"/>
      <c r="M850" s="99"/>
      <c r="N850" s="99"/>
      <c r="O850" s="99"/>
      <c r="P850" s="44"/>
    </row>
    <row r="851" spans="2:16" x14ac:dyDescent="0.2">
      <c r="B851" s="26"/>
      <c r="C851" s="26"/>
      <c r="D851" s="44"/>
      <c r="E851" s="44"/>
      <c r="F851" s="99"/>
      <c r="G851" s="99"/>
      <c r="H851" s="99"/>
      <c r="I851" s="99"/>
      <c r="J851" s="99"/>
      <c r="K851" s="99"/>
      <c r="L851" s="99"/>
      <c r="M851" s="99"/>
      <c r="N851" s="99"/>
      <c r="O851" s="99"/>
      <c r="P851" s="44"/>
    </row>
    <row r="852" spans="2:16" x14ac:dyDescent="0.2">
      <c r="B852" s="26"/>
      <c r="C852" s="26"/>
      <c r="D852" s="44"/>
      <c r="E852" s="44"/>
      <c r="F852" s="99"/>
      <c r="G852" s="99"/>
      <c r="H852" s="99"/>
      <c r="I852" s="99"/>
      <c r="J852" s="99"/>
      <c r="K852" s="99"/>
      <c r="L852" s="44"/>
      <c r="M852" s="44"/>
      <c r="N852" s="44"/>
      <c r="O852" s="44"/>
    </row>
    <row r="853" spans="2:16" x14ac:dyDescent="0.2">
      <c r="B853" s="26"/>
      <c r="C853" s="26"/>
      <c r="D853" s="44"/>
      <c r="E853" s="44"/>
      <c r="F853" s="99"/>
      <c r="G853" s="99"/>
      <c r="H853" s="99"/>
      <c r="I853" s="99"/>
      <c r="J853" s="99"/>
      <c r="K853" s="99"/>
      <c r="L853" s="44"/>
      <c r="M853" s="44"/>
      <c r="N853" s="44"/>
      <c r="O853" s="44"/>
    </row>
    <row r="854" spans="2:16" x14ac:dyDescent="0.2">
      <c r="D854" s="44"/>
      <c r="E854" s="44"/>
      <c r="F854" s="99"/>
      <c r="G854" s="99"/>
      <c r="H854" s="99"/>
      <c r="I854" s="99"/>
      <c r="J854" s="99"/>
      <c r="K854" s="99"/>
    </row>
    <row r="855" spans="2:16" x14ac:dyDescent="0.2">
      <c r="D855" s="44"/>
      <c r="E855" s="44"/>
      <c r="F855" s="99"/>
      <c r="G855" s="99"/>
      <c r="H855" s="99"/>
      <c r="I855" s="99"/>
      <c r="J855" s="99"/>
      <c r="K855" s="99"/>
    </row>
    <row r="856" spans="2:16" x14ac:dyDescent="0.2">
      <c r="D856" s="44"/>
      <c r="E856" s="44"/>
      <c r="F856" s="99"/>
      <c r="G856" s="99"/>
      <c r="H856" s="99"/>
      <c r="I856" s="44"/>
      <c r="J856" s="99"/>
      <c r="K856" s="99"/>
    </row>
    <row r="857" spans="2:16" x14ac:dyDescent="0.2">
      <c r="D857" s="44"/>
      <c r="E857" s="44"/>
      <c r="F857" s="99"/>
      <c r="G857" s="99"/>
      <c r="H857" s="99"/>
      <c r="I857" s="44"/>
      <c r="J857" s="99"/>
      <c r="K857" s="99"/>
    </row>
    <row r="858" spans="2:16" x14ac:dyDescent="0.2">
      <c r="D858" s="44"/>
      <c r="E858" s="44"/>
      <c r="F858" s="99"/>
      <c r="G858" s="99"/>
      <c r="H858" s="99"/>
      <c r="J858" s="99"/>
      <c r="K858" s="99"/>
    </row>
    <row r="859" spans="2:16" x14ac:dyDescent="0.2">
      <c r="D859" s="44"/>
      <c r="E859" s="44"/>
      <c r="F859" s="99"/>
      <c r="G859" s="99"/>
      <c r="H859" s="99"/>
      <c r="J859" s="99"/>
      <c r="K859" s="99"/>
    </row>
    <row r="860" spans="2:16" x14ac:dyDescent="0.2">
      <c r="D860" s="44"/>
      <c r="E860" s="44"/>
      <c r="F860" s="99"/>
      <c r="G860" s="99"/>
      <c r="H860" s="99"/>
      <c r="J860" s="99"/>
      <c r="K860" s="99"/>
    </row>
    <row r="861" spans="2:16" x14ac:dyDescent="0.2">
      <c r="D861" s="44"/>
      <c r="E861" s="44"/>
      <c r="F861" s="99"/>
      <c r="G861" s="99"/>
      <c r="H861" s="99"/>
      <c r="J861" s="99"/>
      <c r="K861" s="99"/>
    </row>
    <row r="862" spans="2:16" x14ac:dyDescent="0.2">
      <c r="D862" s="44"/>
      <c r="E862" s="44"/>
      <c r="F862" s="99"/>
      <c r="G862" s="99"/>
      <c r="H862" s="99"/>
      <c r="J862" s="44"/>
      <c r="K862" s="44"/>
    </row>
    <row r="863" spans="2:16" x14ac:dyDescent="0.2">
      <c r="D863" s="44"/>
      <c r="E863" s="44"/>
      <c r="F863" s="99"/>
      <c r="G863" s="99"/>
      <c r="H863" s="99"/>
      <c r="J863" s="44"/>
      <c r="K863" s="44"/>
    </row>
    <row r="864" spans="2:16" x14ac:dyDescent="0.2">
      <c r="D864" s="44"/>
      <c r="E864" s="44"/>
      <c r="F864" s="44"/>
      <c r="G864" s="44"/>
      <c r="H864" s="44"/>
    </row>
    <row r="865" spans="4:8" x14ac:dyDescent="0.2">
      <c r="D865" s="44"/>
      <c r="E865" s="44"/>
      <c r="F865" s="44"/>
      <c r="G865" s="44"/>
      <c r="H865" s="44"/>
    </row>
  </sheetData>
  <mergeCells count="12">
    <mergeCell ref="A406:B406"/>
    <mergeCell ref="A294:B294"/>
    <mergeCell ref="A316:B316"/>
    <mergeCell ref="A5:B5"/>
    <mergeCell ref="A237:B237"/>
    <mergeCell ref="A254:B254"/>
    <mergeCell ref="A368:B368"/>
    <mergeCell ref="A338:B338"/>
    <mergeCell ref="A170:B170"/>
    <mergeCell ref="A147:B147"/>
    <mergeCell ref="A171:B171"/>
    <mergeCell ref="A129:B129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  <ignoredErrors>
    <ignoredError sqref="G11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C27" sqref="C27"/>
    </sheetView>
  </sheetViews>
  <sheetFormatPr defaultRowHeight="12.75" x14ac:dyDescent="0.2"/>
  <cols>
    <col min="3" max="3" width="60.5703125" customWidth="1"/>
  </cols>
  <sheetData>
    <row r="1" spans="2:4" x14ac:dyDescent="0.2">
      <c r="B1" s="34"/>
      <c r="C1" s="34"/>
      <c r="D1" s="34"/>
    </row>
    <row r="2" spans="2:4" x14ac:dyDescent="0.2">
      <c r="B2" s="34"/>
      <c r="C2" s="34"/>
      <c r="D2" s="34"/>
    </row>
    <row r="3" spans="2:4" x14ac:dyDescent="0.2">
      <c r="B3" s="34"/>
      <c r="C3" s="34"/>
      <c r="D3" s="34"/>
    </row>
    <row r="4" spans="2:4" x14ac:dyDescent="0.2">
      <c r="B4" s="20" t="s">
        <v>59</v>
      </c>
      <c r="C4" s="35" t="s">
        <v>60</v>
      </c>
      <c r="D4" s="36"/>
    </row>
    <row r="5" spans="2:4" x14ac:dyDescent="0.2">
      <c r="B5" s="37"/>
      <c r="C5" s="35"/>
      <c r="D5" s="36"/>
    </row>
    <row r="6" spans="2:4" x14ac:dyDescent="0.2">
      <c r="B6" s="710" t="s">
        <v>23</v>
      </c>
      <c r="C6" s="686"/>
      <c r="D6" s="686"/>
    </row>
    <row r="7" spans="2:4" x14ac:dyDescent="0.2">
      <c r="B7" s="34"/>
      <c r="C7" s="35"/>
      <c r="D7" s="34"/>
    </row>
    <row r="8" spans="2:4" x14ac:dyDescent="0.2">
      <c r="B8" s="711" t="s">
        <v>423</v>
      </c>
      <c r="C8" s="692"/>
      <c r="D8" s="692"/>
    </row>
    <row r="9" spans="2:4" x14ac:dyDescent="0.2">
      <c r="B9" s="711" t="s">
        <v>425</v>
      </c>
      <c r="C9" s="692"/>
      <c r="D9" s="692"/>
    </row>
    <row r="10" spans="2:4" x14ac:dyDescent="0.2">
      <c r="B10" s="712" t="s">
        <v>424</v>
      </c>
      <c r="C10" s="713"/>
      <c r="D10" s="34"/>
    </row>
    <row r="11" spans="2:4" x14ac:dyDescent="0.2">
      <c r="B11" s="34"/>
      <c r="C11" s="35"/>
      <c r="D11" s="34"/>
    </row>
    <row r="12" spans="2:4" x14ac:dyDescent="0.2">
      <c r="B12" s="34"/>
      <c r="C12" s="35"/>
      <c r="D12" s="34"/>
    </row>
    <row r="13" spans="2:4" x14ac:dyDescent="0.2">
      <c r="B13" s="34"/>
      <c r="C13" s="38" t="s">
        <v>61</v>
      </c>
      <c r="D13" s="34"/>
    </row>
    <row r="14" spans="2:4" x14ac:dyDescent="0.2">
      <c r="B14" s="34"/>
      <c r="C14" s="38"/>
      <c r="D14" s="34"/>
    </row>
    <row r="15" spans="2:4" x14ac:dyDescent="0.2">
      <c r="B15" s="34"/>
      <c r="C15" s="38"/>
      <c r="D15" s="34"/>
    </row>
    <row r="16" spans="2:4" x14ac:dyDescent="0.2">
      <c r="B16" s="34"/>
      <c r="C16" s="35"/>
      <c r="D16" s="34"/>
    </row>
    <row r="17" spans="1:6" x14ac:dyDescent="0.2">
      <c r="B17" s="209" t="s">
        <v>63</v>
      </c>
      <c r="C17" s="681" t="s">
        <v>426</v>
      </c>
      <c r="D17" s="34"/>
    </row>
    <row r="18" spans="1:6" x14ac:dyDescent="0.2">
      <c r="B18" s="209" t="s">
        <v>62</v>
      </c>
      <c r="C18" s="681" t="s">
        <v>427</v>
      </c>
      <c r="D18" s="34"/>
    </row>
    <row r="19" spans="1:6" x14ac:dyDescent="0.2">
      <c r="B19" s="34"/>
      <c r="C19" s="35"/>
      <c r="D19" s="34"/>
    </row>
    <row r="20" spans="1:6" x14ac:dyDescent="0.2">
      <c r="B20" s="34"/>
      <c r="C20" s="39" t="s">
        <v>64</v>
      </c>
      <c r="D20" s="34"/>
    </row>
    <row r="21" spans="1:6" x14ac:dyDescent="0.2">
      <c r="B21" s="34"/>
      <c r="C21" s="39"/>
      <c r="D21" s="34"/>
    </row>
    <row r="22" spans="1:6" x14ac:dyDescent="0.2">
      <c r="B22" s="34"/>
      <c r="C22" s="39" t="s">
        <v>80</v>
      </c>
      <c r="D22" s="34"/>
    </row>
    <row r="23" spans="1:6" x14ac:dyDescent="0.2">
      <c r="B23" s="34"/>
      <c r="C23" s="682" t="s">
        <v>422</v>
      </c>
      <c r="D23" s="34"/>
    </row>
    <row r="24" spans="1:6" x14ac:dyDescent="0.2">
      <c r="B24" s="34"/>
      <c r="C24" s="39"/>
      <c r="D24" s="34"/>
    </row>
    <row r="25" spans="1:6" x14ac:dyDescent="0.2">
      <c r="B25" s="34"/>
      <c r="C25" s="35"/>
      <c r="D25" s="34"/>
    </row>
    <row r="26" spans="1:6" x14ac:dyDescent="0.2">
      <c r="A26" s="210" t="s">
        <v>350</v>
      </c>
      <c r="B26" s="210"/>
      <c r="C26" s="680" t="s">
        <v>421</v>
      </c>
      <c r="D26" s="34"/>
      <c r="F26" s="208"/>
    </row>
    <row r="27" spans="1:6" x14ac:dyDescent="0.2">
      <c r="C27" s="7"/>
      <c r="F27" s="208"/>
    </row>
  </sheetData>
  <mergeCells count="4">
    <mergeCell ref="B6:D6"/>
    <mergeCell ref="B8:D8"/>
    <mergeCell ref="B9:D9"/>
    <mergeCell ref="B10:C10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OPCI DIO</vt:lpstr>
      <vt:lpstr>RnZaduzivanja</vt:lpstr>
      <vt:lpstr>PRIHODI</vt:lpstr>
      <vt:lpstr>RASHODI</vt:lpstr>
      <vt:lpstr>Općinsko vijeće</vt:lpstr>
      <vt:lpstr>Upravni odjel</vt:lpstr>
      <vt:lpstr>ZakljucneOd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lipovica</dc:creator>
  <cp:lastModifiedBy>Mirica</cp:lastModifiedBy>
  <cp:lastPrinted>2017-11-09T08:50:13Z</cp:lastPrinted>
  <dcterms:created xsi:type="dcterms:W3CDTF">2004-02-16T15:22:46Z</dcterms:created>
  <dcterms:modified xsi:type="dcterms:W3CDTF">2017-11-15T11:14:36Z</dcterms:modified>
</cp:coreProperties>
</file>