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ica\AppData\Local\Microsoft\Windows\Temporary Internet Files\Content.Outlook\2L6VH8YF\"/>
    </mc:Choice>
  </mc:AlternateContent>
  <bookViews>
    <workbookView xWindow="0" yWindow="0" windowWidth="28800" windowHeight="12435" tabRatio="592" activeTab="7"/>
  </bookViews>
  <sheets>
    <sheet name="OPCI DIO" sheetId="1" r:id="rId1"/>
    <sheet name="RnZaduzivanja" sheetId="6" r:id="rId2"/>
    <sheet name="PRIHODI" sheetId="5" r:id="rId3"/>
    <sheet name="RASHODI" sheetId="2" r:id="rId4"/>
    <sheet name="PROJEKCIJE" sheetId="15" r:id="rId5"/>
    <sheet name="Općinsko vijeće" sheetId="7" r:id="rId6"/>
    <sheet name="Upravni odjel" sheetId="10" r:id="rId7"/>
    <sheet name="ZakljucneOd" sheetId="14" r:id="rId8"/>
  </sheets>
  <calcPr calcId="152511"/>
</workbook>
</file>

<file path=xl/calcChain.xml><?xml version="1.0" encoding="utf-8"?>
<calcChain xmlns="http://schemas.openxmlformats.org/spreadsheetml/2006/main">
  <c r="D32" i="10" l="1"/>
  <c r="C82" i="10"/>
  <c r="C74" i="10"/>
  <c r="C71" i="10"/>
  <c r="C63" i="10"/>
  <c r="C57" i="10"/>
  <c r="C52" i="10"/>
  <c r="C46" i="10"/>
  <c r="C45" i="10" s="1"/>
  <c r="C32" i="10"/>
  <c r="D10" i="2" l="1"/>
  <c r="D14" i="2"/>
  <c r="D20" i="2"/>
  <c r="D35" i="2"/>
  <c r="D31" i="2"/>
  <c r="D29" i="2"/>
  <c r="D26" i="2"/>
  <c r="D22" i="2"/>
  <c r="D9" i="2"/>
  <c r="D519" i="10"/>
  <c r="D517" i="10"/>
  <c r="D515" i="10"/>
  <c r="D510" i="10"/>
  <c r="D506" i="10"/>
  <c r="D505" i="10"/>
  <c r="D502" i="10" s="1"/>
  <c r="D500" i="10" s="1"/>
  <c r="D499" i="10" s="1"/>
  <c r="D493" i="10"/>
  <c r="D489" i="10"/>
  <c r="D488" i="10" s="1"/>
  <c r="D485" i="10" s="1"/>
  <c r="D482" i="10"/>
  <c r="D480" i="10"/>
  <c r="D479" i="10"/>
  <c r="D478" i="10" s="1"/>
  <c r="D475" i="10" s="1"/>
  <c r="D473" i="10"/>
  <c r="D472" i="10"/>
  <c r="D471" i="10" s="1"/>
  <c r="D468" i="10" s="1"/>
  <c r="D466" i="10"/>
  <c r="D465" i="10" s="1"/>
  <c r="D459" i="10"/>
  <c r="D458" i="10" s="1"/>
  <c r="D457" i="10" s="1"/>
  <c r="D454" i="10" s="1"/>
  <c r="D452" i="10"/>
  <c r="D451" i="10" s="1"/>
  <c r="D450" i="10" s="1"/>
  <c r="D447" i="10" s="1"/>
  <c r="D445" i="10"/>
  <c r="D444" i="10" s="1"/>
  <c r="D443" i="10" s="1"/>
  <c r="D440" i="10" s="1"/>
  <c r="D438" i="10"/>
  <c r="D437" i="10" s="1"/>
  <c r="D436" i="10" s="1"/>
  <c r="D433" i="10" s="1"/>
  <c r="D429" i="10"/>
  <c r="D428" i="10" s="1"/>
  <c r="D427" i="10" s="1"/>
  <c r="D424" i="10" s="1"/>
  <c r="D422" i="10"/>
  <c r="D421" i="10"/>
  <c r="D420" i="10" s="1"/>
  <c r="D417" i="10" s="1"/>
  <c r="D414" i="10"/>
  <c r="D413" i="10"/>
  <c r="D412" i="10" s="1"/>
  <c r="D409" i="10" s="1"/>
  <c r="D408" i="10" s="1"/>
  <c r="D405" i="10"/>
  <c r="D404" i="10"/>
  <c r="D403" i="10" s="1"/>
  <c r="D400" i="10" s="1"/>
  <c r="D398" i="10"/>
  <c r="D397" i="10"/>
  <c r="D396" i="10" s="1"/>
  <c r="D393" i="10" s="1"/>
  <c r="D391" i="10"/>
  <c r="D390" i="10"/>
  <c r="D389" i="10" s="1"/>
  <c r="D386" i="10" s="1"/>
  <c r="D384" i="10"/>
  <c r="D383" i="10"/>
  <c r="D382" i="10" s="1"/>
  <c r="D379" i="10" s="1"/>
  <c r="D377" i="10"/>
  <c r="D376" i="10"/>
  <c r="D375" i="10" s="1"/>
  <c r="D372" i="10" s="1"/>
  <c r="D368" i="10"/>
  <c r="D367" i="10"/>
  <c r="D366" i="10" s="1"/>
  <c r="D363" i="10" s="1"/>
  <c r="D361" i="10"/>
  <c r="D360" i="10"/>
  <c r="D359" i="10" s="1"/>
  <c r="D356" i="10" s="1"/>
  <c r="D354" i="10"/>
  <c r="D353" i="10"/>
  <c r="D352" i="10" s="1"/>
  <c r="D349" i="10" s="1"/>
  <c r="D347" i="10"/>
  <c r="D346" i="10"/>
  <c r="D345" i="10" s="1"/>
  <c r="D342" i="10" s="1"/>
  <c r="D338" i="10"/>
  <c r="D337" i="10"/>
  <c r="D336" i="10" s="1"/>
  <c r="D333" i="10" s="1"/>
  <c r="D331" i="10"/>
  <c r="D330" i="10"/>
  <c r="D329" i="10" s="1"/>
  <c r="D326" i="10" s="1"/>
  <c r="D324" i="10"/>
  <c r="D323" i="10" s="1"/>
  <c r="D322" i="10" s="1"/>
  <c r="D319" i="10" s="1"/>
  <c r="D316" i="10"/>
  <c r="D315" i="10" s="1"/>
  <c r="D314" i="10" s="1"/>
  <c r="D311" i="10" s="1"/>
  <c r="D309" i="10"/>
  <c r="D308" i="10" s="1"/>
  <c r="D307" i="10" s="1"/>
  <c r="D304" i="10" s="1"/>
  <c r="D302" i="10"/>
  <c r="D301" i="10" s="1"/>
  <c r="D300" i="10" s="1"/>
  <c r="D297" i="10" s="1"/>
  <c r="D293" i="10"/>
  <c r="D292" i="10" s="1"/>
  <c r="D291" i="10" s="1"/>
  <c r="D288" i="10" s="1"/>
  <c r="D286" i="10"/>
  <c r="D285" i="10" s="1"/>
  <c r="D284" i="10" s="1"/>
  <c r="D281" i="10" s="1"/>
  <c r="D279" i="10"/>
  <c r="D278" i="10" s="1"/>
  <c r="D277" i="10" s="1"/>
  <c r="D274" i="10" s="1"/>
  <c r="D271" i="10"/>
  <c r="D270" i="10" s="1"/>
  <c r="D269" i="10" s="1"/>
  <c r="D266" i="10" s="1"/>
  <c r="D263" i="10"/>
  <c r="D262" i="10" s="1"/>
  <c r="D261" i="10" s="1"/>
  <c r="D258" i="10" s="1"/>
  <c r="D253" i="10"/>
  <c r="D252" i="10" s="1"/>
  <c r="D251" i="10" s="1"/>
  <c r="D248" i="10" s="1"/>
  <c r="D245" i="10"/>
  <c r="D244" i="10" s="1"/>
  <c r="D243" i="10" s="1"/>
  <c r="D240" i="10" s="1"/>
  <c r="D237" i="10"/>
  <c r="D236" i="10" s="1"/>
  <c r="D235" i="10" s="1"/>
  <c r="D232" i="10" s="1"/>
  <c r="D230" i="10"/>
  <c r="D229" i="10"/>
  <c r="D228" i="10" s="1"/>
  <c r="D225" i="10" s="1"/>
  <c r="D223" i="10"/>
  <c r="D222" i="10"/>
  <c r="D221" i="10" s="1"/>
  <c r="D218" i="10" s="1"/>
  <c r="D214" i="10"/>
  <c r="D213" i="10"/>
  <c r="D212" i="10" s="1"/>
  <c r="D209" i="10" s="1"/>
  <c r="D207" i="10"/>
  <c r="D206" i="10"/>
  <c r="D205" i="10" s="1"/>
  <c r="D416" i="10" l="1"/>
  <c r="D371" i="10"/>
  <c r="D341" i="10"/>
  <c r="D318" i="10"/>
  <c r="D296" i="10"/>
  <c r="D256" i="10"/>
  <c r="D239" i="10"/>
  <c r="D202" i="10"/>
  <c r="D200" i="10"/>
  <c r="D199" i="10" s="1"/>
  <c r="D198" i="10" s="1"/>
  <c r="D195" i="10" s="1"/>
  <c r="D193" i="10"/>
  <c r="D192" i="10"/>
  <c r="D191" i="10" s="1"/>
  <c r="D188" i="10" s="1"/>
  <c r="D186" i="10"/>
  <c r="D185" i="10" s="1"/>
  <c r="D184" i="10" s="1"/>
  <c r="D177" i="10"/>
  <c r="D176" i="10" s="1"/>
  <c r="D175" i="10" s="1"/>
  <c r="D172" i="10" s="1"/>
  <c r="D170" i="10"/>
  <c r="D169" i="10" s="1"/>
  <c r="D168" i="10" s="1"/>
  <c r="D165" i="10" s="1"/>
  <c r="D163" i="10"/>
  <c r="D162" i="10" s="1"/>
  <c r="D161" i="10" s="1"/>
  <c r="D158" i="10" s="1"/>
  <c r="D154" i="10"/>
  <c r="D151" i="10" s="1"/>
  <c r="D150" i="10" s="1"/>
  <c r="D147" i="10" s="1"/>
  <c r="D146" i="10" s="1"/>
  <c r="D152" i="10"/>
  <c r="D137" i="10"/>
  <c r="D136" i="10" s="1"/>
  <c r="D135" i="10" s="1"/>
  <c r="D132" i="10" s="1"/>
  <c r="D129" i="10"/>
  <c r="D128" i="10" s="1"/>
  <c r="D127" i="10" s="1"/>
  <c r="D124" i="10" s="1"/>
  <c r="D122" i="10"/>
  <c r="D121" i="10" s="1"/>
  <c r="D120" i="10" s="1"/>
  <c r="D117" i="10" s="1"/>
  <c r="D114" i="10"/>
  <c r="D111" i="10" s="1"/>
  <c r="D110" i="10" s="1"/>
  <c r="D107" i="10" s="1"/>
  <c r="D112" i="10"/>
  <c r="D102" i="10"/>
  <c r="D101" i="10" s="1"/>
  <c r="D100" i="10" s="1"/>
  <c r="D97" i="10" s="1"/>
  <c r="D95" i="10"/>
  <c r="D93" i="10"/>
  <c r="D88" i="10"/>
  <c r="D86" i="10"/>
  <c r="D82" i="10"/>
  <c r="D78" i="10"/>
  <c r="D74" i="10"/>
  <c r="D71" i="10"/>
  <c r="D63" i="10"/>
  <c r="D57" i="10"/>
  <c r="D52" i="10"/>
  <c r="D46" i="10"/>
  <c r="D21" i="10"/>
  <c r="D20" i="10" s="1"/>
  <c r="D16" i="10"/>
  <c r="D14" i="10"/>
  <c r="D11" i="10"/>
  <c r="D45" i="10" l="1"/>
  <c r="D180" i="10"/>
  <c r="D157" i="10"/>
  <c r="D116" i="10"/>
  <c r="D81" i="10"/>
  <c r="D31" i="10"/>
  <c r="D30" i="10" s="1"/>
  <c r="D27" i="10" s="1"/>
  <c r="D10" i="10"/>
  <c r="D9" i="10" s="1"/>
  <c r="D6" i="10" s="1"/>
  <c r="D34" i="7"/>
  <c r="D32" i="7" s="1"/>
  <c r="D28" i="7"/>
  <c r="D27" i="7" s="1"/>
  <c r="D25" i="7" s="1"/>
  <c r="D22" i="7"/>
  <c r="D21" i="7" s="1"/>
  <c r="D19" i="7" s="1"/>
  <c r="D14" i="7"/>
  <c r="D13" i="7" s="1"/>
  <c r="D11" i="7" s="1"/>
  <c r="D9" i="7" s="1"/>
  <c r="D35" i="7"/>
  <c r="D17" i="7" l="1"/>
  <c r="D8" i="7" s="1"/>
  <c r="D7" i="7" s="1"/>
  <c r="C38" i="2"/>
  <c r="E17" i="2" l="1"/>
  <c r="D38" i="2" l="1"/>
  <c r="D34" i="2" s="1"/>
  <c r="E36" i="7"/>
  <c r="E30" i="7"/>
  <c r="E29" i="7"/>
  <c r="E23" i="7"/>
  <c r="E16" i="7"/>
  <c r="E15" i="7"/>
  <c r="D144" i="10"/>
  <c r="D143" i="10" s="1"/>
  <c r="D142" i="10" s="1"/>
  <c r="D139" i="10" s="1"/>
  <c r="D131" i="10" s="1"/>
  <c r="E145" i="10"/>
  <c r="C144" i="10"/>
  <c r="E42" i="10"/>
  <c r="E48" i="10"/>
  <c r="E144" i="10" l="1"/>
  <c r="C143" i="10"/>
  <c r="C142" i="10" s="1"/>
  <c r="E142" i="10" s="1"/>
  <c r="E139" i="10" s="1"/>
  <c r="N26" i="1"/>
  <c r="N24" i="1"/>
  <c r="N25" i="1"/>
  <c r="N23" i="1"/>
  <c r="E143" i="10" l="1"/>
  <c r="C139" i="10"/>
  <c r="D13" i="5"/>
  <c r="D8" i="5" s="1"/>
  <c r="D7" i="5" s="1"/>
  <c r="E10" i="5"/>
  <c r="E11" i="5"/>
  <c r="E12" i="5"/>
  <c r="E14" i="5"/>
  <c r="E15" i="5"/>
  <c r="E16" i="5"/>
  <c r="E18" i="5"/>
  <c r="E19" i="5"/>
  <c r="E21" i="5"/>
  <c r="E22" i="5"/>
  <c r="E23" i="5"/>
  <c r="E27" i="5"/>
  <c r="E30" i="5"/>
  <c r="E31" i="5"/>
  <c r="E33" i="5"/>
  <c r="E34" i="5"/>
  <c r="E35" i="5"/>
  <c r="E11" i="2"/>
  <c r="E12" i="2"/>
  <c r="E13" i="2"/>
  <c r="E15" i="2"/>
  <c r="E16" i="2"/>
  <c r="E18" i="2"/>
  <c r="E19" i="2"/>
  <c r="E21" i="2"/>
  <c r="E23" i="2"/>
  <c r="E24" i="2"/>
  <c r="E25" i="2"/>
  <c r="E27" i="2"/>
  <c r="E28" i="2"/>
  <c r="E30" i="2"/>
  <c r="E32" i="2"/>
  <c r="E33" i="2"/>
  <c r="E36" i="2"/>
  <c r="E37" i="2"/>
  <c r="E38" i="2"/>
  <c r="E39" i="2"/>
  <c r="E40" i="2"/>
  <c r="E41" i="2"/>
  <c r="D8" i="2"/>
  <c r="C15" i="15" l="1"/>
  <c r="D5" i="10"/>
  <c r="D217" i="10"/>
  <c r="E238" i="10"/>
  <c r="E246" i="10"/>
  <c r="E247" i="10"/>
  <c r="E254" i="10"/>
  <c r="E264" i="10"/>
  <c r="E272" i="10"/>
  <c r="E280" i="10"/>
  <c r="E287" i="10"/>
  <c r="E294" i="10"/>
  <c r="E303" i="10"/>
  <c r="E310" i="10"/>
  <c r="E317" i="10"/>
  <c r="E325" i="10"/>
  <c r="E332" i="10"/>
  <c r="E339" i="10"/>
  <c r="E348" i="10"/>
  <c r="E355" i="10"/>
  <c r="E362" i="10"/>
  <c r="E369" i="10"/>
  <c r="E378" i="10"/>
  <c r="E385" i="10"/>
  <c r="E392" i="10"/>
  <c r="E399" i="10"/>
  <c r="E406" i="10"/>
  <c r="E415" i="10"/>
  <c r="E423" i="10"/>
  <c r="E430" i="10"/>
  <c r="E439" i="10"/>
  <c r="E446" i="10"/>
  <c r="E453" i="10"/>
  <c r="E460" i="10"/>
  <c r="E467" i="10"/>
  <c r="E474" i="10"/>
  <c r="E481" i="10"/>
  <c r="E490" i="10"/>
  <c r="E491" i="10"/>
  <c r="E492" i="10"/>
  <c r="E494" i="10"/>
  <c r="E495" i="10"/>
  <c r="E496" i="10"/>
  <c r="E497" i="10"/>
  <c r="E498" i="10"/>
  <c r="E507" i="10"/>
  <c r="E508" i="10"/>
  <c r="E509" i="10"/>
  <c r="E511" i="10"/>
  <c r="E512" i="10"/>
  <c r="E513" i="10"/>
  <c r="E514" i="10"/>
  <c r="E516" i="10"/>
  <c r="E518" i="10"/>
  <c r="E520" i="10"/>
  <c r="E231" i="10"/>
  <c r="E224" i="10"/>
  <c r="E215" i="10"/>
  <c r="E208" i="10"/>
  <c r="E201" i="10"/>
  <c r="E194" i="10"/>
  <c r="E187" i="10"/>
  <c r="E178" i="10"/>
  <c r="E171" i="10"/>
  <c r="E164" i="10"/>
  <c r="E155" i="10"/>
  <c r="E153" i="10"/>
  <c r="E138" i="10"/>
  <c r="E130" i="10"/>
  <c r="E123" i="10"/>
  <c r="E115" i="10"/>
  <c r="E113" i="10"/>
  <c r="E108" i="10"/>
  <c r="E106" i="10"/>
  <c r="E105" i="10"/>
  <c r="E104" i="10"/>
  <c r="E103" i="10"/>
  <c r="E96" i="10"/>
  <c r="E94" i="10"/>
  <c r="E92" i="10"/>
  <c r="E91" i="10"/>
  <c r="E90" i="10"/>
  <c r="E89" i="10"/>
  <c r="E87" i="10"/>
  <c r="E85" i="10"/>
  <c r="E84" i="10"/>
  <c r="E83" i="10"/>
  <c r="E80" i="10"/>
  <c r="E79" i="10"/>
  <c r="E77" i="10"/>
  <c r="E76" i="10"/>
  <c r="E75" i="10"/>
  <c r="E73" i="10"/>
  <c r="E72" i="10"/>
  <c r="E70" i="10"/>
  <c r="E69" i="10"/>
  <c r="E68" i="10"/>
  <c r="E67" i="10"/>
  <c r="E66" i="10"/>
  <c r="E65" i="10"/>
  <c r="E64" i="10"/>
  <c r="E62" i="10"/>
  <c r="E61" i="10"/>
  <c r="E60" i="10"/>
  <c r="E59" i="10"/>
  <c r="E58" i="10"/>
  <c r="E56" i="10"/>
  <c r="E55" i="10"/>
  <c r="E54" i="10"/>
  <c r="E53" i="10"/>
  <c r="E51" i="10"/>
  <c r="E50" i="10"/>
  <c r="E49" i="10"/>
  <c r="E47" i="10"/>
  <c r="E44" i="10"/>
  <c r="E43" i="10"/>
  <c r="E41" i="10"/>
  <c r="E40" i="10"/>
  <c r="E39" i="10"/>
  <c r="E38" i="10"/>
  <c r="E37" i="10"/>
  <c r="E36" i="10"/>
  <c r="E35" i="10"/>
  <c r="E34" i="10"/>
  <c r="E33" i="10"/>
  <c r="E26" i="10"/>
  <c r="E25" i="10"/>
  <c r="E24" i="10"/>
  <c r="E23" i="10"/>
  <c r="E22" i="10"/>
  <c r="E19" i="10"/>
  <c r="E18" i="10"/>
  <c r="E17" i="10"/>
  <c r="E15" i="10"/>
  <c r="E13" i="10"/>
  <c r="E12" i="10"/>
  <c r="E21" i="15" l="1"/>
  <c r="C31" i="2" l="1"/>
  <c r="E31" i="2" s="1"/>
  <c r="C88" i="10" l="1"/>
  <c r="E88" i="10" s="1"/>
  <c r="C493" i="10"/>
  <c r="E493" i="10" s="1"/>
  <c r="C489" i="10"/>
  <c r="C10" i="2"/>
  <c r="E10" i="2" s="1"/>
  <c r="C14" i="2"/>
  <c r="E14" i="2" s="1"/>
  <c r="C35" i="2"/>
  <c r="E35" i="2" s="1"/>
  <c r="C26" i="2"/>
  <c r="E26" i="2" s="1"/>
  <c r="C102" i="10"/>
  <c r="E102" i="10" s="1"/>
  <c r="E74" i="10"/>
  <c r="E71" i="10"/>
  <c r="E63" i="10"/>
  <c r="E57" i="10"/>
  <c r="E52" i="10"/>
  <c r="E46" i="10"/>
  <c r="E32" i="10"/>
  <c r="C21" i="10"/>
  <c r="E21" i="10" s="1"/>
  <c r="C22" i="2"/>
  <c r="E22" i="2" s="1"/>
  <c r="C510" i="10"/>
  <c r="E510" i="10" s="1"/>
  <c r="C506" i="10"/>
  <c r="E506" i="10" s="1"/>
  <c r="C488" i="10" l="1"/>
  <c r="E488" i="10" s="1"/>
  <c r="E489" i="10"/>
  <c r="C485" i="10"/>
  <c r="E485" i="10" s="1"/>
  <c r="E45" i="10"/>
  <c r="C34" i="2"/>
  <c r="E34" i="2" s="1"/>
  <c r="C517" i="10"/>
  <c r="E517" i="10" s="1"/>
  <c r="C271" i="10" l="1"/>
  <c r="C32" i="5"/>
  <c r="E32" i="5" s="1"/>
  <c r="C429" i="10"/>
  <c r="C245" i="10"/>
  <c r="C78" i="10"/>
  <c r="E78" i="10" l="1"/>
  <c r="C244" i="10"/>
  <c r="E245" i="10"/>
  <c r="C428" i="10"/>
  <c r="E429" i="10"/>
  <c r="C270" i="10"/>
  <c r="E271" i="10"/>
  <c r="E8" i="15"/>
  <c r="C427" i="10" l="1"/>
  <c r="E428" i="10"/>
  <c r="C269" i="10"/>
  <c r="E270" i="10"/>
  <c r="C243" i="10"/>
  <c r="E244" i="10"/>
  <c r="D8" i="15"/>
  <c r="C266" i="10" l="1"/>
  <c r="E266" i="10" s="1"/>
  <c r="E269" i="10"/>
  <c r="C240" i="10"/>
  <c r="E240" i="10" s="1"/>
  <c r="E243" i="10"/>
  <c r="C424" i="10"/>
  <c r="E424" i="10" s="1"/>
  <c r="E427" i="10"/>
  <c r="C8" i="15"/>
  <c r="C20" i="5"/>
  <c r="E20" i="5" s="1"/>
  <c r="C24" i="5"/>
  <c r="E24" i="5" s="1"/>
  <c r="C20" i="2"/>
  <c r="E20" i="2" s="1"/>
  <c r="C9" i="5"/>
  <c r="E9" i="5" s="1"/>
  <c r="C13" i="5"/>
  <c r="E13" i="5" s="1"/>
  <c r="C29" i="5"/>
  <c r="E29" i="5" s="1"/>
  <c r="C26" i="5"/>
  <c r="E26" i="5" s="1"/>
  <c r="C17" i="5"/>
  <c r="E17" i="5" s="1"/>
  <c r="C137" i="10"/>
  <c r="C129" i="10"/>
  <c r="C480" i="10"/>
  <c r="C473" i="10"/>
  <c r="C101" i="10"/>
  <c r="C405" i="10"/>
  <c r="C347" i="10"/>
  <c r="C316" i="10"/>
  <c r="C253" i="10"/>
  <c r="C20" i="10"/>
  <c r="E20" i="10" s="1"/>
  <c r="C293" i="10"/>
  <c r="C519" i="10"/>
  <c r="E519" i="10" s="1"/>
  <c r="C515" i="10"/>
  <c r="C483" i="10"/>
  <c r="E483" i="10" s="1"/>
  <c r="C286" i="10"/>
  <c r="C279" i="10"/>
  <c r="C263" i="10"/>
  <c r="C466" i="10"/>
  <c r="C459" i="10"/>
  <c r="C452" i="10"/>
  <c r="C445" i="10"/>
  <c r="C438" i="10"/>
  <c r="C422" i="10"/>
  <c r="C414" i="10"/>
  <c r="C398" i="10"/>
  <c r="C391" i="10"/>
  <c r="C384" i="10"/>
  <c r="C377" i="10"/>
  <c r="C368" i="10"/>
  <c r="C361" i="10"/>
  <c r="E361" i="10" s="1"/>
  <c r="C354" i="10"/>
  <c r="C338" i="10"/>
  <c r="C331" i="10"/>
  <c r="C324" i="10"/>
  <c r="C309" i="10"/>
  <c r="C302" i="10"/>
  <c r="C237" i="10"/>
  <c r="C230" i="10"/>
  <c r="C223" i="10"/>
  <c r="C214" i="10"/>
  <c r="C207" i="10"/>
  <c r="C200" i="10"/>
  <c r="C193" i="10"/>
  <c r="C186" i="10"/>
  <c r="C177" i="10"/>
  <c r="C170" i="10"/>
  <c r="C163" i="10"/>
  <c r="C152" i="10"/>
  <c r="E152" i="10" s="1"/>
  <c r="C154" i="10"/>
  <c r="E154" i="10" s="1"/>
  <c r="C122" i="10"/>
  <c r="C114" i="10"/>
  <c r="E114" i="10" s="1"/>
  <c r="C112" i="10"/>
  <c r="E112" i="10" s="1"/>
  <c r="C95" i="10"/>
  <c r="E95" i="10" s="1"/>
  <c r="C93" i="10"/>
  <c r="E93" i="10" s="1"/>
  <c r="C86" i="10"/>
  <c r="E86" i="10" s="1"/>
  <c r="E82" i="10"/>
  <c r="C16" i="10"/>
  <c r="E16" i="10" s="1"/>
  <c r="C14" i="10"/>
  <c r="E14" i="10" s="1"/>
  <c r="C11" i="10"/>
  <c r="E11" i="10" s="1"/>
  <c r="C35" i="7"/>
  <c r="C28" i="7"/>
  <c r="D15" i="15"/>
  <c r="D7" i="15" s="1"/>
  <c r="E15" i="15"/>
  <c r="E7" i="15" s="1"/>
  <c r="E29" i="15"/>
  <c r="D29" i="15"/>
  <c r="D21" i="15"/>
  <c r="C21" i="15"/>
  <c r="C29" i="2"/>
  <c r="C9" i="6"/>
  <c r="C8" i="6" s="1"/>
  <c r="C22" i="7"/>
  <c r="C14" i="7"/>
  <c r="E14" i="7" s="1"/>
  <c r="C29" i="15"/>
  <c r="C21" i="7" l="1"/>
  <c r="E22" i="7"/>
  <c r="C9" i="2"/>
  <c r="E9" i="2" s="1"/>
  <c r="E29" i="2"/>
  <c r="C34" i="7"/>
  <c r="E35" i="7"/>
  <c r="C27" i="7"/>
  <c r="E28" i="7"/>
  <c r="C397" i="10"/>
  <c r="E398" i="10"/>
  <c r="C444" i="10"/>
  <c r="E445" i="10"/>
  <c r="C505" i="10"/>
  <c r="E505" i="10" s="1"/>
  <c r="E515" i="10"/>
  <c r="C252" i="10"/>
  <c r="E253" i="10"/>
  <c r="C100" i="10"/>
  <c r="E101" i="10"/>
  <c r="C136" i="10"/>
  <c r="E137" i="10"/>
  <c r="C185" i="10"/>
  <c r="E186" i="10"/>
  <c r="C213" i="10"/>
  <c r="E213" i="10" s="1"/>
  <c r="E214" i="10"/>
  <c r="C301" i="10"/>
  <c r="E302" i="10"/>
  <c r="C337" i="10"/>
  <c r="E338" i="10"/>
  <c r="C376" i="10"/>
  <c r="E377" i="10"/>
  <c r="C413" i="10"/>
  <c r="E414" i="10"/>
  <c r="C451" i="10"/>
  <c r="E452" i="10"/>
  <c r="C278" i="10"/>
  <c r="E279" i="10"/>
  <c r="C315" i="10"/>
  <c r="E316" i="10"/>
  <c r="C472" i="10"/>
  <c r="E473" i="10"/>
  <c r="C176" i="10"/>
  <c r="E177" i="10"/>
  <c r="C367" i="10"/>
  <c r="E368" i="10"/>
  <c r="C162" i="10"/>
  <c r="E163" i="10"/>
  <c r="C222" i="10"/>
  <c r="E223" i="10"/>
  <c r="C308" i="10"/>
  <c r="E309" i="10"/>
  <c r="C353" i="10"/>
  <c r="E354" i="10"/>
  <c r="C383" i="10"/>
  <c r="E384" i="10"/>
  <c r="C421" i="10"/>
  <c r="E422" i="10"/>
  <c r="C458" i="10"/>
  <c r="E459" i="10"/>
  <c r="C285" i="10"/>
  <c r="E286" i="10"/>
  <c r="C292" i="10"/>
  <c r="E293" i="10"/>
  <c r="C346" i="10"/>
  <c r="E347" i="10"/>
  <c r="C479" i="10"/>
  <c r="E480" i="10"/>
  <c r="C206" i="10"/>
  <c r="E207" i="10"/>
  <c r="C330" i="10"/>
  <c r="E331" i="10"/>
  <c r="C262" i="10"/>
  <c r="E262" i="10" s="1"/>
  <c r="E263" i="10"/>
  <c r="C192" i="10"/>
  <c r="E193" i="10"/>
  <c r="C121" i="10"/>
  <c r="E122" i="10"/>
  <c r="C169" i="10"/>
  <c r="E170" i="10"/>
  <c r="C199" i="10"/>
  <c r="E200" i="10"/>
  <c r="C229" i="10"/>
  <c r="E230" i="10"/>
  <c r="C323" i="10"/>
  <c r="E324" i="10"/>
  <c r="C390" i="10"/>
  <c r="E391" i="10"/>
  <c r="C437" i="10"/>
  <c r="E438" i="10"/>
  <c r="C465" i="10"/>
  <c r="E466" i="10"/>
  <c r="C404" i="10"/>
  <c r="E404" i="10" s="1"/>
  <c r="E405" i="10"/>
  <c r="C128" i="10"/>
  <c r="E129" i="10"/>
  <c r="C236" i="10"/>
  <c r="E237" i="10"/>
  <c r="C8" i="2"/>
  <c r="E8" i="2" s="1"/>
  <c r="C10" i="10"/>
  <c r="C151" i="10"/>
  <c r="E151" i="10" s="1"/>
  <c r="C360" i="10"/>
  <c r="E360" i="10" s="1"/>
  <c r="C13" i="7"/>
  <c r="C81" i="10"/>
  <c r="C31" i="10" s="1"/>
  <c r="C111" i="10"/>
  <c r="E111" i="10" s="1"/>
  <c r="D20" i="15"/>
  <c r="C212" i="10"/>
  <c r="C28" i="5"/>
  <c r="E28" i="5" s="1"/>
  <c r="C261" i="10"/>
  <c r="C150" i="10"/>
  <c r="C482" i="10"/>
  <c r="E482" i="10" s="1"/>
  <c r="E20" i="15"/>
  <c r="C7" i="15"/>
  <c r="C8" i="5"/>
  <c r="E8" i="5" s="1"/>
  <c r="C20" i="15"/>
  <c r="C25" i="7" l="1"/>
  <c r="E25" i="7" s="1"/>
  <c r="E27" i="7"/>
  <c r="C32" i="7"/>
  <c r="E32" i="7" s="1"/>
  <c r="E34" i="7"/>
  <c r="C19" i="7"/>
  <c r="E21" i="7"/>
  <c r="C403" i="10"/>
  <c r="E403" i="10" s="1"/>
  <c r="C11" i="7"/>
  <c r="E13" i="7"/>
  <c r="C359" i="10"/>
  <c r="C110" i="10"/>
  <c r="C107" i="10" s="1"/>
  <c r="E107" i="10" s="1"/>
  <c r="C258" i="10"/>
  <c r="E261" i="10"/>
  <c r="C356" i="10"/>
  <c r="E359" i="10"/>
  <c r="E110" i="10"/>
  <c r="C9" i="10"/>
  <c r="E10" i="10"/>
  <c r="C436" i="10"/>
  <c r="E437" i="10"/>
  <c r="C322" i="10"/>
  <c r="E323" i="10"/>
  <c r="C198" i="10"/>
  <c r="E199" i="10"/>
  <c r="C120" i="10"/>
  <c r="E121" i="10"/>
  <c r="C205" i="10"/>
  <c r="E206" i="10"/>
  <c r="C345" i="10"/>
  <c r="E346" i="10"/>
  <c r="C284" i="10"/>
  <c r="E285" i="10"/>
  <c r="C420" i="10"/>
  <c r="E421" i="10"/>
  <c r="C352" i="10"/>
  <c r="E353" i="10"/>
  <c r="C221" i="10"/>
  <c r="E222" i="10"/>
  <c r="C366" i="10"/>
  <c r="C363" i="10" s="1"/>
  <c r="E367" i="10"/>
  <c r="C471" i="10"/>
  <c r="E472" i="10"/>
  <c r="C277" i="10"/>
  <c r="E278" i="10"/>
  <c r="C412" i="10"/>
  <c r="E413" i="10"/>
  <c r="C336" i="10"/>
  <c r="E337" i="10"/>
  <c r="C135" i="10"/>
  <c r="E136" i="10"/>
  <c r="C251" i="10"/>
  <c r="E252" i="10"/>
  <c r="C443" i="10"/>
  <c r="C440" i="10" s="1"/>
  <c r="E444" i="10"/>
  <c r="E81" i="10"/>
  <c r="C209" i="10"/>
  <c r="E212" i="10"/>
  <c r="C147" i="10"/>
  <c r="E150" i="10"/>
  <c r="C400" i="10"/>
  <c r="C127" i="10"/>
  <c r="E128" i="10"/>
  <c r="C464" i="10"/>
  <c r="C389" i="10"/>
  <c r="E390" i="10"/>
  <c r="C228" i="10"/>
  <c r="E229" i="10"/>
  <c r="C168" i="10"/>
  <c r="E169" i="10"/>
  <c r="C191" i="10"/>
  <c r="E192" i="10"/>
  <c r="C329" i="10"/>
  <c r="E330" i="10"/>
  <c r="C478" i="10"/>
  <c r="E479" i="10"/>
  <c r="C291" i="10"/>
  <c r="E292" i="10"/>
  <c r="C457" i="10"/>
  <c r="E458" i="10"/>
  <c r="C382" i="10"/>
  <c r="E383" i="10"/>
  <c r="C307" i="10"/>
  <c r="E308" i="10"/>
  <c r="C161" i="10"/>
  <c r="E162" i="10"/>
  <c r="C175" i="10"/>
  <c r="E176" i="10"/>
  <c r="C314" i="10"/>
  <c r="E315" i="10"/>
  <c r="C450" i="10"/>
  <c r="E451" i="10"/>
  <c r="C375" i="10"/>
  <c r="E376" i="10"/>
  <c r="C300" i="10"/>
  <c r="E301" i="10"/>
  <c r="C184" i="10"/>
  <c r="E185" i="10"/>
  <c r="C97" i="10"/>
  <c r="E97" i="10" s="1"/>
  <c r="E100" i="10"/>
  <c r="C396" i="10"/>
  <c r="E397" i="10"/>
  <c r="C235" i="10"/>
  <c r="E236" i="10"/>
  <c r="C7" i="5"/>
  <c r="E7" i="5" s="1"/>
  <c r="C502" i="10"/>
  <c r="E19" i="7" l="1"/>
  <c r="C17" i="7"/>
  <c r="E17" i="7" s="1"/>
  <c r="C9" i="7"/>
  <c r="E11" i="7"/>
  <c r="C500" i="10"/>
  <c r="E502" i="10"/>
  <c r="C297" i="10"/>
  <c r="E300" i="10"/>
  <c r="C447" i="10"/>
  <c r="E447" i="10" s="1"/>
  <c r="E450" i="10"/>
  <c r="C172" i="10"/>
  <c r="E172" i="10" s="1"/>
  <c r="E175" i="10"/>
  <c r="C304" i="10"/>
  <c r="E304" i="10" s="1"/>
  <c r="E307" i="10"/>
  <c r="C454" i="10"/>
  <c r="E454" i="10" s="1"/>
  <c r="E457" i="10"/>
  <c r="C475" i="10"/>
  <c r="E475" i="10" s="1"/>
  <c r="E478" i="10"/>
  <c r="C188" i="10"/>
  <c r="E188" i="10" s="1"/>
  <c r="E191" i="10"/>
  <c r="C225" i="10"/>
  <c r="E225" i="10" s="1"/>
  <c r="E228" i="10"/>
  <c r="C461" i="10"/>
  <c r="E400" i="10"/>
  <c r="E209" i="10"/>
  <c r="E440" i="10"/>
  <c r="E443" i="10"/>
  <c r="C132" i="10"/>
  <c r="C131" i="10" s="1"/>
  <c r="E135" i="10"/>
  <c r="C409" i="10"/>
  <c r="E412" i="10"/>
  <c r="C468" i="10"/>
  <c r="E468" i="10" s="1"/>
  <c r="E471" i="10"/>
  <c r="C218" i="10"/>
  <c r="E221" i="10"/>
  <c r="C417" i="10"/>
  <c r="E420" i="10"/>
  <c r="C342" i="10"/>
  <c r="E342" i="10" s="1"/>
  <c r="E345" i="10"/>
  <c r="C117" i="10"/>
  <c r="E120" i="10"/>
  <c r="C319" i="10"/>
  <c r="E322" i="10"/>
  <c r="E9" i="10"/>
  <c r="C6" i="10"/>
  <c r="E6" i="10" s="1"/>
  <c r="E356" i="10"/>
  <c r="C393" i="10"/>
  <c r="E393" i="10" s="1"/>
  <c r="E396" i="10"/>
  <c r="C181" i="10"/>
  <c r="E181" i="10" s="1"/>
  <c r="E184" i="10"/>
  <c r="C372" i="10"/>
  <c r="E372" i="10" s="1"/>
  <c r="E375" i="10"/>
  <c r="C311" i="10"/>
  <c r="E311" i="10" s="1"/>
  <c r="E314" i="10"/>
  <c r="C158" i="10"/>
  <c r="E161" i="10"/>
  <c r="C379" i="10"/>
  <c r="E379" i="10" s="1"/>
  <c r="E382" i="10"/>
  <c r="C288" i="10"/>
  <c r="E288" i="10" s="1"/>
  <c r="E291" i="10"/>
  <c r="C326" i="10"/>
  <c r="E326" i="10" s="1"/>
  <c r="E329" i="10"/>
  <c r="C165" i="10"/>
  <c r="E165" i="10" s="1"/>
  <c r="E168" i="10"/>
  <c r="C386" i="10"/>
  <c r="E386" i="10" s="1"/>
  <c r="E389" i="10"/>
  <c r="C124" i="10"/>
  <c r="E124" i="10" s="1"/>
  <c r="E127" i="10"/>
  <c r="C146" i="10"/>
  <c r="E146" i="10" s="1"/>
  <c r="E147" i="10"/>
  <c r="C30" i="10"/>
  <c r="E31" i="10"/>
  <c r="C248" i="10"/>
  <c r="E251" i="10"/>
  <c r="C333" i="10"/>
  <c r="E333" i="10" s="1"/>
  <c r="E336" i="10"/>
  <c r="C274" i="10"/>
  <c r="E274" i="10" s="1"/>
  <c r="E277" i="10"/>
  <c r="E363" i="10"/>
  <c r="E366" i="10"/>
  <c r="C349" i="10"/>
  <c r="E349" i="10" s="1"/>
  <c r="E352" i="10"/>
  <c r="C281" i="10"/>
  <c r="E281" i="10" s="1"/>
  <c r="E284" i="10"/>
  <c r="C202" i="10"/>
  <c r="E202" i="10" s="1"/>
  <c r="E205" i="10"/>
  <c r="C195" i="10"/>
  <c r="E195" i="10" s="1"/>
  <c r="E198" i="10"/>
  <c r="C433" i="10"/>
  <c r="E436" i="10"/>
  <c r="C256" i="10"/>
  <c r="E256" i="10" s="1"/>
  <c r="E258" i="10"/>
  <c r="C232" i="10"/>
  <c r="E235" i="10"/>
  <c r="E9" i="7" l="1"/>
  <c r="C8" i="7"/>
  <c r="E218" i="10"/>
  <c r="C217" i="10"/>
  <c r="E217" i="10" s="1"/>
  <c r="C27" i="10"/>
  <c r="E27" i="10" s="1"/>
  <c r="E30" i="10"/>
  <c r="E117" i="10"/>
  <c r="C116" i="10"/>
  <c r="E116" i="10" s="1"/>
  <c r="E131" i="10"/>
  <c r="E132" i="10"/>
  <c r="C180" i="10"/>
  <c r="E180" i="10" s="1"/>
  <c r="E297" i="10"/>
  <c r="C296" i="10"/>
  <c r="E296" i="10" s="1"/>
  <c r="E158" i="10"/>
  <c r="C157" i="10"/>
  <c r="E157" i="10" s="1"/>
  <c r="C416" i="10"/>
  <c r="E416" i="10" s="1"/>
  <c r="E417" i="10"/>
  <c r="C239" i="10"/>
  <c r="E239" i="10" s="1"/>
  <c r="E248" i="10"/>
  <c r="C341" i="10"/>
  <c r="E341" i="10" s="1"/>
  <c r="E319" i="10"/>
  <c r="C318" i="10"/>
  <c r="E318" i="10" s="1"/>
  <c r="E433" i="10"/>
  <c r="C432" i="10"/>
  <c r="C408" i="10"/>
  <c r="E408" i="10" s="1"/>
  <c r="E409" i="10"/>
  <c r="C371" i="10"/>
  <c r="E371" i="10" s="1"/>
  <c r="C499" i="10"/>
  <c r="E499" i="10" s="1"/>
  <c r="E500" i="10"/>
  <c r="E232" i="10"/>
  <c r="C7" i="7" l="1"/>
  <c r="E7" i="7" s="1"/>
  <c r="E8" i="7"/>
  <c r="C5" i="10"/>
  <c r="E5" i="10" s="1"/>
  <c r="C4" i="10" l="1"/>
  <c r="C3" i="10" s="1"/>
  <c r="E465" i="10"/>
  <c r="E464" i="10"/>
  <c r="D464" i="10"/>
  <c r="D461" i="10"/>
  <c r="E461" i="10" s="1"/>
  <c r="D432" i="10" l="1"/>
  <c r="D4" i="10" l="1"/>
  <c r="E432" i="10"/>
  <c r="E4" i="10" l="1"/>
  <c r="D3" i="10"/>
  <c r="E3" i="10" s="1"/>
</calcChain>
</file>

<file path=xl/sharedStrings.xml><?xml version="1.0" encoding="utf-8"?>
<sst xmlns="http://schemas.openxmlformats.org/spreadsheetml/2006/main" count="868" uniqueCount="443">
  <si>
    <t>Članak 1.</t>
  </si>
  <si>
    <t>I</t>
  </si>
  <si>
    <t>A</t>
  </si>
  <si>
    <t>donijelo je</t>
  </si>
  <si>
    <t>C</t>
  </si>
  <si>
    <t>B</t>
  </si>
  <si>
    <t>kn bez lp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</si>
  <si>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</si>
  <si>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</si>
  <si>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</si>
  <si>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</si>
  <si>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</si>
  <si>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</si>
  <si>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</si>
  <si>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</si>
  <si>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</si>
  <si>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</si>
  <si>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</si>
  <si>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</si>
  <si>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</si>
  <si>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</si>
  <si>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</si>
  <si>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</si>
  <si>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</si>
  <si>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</si>
  <si>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</si>
  <si>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</si>
  <si>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</si>
  <si>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</si>
  <si>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</si>
  <si>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</si>
  <si>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</si>
  <si>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</si>
  <si>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</si>
  <si>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</si>
  <si>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</si>
  <si>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</si>
  <si>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</si>
  <si>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</si>
  <si>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</si>
  <si>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</si>
  <si>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</si>
  <si>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</si>
  <si>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Materijalna imovina - prirodna bogatstva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</si>
  <si>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</si>
  <si>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</si>
  <si>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</si>
  <si>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</si>
  <si>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</si>
  <si>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VLASTITI IZVORI</t>
  </si>
  <si>
    <t>Rezultat poslovanja</t>
  </si>
  <si>
    <t>Višak prihoda</t>
  </si>
  <si>
    <t>RAČUN ZADUŽIVANJA</t>
  </si>
  <si>
    <t>Naziv</t>
  </si>
  <si>
    <t>PRIMICI OD FINANCIJSKE IMOVINE I ZADUŽIVANJA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</si>
  <si>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</si>
  <si>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</si>
  <si>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</si>
  <si>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</si>
  <si>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</si>
  <si>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</si>
  <si>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</si>
  <si>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</si>
  <si>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</si>
  <si>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</si>
  <si>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</si>
  <si>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</si>
  <si>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</si>
  <si>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</si>
  <si>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</si>
  <si>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</si>
  <si>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</si>
  <si>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</si>
  <si>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</si>
  <si>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</si>
  <si>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</si>
  <si>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</si>
  <si>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</si>
  <si>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kn bez lipa</t>
  </si>
  <si>
    <t>OSNOVNA ŠKOLA LUDINA</t>
  </si>
  <si>
    <t>OPĆINSKO  VIJEĆE</t>
  </si>
  <si>
    <t>_______________________</t>
  </si>
  <si>
    <t>Subvencije</t>
  </si>
  <si>
    <t>Subvencije poljoprivrednicima</t>
  </si>
  <si>
    <t>Subvencije u poljoprivredi</t>
  </si>
  <si>
    <t xml:space="preserve">Predstavnička i izvršna tijela                  </t>
  </si>
  <si>
    <t>Komunalni doprinosi i naknade</t>
  </si>
  <si>
    <t>Prihodi od prodaje proizv. dugotrajne imovine</t>
  </si>
  <si>
    <t>Rashodi za nabavu proizv. dugotrajne imov.</t>
  </si>
  <si>
    <t xml:space="preserve">Naknade građanima i kućanstvima na temelju osiguranja i druge naknade </t>
  </si>
  <si>
    <t>RASPOLOŽIVA SREDSTVA IZ PRETHODNE GODINE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</si>
  <si>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</si>
  <si>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</si>
  <si>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</si>
  <si>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</si>
  <si>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</si>
  <si>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</si>
  <si>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</si>
  <si>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</si>
  <si>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</si>
  <si>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</si>
  <si>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</si>
  <si>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</si>
  <si>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</si>
  <si>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</si>
  <si>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</si>
  <si>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</si>
  <si>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</si>
  <si>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</si>
  <si>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</si>
  <si>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</si>
  <si>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</si>
  <si>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</si>
  <si>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</si>
  <si>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</si>
  <si>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</si>
  <si>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</si>
  <si>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</si>
  <si>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</si>
  <si>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</si>
  <si>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</si>
  <si>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>Poticaji u poljoprivredi</t>
  </si>
  <si>
    <t xml:space="preserve">Tekuće donacije </t>
  </si>
  <si>
    <t>Doprinosi na plaću</t>
  </si>
  <si>
    <t>Ostale naknade građanima i kućanstvima iz proračuna</t>
  </si>
  <si>
    <t>Pomoći unutar općeg proračuna</t>
  </si>
  <si>
    <t>Prijenos proračunskom  korisniku iz nadležnog proračuna za finaciranje redovne djelatnosti -  Vrtić Velika  Ludina</t>
  </si>
  <si>
    <t>Prijenos proračunskom  korisniku iz nadležnog proračuna za finaciranje redovne djelatnosti -  Knjižnica i čitaonica V. Ludina</t>
  </si>
  <si>
    <t xml:space="preserve">      OPĆI DIO</t>
  </si>
  <si>
    <t>RASPOLOŽIVA SREDSTVA IZ PRETHODNIH GODINA</t>
  </si>
  <si>
    <t>VRSTA RASHODA / IZDATAKA</t>
  </si>
  <si>
    <r>
      <t>V</t>
    </r>
    <r>
      <rPr>
        <b/>
        <i/>
        <sz val="10"/>
        <rFont val="Arial"/>
        <family val="2"/>
        <charset val="238"/>
      </rPr>
      <t>RSTA PRIHODA / PRIMITAKA</t>
    </r>
  </si>
  <si>
    <t>Prihodi za posebne namjene</t>
  </si>
  <si>
    <t>Opći prihodi i primici i prihodi za posebne namjene</t>
  </si>
  <si>
    <t>35. Statuta Općine Velika Ludina ("Službene novine" Općine Velika Ludina broj  6/09, 7/11, 2/13 i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</si>
  <si>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</si>
  <si>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</si>
  <si>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</si>
  <si>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</si>
  <si>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</si>
  <si>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</si>
  <si>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</si>
  <si>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</si>
  <si>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</si>
  <si>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</si>
  <si>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</si>
  <si>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</si>
  <si>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Aktivnost:    A100203</t>
  </si>
  <si>
    <t>Održavanje izbora</t>
  </si>
  <si>
    <t>Subvencije trgovačkim društvima izvan javnog sektora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</si>
  <si>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</si>
  <si>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</si>
  <si>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</si>
  <si>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</si>
  <si>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</si>
  <si>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</si>
  <si>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Uredska oprema i namještaj</t>
  </si>
  <si>
    <t>Nematerijalna proizvedna imovina</t>
  </si>
  <si>
    <t>Ulaganje u računalne programe</t>
  </si>
  <si>
    <t>Funkcija:01 Opće javne usluge</t>
  </si>
  <si>
    <t>Izvor:</t>
  </si>
  <si>
    <t>Rashodi za nabavu dugotrajne proizvodne imovine</t>
  </si>
  <si>
    <t>Rashodi za nabavu dugotrajne neproizvodne imovine</t>
  </si>
  <si>
    <t>Rashodi za nabavu dugotrajne proizvedne imovine</t>
  </si>
  <si>
    <t>Materijalna imovina-prirodna bogatstva</t>
  </si>
  <si>
    <t>Popravak i nabava prometnih znakova</t>
  </si>
  <si>
    <t>Sufinanciranje kamata</t>
  </si>
  <si>
    <t>Naknade građanima i kućanstvima na temelju osiguranja i druge naknade</t>
  </si>
  <si>
    <t>Program:1005 Razvoj i sigurnost prometa</t>
  </si>
  <si>
    <t>Održavanje zgrada za redovno korištenje</t>
  </si>
  <si>
    <t>Pomoći</t>
  </si>
  <si>
    <t>Program 1016:  Obnova sakralnih objekata</t>
  </si>
  <si>
    <t>Program 1017: Program očuvanja kulturne baštine</t>
  </si>
  <si>
    <t>Program 1018: Razvoj civilnog društva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</si>
  <si>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</si>
  <si>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</si>
  <si>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</si>
  <si>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</si>
  <si>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</si>
  <si>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</si>
  <si>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Ostali materijal za potrebe redovnog poslovanja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</si>
  <si>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</si>
  <si>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</si>
  <si>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</si>
  <si>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</si>
  <si>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</si>
  <si>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</si>
  <si>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</si>
  <si>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</si>
  <si>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tekućeg i investicijskog održavanbja opreme</t>
  </si>
  <si>
    <t>Usluge tekućeg i investicijskog održavanja prijevoznih sredstava</t>
  </si>
  <si>
    <t>Usluge promiđbe i informiranja</t>
  </si>
  <si>
    <t>Tisak-Moslavački list</t>
  </si>
  <si>
    <t>Komunalne usluge</t>
  </si>
  <si>
    <t>Opskrba vodom</t>
  </si>
  <si>
    <t>Iznošenje i odvoz smeća</t>
  </si>
  <si>
    <t>Autorski honorari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</si>
  <si>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</si>
  <si>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</si>
  <si>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</si>
  <si>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</si>
  <si>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</si>
  <si>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</si>
  <si>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</si>
  <si>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</si>
  <si>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</si>
  <si>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</si>
  <si>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</si>
  <si>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</si>
  <si>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</si>
  <si>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</si>
  <si>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</si>
  <si>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</si>
  <si>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</si>
  <si>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</si>
  <si>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</si>
  <si>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</si>
  <si>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</si>
  <si>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</si>
  <si>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</si>
  <si>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>Plače za vježbenike</t>
  </si>
  <si>
    <t xml:space="preserve">Naknade troškova zaposlenima </t>
  </si>
  <si>
    <t>Seminari, savjetovanja, simpoziji</t>
  </si>
  <si>
    <t>Doprinosi za obvezno osiguranje u slučaju nezaposlenosti</t>
  </si>
  <si>
    <t>Ostala zemljišta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</si>
  <si>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</si>
  <si>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</si>
  <si>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</si>
  <si>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</si>
  <si>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</si>
  <si>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 xml:space="preserve"> Rashodi za uređaje i javnu rasvjetu</t>
  </si>
  <si>
    <t xml:space="preserve">Kapitalni projekt:   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</si>
  <si>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</si>
  <si>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</si>
  <si>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</si>
  <si>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</si>
  <si>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</si>
  <si>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</si>
  <si>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</si>
  <si>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</si>
  <si>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</si>
  <si>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Deratizacija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</si>
  <si>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</si>
  <si>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</si>
  <si>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</si>
  <si>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</si>
  <si>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</si>
  <si>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</si>
  <si>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 xml:space="preserve">   "Šaran"športsko ribolovna udruga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</si>
  <si>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</si>
  <si>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</si>
  <si>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</si>
  <si>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</si>
  <si>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Izgradnja reciklažnog dvorišta </t>
  </si>
  <si>
    <t xml:space="preserve">Aktivnost A 101601   </t>
  </si>
  <si>
    <t xml:space="preserve"> Crkva Sv. Mihaela u V. Ludini</t>
  </si>
  <si>
    <t xml:space="preserve">  KUD-a "Mijo Stuparić" </t>
  </si>
  <si>
    <t xml:space="preserve">Aktivnost A 101701    </t>
  </si>
  <si>
    <t>Aktivnost A 101801:</t>
  </si>
  <si>
    <t xml:space="preserve"> UHVIBDR Velika Ludina</t>
  </si>
  <si>
    <t xml:space="preserve"> LAG Moslavina</t>
  </si>
  <si>
    <t>Aktivnost A 101802:</t>
  </si>
  <si>
    <t xml:space="preserve"> Humanitarna djelatnost Crvenog križa</t>
  </si>
  <si>
    <t xml:space="preserve">Aktivnost A 101803 : </t>
  </si>
  <si>
    <t xml:space="preserve"> Udruženje slijepih</t>
  </si>
  <si>
    <t xml:space="preserve">Aktivnost A 101804 : </t>
  </si>
  <si>
    <t>OSI Udruga osoba s invaliditetom</t>
  </si>
  <si>
    <t>Aktivnost A 101805 :</t>
  </si>
  <si>
    <t xml:space="preserve">ZAŠTITA OKOLIŠA    </t>
  </si>
  <si>
    <t>GLAVA002 02</t>
  </si>
  <si>
    <t>Sufinanciranje učeničkih domova</t>
  </si>
  <si>
    <t>sufinanciranje kamata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</si>
  <si>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</si>
  <si>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</si>
  <si>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</si>
  <si>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</si>
  <si>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Zbrinjavanje ambalažnog otpada</t>
  </si>
  <si>
    <t>Naplata javne rasvjete</t>
  </si>
  <si>
    <t>Usluge javnog bilježnika</t>
  </si>
  <si>
    <t>Usluge Moslavina 5%</t>
  </si>
  <si>
    <t>Držani proračun 5%</t>
  </si>
  <si>
    <t>Stipendije i školarine</t>
  </si>
  <si>
    <t>Udruga stočara, voćara, vinogradara i…</t>
  </si>
  <si>
    <t>Aktivnost A 101806 :</t>
  </si>
  <si>
    <t>Aktivnost A 101807 :</t>
  </si>
  <si>
    <t>Ostale udruge</t>
  </si>
  <si>
    <t xml:space="preserve"> Ostale tekuće donacije-škola plivanja</t>
  </si>
  <si>
    <t>Ostrala nematerijalna oprema-prijekti</t>
  </si>
  <si>
    <t>Uređenje pučkih domova-Kompator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</si>
  <si>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</si>
  <si>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</si>
  <si>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</si>
  <si>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</si>
  <si>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</si>
  <si>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</si>
  <si>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</si>
  <si>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</si>
  <si>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Donacije od pravnih fizičkih osoba izvan općeg proračuna</t>
  </si>
  <si>
    <t>Kapitalne donacije od ostalih subjekata izvan općeg proračuna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</si>
  <si>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</si>
  <si>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</si>
  <si>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</si>
  <si>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</si>
  <si>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</si>
  <si>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</si>
  <si>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</si>
  <si>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 xml:space="preserve">Program:1006 </t>
  </si>
  <si>
    <t>Program 1007:  Organiziranje i provođenje zaštite i spašavanja</t>
  </si>
  <si>
    <t>Program 1011: Javne potrebe iznad standarda u školstvu</t>
  </si>
  <si>
    <t>Program 1012: Socijalna skrb</t>
  </si>
  <si>
    <t>Program 1013: Zaštita, očuvanje i unapređenje zdravlja</t>
  </si>
  <si>
    <t>Program 1014: Razvoj sporta i rekreacije</t>
  </si>
  <si>
    <t>Program 1015: Zaštita okoliša</t>
  </si>
  <si>
    <t>projekcija za 2018.</t>
  </si>
  <si>
    <t>K100301</t>
  </si>
  <si>
    <t xml:space="preserve">Aktivnost: A 100401   </t>
  </si>
  <si>
    <t>K100601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</si>
  <si>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</si>
  <si>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</si>
  <si>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</si>
  <si>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</si>
  <si>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</si>
  <si>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</si>
  <si>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100804    </t>
  </si>
  <si>
    <t>Aktivnost A100805</t>
  </si>
  <si>
    <t xml:space="preserve">Aktivnost: A 100901  </t>
  </si>
  <si>
    <t xml:space="preserve">Aktivnost: A 100902  </t>
  </si>
  <si>
    <t xml:space="preserve">Aktivnost: A100903                                                            </t>
  </si>
  <si>
    <t xml:space="preserve">Aktivnost: A 101001  </t>
  </si>
  <si>
    <t xml:space="preserve">Aktivnost: A101101  </t>
  </si>
  <si>
    <t xml:space="preserve">Aktivnost A 101102:   </t>
  </si>
  <si>
    <t xml:space="preserve">Aktivnost A 101104: </t>
  </si>
  <si>
    <t xml:space="preserve">Aktivnost A 101201:                        </t>
  </si>
  <si>
    <t xml:space="preserve">Aktivnost: A 101301 </t>
  </si>
  <si>
    <t>Aktivnost: A 101302</t>
  </si>
  <si>
    <t xml:space="preserve">Aktivnost: A 101303 </t>
  </si>
  <si>
    <t xml:space="preserve">Aktivnost A 101401    </t>
  </si>
  <si>
    <t xml:space="preserve">Aktivnost A 101402   </t>
  </si>
  <si>
    <t xml:space="preserve">Aktivnost A 101403  </t>
  </si>
  <si>
    <t xml:space="preserve">Aktivnost A 101404   </t>
  </si>
  <si>
    <t xml:space="preserve">Aktivnost A 101501   </t>
  </si>
  <si>
    <t xml:space="preserve">Aktivnost A 101502  </t>
  </si>
  <si>
    <t xml:space="preserve">Aktivnost A 101503   </t>
  </si>
  <si>
    <t xml:space="preserve">K 101501  </t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</si>
  <si>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</si>
  <si>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</si>
  <si>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</si>
  <si>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</si>
  <si>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</si>
  <si>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Funkcija: 10 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</si>
  <si>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</si>
  <si>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</si>
  <si>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</si>
  <si>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</si>
  <si>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</si>
  <si>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</si>
  <si>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</si>
  <si>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</si>
  <si>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</si>
  <si>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>Opremanje uredskog prostora</t>
  </si>
  <si>
    <t xml:space="preserve">Funkcija:07 Zdravstvo </t>
  </si>
  <si>
    <t>Donacije od pravnih i fizičkih osoba izvan općeg proračuna</t>
  </si>
  <si>
    <t>UKUPNO PRIHODI I PRIMICI</t>
  </si>
  <si>
    <t>UKUPNO RASHODI I IZDACI</t>
  </si>
  <si>
    <t>UKUPNO RASHODI</t>
  </si>
  <si>
    <t>PROJEKCIJE PRORAČUNA ZA 2017. i 2018. godinu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</si>
  <si>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</si>
  <si>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</si>
  <si>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r>
      <rPr>
        <b/>
        <sz val="8"/>
        <color indexed="8"/>
        <rFont val="Arial"/>
        <family val="2"/>
        <charset val="238"/>
      </rPr>
      <t>Funkcija: 08 Rekreacija, kultura i religij</t>
    </r>
    <r>
      <rPr>
        <b/>
        <sz val="10"/>
        <color indexed="8"/>
        <rFont val="Arial"/>
        <family val="2"/>
        <charset val="238"/>
      </rPr>
      <t>a</t>
    </r>
  </si>
  <si>
    <t xml:space="preserve"> Na temelju članka 39. Zakona o Proračunu ( NN broj 87/08, 136/12 i 15/15 ) i članka 34. i </t>
  </si>
  <si>
    <t xml:space="preserve">                          I PROJEKCIJE PRORAČUNA ZA 2018. I 2019. GOD.                </t>
  </si>
  <si>
    <t>plan                  za 2017.</t>
  </si>
  <si>
    <t xml:space="preserve"> plan za      2017.</t>
  </si>
  <si>
    <t>plan za     2017.</t>
  </si>
  <si>
    <t xml:space="preserve"> plan za 2017.</t>
  </si>
  <si>
    <t>projekcija za 2019.</t>
  </si>
  <si>
    <t>plan za 2017</t>
  </si>
  <si>
    <t xml:space="preserve"> plan za           2017.</t>
  </si>
  <si>
    <t>Cvjetna ulica, Velika Ludina</t>
  </si>
  <si>
    <t>projekt-dogradnja Vrtića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</si>
  <si>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</si>
  <si>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</si>
  <si>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</si>
  <si>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</si>
  <si>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</si>
  <si>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</si>
  <si>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</si>
  <si>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</si>
  <si>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r>
      <t xml:space="preserve"> </t>
    </r>
    <r>
      <rPr>
        <sz val="10"/>
        <rFont val="Arial"/>
        <family val="2"/>
        <charset val="238"/>
      </rPr>
      <t>i rashoda i Računu financiranja za 2017. godinu kako slijedi:</t>
    </r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</si>
  <si>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</si>
  <si>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</si>
  <si>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</si>
  <si>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</si>
  <si>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</si>
  <si>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 xml:space="preserve">Aktivnost: A 101002 </t>
  </si>
  <si>
    <t xml:space="preserve">Aktivnost A 101702 </t>
  </si>
  <si>
    <t>Prihod od prodaje vlasnićkog udjela Mali Lošinj</t>
  </si>
  <si>
    <t>Promocije knjiga i očuvanje kulturne baštine</t>
  </si>
  <si>
    <t xml:space="preserve">Aktivnost A 101103:   </t>
  </si>
  <si>
    <t>Ostale tekuće donacije-uređenje područnih škola</t>
  </si>
  <si>
    <t>Usluge pri registraciji vozila</t>
  </si>
  <si>
    <t>Ostale komunalne usluge</t>
  </si>
  <si>
    <t>Prijevoz pokojnika do Patologije</t>
  </si>
  <si>
    <t>Rashodi za nabavu neproizv.dugotrajne imov.</t>
  </si>
  <si>
    <t>Računalni programi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</si>
  <si>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</si>
  <si>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</si>
  <si>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</si>
  <si>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</si>
  <si>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</si>
  <si>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</si>
  <si>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100501</t>
  </si>
  <si>
    <t xml:space="preserve"> K 100401    </t>
  </si>
  <si>
    <t>Vjekoslav Kamenščak, v.r.</t>
  </si>
  <si>
    <t>povećanje</t>
  </si>
  <si>
    <t xml:space="preserve">novi plan </t>
  </si>
  <si>
    <t>plan za 2017.</t>
  </si>
  <si>
    <t>Ulica Juraja Pintarića, Velika Ludina</t>
  </si>
  <si>
    <t xml:space="preserve"> K 100502</t>
  </si>
  <si>
    <t>III. 2017</t>
  </si>
  <si>
    <t xml:space="preserve">                      III. IZMJENE  PRORAČUNA OPĆINE VELIKA LUDINA ZA 2017. GOD.</t>
  </si>
  <si>
    <t>III.izmjene Proračun Općine Velika Ludina za 2017. godinu sastoje se od :</t>
  </si>
  <si>
    <t>novi plan III. 2017</t>
  </si>
  <si>
    <t>novi plan III. za     2017.</t>
  </si>
  <si>
    <t>novi plan III.2017</t>
  </si>
  <si>
    <r>
      <t xml:space="preserve">Doprinosi za </t>
    </r>
    <r>
      <rPr>
        <sz val="8"/>
        <color rgb="FFFF0000"/>
        <rFont val="Arial"/>
        <family val="2"/>
        <charset val="238"/>
      </rPr>
      <t>zdravstveno</t>
    </r>
    <r>
      <rPr>
        <sz val="8"/>
        <color theme="1"/>
        <rFont val="Arial"/>
        <family val="2"/>
        <charset val="238"/>
      </rPr>
      <t xml:space="preserve"> osiguranje osiguranje 15 %</t>
    </r>
  </si>
  <si>
    <t>Doprinosi za obvezno zdravstveno osiguranje 0,50%</t>
  </si>
  <si>
    <r>
      <t>Ostali rashodi za zaposlene-</t>
    </r>
    <r>
      <rPr>
        <sz val="8"/>
        <color rgb="FFFF0000"/>
        <rFont val="Arial"/>
        <family val="2"/>
        <charset val="238"/>
      </rPr>
      <t>regresi, jubilarke</t>
    </r>
  </si>
  <si>
    <r>
      <t xml:space="preserve">Tečajevi,stručni ispiti, </t>
    </r>
    <r>
      <rPr>
        <sz val="8"/>
        <color rgb="FFFF0000"/>
        <rFont val="Arial"/>
        <family val="2"/>
        <charset val="238"/>
      </rPr>
      <t>mentorstva</t>
    </r>
  </si>
  <si>
    <r>
      <t>Ak</t>
    </r>
    <r>
      <rPr>
        <b/>
        <sz val="8"/>
        <color indexed="8"/>
        <rFont val="Arial"/>
        <family val="2"/>
        <charset val="238"/>
      </rPr>
      <t>tivnost:A100303</t>
    </r>
  </si>
  <si>
    <t>Aktivnost: A 101504</t>
  </si>
  <si>
    <t>Program 1019:  Program predškolskog odgoja</t>
  </si>
  <si>
    <t xml:space="preserve">Aktivnost A 101901               </t>
  </si>
  <si>
    <t>Program 1020: Program javnih potreba u kulturi</t>
  </si>
  <si>
    <t xml:space="preserve">Aktivnost A 102001:   </t>
  </si>
  <si>
    <t>GLAVA  00203</t>
  </si>
  <si>
    <t>GLAVA  00204</t>
  </si>
  <si>
    <t>6/14)  Općinsko vijeće Općine Velika Ludina na svojoj 5. sjednici održanoj 14.11.2017. god.</t>
  </si>
  <si>
    <t>400-06/17-01/10</t>
  </si>
  <si>
    <t>2176/19-02-17-3</t>
  </si>
  <si>
    <t>Velika Ludina,14.11.2017.godine</t>
  </si>
  <si>
    <t xml:space="preserve"> III. izmjene Proračuna  Općine Velika Ludina za 2017. godine stupaju na snagu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</si>
  <si>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osmog dana od dana objave u "Službenim novinama Općine Velika Ludina".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</si>
</sst>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_-* #,##0.0\ _k_n_-;\-* #,##0.0\ _k_n_-;_-* &quot;-&quot;??\ _k_n_-;_-@_-"/>
  </numFmts>
  <fonts count="37" x14ac:knownFonts="1">
    <font>
      <sz val="10"/>
      <name val="Arial"/>
      <charset val="238"/>
    </font>
    <font>
      <sz val="10"/>
      <name val="Arial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sz val="8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4" tint="0.5999633777886288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59996337778862885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FF0000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wrapText="1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7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horizontal="left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/>
    <xf numFmtId="3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1" applyNumberFormat="1" applyFont="1" applyAlignment="1">
      <alignment horizontal="center" vertical="center"/>
    </xf>
    <xf numFmtId="3" fontId="7" fillId="0" borderId="0" xfId="0" applyNumberFormat="1" applyFont="1" applyAlignment="1" applyProtection="1">
      <alignment wrapText="1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0" borderId="0" xfId="0" applyFill="1" applyBorder="1"/>
    <xf numFmtId="0" fontId="12" fillId="0" borderId="0" xfId="0" applyFont="1" applyFill="1"/>
    <xf numFmtId="0" fontId="12" fillId="0" borderId="0" xfId="0" applyFont="1" applyAlignment="1"/>
    <xf numFmtId="0" fontId="12" fillId="6" borderId="0" xfId="0" applyFont="1" applyFill="1" applyBorder="1" applyAlignment="1" applyProtection="1">
      <alignment horizontal="left"/>
    </xf>
    <xf numFmtId="3" fontId="12" fillId="6" borderId="0" xfId="0" applyNumberFormat="1" applyFont="1" applyFill="1" applyBorder="1" applyProtection="1"/>
    <xf numFmtId="3" fontId="15" fillId="0" borderId="0" xfId="0" applyNumberFormat="1" applyFont="1" applyAlignment="1">
      <alignment wrapText="1"/>
    </xf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3" fontId="11" fillId="0" borderId="9" xfId="0" applyNumberFormat="1" applyFont="1" applyBorder="1"/>
    <xf numFmtId="0" fontId="12" fillId="0" borderId="0" xfId="0" applyFont="1" applyAlignment="1" applyProtection="1">
      <alignment wrapText="1"/>
      <protection locked="0"/>
    </xf>
    <xf numFmtId="0" fontId="6" fillId="0" borderId="2" xfId="0" applyFont="1" applyBorder="1" applyAlignment="1" applyProtection="1">
      <alignment wrapText="1"/>
    </xf>
    <xf numFmtId="0" fontId="12" fillId="6" borderId="9" xfId="0" applyFont="1" applyFill="1" applyBorder="1" applyAlignment="1" applyProtection="1">
      <alignment wrapText="1"/>
    </xf>
    <xf numFmtId="3" fontId="12" fillId="6" borderId="2" xfId="0" applyNumberFormat="1" applyFont="1" applyFill="1" applyBorder="1" applyProtection="1"/>
    <xf numFmtId="0" fontId="12" fillId="6" borderId="2" xfId="0" applyFont="1" applyFill="1" applyBorder="1" applyAlignment="1" applyProtection="1">
      <alignment wrapText="1"/>
    </xf>
    <xf numFmtId="0" fontId="15" fillId="2" borderId="2" xfId="0" applyFont="1" applyFill="1" applyBorder="1" applyAlignment="1" applyProtection="1">
      <alignment wrapText="1"/>
    </xf>
    <xf numFmtId="0" fontId="5" fillId="0" borderId="2" xfId="0" applyFont="1" applyBorder="1" applyAlignment="1" applyProtection="1">
      <alignment wrapText="1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10" borderId="2" xfId="0" applyFont="1" applyFill="1" applyBorder="1" applyAlignment="1" applyProtection="1">
      <alignment wrapText="1"/>
    </xf>
    <xf numFmtId="0" fontId="12" fillId="10" borderId="2" xfId="0" applyFont="1" applyFill="1" applyBorder="1" applyAlignment="1" applyProtection="1">
      <alignment wrapText="1"/>
    </xf>
    <xf numFmtId="0" fontId="7" fillId="11" borderId="10" xfId="0" applyFont="1" applyFill="1" applyBorder="1" applyAlignment="1" applyProtection="1">
      <alignment wrapText="1"/>
    </xf>
    <xf numFmtId="0" fontId="7" fillId="11" borderId="4" xfId="0" applyFont="1" applyFill="1" applyBorder="1" applyAlignment="1" applyProtection="1">
      <alignment wrapText="1"/>
    </xf>
    <xf numFmtId="0" fontId="25" fillId="0" borderId="12" xfId="0" applyFont="1" applyBorder="1" applyAlignment="1" applyProtection="1">
      <alignment horizontal="center" vertical="center" wrapText="1"/>
    </xf>
    <xf numFmtId="0" fontId="25" fillId="0" borderId="13" xfId="0" applyFont="1" applyBorder="1" applyAlignment="1" applyProtection="1">
      <alignment horizontal="center" vertical="center" wrapText="1"/>
    </xf>
    <xf numFmtId="0" fontId="26" fillId="0" borderId="15" xfId="0" applyFont="1" applyBorder="1" applyAlignment="1" applyProtection="1">
      <alignment horizontal="center"/>
    </xf>
    <xf numFmtId="0" fontId="26" fillId="0" borderId="16" xfId="0" applyFont="1" applyBorder="1" applyAlignment="1" applyProtection="1">
      <alignment horizontal="center" wrapText="1"/>
    </xf>
    <xf numFmtId="0" fontId="25" fillId="12" borderId="12" xfId="0" applyFont="1" applyFill="1" applyBorder="1" applyAlignment="1" applyProtection="1">
      <alignment horizontal="left"/>
    </xf>
    <xf numFmtId="0" fontId="27" fillId="12" borderId="18" xfId="0" applyFont="1" applyFill="1" applyBorder="1" applyAlignment="1" applyProtection="1">
      <alignment wrapText="1"/>
    </xf>
    <xf numFmtId="0" fontId="26" fillId="14" borderId="2" xfId="0" applyFont="1" applyFill="1" applyBorder="1" applyAlignment="1" applyProtection="1">
      <alignment wrapText="1"/>
    </xf>
    <xf numFmtId="0" fontId="26" fillId="9" borderId="2" xfId="0" applyFont="1" applyFill="1" applyBorder="1" applyAlignment="1" applyProtection="1">
      <alignment wrapText="1"/>
    </xf>
    <xf numFmtId="0" fontId="24" fillId="15" borderId="2" xfId="0" applyFont="1" applyFill="1" applyBorder="1" applyAlignment="1" applyProtection="1">
      <alignment horizontal="left"/>
    </xf>
    <xf numFmtId="0" fontId="24" fillId="15" borderId="2" xfId="0" applyFont="1" applyFill="1" applyBorder="1" applyAlignment="1" applyProtection="1">
      <alignment wrapText="1"/>
    </xf>
    <xf numFmtId="0" fontId="24" fillId="0" borderId="2" xfId="0" applyFont="1" applyBorder="1" applyAlignment="1" applyProtection="1">
      <alignment horizontal="left"/>
    </xf>
    <xf numFmtId="0" fontId="24" fillId="0" borderId="2" xfId="0" applyFont="1" applyBorder="1" applyAlignment="1" applyProtection="1">
      <alignment wrapText="1"/>
    </xf>
    <xf numFmtId="0" fontId="24" fillId="0" borderId="2" xfId="0" applyFont="1" applyFill="1" applyBorder="1" applyAlignment="1" applyProtection="1">
      <alignment horizontal="left"/>
    </xf>
    <xf numFmtId="0" fontId="24" fillId="0" borderId="2" xfId="0" applyFont="1" applyFill="1" applyBorder="1" applyAlignment="1" applyProtection="1">
      <alignment wrapText="1"/>
    </xf>
    <xf numFmtId="0" fontId="24" fillId="6" borderId="2" xfId="0" applyFont="1" applyFill="1" applyBorder="1" applyAlignment="1" applyProtection="1">
      <alignment wrapText="1"/>
    </xf>
    <xf numFmtId="0" fontId="24" fillId="16" borderId="2" xfId="0" applyFont="1" applyFill="1" applyBorder="1" applyAlignment="1" applyProtection="1">
      <alignment wrapText="1"/>
    </xf>
    <xf numFmtId="0" fontId="24" fillId="17" borderId="2" xfId="0" applyFont="1" applyFill="1" applyBorder="1" applyAlignment="1" applyProtection="1">
      <alignment wrapText="1"/>
    </xf>
    <xf numFmtId="0" fontId="24" fillId="7" borderId="2" xfId="0" applyFont="1" applyFill="1" applyBorder="1" applyAlignment="1" applyProtection="1">
      <alignment wrapText="1"/>
    </xf>
    <xf numFmtId="0" fontId="24" fillId="7" borderId="2" xfId="0" applyFont="1" applyFill="1" applyBorder="1" applyAlignment="1" applyProtection="1">
      <alignment horizontal="left"/>
    </xf>
    <xf numFmtId="0" fontId="26" fillId="0" borderId="4" xfId="0" applyFont="1" applyFill="1" applyBorder="1" applyAlignment="1" applyProtection="1">
      <alignment wrapText="1"/>
    </xf>
    <xf numFmtId="3" fontId="24" fillId="0" borderId="2" xfId="0" applyNumberFormat="1" applyFont="1" applyFill="1" applyBorder="1" applyAlignment="1" applyProtection="1">
      <alignment horizontal="left" wrapText="1"/>
    </xf>
    <xf numFmtId="2" fontId="24" fillId="2" borderId="2" xfId="0" applyNumberFormat="1" applyFont="1" applyFill="1" applyBorder="1" applyAlignment="1" applyProtection="1">
      <alignment wrapText="1"/>
    </xf>
    <xf numFmtId="0" fontId="26" fillId="10" borderId="4" xfId="0" applyFont="1" applyFill="1" applyBorder="1" applyAlignment="1" applyProtection="1">
      <alignment wrapText="1"/>
    </xf>
    <xf numFmtId="0" fontId="24" fillId="16" borderId="2" xfId="0" applyFont="1" applyFill="1" applyBorder="1" applyAlignment="1">
      <alignment wrapText="1"/>
    </xf>
    <xf numFmtId="0" fontId="24" fillId="0" borderId="2" xfId="0" applyFont="1" applyBorder="1" applyAlignment="1">
      <alignment wrapText="1"/>
    </xf>
    <xf numFmtId="0" fontId="26" fillId="11" borderId="0" xfId="0" applyFont="1" applyFill="1" applyBorder="1"/>
    <xf numFmtId="0" fontId="24" fillId="0" borderId="2" xfId="0" applyFont="1" applyFill="1" applyBorder="1" applyAlignment="1">
      <alignment wrapText="1"/>
    </xf>
    <xf numFmtId="0" fontId="24" fillId="2" borderId="2" xfId="0" applyFont="1" applyFill="1" applyBorder="1" applyAlignment="1" applyProtection="1">
      <alignment wrapText="1"/>
    </xf>
    <xf numFmtId="0" fontId="24" fillId="6" borderId="2" xfId="0" applyFont="1" applyFill="1" applyBorder="1" applyAlignment="1">
      <alignment wrapText="1"/>
    </xf>
    <xf numFmtId="0" fontId="24" fillId="2" borderId="2" xfId="0" applyFont="1" applyFill="1" applyBorder="1" applyAlignment="1">
      <alignment wrapText="1"/>
    </xf>
    <xf numFmtId="0" fontId="26" fillId="2" borderId="2" xfId="0" applyFont="1" applyFill="1" applyBorder="1" applyAlignment="1">
      <alignment wrapText="1"/>
    </xf>
    <xf numFmtId="0" fontId="24" fillId="16" borderId="2" xfId="0" applyFont="1" applyFill="1" applyBorder="1" applyAlignment="1">
      <alignment horizontal="left" wrapText="1"/>
    </xf>
    <xf numFmtId="0" fontId="24" fillId="0" borderId="2" xfId="0" applyFont="1" applyBorder="1" applyAlignment="1">
      <alignment horizontal="left" wrapText="1"/>
    </xf>
    <xf numFmtId="0" fontId="26" fillId="16" borderId="2" xfId="0" applyFont="1" applyFill="1" applyBorder="1" applyAlignment="1">
      <alignment wrapText="1"/>
    </xf>
    <xf numFmtId="0" fontId="24" fillId="6" borderId="2" xfId="0" applyFont="1" applyFill="1" applyBorder="1" applyAlignment="1">
      <alignment horizontal="left" wrapText="1"/>
    </xf>
    <xf numFmtId="0" fontId="24" fillId="0" borderId="3" xfId="0" applyFont="1" applyBorder="1" applyAlignment="1">
      <alignment wrapText="1"/>
    </xf>
    <xf numFmtId="0" fontId="26" fillId="3" borderId="2" xfId="0" applyFont="1" applyFill="1" applyBorder="1" applyAlignment="1">
      <alignment wrapText="1"/>
    </xf>
    <xf numFmtId="0" fontId="26" fillId="9" borderId="2" xfId="0" applyFont="1" applyFill="1" applyBorder="1" applyAlignment="1">
      <alignment horizontal="left" wrapText="1"/>
    </xf>
    <xf numFmtId="0" fontId="26" fillId="9" borderId="2" xfId="0" applyFont="1" applyFill="1" applyBorder="1" applyAlignment="1">
      <alignment wrapText="1"/>
    </xf>
    <xf numFmtId="3" fontId="0" fillId="0" borderId="2" xfId="0" applyNumberFormat="1" applyBorder="1"/>
    <xf numFmtId="3" fontId="0" fillId="0" borderId="2" xfId="0" applyNumberFormat="1" applyBorder="1" applyAlignment="1">
      <alignment horizontal="right"/>
    </xf>
    <xf numFmtId="0" fontId="4" fillId="10" borderId="22" xfId="0" applyFont="1" applyFill="1" applyBorder="1" applyAlignment="1" applyProtection="1">
      <alignment horizontal="left" vertical="top"/>
    </xf>
    <xf numFmtId="0" fontId="11" fillId="10" borderId="22" xfId="0" applyFont="1" applyFill="1" applyBorder="1" applyAlignment="1" applyProtection="1">
      <alignment horizontal="left" vertical="top"/>
    </xf>
    <xf numFmtId="0" fontId="12" fillId="6" borderId="26" xfId="0" applyFont="1" applyFill="1" applyBorder="1" applyAlignment="1" applyProtection="1">
      <alignment wrapText="1"/>
    </xf>
    <xf numFmtId="0" fontId="12" fillId="6" borderId="22" xfId="0" applyFont="1" applyFill="1" applyBorder="1" applyAlignment="1" applyProtection="1">
      <alignment horizontal="left" vertical="top"/>
    </xf>
    <xf numFmtId="0" fontId="12" fillId="6" borderId="24" xfId="0" applyFont="1" applyFill="1" applyBorder="1" applyAlignment="1" applyProtection="1">
      <alignment horizontal="left" vertical="top"/>
    </xf>
    <xf numFmtId="0" fontId="12" fillId="6" borderId="25" xfId="0" applyFont="1" applyFill="1" applyBorder="1" applyAlignment="1" applyProtection="1">
      <alignment horizontal="left" vertical="top"/>
    </xf>
    <xf numFmtId="0" fontId="12" fillId="10" borderId="22" xfId="0" applyFont="1" applyFill="1" applyBorder="1" applyAlignment="1" applyProtection="1">
      <alignment horizontal="left" vertical="top"/>
    </xf>
    <xf numFmtId="0" fontId="11" fillId="10" borderId="2" xfId="0" applyFont="1" applyFill="1" applyBorder="1" applyAlignment="1" applyProtection="1">
      <alignment wrapText="1"/>
    </xf>
    <xf numFmtId="0" fontId="11" fillId="10" borderId="20" xfId="0" applyFont="1" applyFill="1" applyBorder="1" applyAlignment="1" applyProtection="1">
      <alignment horizontal="left" vertical="top"/>
    </xf>
    <xf numFmtId="0" fontId="11" fillId="10" borderId="8" xfId="0" applyFont="1" applyFill="1" applyBorder="1" applyAlignment="1" applyProtection="1">
      <alignment wrapText="1"/>
    </xf>
    <xf numFmtId="0" fontId="19" fillId="24" borderId="18" xfId="0" applyFont="1" applyFill="1" applyBorder="1" applyAlignment="1" applyProtection="1">
      <alignment wrapText="1"/>
    </xf>
    <xf numFmtId="0" fontId="4" fillId="10" borderId="20" xfId="0" applyFont="1" applyFill="1" applyBorder="1" applyAlignment="1" applyProtection="1">
      <alignment horizontal="left" vertical="top"/>
    </xf>
    <xf numFmtId="0" fontId="4" fillId="10" borderId="8" xfId="0" applyFont="1" applyFill="1" applyBorder="1" applyAlignment="1" applyProtection="1">
      <alignment wrapText="1"/>
    </xf>
    <xf numFmtId="0" fontId="13" fillId="0" borderId="19" xfId="0" applyFont="1" applyBorder="1" applyAlignment="1" applyProtection="1">
      <alignment horizontal="center"/>
    </xf>
    <xf numFmtId="0" fontId="13" fillId="0" borderId="18" xfId="0" applyFont="1" applyBorder="1" applyAlignment="1" applyProtection="1">
      <alignment horizont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8" xfId="0" applyFont="1" applyBorder="1" applyAlignment="1" applyProtection="1">
      <alignment horizontal="left" wrapText="1"/>
    </xf>
    <xf numFmtId="0" fontId="11" fillId="0" borderId="19" xfId="0" applyFont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wrapText="1"/>
    </xf>
    <xf numFmtId="0" fontId="19" fillId="24" borderId="19" xfId="0" applyFont="1" applyFill="1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2" fillId="0" borderId="0" xfId="0" applyFont="1"/>
    <xf numFmtId="3" fontId="12" fillId="6" borderId="2" xfId="0" applyNumberFormat="1" applyFont="1" applyFill="1" applyBorder="1" applyAlignment="1" applyProtection="1">
      <alignment horizontal="right"/>
    </xf>
    <xf numFmtId="0" fontId="0" fillId="0" borderId="30" xfId="0" applyBorder="1" applyAlignment="1" applyProtection="1">
      <alignment horizontal="center" vertical="center" wrapText="1"/>
    </xf>
    <xf numFmtId="0" fontId="11" fillId="0" borderId="31" xfId="0" applyFont="1" applyBorder="1" applyAlignment="1" applyProtection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wrapText="1"/>
    </xf>
    <xf numFmtId="0" fontId="11" fillId="0" borderId="32" xfId="0" applyFont="1" applyBorder="1" applyAlignment="1">
      <alignment horizontal="center" wrapText="1"/>
    </xf>
    <xf numFmtId="0" fontId="13" fillId="0" borderId="25" xfId="0" applyFont="1" applyBorder="1" applyAlignment="1" applyProtection="1">
      <alignment horizontal="center"/>
    </xf>
    <xf numFmtId="0" fontId="13" fillId="0" borderId="26" xfId="0" applyFont="1" applyBorder="1" applyAlignment="1" applyProtection="1">
      <alignment horizontal="center" wrapText="1"/>
    </xf>
    <xf numFmtId="0" fontId="13" fillId="0" borderId="26" xfId="0" applyFont="1" applyBorder="1" applyAlignment="1" applyProtection="1">
      <alignment horizontal="center"/>
    </xf>
    <xf numFmtId="0" fontId="15" fillId="0" borderId="26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2" fillId="6" borderId="8" xfId="0" applyFont="1" applyFill="1" applyBorder="1" applyAlignment="1" applyProtection="1">
      <alignment wrapText="1"/>
    </xf>
    <xf numFmtId="3" fontId="12" fillId="6" borderId="8" xfId="0" applyNumberFormat="1" applyFont="1" applyFill="1" applyBorder="1" applyAlignment="1" applyProtection="1">
      <alignment horizontal="right"/>
    </xf>
    <xf numFmtId="3" fontId="0" fillId="0" borderId="8" xfId="0" applyNumberFormat="1" applyBorder="1"/>
    <xf numFmtId="0" fontId="8" fillId="8" borderId="19" xfId="0" applyFont="1" applyFill="1" applyBorder="1" applyAlignment="1" applyProtection="1">
      <alignment horizontal="left"/>
    </xf>
    <xf numFmtId="0" fontId="8" fillId="8" borderId="18" xfId="0" applyFont="1" applyFill="1" applyBorder="1" applyAlignment="1" applyProtection="1">
      <alignment wrapText="1"/>
    </xf>
    <xf numFmtId="3" fontId="8" fillId="8" borderId="18" xfId="0" applyNumberFormat="1" applyFont="1" applyFill="1" applyBorder="1" applyAlignment="1" applyProtection="1">
      <alignment horizontal="right"/>
    </xf>
    <xf numFmtId="3" fontId="10" fillId="8" borderId="18" xfId="0" applyNumberFormat="1" applyFont="1" applyFill="1" applyBorder="1"/>
    <xf numFmtId="3" fontId="10" fillId="8" borderId="14" xfId="0" applyNumberFormat="1" applyFont="1" applyFill="1" applyBorder="1"/>
    <xf numFmtId="0" fontId="12" fillId="6" borderId="3" xfId="0" applyFont="1" applyFill="1" applyBorder="1" applyAlignment="1" applyProtection="1">
      <alignment wrapText="1"/>
    </xf>
    <xf numFmtId="3" fontId="12" fillId="6" borderId="3" xfId="0" applyNumberFormat="1" applyFont="1" applyFill="1" applyBorder="1" applyAlignment="1" applyProtection="1">
      <alignment horizontal="right"/>
    </xf>
    <xf numFmtId="3" fontId="0" fillId="0" borderId="3" xfId="0" applyNumberFormat="1" applyBorder="1"/>
    <xf numFmtId="3" fontId="12" fillId="6" borderId="8" xfId="0" applyNumberFormat="1" applyFont="1" applyFill="1" applyBorder="1" applyProtection="1"/>
    <xf numFmtId="3" fontId="8" fillId="8" borderId="18" xfId="0" applyNumberFormat="1" applyFont="1" applyFill="1" applyBorder="1" applyProtection="1"/>
    <xf numFmtId="3" fontId="10" fillId="8" borderId="18" xfId="1" applyNumberFormat="1" applyFont="1" applyFill="1" applyBorder="1" applyAlignment="1"/>
    <xf numFmtId="3" fontId="0" fillId="0" borderId="8" xfId="0" applyNumberFormat="1" applyBorder="1" applyAlignment="1">
      <alignment horizontal="right"/>
    </xf>
    <xf numFmtId="3" fontId="12" fillId="6" borderId="3" xfId="0" applyNumberFormat="1" applyFont="1" applyFill="1" applyBorder="1" applyProtection="1"/>
    <xf numFmtId="0" fontId="10" fillId="0" borderId="9" xfId="0" applyFont="1" applyBorder="1" applyAlignment="1">
      <alignment wrapText="1"/>
    </xf>
    <xf numFmtId="0" fontId="0" fillId="0" borderId="19" xfId="0" applyBorder="1" applyAlignment="1">
      <alignment horizontal="left"/>
    </xf>
    <xf numFmtId="0" fontId="10" fillId="0" borderId="18" xfId="0" applyFont="1" applyBorder="1" applyAlignment="1">
      <alignment wrapText="1"/>
    </xf>
    <xf numFmtId="0" fontId="12" fillId="6" borderId="0" xfId="0" applyFont="1" applyFill="1" applyBorder="1" applyAlignment="1" applyProtection="1">
      <alignment wrapText="1"/>
    </xf>
    <xf numFmtId="3" fontId="0" fillId="0" borderId="0" xfId="0" applyNumberFormat="1" applyBorder="1"/>
    <xf numFmtId="0" fontId="11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2" fillId="6" borderId="20" xfId="0" applyFont="1" applyFill="1" applyBorder="1" applyAlignment="1" applyProtection="1">
      <alignment horizontal="left"/>
    </xf>
    <xf numFmtId="3" fontId="0" fillId="0" borderId="21" xfId="0" applyNumberFormat="1" applyBorder="1"/>
    <xf numFmtId="0" fontId="12" fillId="6" borderId="22" xfId="0" applyFont="1" applyFill="1" applyBorder="1" applyAlignment="1" applyProtection="1">
      <alignment horizontal="left"/>
    </xf>
    <xf numFmtId="3" fontId="0" fillId="0" borderId="23" xfId="0" applyNumberFormat="1" applyBorder="1"/>
    <xf numFmtId="0" fontId="12" fillId="6" borderId="33" xfId="0" applyFont="1" applyFill="1" applyBorder="1" applyAlignment="1" applyProtection="1">
      <alignment horizontal="left"/>
    </xf>
    <xf numFmtId="3" fontId="0" fillId="0" borderId="34" xfId="0" applyNumberFormat="1" applyBorder="1"/>
    <xf numFmtId="0" fontId="12" fillId="6" borderId="25" xfId="0" applyFont="1" applyFill="1" applyBorder="1" applyAlignment="1" applyProtection="1">
      <alignment horizontal="left"/>
    </xf>
    <xf numFmtId="3" fontId="12" fillId="6" borderId="26" xfId="0" applyNumberFormat="1" applyFont="1" applyFill="1" applyBorder="1" applyProtection="1"/>
    <xf numFmtId="3" fontId="0" fillId="0" borderId="26" xfId="0" applyNumberFormat="1" applyBorder="1"/>
    <xf numFmtId="3" fontId="0" fillId="0" borderId="27" xfId="0" applyNumberFormat="1" applyBorder="1"/>
    <xf numFmtId="0" fontId="11" fillId="0" borderId="24" xfId="0" applyFont="1" applyBorder="1" applyAlignment="1">
      <alignment horizontal="left"/>
    </xf>
    <xf numFmtId="3" fontId="11" fillId="0" borderId="9" xfId="0" applyNumberFormat="1" applyFont="1" applyBorder="1" applyAlignment="1">
      <alignment wrapText="1"/>
    </xf>
    <xf numFmtId="3" fontId="11" fillId="0" borderId="17" xfId="0" applyNumberFormat="1" applyFont="1" applyBorder="1"/>
    <xf numFmtId="3" fontId="11" fillId="0" borderId="18" xfId="0" applyNumberFormat="1" applyFont="1" applyBorder="1" applyAlignment="1" applyProtection="1"/>
    <xf numFmtId="3" fontId="11" fillId="0" borderId="18" xfId="0" applyNumberFormat="1" applyFont="1" applyBorder="1" applyAlignment="1"/>
    <xf numFmtId="3" fontId="11" fillId="0" borderId="14" xfId="0" applyNumberFormat="1" applyFont="1" applyBorder="1" applyAlignment="1"/>
    <xf numFmtId="0" fontId="0" fillId="0" borderId="24" xfId="0" applyBorder="1" applyAlignment="1" applyProtection="1">
      <alignment horizontal="center"/>
    </xf>
    <xf numFmtId="0" fontId="18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wrapText="1"/>
    </xf>
    <xf numFmtId="0" fontId="18" fillId="0" borderId="0" xfId="0" applyFont="1" applyAlignment="1">
      <alignment wrapText="1"/>
    </xf>
    <xf numFmtId="0" fontId="20" fillId="25" borderId="19" xfId="0" applyFont="1" applyFill="1" applyBorder="1" applyAlignment="1" applyProtection="1">
      <alignment horizontal="left"/>
    </xf>
    <xf numFmtId="0" fontId="6" fillId="0" borderId="28" xfId="0" applyFont="1" applyBorder="1" applyAlignment="1" applyProtection="1">
      <alignment horizontal="left"/>
    </xf>
    <xf numFmtId="0" fontId="7" fillId="10" borderId="2" xfId="0" applyFont="1" applyFill="1" applyBorder="1" applyAlignment="1" applyProtection="1">
      <alignment wrapText="1"/>
    </xf>
    <xf numFmtId="0" fontId="7" fillId="14" borderId="2" xfId="0" applyFont="1" applyFill="1" applyBorder="1" applyAlignment="1" applyProtection="1">
      <alignment wrapText="1"/>
    </xf>
    <xf numFmtId="0" fontId="7" fillId="15" borderId="2" xfId="0" applyFont="1" applyFill="1" applyBorder="1" applyAlignment="1" applyProtection="1">
      <alignment wrapText="1"/>
    </xf>
    <xf numFmtId="0" fontId="7" fillId="10" borderId="33" xfId="0" applyFont="1" applyFill="1" applyBorder="1" applyAlignment="1" applyProtection="1">
      <alignment horizontal="left" wrapText="1"/>
    </xf>
    <xf numFmtId="0" fontId="7" fillId="11" borderId="33" xfId="0" applyFont="1" applyFill="1" applyBorder="1" applyAlignment="1" applyProtection="1">
      <alignment horizontal="left" wrapText="1"/>
    </xf>
    <xf numFmtId="3" fontId="4" fillId="11" borderId="34" xfId="0" applyNumberFormat="1" applyFont="1" applyFill="1" applyBorder="1" applyProtection="1"/>
    <xf numFmtId="0" fontId="4" fillId="11" borderId="20" xfId="0" applyFont="1" applyFill="1" applyBorder="1" applyAlignment="1" applyProtection="1">
      <alignment horizontal="left" wrapText="1"/>
    </xf>
    <xf numFmtId="0" fontId="7" fillId="2" borderId="20" xfId="0" applyFont="1" applyFill="1" applyBorder="1" applyAlignment="1" applyProtection="1">
      <alignment horizontal="left" wrapText="1"/>
    </xf>
    <xf numFmtId="0" fontId="7" fillId="14" borderId="22" xfId="0" applyFont="1" applyFill="1" applyBorder="1" applyAlignment="1" applyProtection="1">
      <alignment horizontal="left" wrapText="1"/>
    </xf>
    <xf numFmtId="0" fontId="7" fillId="15" borderId="22" xfId="0" applyFont="1" applyFill="1" applyBorder="1" applyAlignment="1" applyProtection="1">
      <alignment horizontal="left" wrapText="1"/>
    </xf>
    <xf numFmtId="0" fontId="5" fillId="0" borderId="22" xfId="0" applyFont="1" applyBorder="1" applyAlignment="1" applyProtection="1">
      <alignment horizontal="left" wrapText="1"/>
    </xf>
    <xf numFmtId="0" fontId="7" fillId="11" borderId="20" xfId="0" applyFont="1" applyFill="1" applyBorder="1" applyAlignment="1" applyProtection="1">
      <alignment horizontal="left" wrapText="1"/>
    </xf>
    <xf numFmtId="0" fontId="5" fillId="0" borderId="25" xfId="0" applyFont="1" applyBorder="1" applyAlignment="1" applyProtection="1">
      <alignment horizontal="left" wrapText="1"/>
    </xf>
    <xf numFmtId="0" fontId="5" fillId="0" borderId="26" xfId="0" applyFont="1" applyBorder="1" applyAlignment="1" applyProtection="1">
      <alignment wrapText="1"/>
    </xf>
    <xf numFmtId="0" fontId="7" fillId="10" borderId="24" xfId="0" applyFont="1" applyFill="1" applyBorder="1" applyAlignment="1" applyProtection="1">
      <alignment horizontal="left" wrapText="1"/>
    </xf>
    <xf numFmtId="0" fontId="7" fillId="10" borderId="8" xfId="0" applyFont="1" applyFill="1" applyBorder="1" applyAlignment="1" applyProtection="1">
      <alignment wrapText="1"/>
    </xf>
    <xf numFmtId="0" fontId="8" fillId="13" borderId="19" xfId="0" applyFont="1" applyFill="1" applyBorder="1" applyAlignment="1" applyProtection="1">
      <alignment horizontal="left" wrapText="1"/>
    </xf>
    <xf numFmtId="0" fontId="8" fillId="13" borderId="18" xfId="0" applyFont="1" applyFill="1" applyBorder="1" applyAlignment="1" applyProtection="1">
      <alignment wrapText="1"/>
    </xf>
    <xf numFmtId="0" fontId="24" fillId="0" borderId="2" xfId="0" applyFont="1" applyBorder="1" applyAlignment="1" applyProtection="1">
      <alignment horizontal="left" wrapText="1"/>
    </xf>
    <xf numFmtId="0" fontId="26" fillId="14" borderId="2" xfId="0" applyFont="1" applyFill="1" applyBorder="1" applyAlignment="1">
      <alignment wrapText="1"/>
    </xf>
    <xf numFmtId="0" fontId="29" fillId="6" borderId="2" xfId="0" applyFont="1" applyFill="1" applyBorder="1" applyAlignment="1" applyProtection="1">
      <alignment wrapText="1"/>
    </xf>
    <xf numFmtId="0" fontId="28" fillId="11" borderId="0" xfId="0" applyFont="1" applyFill="1" applyBorder="1"/>
    <xf numFmtId="0" fontId="26" fillId="6" borderId="2" xfId="0" applyFont="1" applyFill="1" applyBorder="1" applyAlignment="1">
      <alignment horizontal="left" wrapText="1"/>
    </xf>
    <xf numFmtId="0" fontId="26" fillId="6" borderId="2" xfId="0" applyFont="1" applyFill="1" applyBorder="1" applyAlignment="1">
      <alignment wrapText="1"/>
    </xf>
    <xf numFmtId="0" fontId="26" fillId="2" borderId="2" xfId="0" applyFont="1" applyFill="1" applyBorder="1" applyAlignment="1" applyProtection="1">
      <alignment wrapText="1"/>
    </xf>
    <xf numFmtId="0" fontId="29" fillId="10" borderId="4" xfId="0" applyFont="1" applyFill="1" applyBorder="1" applyAlignment="1">
      <alignment wrapText="1"/>
    </xf>
    <xf numFmtId="0" fontId="29" fillId="20" borderId="4" xfId="0" applyFont="1" applyFill="1" applyBorder="1" applyAlignment="1">
      <alignment wrapText="1"/>
    </xf>
    <xf numFmtId="0" fontId="31" fillId="3" borderId="2" xfId="0" applyFont="1" applyFill="1" applyBorder="1" applyAlignment="1">
      <alignment wrapText="1"/>
    </xf>
    <xf numFmtId="0" fontId="32" fillId="3" borderId="2" xfId="0" applyFont="1" applyFill="1" applyBorder="1" applyAlignment="1">
      <alignment wrapText="1"/>
    </xf>
    <xf numFmtId="0" fontId="32" fillId="6" borderId="2" xfId="0" applyFont="1" applyFill="1" applyBorder="1" applyAlignment="1">
      <alignment wrapText="1"/>
    </xf>
    <xf numFmtId="0" fontId="31" fillId="2" borderId="2" xfId="0" applyFont="1" applyFill="1" applyBorder="1" applyAlignment="1" applyProtection="1">
      <alignment wrapText="1"/>
    </xf>
    <xf numFmtId="0" fontId="31" fillId="6" borderId="2" xfId="0" applyFont="1" applyFill="1" applyBorder="1" applyAlignment="1">
      <alignment wrapText="1"/>
    </xf>
    <xf numFmtId="0" fontId="31" fillId="5" borderId="2" xfId="0" applyFont="1" applyFill="1" applyBorder="1" applyAlignment="1"/>
    <xf numFmtId="0" fontId="31" fillId="10" borderId="4" xfId="0" applyFont="1" applyFill="1" applyBorder="1" applyAlignment="1">
      <alignment wrapText="1"/>
    </xf>
    <xf numFmtId="0" fontId="29" fillId="10" borderId="10" xfId="0" applyFont="1" applyFill="1" applyBorder="1" applyAlignment="1">
      <alignment wrapText="1"/>
    </xf>
    <xf numFmtId="0" fontId="26" fillId="13" borderId="2" xfId="0" applyFont="1" applyFill="1" applyBorder="1" applyAlignment="1" applyProtection="1">
      <alignment wrapText="1"/>
    </xf>
    <xf numFmtId="0" fontId="28" fillId="10" borderId="4" xfId="0" applyFont="1" applyFill="1" applyBorder="1" applyAlignment="1" applyProtection="1">
      <alignment wrapText="1"/>
    </xf>
    <xf numFmtId="0" fontId="26" fillId="6" borderId="2" xfId="0" applyFont="1" applyFill="1" applyBorder="1" applyAlignment="1" applyProtection="1">
      <alignment wrapText="1"/>
    </xf>
    <xf numFmtId="0" fontId="28" fillId="13" borderId="2" xfId="0" applyFont="1" applyFill="1" applyBorder="1" applyAlignment="1">
      <alignment wrapText="1"/>
    </xf>
    <xf numFmtId="0" fontId="28" fillId="23" borderId="4" xfId="0" applyFont="1" applyFill="1" applyBorder="1" applyAlignment="1">
      <alignment wrapText="1"/>
    </xf>
    <xf numFmtId="0" fontId="28" fillId="23" borderId="4" xfId="0" applyFont="1" applyFill="1" applyBorder="1" applyAlignment="1" applyProtection="1">
      <alignment wrapText="1"/>
    </xf>
    <xf numFmtId="0" fontId="28" fillId="10" borderId="4" xfId="0" applyFont="1" applyFill="1" applyBorder="1" applyAlignment="1">
      <alignment wrapText="1"/>
    </xf>
    <xf numFmtId="0" fontId="28" fillId="10" borderId="2" xfId="0" applyFont="1" applyFill="1" applyBorder="1" applyAlignment="1" applyProtection="1">
      <alignment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12" fillId="0" borderId="0" xfId="0" applyFont="1" applyAlignment="1" applyProtection="1">
      <protection locked="0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1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3" fontId="0" fillId="0" borderId="0" xfId="0" applyNumberFormat="1" applyFill="1" applyBorder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8" fillId="11" borderId="6" xfId="0" applyFont="1" applyFill="1" applyBorder="1"/>
    <xf numFmtId="0" fontId="28" fillId="11" borderId="5" xfId="0" applyFont="1" applyFill="1" applyBorder="1"/>
    <xf numFmtId="0" fontId="24" fillId="0" borderId="3" xfId="0" applyFont="1" applyBorder="1" applyAlignment="1">
      <alignment horizontal="left" wrapText="1"/>
    </xf>
    <xf numFmtId="0" fontId="26" fillId="11" borderId="5" xfId="0" applyFont="1" applyFill="1" applyBorder="1" applyAlignment="1">
      <alignment wrapText="1"/>
    </xf>
    <xf numFmtId="0" fontId="28" fillId="10" borderId="35" xfId="0" applyFont="1" applyFill="1" applyBorder="1" applyAlignment="1" applyProtection="1">
      <alignment wrapText="1"/>
    </xf>
    <xf numFmtId="0" fontId="29" fillId="20" borderId="35" xfId="0" applyFont="1" applyFill="1" applyBorder="1" applyAlignment="1">
      <alignment wrapText="1"/>
    </xf>
    <xf numFmtId="0" fontId="26" fillId="9" borderId="4" xfId="0" applyFont="1" applyFill="1" applyBorder="1" applyAlignment="1" applyProtection="1">
      <alignment wrapText="1"/>
    </xf>
    <xf numFmtId="0" fontId="24" fillId="16" borderId="2" xfId="0" applyFont="1" applyFill="1" applyBorder="1"/>
    <xf numFmtId="0" fontId="24" fillId="0" borderId="2" xfId="0" applyFont="1" applyBorder="1"/>
    <xf numFmtId="0" fontId="12" fillId="0" borderId="2" xfId="0" applyFont="1" applyBorder="1" applyAlignment="1">
      <alignment horizontal="left"/>
    </xf>
    <xf numFmtId="3" fontId="5" fillId="0" borderId="2" xfId="0" applyNumberFormat="1" applyFont="1" applyBorder="1" applyAlignment="1">
      <alignment horizontal="right"/>
    </xf>
    <xf numFmtId="0" fontId="0" fillId="0" borderId="2" xfId="0" applyBorder="1"/>
    <xf numFmtId="3" fontId="11" fillId="0" borderId="2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3" fontId="0" fillId="0" borderId="2" xfId="0" applyNumberFormat="1" applyFill="1" applyBorder="1"/>
    <xf numFmtId="0" fontId="0" fillId="0" borderId="2" xfId="0" applyFill="1" applyBorder="1"/>
    <xf numFmtId="3" fontId="11" fillId="0" borderId="2" xfId="0" applyNumberFormat="1" applyFont="1" applyFill="1" applyBorder="1"/>
    <xf numFmtId="0" fontId="6" fillId="0" borderId="0" xfId="0" applyFont="1" applyFill="1" applyBorder="1" applyAlignment="1">
      <alignment horizontal="left"/>
    </xf>
    <xf numFmtId="3" fontId="11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0" fillId="0" borderId="0" xfId="0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/>
    </xf>
    <xf numFmtId="0" fontId="20" fillId="0" borderId="0" xfId="0" applyFont="1" applyAlignment="1"/>
    <xf numFmtId="0" fontId="20" fillId="0" borderId="0" xfId="0" applyFont="1" applyFill="1" applyBorder="1" applyAlignment="1"/>
    <xf numFmtId="0" fontId="17" fillId="0" borderId="0" xfId="0" applyFont="1" applyFill="1" applyBorder="1" applyAlignment="1"/>
    <xf numFmtId="0" fontId="28" fillId="11" borderId="6" xfId="0" applyFont="1" applyFill="1" applyBorder="1" applyAlignment="1">
      <alignment wrapText="1"/>
    </xf>
    <xf numFmtId="0" fontId="26" fillId="14" borderId="8" xfId="0" applyFont="1" applyFill="1" applyBorder="1" applyAlignment="1" applyProtection="1">
      <alignment wrapText="1"/>
    </xf>
    <xf numFmtId="0" fontId="24" fillId="6" borderId="10" xfId="0" applyFont="1" applyFill="1" applyBorder="1" applyAlignment="1" applyProtection="1">
      <alignment wrapText="1"/>
    </xf>
    <xf numFmtId="0" fontId="29" fillId="6" borderId="10" xfId="0" applyFont="1" applyFill="1" applyBorder="1" applyAlignment="1" applyProtection="1">
      <alignment wrapText="1"/>
    </xf>
    <xf numFmtId="0" fontId="0" fillId="0" borderId="0" xfId="0" applyFill="1" applyBorder="1" applyAlignment="1">
      <alignment vertical="center"/>
    </xf>
    <xf numFmtId="0" fontId="28" fillId="0" borderId="0" xfId="0" applyFont="1" applyFill="1" applyBorder="1" applyAlignment="1"/>
    <xf numFmtId="0" fontId="26" fillId="11" borderId="38" xfId="0" applyFont="1" applyFill="1" applyBorder="1" applyAlignment="1" applyProtection="1">
      <alignment horizontal="left"/>
    </xf>
    <xf numFmtId="0" fontId="26" fillId="11" borderId="36" xfId="0" applyFont="1" applyFill="1" applyBorder="1" applyAlignment="1" applyProtection="1">
      <alignment horizontal="left"/>
    </xf>
    <xf numFmtId="0" fontId="24" fillId="2" borderId="22" xfId="0" applyFont="1" applyFill="1" applyBorder="1" applyAlignment="1" applyProtection="1">
      <alignment horizontal="left"/>
    </xf>
    <xf numFmtId="0" fontId="26" fillId="14" borderId="22" xfId="0" applyFont="1" applyFill="1" applyBorder="1" applyAlignment="1" applyProtection="1">
      <alignment horizontal="left"/>
    </xf>
    <xf numFmtId="0" fontId="26" fillId="9" borderId="22" xfId="0" applyFont="1" applyFill="1" applyBorder="1" applyAlignment="1" applyProtection="1">
      <alignment horizontal="left"/>
    </xf>
    <xf numFmtId="0" fontId="24" fillId="15" borderId="22" xfId="0" applyFont="1" applyFill="1" applyBorder="1" applyAlignment="1" applyProtection="1">
      <alignment horizontal="left"/>
    </xf>
    <xf numFmtId="0" fontId="24" fillId="0" borderId="22" xfId="0" applyFont="1" applyBorder="1" applyAlignment="1" applyProtection="1">
      <alignment horizontal="left"/>
    </xf>
    <xf numFmtId="0" fontId="24" fillId="0" borderId="22" xfId="0" applyFont="1" applyFill="1" applyBorder="1" applyAlignment="1" applyProtection="1">
      <alignment horizontal="left"/>
    </xf>
    <xf numFmtId="0" fontId="24" fillId="11" borderId="38" xfId="0" applyFont="1" applyFill="1" applyBorder="1" applyAlignment="1" applyProtection="1">
      <alignment horizontal="left" wrapText="1"/>
    </xf>
    <xf numFmtId="0" fontId="24" fillId="11" borderId="36" xfId="0" applyFont="1" applyFill="1" applyBorder="1" applyAlignment="1" applyProtection="1">
      <alignment horizontal="left" wrapText="1"/>
    </xf>
    <xf numFmtId="0" fontId="26" fillId="2" borderId="36" xfId="0" applyFont="1" applyFill="1" applyBorder="1" applyAlignment="1" applyProtection="1">
      <alignment horizontal="left"/>
    </xf>
    <xf numFmtId="0" fontId="26" fillId="14" borderId="36" xfId="0" applyFont="1" applyFill="1" applyBorder="1" applyAlignment="1" applyProtection="1">
      <alignment horizontal="left"/>
    </xf>
    <xf numFmtId="0" fontId="26" fillId="9" borderId="36" xfId="0" applyFont="1" applyFill="1" applyBorder="1" applyAlignment="1" applyProtection="1">
      <alignment horizontal="left"/>
    </xf>
    <xf numFmtId="0" fontId="24" fillId="15" borderId="37" xfId="0" applyFont="1" applyFill="1" applyBorder="1" applyAlignment="1" applyProtection="1">
      <alignment horizontal="left"/>
    </xf>
    <xf numFmtId="0" fontId="24" fillId="0" borderId="22" xfId="0" applyFont="1" applyBorder="1" applyAlignment="1" applyProtection="1">
      <alignment horizontal="left" wrapText="1"/>
    </xf>
    <xf numFmtId="0" fontId="24" fillId="17" borderId="37" xfId="0" applyFont="1" applyFill="1" applyBorder="1" applyAlignment="1" applyProtection="1">
      <alignment horizontal="left"/>
    </xf>
    <xf numFmtId="0" fontId="24" fillId="7" borderId="37" xfId="0" applyFont="1" applyFill="1" applyBorder="1" applyAlignment="1" applyProtection="1">
      <alignment horizontal="left"/>
    </xf>
    <xf numFmtId="0" fontId="24" fillId="7" borderId="22" xfId="0" applyFont="1" applyFill="1" applyBorder="1" applyAlignment="1" applyProtection="1">
      <alignment horizontal="left"/>
    </xf>
    <xf numFmtId="3" fontId="24" fillId="15" borderId="22" xfId="0" applyNumberFormat="1" applyFont="1" applyFill="1" applyBorder="1" applyAlignment="1" applyProtection="1">
      <alignment horizontal="left"/>
    </xf>
    <xf numFmtId="0" fontId="24" fillId="11" borderId="33" xfId="0" applyFont="1" applyFill="1" applyBorder="1" applyAlignment="1" applyProtection="1">
      <alignment horizontal="left" wrapText="1"/>
    </xf>
    <xf numFmtId="0" fontId="24" fillId="11" borderId="20" xfId="0" applyFont="1" applyFill="1" applyBorder="1" applyAlignment="1" applyProtection="1">
      <alignment horizontal="left" wrapText="1"/>
    </xf>
    <xf numFmtId="0" fontId="24" fillId="0" borderId="20" xfId="0" applyFont="1" applyFill="1" applyBorder="1" applyAlignment="1" applyProtection="1">
      <alignment horizontal="center" wrapText="1"/>
    </xf>
    <xf numFmtId="0" fontId="24" fillId="14" borderId="36" xfId="0" applyFont="1" applyFill="1" applyBorder="1" applyAlignment="1" applyProtection="1">
      <alignment horizontal="left"/>
    </xf>
    <xf numFmtId="0" fontId="24" fillId="9" borderId="20" xfId="0" applyFont="1" applyFill="1" applyBorder="1" applyAlignment="1" applyProtection="1">
      <alignment horizontal="left" wrapText="1"/>
    </xf>
    <xf numFmtId="0" fontId="24" fillId="15" borderId="20" xfId="0" applyFont="1" applyFill="1" applyBorder="1" applyAlignment="1" applyProtection="1">
      <alignment horizontal="left"/>
    </xf>
    <xf numFmtId="0" fontId="24" fillId="0" borderId="22" xfId="0" applyFont="1" applyFill="1" applyBorder="1" applyAlignment="1" applyProtection="1">
      <alignment horizontal="left" wrapText="1"/>
    </xf>
    <xf numFmtId="1" fontId="26" fillId="11" borderId="33" xfId="0" applyNumberFormat="1" applyFont="1" applyFill="1" applyBorder="1" applyAlignment="1">
      <alignment horizontal="left"/>
    </xf>
    <xf numFmtId="1" fontId="26" fillId="11" borderId="20" xfId="0" applyNumberFormat="1" applyFont="1" applyFill="1" applyBorder="1" applyAlignment="1">
      <alignment horizontal="left"/>
    </xf>
    <xf numFmtId="1" fontId="26" fillId="2" borderId="22" xfId="0" applyNumberFormat="1" applyFont="1" applyFill="1" applyBorder="1" applyAlignment="1">
      <alignment horizontal="left"/>
    </xf>
    <xf numFmtId="0" fontId="26" fillId="14" borderId="22" xfId="0" applyFont="1" applyFill="1" applyBorder="1" applyAlignment="1">
      <alignment horizontal="left"/>
    </xf>
    <xf numFmtId="0" fontId="26" fillId="9" borderId="37" xfId="0" applyFont="1" applyFill="1" applyBorder="1" applyAlignment="1" applyProtection="1">
      <alignment horizontal="left"/>
    </xf>
    <xf numFmtId="0" fontId="24" fillId="16" borderId="22" xfId="0" applyFont="1" applyFill="1" applyBorder="1" applyAlignment="1" applyProtection="1">
      <alignment horizontal="left"/>
    </xf>
    <xf numFmtId="0" fontId="26" fillId="10" borderId="38" xfId="0" applyFont="1" applyFill="1" applyBorder="1" applyAlignment="1" applyProtection="1">
      <alignment horizontal="left"/>
    </xf>
    <xf numFmtId="0" fontId="26" fillId="11" borderId="33" xfId="0" applyFont="1" applyFill="1" applyBorder="1" applyAlignment="1" applyProtection="1">
      <alignment horizontal="left"/>
    </xf>
    <xf numFmtId="0" fontId="26" fillId="11" borderId="20" xfId="0" applyFont="1" applyFill="1" applyBorder="1" applyAlignment="1" applyProtection="1">
      <alignment horizontal="left"/>
    </xf>
    <xf numFmtId="0" fontId="26" fillId="2" borderId="22" xfId="0" applyFont="1" applyFill="1" applyBorder="1" applyAlignment="1" applyProtection="1">
      <alignment horizontal="left"/>
    </xf>
    <xf numFmtId="0" fontId="24" fillId="16" borderId="22" xfId="0" applyFont="1" applyFill="1" applyBorder="1" applyAlignment="1">
      <alignment horizontal="left"/>
    </xf>
    <xf numFmtId="0" fontId="24" fillId="0" borderId="22" xfId="0" applyFont="1" applyBorder="1" applyAlignment="1">
      <alignment horizontal="left"/>
    </xf>
    <xf numFmtId="0" fontId="26" fillId="6" borderId="22" xfId="0" applyFont="1" applyFill="1" applyBorder="1" applyAlignment="1" applyProtection="1">
      <alignment horizontal="left"/>
    </xf>
    <xf numFmtId="0" fontId="26" fillId="9" borderId="22" xfId="0" applyFont="1" applyFill="1" applyBorder="1" applyAlignment="1">
      <alignment horizontal="left"/>
    </xf>
    <xf numFmtId="0" fontId="26" fillId="16" borderId="22" xfId="0" applyFont="1" applyFill="1" applyBorder="1" applyAlignment="1">
      <alignment horizontal="left"/>
    </xf>
    <xf numFmtId="0" fontId="24" fillId="6" borderId="22" xfId="0" applyFont="1" applyFill="1" applyBorder="1" applyAlignment="1" applyProtection="1">
      <alignment horizontal="left"/>
    </xf>
    <xf numFmtId="0" fontId="28" fillId="10" borderId="37" xfId="0" applyFont="1" applyFill="1" applyBorder="1" applyAlignment="1">
      <alignment horizontal="left"/>
    </xf>
    <xf numFmtId="0" fontId="28" fillId="10" borderId="33" xfId="0" applyFont="1" applyFill="1" applyBorder="1" applyAlignment="1" applyProtection="1">
      <alignment horizontal="left"/>
    </xf>
    <xf numFmtId="0" fontId="24" fillId="0" borderId="22" xfId="0" applyFont="1" applyFill="1" applyBorder="1" applyAlignment="1">
      <alignment horizontal="left"/>
    </xf>
    <xf numFmtId="0" fontId="28" fillId="10" borderId="22" xfId="0" applyFont="1" applyFill="1" applyBorder="1" applyAlignment="1" applyProtection="1">
      <alignment horizontal="left"/>
    </xf>
    <xf numFmtId="0" fontId="26" fillId="11" borderId="38" xfId="0" applyFont="1" applyFill="1" applyBorder="1" applyAlignment="1" applyProtection="1"/>
    <xf numFmtId="0" fontId="24" fillId="11" borderId="20" xfId="0" applyFont="1" applyFill="1" applyBorder="1" applyAlignment="1" applyProtection="1">
      <alignment horizontal="left"/>
    </xf>
    <xf numFmtId="0" fontId="26" fillId="0" borderId="22" xfId="0" applyFont="1" applyBorder="1" applyAlignment="1" applyProtection="1">
      <alignment horizontal="left"/>
    </xf>
    <xf numFmtId="0" fontId="26" fillId="11" borderId="24" xfId="0" applyFont="1" applyFill="1" applyBorder="1" applyAlignment="1" applyProtection="1">
      <alignment vertical="top" wrapText="1"/>
      <protection locked="0"/>
    </xf>
    <xf numFmtId="0" fontId="26" fillId="11" borderId="20" xfId="0" applyFont="1" applyFill="1" applyBorder="1" applyAlignment="1">
      <alignment horizontal="left"/>
    </xf>
    <xf numFmtId="0" fontId="26" fillId="6" borderId="22" xfId="0" applyFont="1" applyFill="1" applyBorder="1" applyAlignment="1">
      <alignment horizontal="left"/>
    </xf>
    <xf numFmtId="0" fontId="26" fillId="11" borderId="33" xfId="0" applyFont="1" applyFill="1" applyBorder="1" applyAlignment="1">
      <alignment horizontal="left"/>
    </xf>
    <xf numFmtId="0" fontId="26" fillId="2" borderId="22" xfId="0" applyFont="1" applyFill="1" applyBorder="1" applyAlignment="1">
      <alignment horizontal="left"/>
    </xf>
    <xf numFmtId="0" fontId="24" fillId="11" borderId="20" xfId="0" applyFont="1" applyFill="1" applyBorder="1" applyAlignment="1">
      <alignment horizontal="left"/>
    </xf>
    <xf numFmtId="0" fontId="28" fillId="23" borderId="37" xfId="0" applyFont="1" applyFill="1" applyBorder="1" applyAlignment="1" applyProtection="1">
      <alignment horizontal="left"/>
    </xf>
    <xf numFmtId="0" fontId="28" fillId="10" borderId="38" xfId="0" applyFont="1" applyFill="1" applyBorder="1" applyAlignment="1" applyProtection="1">
      <alignment horizontal="left"/>
    </xf>
    <xf numFmtId="0" fontId="26" fillId="11" borderId="24" xfId="0" applyFont="1" applyFill="1" applyBorder="1" applyAlignment="1" applyProtection="1">
      <alignment horizontal="left"/>
    </xf>
    <xf numFmtId="0" fontId="26" fillId="2" borderId="37" xfId="0" applyFont="1" applyFill="1" applyBorder="1" applyAlignment="1" applyProtection="1">
      <alignment horizontal="left"/>
    </xf>
    <xf numFmtId="0" fontId="26" fillId="14" borderId="20" xfId="0" applyFont="1" applyFill="1" applyBorder="1" applyAlignment="1" applyProtection="1">
      <alignment horizontal="left"/>
    </xf>
    <xf numFmtId="0" fontId="26" fillId="11" borderId="24" xfId="0" applyFont="1" applyFill="1" applyBorder="1" applyAlignment="1" applyProtection="1"/>
    <xf numFmtId="0" fontId="26" fillId="11" borderId="24" xfId="0" applyFont="1" applyFill="1" applyBorder="1" applyAlignment="1">
      <alignment horizontal="left"/>
    </xf>
    <xf numFmtId="0" fontId="26" fillId="6" borderId="37" xfId="0" applyFont="1" applyFill="1" applyBorder="1" applyAlignment="1">
      <alignment horizontal="left"/>
    </xf>
    <xf numFmtId="0" fontId="28" fillId="2" borderId="37" xfId="0" applyFont="1" applyFill="1" applyBorder="1" applyAlignment="1" applyProtection="1">
      <alignment horizontal="left"/>
    </xf>
    <xf numFmtId="0" fontId="26" fillId="16" borderId="22" xfId="0" applyFont="1" applyFill="1" applyBorder="1" applyAlignment="1" applyProtection="1">
      <alignment horizontal="left" wrapText="1"/>
    </xf>
    <xf numFmtId="0" fontId="26" fillId="0" borderId="22" xfId="0" applyFont="1" applyFill="1" applyBorder="1" applyAlignment="1" applyProtection="1">
      <alignment horizontal="left"/>
    </xf>
    <xf numFmtId="0" fontId="28" fillId="2" borderId="22" xfId="0" applyFont="1" applyFill="1" applyBorder="1" applyAlignment="1" applyProtection="1">
      <alignment horizontal="left"/>
    </xf>
    <xf numFmtId="0" fontId="26" fillId="16" borderId="22" xfId="0" applyFont="1" applyFill="1" applyBorder="1" applyAlignment="1" applyProtection="1">
      <alignment horizontal="left"/>
    </xf>
    <xf numFmtId="0" fontId="28" fillId="23" borderId="37" xfId="0" applyFont="1" applyFill="1" applyBorder="1" applyAlignment="1" applyProtection="1">
      <alignment horizontal="center"/>
    </xf>
    <xf numFmtId="0" fontId="26" fillId="11" borderId="38" xfId="0" applyFont="1" applyFill="1" applyBorder="1" applyAlignment="1"/>
    <xf numFmtId="0" fontId="26" fillId="11" borderId="15" xfId="0" applyFont="1" applyFill="1" applyBorder="1" applyAlignment="1">
      <alignment horizontal="center" wrapText="1"/>
    </xf>
    <xf numFmtId="0" fontId="26" fillId="11" borderId="20" xfId="0" applyFont="1" applyFill="1" applyBorder="1" applyAlignment="1">
      <alignment wrapText="1"/>
    </xf>
    <xf numFmtId="0" fontId="26" fillId="2" borderId="22" xfId="0" applyFont="1" applyFill="1" applyBorder="1" applyAlignment="1">
      <alignment wrapText="1"/>
    </xf>
    <xf numFmtId="0" fontId="26" fillId="11" borderId="38" xfId="0" applyFont="1" applyFill="1" applyBorder="1" applyAlignment="1">
      <alignment wrapText="1"/>
    </xf>
    <xf numFmtId="0" fontId="26" fillId="11" borderId="15" xfId="0" applyFont="1" applyFill="1" applyBorder="1" applyAlignment="1">
      <alignment horizontal="left" wrapText="1"/>
    </xf>
    <xf numFmtId="0" fontId="26" fillId="11" borderId="20" xfId="0" applyFont="1" applyFill="1" applyBorder="1" applyAlignment="1">
      <alignment horizontal="left" wrapText="1"/>
    </xf>
    <xf numFmtId="0" fontId="26" fillId="2" borderId="22" xfId="0" applyFont="1" applyFill="1" applyBorder="1" applyAlignment="1">
      <alignment horizontal="left" wrapText="1"/>
    </xf>
    <xf numFmtId="0" fontId="24" fillId="16" borderId="22" xfId="0" applyFont="1" applyFill="1" applyBorder="1" applyAlignment="1">
      <alignment horizontal="left" wrapText="1"/>
    </xf>
    <xf numFmtId="0" fontId="24" fillId="2" borderId="22" xfId="0" applyFont="1" applyFill="1" applyBorder="1" applyAlignment="1">
      <alignment horizontal="left" wrapText="1"/>
    </xf>
    <xf numFmtId="0" fontId="24" fillId="6" borderId="22" xfId="0" applyFont="1" applyFill="1" applyBorder="1" applyAlignment="1">
      <alignment horizontal="left"/>
    </xf>
    <xf numFmtId="0" fontId="28" fillId="23" borderId="37" xfId="0" applyFont="1" applyFill="1" applyBorder="1" applyAlignment="1">
      <alignment horizontal="center"/>
    </xf>
    <xf numFmtId="0" fontId="26" fillId="11" borderId="33" xfId="0" applyFont="1" applyFill="1" applyBorder="1"/>
    <xf numFmtId="0" fontId="26" fillId="11" borderId="20" xfId="0" applyFont="1" applyFill="1" applyBorder="1"/>
    <xf numFmtId="0" fontId="26" fillId="6" borderId="22" xfId="0" applyFont="1" applyFill="1" applyBorder="1"/>
    <xf numFmtId="0" fontId="26" fillId="11" borderId="33" xfId="0" applyFont="1" applyFill="1" applyBorder="1" applyAlignment="1">
      <alignment wrapText="1"/>
    </xf>
    <xf numFmtId="0" fontId="24" fillId="0" borderId="33" xfId="0" applyFont="1" applyBorder="1" applyAlignment="1">
      <alignment horizontal="left"/>
    </xf>
    <xf numFmtId="0" fontId="28" fillId="10" borderId="37" xfId="0" applyFont="1" applyFill="1" applyBorder="1"/>
    <xf numFmtId="0" fontId="26" fillId="3" borderId="22" xfId="0" applyFont="1" applyFill="1" applyBorder="1"/>
    <xf numFmtId="0" fontId="28" fillId="20" borderId="37" xfId="0" applyFont="1" applyFill="1" applyBorder="1"/>
    <xf numFmtId="0" fontId="31" fillId="11" borderId="33" xfId="0" applyFont="1" applyFill="1" applyBorder="1"/>
    <xf numFmtId="0" fontId="31" fillId="11" borderId="20" xfId="0" applyFont="1" applyFill="1" applyBorder="1"/>
    <xf numFmtId="0" fontId="31" fillId="3" borderId="22" xfId="0" applyFont="1" applyFill="1" applyBorder="1"/>
    <xf numFmtId="0" fontId="31" fillId="11" borderId="33" xfId="0" applyFont="1" applyFill="1" applyBorder="1" applyAlignment="1" applyProtection="1">
      <alignment horizontal="left"/>
    </xf>
    <xf numFmtId="0" fontId="31" fillId="11" borderId="20" xfId="0" applyFont="1" applyFill="1" applyBorder="1" applyAlignment="1" applyProtection="1">
      <alignment horizontal="left"/>
    </xf>
    <xf numFmtId="0" fontId="31" fillId="2" borderId="22" xfId="0" applyFont="1" applyFill="1" applyBorder="1" applyAlignment="1" applyProtection="1">
      <alignment horizontal="left"/>
    </xf>
    <xf numFmtId="0" fontId="31" fillId="11" borderId="38" xfId="0" applyFont="1" applyFill="1" applyBorder="1" applyAlignment="1">
      <alignment horizontal="left"/>
    </xf>
    <xf numFmtId="0" fontId="31" fillId="11" borderId="36" xfId="0" applyFont="1" applyFill="1" applyBorder="1" applyAlignment="1">
      <alignment horizontal="left"/>
    </xf>
    <xf numFmtId="0" fontId="31" fillId="6" borderId="22" xfId="0" applyFont="1" applyFill="1" applyBorder="1" applyAlignment="1">
      <alignment horizontal="left"/>
    </xf>
    <xf numFmtId="0" fontId="26" fillId="11" borderId="33" xfId="0" applyFont="1" applyFill="1" applyBorder="1" applyAlignment="1"/>
    <xf numFmtId="0" fontId="26" fillId="21" borderId="20" xfId="0" applyFont="1" applyFill="1" applyBorder="1" applyAlignment="1"/>
    <xf numFmtId="0" fontId="31" fillId="3" borderId="22" xfId="0" applyFont="1" applyFill="1" applyBorder="1" applyAlignment="1"/>
    <xf numFmtId="0" fontId="31" fillId="10" borderId="37" xfId="0" applyFont="1" applyFill="1" applyBorder="1" applyAlignment="1">
      <alignment horizontal="left"/>
    </xf>
    <xf numFmtId="0" fontId="31" fillId="11" borderId="33" xfId="0" applyFont="1" applyFill="1" applyBorder="1" applyAlignment="1">
      <alignment horizontal="left"/>
    </xf>
    <xf numFmtId="0" fontId="31" fillId="11" borderId="20" xfId="0" applyFont="1" applyFill="1" applyBorder="1" applyAlignment="1">
      <alignment horizontal="left"/>
    </xf>
    <xf numFmtId="0" fontId="31" fillId="3" borderId="22" xfId="0" applyFont="1" applyFill="1" applyBorder="1" applyAlignment="1">
      <alignment horizontal="left"/>
    </xf>
    <xf numFmtId="0" fontId="28" fillId="23" borderId="37" xfId="0" applyFont="1" applyFill="1" applyBorder="1"/>
    <xf numFmtId="0" fontId="31" fillId="6" borderId="22" xfId="0" applyFont="1" applyFill="1" applyBorder="1"/>
    <xf numFmtId="0" fontId="31" fillId="11" borderId="15" xfId="0" applyFont="1" applyFill="1" applyBorder="1"/>
    <xf numFmtId="0" fontId="28" fillId="13" borderId="22" xfId="0" applyFont="1" applyFill="1" applyBorder="1" applyAlignment="1" applyProtection="1">
      <alignment horizontal="left"/>
    </xf>
    <xf numFmtId="0" fontId="26" fillId="11" borderId="38" xfId="0" applyFont="1" applyFill="1" applyBorder="1" applyAlignment="1" applyProtection="1">
      <alignment horizontal="center" wrapText="1"/>
    </xf>
    <xf numFmtId="0" fontId="26" fillId="11" borderId="15" xfId="0" applyFont="1" applyFill="1" applyBorder="1" applyAlignment="1" applyProtection="1">
      <alignment horizontal="left" wrapText="1"/>
    </xf>
    <xf numFmtId="0" fontId="26" fillId="11" borderId="20" xfId="0" applyFont="1" applyFill="1" applyBorder="1" applyAlignment="1" applyProtection="1">
      <alignment horizontal="left" wrapText="1"/>
    </xf>
    <xf numFmtId="0" fontId="26" fillId="2" borderId="22" xfId="0" applyFont="1" applyFill="1" applyBorder="1" applyAlignment="1" applyProtection="1">
      <alignment horizontal="left" wrapText="1"/>
    </xf>
    <xf numFmtId="0" fontId="26" fillId="14" borderId="22" xfId="0" applyFont="1" applyFill="1" applyBorder="1" applyAlignment="1" applyProtection="1">
      <alignment horizontal="left" wrapText="1"/>
    </xf>
    <xf numFmtId="0" fontId="28" fillId="13" borderId="22" xfId="0" applyFont="1" applyFill="1" applyBorder="1"/>
    <xf numFmtId="0" fontId="26" fillId="11" borderId="15" xfId="0" applyFont="1" applyFill="1" applyBorder="1" applyAlignment="1"/>
    <xf numFmtId="0" fontId="26" fillId="22" borderId="20" xfId="0" applyFont="1" applyFill="1" applyBorder="1" applyAlignment="1">
      <alignment wrapText="1"/>
    </xf>
    <xf numFmtId="0" fontId="26" fillId="3" borderId="22" xfId="0" applyFont="1" applyFill="1" applyBorder="1" applyAlignment="1">
      <alignment wrapText="1"/>
    </xf>
    <xf numFmtId="0" fontId="26" fillId="18" borderId="22" xfId="0" applyFont="1" applyFill="1" applyBorder="1" applyAlignment="1">
      <alignment horizontal="left" wrapText="1"/>
    </xf>
    <xf numFmtId="0" fontId="24" fillId="0" borderId="25" xfId="0" applyFont="1" applyBorder="1" applyAlignment="1">
      <alignment horizontal="left"/>
    </xf>
    <xf numFmtId="0" fontId="24" fillId="0" borderId="26" xfId="0" applyFont="1" applyBorder="1" applyAlignment="1">
      <alignment wrapText="1"/>
    </xf>
    <xf numFmtId="0" fontId="12" fillId="0" borderId="0" xfId="0" applyFont="1" applyAlignment="1" applyProtection="1">
      <protection locked="0"/>
    </xf>
    <xf numFmtId="0" fontId="25" fillId="0" borderId="39" xfId="0" applyFont="1" applyBorder="1" applyAlignment="1">
      <alignment horizontal="center" vertical="center" wrapText="1"/>
    </xf>
    <xf numFmtId="0" fontId="26" fillId="0" borderId="40" xfId="0" applyFont="1" applyBorder="1" applyAlignment="1" applyProtection="1">
      <alignment horizontal="center"/>
    </xf>
    <xf numFmtId="3" fontId="29" fillId="6" borderId="41" xfId="0" applyNumberFormat="1" applyFont="1" applyFill="1" applyBorder="1" applyAlignment="1" applyProtection="1">
      <alignment horizontal="right" wrapText="1"/>
    </xf>
    <xf numFmtId="3" fontId="29" fillId="0" borderId="41" xfId="0" applyNumberFormat="1" applyFont="1" applyFill="1" applyBorder="1" applyAlignment="1" applyProtection="1">
      <alignment horizontal="right" wrapText="1"/>
    </xf>
    <xf numFmtId="3" fontId="30" fillId="23" borderId="41" xfId="0" applyNumberFormat="1" applyFont="1" applyFill="1" applyBorder="1" applyAlignment="1" applyProtection="1">
      <alignment horizontal="right" wrapText="1"/>
    </xf>
    <xf numFmtId="3" fontId="29" fillId="0" borderId="41" xfId="0" applyNumberFormat="1" applyFont="1" applyBorder="1" applyAlignment="1" applyProtection="1">
      <alignment horizontal="right" wrapText="1"/>
    </xf>
    <xf numFmtId="3" fontId="28" fillId="23" borderId="6" xfId="0" applyNumberFormat="1" applyFont="1" applyFill="1" applyBorder="1" applyAlignment="1">
      <alignment horizontal="right" wrapText="1"/>
    </xf>
    <xf numFmtId="3" fontId="29" fillId="6" borderId="41" xfId="0" applyNumberFormat="1" applyFont="1" applyFill="1" applyBorder="1" applyAlignment="1">
      <alignment horizontal="right" wrapText="1"/>
    </xf>
    <xf numFmtId="3" fontId="28" fillId="23" borderId="41" xfId="0" applyNumberFormat="1" applyFont="1" applyFill="1" applyBorder="1" applyAlignment="1" applyProtection="1">
      <alignment horizontal="right" wrapText="1"/>
    </xf>
    <xf numFmtId="3" fontId="28" fillId="10" borderId="6" xfId="0" applyNumberFormat="1" applyFont="1" applyFill="1" applyBorder="1" applyAlignment="1">
      <alignment horizontal="right"/>
    </xf>
    <xf numFmtId="3" fontId="28" fillId="23" borderId="41" xfId="0" applyNumberFormat="1" applyFont="1" applyFill="1" applyBorder="1" applyAlignment="1">
      <alignment horizontal="center" wrapText="1"/>
    </xf>
    <xf numFmtId="3" fontId="30" fillId="23" borderId="41" xfId="0" applyNumberFormat="1" applyFont="1" applyFill="1" applyBorder="1" applyAlignment="1">
      <alignment horizontal="right" wrapText="1"/>
    </xf>
    <xf numFmtId="3" fontId="28" fillId="23" borderId="41" xfId="0" applyNumberFormat="1" applyFont="1" applyFill="1" applyBorder="1" applyAlignment="1">
      <alignment horizontal="right" wrapText="1"/>
    </xf>
    <xf numFmtId="3" fontId="28" fillId="13" borderId="41" xfId="0" applyNumberFormat="1" applyFont="1" applyFill="1" applyBorder="1" applyAlignment="1" applyProtection="1">
      <alignment horizontal="right" wrapText="1"/>
    </xf>
    <xf numFmtId="3" fontId="28" fillId="10" borderId="6" xfId="0" applyNumberFormat="1" applyFont="1" applyFill="1" applyBorder="1" applyAlignment="1" applyProtection="1">
      <alignment horizontal="right" wrapText="1"/>
    </xf>
    <xf numFmtId="3" fontId="28" fillId="13" borderId="41" xfId="0" applyNumberFormat="1" applyFont="1" applyFill="1" applyBorder="1" applyAlignment="1">
      <alignment horizontal="right" wrapText="1"/>
    </xf>
    <xf numFmtId="0" fontId="21" fillId="0" borderId="39" xfId="0" applyFont="1" applyBorder="1" applyAlignment="1">
      <alignment horizontal="center" vertical="center"/>
    </xf>
    <xf numFmtId="0" fontId="28" fillId="10" borderId="37" xfId="0" applyFont="1" applyFill="1" applyBorder="1" applyAlignment="1" applyProtection="1">
      <alignment horizontal="left"/>
    </xf>
    <xf numFmtId="0" fontId="28" fillId="23" borderId="4" xfId="0" applyFont="1" applyFill="1" applyBorder="1" applyAlignment="1">
      <alignment horizontal="center" wrapText="1"/>
    </xf>
    <xf numFmtId="0" fontId="28" fillId="23" borderId="4" xfId="0" applyFont="1" applyFill="1" applyBorder="1" applyAlignment="1" applyProtection="1">
      <alignment horizontal="center" wrapText="1"/>
    </xf>
    <xf numFmtId="0" fontId="11" fillId="0" borderId="39" xfId="0" applyFont="1" applyBorder="1" applyAlignment="1">
      <alignment horizontal="center" vertical="center" wrapText="1"/>
    </xf>
    <xf numFmtId="3" fontId="11" fillId="10" borderId="41" xfId="0" applyNumberFormat="1" applyFont="1" applyFill="1" applyBorder="1" applyAlignment="1" applyProtection="1">
      <alignment horizontal="right"/>
    </xf>
    <xf numFmtId="3" fontId="12" fillId="0" borderId="41" xfId="0" applyNumberFormat="1" applyFont="1" applyFill="1" applyBorder="1" applyAlignment="1" applyProtection="1">
      <alignment horizontal="right"/>
    </xf>
    <xf numFmtId="0" fontId="13" fillId="0" borderId="39" xfId="0" applyFont="1" applyBorder="1" applyAlignment="1" applyProtection="1">
      <alignment horizontal="center"/>
    </xf>
    <xf numFmtId="3" fontId="11" fillId="10" borderId="5" xfId="0" applyNumberFormat="1" applyFont="1" applyFill="1" applyBorder="1" applyAlignment="1" applyProtection="1">
      <alignment horizontal="right"/>
    </xf>
    <xf numFmtId="3" fontId="12" fillId="6" borderId="41" xfId="0" applyNumberFormat="1" applyFont="1" applyFill="1" applyBorder="1" applyAlignment="1" applyProtection="1">
      <alignment horizontal="right"/>
    </xf>
    <xf numFmtId="3" fontId="12" fillId="6" borderId="40" xfId="0" applyNumberFormat="1" applyFont="1" applyFill="1" applyBorder="1" applyAlignment="1" applyProtection="1">
      <alignment horizontal="right"/>
    </xf>
    <xf numFmtId="3" fontId="11" fillId="10" borderId="5" xfId="0" applyNumberFormat="1" applyFont="1" applyFill="1" applyBorder="1" applyProtection="1"/>
    <xf numFmtId="3" fontId="12" fillId="6" borderId="41" xfId="0" applyNumberFormat="1" applyFont="1" applyFill="1" applyBorder="1" applyProtection="1"/>
    <xf numFmtId="3" fontId="12" fillId="10" borderId="41" xfId="0" applyNumberFormat="1" applyFont="1" applyFill="1" applyBorder="1" applyProtection="1"/>
    <xf numFmtId="3" fontId="12" fillId="6" borderId="42" xfId="0" applyNumberFormat="1" applyFont="1" applyFill="1" applyBorder="1" applyProtection="1"/>
    <xf numFmtId="0" fontId="11" fillId="0" borderId="18" xfId="0" applyFont="1" applyBorder="1" applyAlignment="1">
      <alignment horizontal="center" vertical="center"/>
    </xf>
    <xf numFmtId="0" fontId="11" fillId="0" borderId="14" xfId="0" applyFont="1" applyBorder="1" applyAlignment="1">
      <alignment wrapText="1"/>
    </xf>
    <xf numFmtId="0" fontId="21" fillId="0" borderId="24" xfId="0" applyFont="1" applyBorder="1" applyAlignment="1" applyProtection="1">
      <alignment horizontal="left" vertical="top"/>
    </xf>
    <xf numFmtId="0" fontId="21" fillId="0" borderId="9" xfId="0" applyFont="1" applyBorder="1" applyAlignment="1" applyProtection="1">
      <alignment horizontal="left" wrapText="1"/>
    </xf>
    <xf numFmtId="0" fontId="15" fillId="0" borderId="1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3" fontId="11" fillId="0" borderId="40" xfId="0" applyNumberFormat="1" applyFont="1" applyBorder="1" applyAlignment="1" applyProtection="1">
      <alignment horizontal="right"/>
    </xf>
    <xf numFmtId="0" fontId="12" fillId="0" borderId="0" xfId="0" applyFont="1" applyBorder="1" applyAlignment="1"/>
    <xf numFmtId="3" fontId="11" fillId="0" borderId="17" xfId="0" applyNumberFormat="1" applyFont="1" applyBorder="1" applyAlignment="1"/>
    <xf numFmtId="3" fontId="12" fillId="10" borderId="8" xfId="0" applyNumberFormat="1" applyFont="1" applyFill="1" applyBorder="1"/>
    <xf numFmtId="3" fontId="11" fillId="10" borderId="21" xfId="0" applyNumberFormat="1" applyFont="1" applyFill="1" applyBorder="1" applyAlignment="1"/>
    <xf numFmtId="3" fontId="12" fillId="10" borderId="2" xfId="0" applyNumberFormat="1" applyFont="1" applyFill="1" applyBorder="1"/>
    <xf numFmtId="3" fontId="11" fillId="10" borderId="23" xfId="0" applyNumberFormat="1" applyFont="1" applyFill="1" applyBorder="1" applyAlignment="1"/>
    <xf numFmtId="0" fontId="13" fillId="0" borderId="1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1" fillId="0" borderId="24" xfId="0" applyFont="1" applyBorder="1" applyAlignment="1" applyProtection="1">
      <alignment horizontal="center"/>
    </xf>
    <xf numFmtId="0" fontId="11" fillId="0" borderId="9" xfId="0" applyFont="1" applyBorder="1" applyAlignment="1" applyProtection="1">
      <alignment horizontal="left" wrapText="1"/>
    </xf>
    <xf numFmtId="0" fontId="4" fillId="10" borderId="20" xfId="0" applyFont="1" applyFill="1" applyBorder="1" applyAlignment="1" applyProtection="1">
      <alignment horizontal="left"/>
    </xf>
    <xf numFmtId="0" fontId="6" fillId="0" borderId="22" xfId="0" applyFont="1" applyBorder="1" applyAlignment="1" applyProtection="1">
      <alignment horizontal="left"/>
    </xf>
    <xf numFmtId="0" fontId="4" fillId="10" borderId="22" xfId="0" applyFont="1" applyFill="1" applyBorder="1" applyAlignment="1" applyProtection="1">
      <alignment horizontal="left"/>
    </xf>
    <xf numFmtId="0" fontId="11" fillId="10" borderId="22" xfId="0" applyFont="1" applyFill="1" applyBorder="1" applyAlignment="1" applyProtection="1">
      <alignment horizontal="left"/>
    </xf>
    <xf numFmtId="0" fontId="12" fillId="0" borderId="22" xfId="0" applyFont="1" applyFill="1" applyBorder="1" applyAlignment="1" applyProtection="1">
      <alignment horizontal="left"/>
    </xf>
    <xf numFmtId="0" fontId="6" fillId="10" borderId="22" xfId="0" applyFont="1" applyFill="1" applyBorder="1" applyAlignment="1" applyProtection="1">
      <alignment horizontal="left"/>
    </xf>
    <xf numFmtId="0" fontId="12" fillId="0" borderId="22" xfId="0" applyFont="1" applyBorder="1" applyAlignment="1" applyProtection="1">
      <alignment horizontal="left"/>
    </xf>
    <xf numFmtId="0" fontId="4" fillId="10" borderId="22" xfId="0" applyFont="1" applyFill="1" applyBorder="1" applyAlignment="1" applyProtection="1">
      <alignment horizontal="left" wrapText="1"/>
    </xf>
    <xf numFmtId="0" fontId="6" fillId="0" borderId="33" xfId="0" applyFont="1" applyBorder="1" applyAlignment="1" applyProtection="1">
      <alignment horizontal="left"/>
    </xf>
    <xf numFmtId="0" fontId="6" fillId="0" borderId="25" xfId="0" applyFont="1" applyFill="1" applyBorder="1" applyAlignment="1" applyProtection="1">
      <alignment horizontal="left"/>
    </xf>
    <xf numFmtId="0" fontId="6" fillId="0" borderId="26" xfId="0" applyFont="1" applyBorder="1" applyAlignment="1">
      <alignment wrapText="1"/>
    </xf>
    <xf numFmtId="0" fontId="21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25" fillId="13" borderId="12" xfId="0" applyFont="1" applyFill="1" applyBorder="1" applyAlignment="1" applyProtection="1">
      <alignment horizontal="left"/>
    </xf>
    <xf numFmtId="0" fontId="25" fillId="13" borderId="18" xfId="0" applyFont="1" applyFill="1" applyBorder="1" applyAlignment="1" applyProtection="1">
      <alignment wrapText="1"/>
    </xf>
    <xf numFmtId="3" fontId="11" fillId="12" borderId="39" xfId="0" applyNumberFormat="1" applyFont="1" applyFill="1" applyBorder="1" applyAlignment="1">
      <alignment vertical="center"/>
    </xf>
    <xf numFmtId="3" fontId="11" fillId="12" borderId="14" xfId="0" applyNumberFormat="1" applyFont="1" applyFill="1" applyBorder="1" applyAlignment="1">
      <alignment vertical="center"/>
    </xf>
    <xf numFmtId="3" fontId="11" fillId="13" borderId="14" xfId="0" applyNumberFormat="1" applyFont="1" applyFill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0" fillId="0" borderId="0" xfId="0" applyAlignment="1" applyProtection="1">
      <protection locked="0"/>
    </xf>
    <xf numFmtId="3" fontId="11" fillId="13" borderId="43" xfId="0" applyNumberFormat="1" applyFont="1" applyFill="1" applyBorder="1" applyAlignment="1">
      <alignment vertical="center"/>
    </xf>
    <xf numFmtId="3" fontId="28" fillId="12" borderId="39" xfId="0" applyNumberFormat="1" applyFont="1" applyFill="1" applyBorder="1" applyAlignment="1" applyProtection="1">
      <alignment horizontal="right" vertical="center" wrapText="1"/>
    </xf>
    <xf numFmtId="3" fontId="28" fillId="13" borderId="18" xfId="0" applyNumberFormat="1" applyFont="1" applyFill="1" applyBorder="1" applyAlignment="1" applyProtection="1">
      <alignment horizontal="right" vertical="center" wrapText="1"/>
    </xf>
    <xf numFmtId="3" fontId="10" fillId="13" borderId="39" xfId="0" applyNumberFormat="1" applyFont="1" applyFill="1" applyBorder="1" applyProtection="1"/>
    <xf numFmtId="3" fontId="4" fillId="10" borderId="40" xfId="0" applyNumberFormat="1" applyFont="1" applyFill="1" applyBorder="1" applyProtection="1"/>
    <xf numFmtId="3" fontId="4" fillId="11" borderId="6" xfId="0" applyNumberFormat="1" applyFont="1" applyFill="1" applyBorder="1" applyProtection="1"/>
    <xf numFmtId="3" fontId="4" fillId="11" borderId="5" xfId="0" applyNumberFormat="1" applyFont="1" applyFill="1" applyBorder="1" applyProtection="1"/>
    <xf numFmtId="3" fontId="4" fillId="14" borderId="41" xfId="0" applyNumberFormat="1" applyFont="1" applyFill="1" applyBorder="1" applyProtection="1"/>
    <xf numFmtId="3" fontId="4" fillId="15" borderId="41" xfId="0" applyNumberFormat="1" applyFont="1" applyFill="1" applyBorder="1" applyProtection="1"/>
    <xf numFmtId="3" fontId="6" fillId="2" borderId="41" xfId="0" applyNumberFormat="1" applyFont="1" applyFill="1" applyBorder="1" applyProtection="1"/>
    <xf numFmtId="3" fontId="6" fillId="0" borderId="41" xfId="0" applyNumberFormat="1" applyFont="1" applyFill="1" applyBorder="1" applyProtection="1"/>
    <xf numFmtId="3" fontId="4" fillId="10" borderId="41" xfId="0" applyNumberFormat="1" applyFont="1" applyFill="1" applyBorder="1" applyProtection="1"/>
    <xf numFmtId="3" fontId="6" fillId="0" borderId="42" xfId="0" applyNumberFormat="1" applyFont="1" applyFill="1" applyBorder="1" applyProtection="1"/>
    <xf numFmtId="0" fontId="13" fillId="0" borderId="18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12" borderId="24" xfId="0" applyFont="1" applyFill="1" applyBorder="1" applyAlignment="1" applyProtection="1">
      <alignment horizontal="left" wrapText="1"/>
    </xf>
    <xf numFmtId="0" fontId="8" fillId="12" borderId="9" xfId="0" applyFont="1" applyFill="1" applyBorder="1" applyAlignment="1" applyProtection="1">
      <alignment wrapText="1"/>
    </xf>
    <xf numFmtId="3" fontId="10" fillId="12" borderId="40" xfId="0" applyNumberFormat="1" applyFont="1" applyFill="1" applyBorder="1" applyProtection="1"/>
    <xf numFmtId="3" fontId="4" fillId="13" borderId="14" xfId="0" applyNumberFormat="1" applyFont="1" applyFill="1" applyBorder="1"/>
    <xf numFmtId="3" fontId="12" fillId="0" borderId="2" xfId="0" applyNumberFormat="1" applyFont="1" applyBorder="1"/>
    <xf numFmtId="3" fontId="12" fillId="0" borderId="3" xfId="0" applyNumberFormat="1" applyFont="1" applyBorder="1"/>
    <xf numFmtId="3" fontId="4" fillId="10" borderId="17" xfId="0" applyNumberFormat="1" applyFont="1" applyFill="1" applyBorder="1"/>
    <xf numFmtId="3" fontId="4" fillId="11" borderId="21" xfId="0" applyNumberFormat="1" applyFont="1" applyFill="1" applyBorder="1"/>
    <xf numFmtId="0" fontId="4" fillId="0" borderId="21" xfId="0" applyFont="1" applyFill="1" applyBorder="1"/>
    <xf numFmtId="3" fontId="4" fillId="14" borderId="23" xfId="0" applyNumberFormat="1" applyFont="1" applyFill="1" applyBorder="1"/>
    <xf numFmtId="3" fontId="4" fillId="15" borderId="23" xfId="0" applyNumberFormat="1" applyFont="1" applyFill="1" applyBorder="1"/>
    <xf numFmtId="3" fontId="6" fillId="0" borderId="23" xfId="0" applyNumberFormat="1" applyFont="1" applyBorder="1"/>
    <xf numFmtId="3" fontId="12" fillId="0" borderId="23" xfId="0" applyNumberFormat="1" applyFont="1" applyBorder="1"/>
    <xf numFmtId="3" fontId="11" fillId="10" borderId="34" xfId="0" applyNumberFormat="1" applyFont="1" applyFill="1" applyBorder="1"/>
    <xf numFmtId="0" fontId="6" fillId="11" borderId="34" xfId="0" applyFont="1" applyFill="1" applyBorder="1"/>
    <xf numFmtId="3" fontId="11" fillId="11" borderId="21" xfId="0" applyNumberFormat="1" applyFont="1" applyFill="1" applyBorder="1"/>
    <xf numFmtId="0" fontId="6" fillId="0" borderId="21" xfId="0" applyFont="1" applyBorder="1"/>
    <xf numFmtId="3" fontId="6" fillId="14" borderId="23" xfId="0" applyNumberFormat="1" applyFont="1" applyFill="1" applyBorder="1"/>
    <xf numFmtId="3" fontId="12" fillId="0" borderId="34" xfId="0" applyNumberFormat="1" applyFont="1" applyBorder="1"/>
    <xf numFmtId="0" fontId="0" fillId="11" borderId="34" xfId="0" applyFill="1" applyBorder="1"/>
    <xf numFmtId="0" fontId="0" fillId="0" borderId="21" xfId="0" applyBorder="1"/>
    <xf numFmtId="3" fontId="0" fillId="14" borderId="23" xfId="0" applyNumberFormat="1" applyFill="1" applyBorder="1"/>
    <xf numFmtId="3" fontId="11" fillId="15" borderId="23" xfId="0" applyNumberFormat="1" applyFont="1" applyFill="1" applyBorder="1"/>
    <xf numFmtId="3" fontId="10" fillId="12" borderId="17" xfId="0" applyNumberFormat="1" applyFont="1" applyFill="1" applyBorder="1"/>
    <xf numFmtId="3" fontId="11" fillId="10" borderId="17" xfId="0" applyNumberFormat="1" applyFont="1" applyFill="1" applyBorder="1" applyAlignment="1">
      <alignment vertical="center"/>
    </xf>
    <xf numFmtId="0" fontId="26" fillId="11" borderId="41" xfId="0" applyFont="1" applyFill="1" applyBorder="1" applyAlignment="1" applyProtection="1">
      <alignment wrapText="1"/>
    </xf>
    <xf numFmtId="3" fontId="28" fillId="10" borderId="40" xfId="0" applyNumberFormat="1" applyFont="1" applyFill="1" applyBorder="1" applyAlignment="1" applyProtection="1">
      <alignment horizontal="right" vertical="center" wrapText="1"/>
    </xf>
    <xf numFmtId="3" fontId="29" fillId="6" borderId="5" xfId="0" applyNumberFormat="1" applyFont="1" applyFill="1" applyBorder="1" applyAlignment="1" applyProtection="1">
      <alignment horizontal="right" wrapText="1"/>
    </xf>
    <xf numFmtId="0" fontId="26" fillId="11" borderId="41" xfId="0" applyFont="1" applyFill="1" applyBorder="1" applyAlignment="1" applyProtection="1">
      <alignment horizontal="left" wrapText="1"/>
    </xf>
    <xf numFmtId="3" fontId="29" fillId="2" borderId="5" xfId="0" applyNumberFormat="1" applyFont="1" applyFill="1" applyBorder="1" applyAlignment="1" applyProtection="1">
      <alignment horizontal="right"/>
    </xf>
    <xf numFmtId="0" fontId="26" fillId="11" borderId="10" xfId="0" applyFont="1" applyFill="1" applyBorder="1" applyAlignment="1" applyProtection="1">
      <alignment horizontal="left" wrapText="1"/>
    </xf>
    <xf numFmtId="3" fontId="29" fillId="0" borderId="5" xfId="0" applyNumberFormat="1" applyFont="1" applyFill="1" applyBorder="1" applyAlignment="1" applyProtection="1">
      <alignment horizontal="right" wrapText="1"/>
    </xf>
    <xf numFmtId="2" fontId="26" fillId="11" borderId="41" xfId="0" applyNumberFormat="1" applyFont="1" applyFill="1" applyBorder="1" applyAlignment="1" applyProtection="1"/>
    <xf numFmtId="0" fontId="26" fillId="11" borderId="10" xfId="0" applyFont="1" applyFill="1" applyBorder="1" applyAlignment="1" applyProtection="1">
      <alignment wrapText="1"/>
    </xf>
    <xf numFmtId="3" fontId="28" fillId="10" borderId="6" xfId="0" applyNumberFormat="1" applyFont="1" applyFill="1" applyBorder="1" applyAlignment="1">
      <alignment horizontal="right" wrapText="1"/>
    </xf>
    <xf numFmtId="0" fontId="26" fillId="11" borderId="41" xfId="0" applyFont="1" applyFill="1" applyBorder="1"/>
    <xf numFmtId="3" fontId="29" fillId="0" borderId="5" xfId="0" applyNumberFormat="1" applyFont="1" applyBorder="1" applyAlignment="1" applyProtection="1">
      <alignment horizontal="right" wrapText="1"/>
    </xf>
    <xf numFmtId="0" fontId="26" fillId="11" borderId="5" xfId="0" applyFont="1" applyFill="1" applyBorder="1" applyAlignment="1" applyProtection="1">
      <alignment vertical="top" wrapText="1"/>
      <protection locked="0"/>
    </xf>
    <xf numFmtId="0" fontId="26" fillId="11" borderId="7" xfId="0" applyFont="1" applyFill="1" applyBorder="1" applyAlignment="1">
      <alignment wrapText="1"/>
    </xf>
    <xf numFmtId="3" fontId="29" fillId="6" borderId="5" xfId="0" applyNumberFormat="1" applyFont="1" applyFill="1" applyBorder="1" applyAlignment="1">
      <alignment horizontal="right" wrapText="1"/>
    </xf>
    <xf numFmtId="0" fontId="26" fillId="11" borderId="41" xfId="0" applyFont="1" applyFill="1" applyBorder="1" applyAlignment="1" applyProtection="1">
      <alignment horizontal="left"/>
    </xf>
    <xf numFmtId="0" fontId="26" fillId="11" borderId="41" xfId="0" applyFont="1" applyFill="1" applyBorder="1" applyAlignment="1">
      <alignment wrapText="1"/>
    </xf>
    <xf numFmtId="3" fontId="28" fillId="2" borderId="5" xfId="0" applyNumberFormat="1" applyFont="1" applyFill="1" applyBorder="1" applyAlignment="1">
      <alignment horizontal="right" wrapText="1"/>
    </xf>
    <xf numFmtId="0" fontId="22" fillId="11" borderId="41" xfId="0" applyFont="1" applyFill="1" applyBorder="1" applyAlignment="1">
      <alignment wrapText="1"/>
    </xf>
    <xf numFmtId="0" fontId="26" fillId="11" borderId="1" xfId="0" applyFont="1" applyFill="1" applyBorder="1" applyAlignment="1" applyProtection="1">
      <alignment wrapText="1"/>
    </xf>
    <xf numFmtId="3" fontId="29" fillId="6" borderId="7" xfId="0" applyNumberFormat="1" applyFont="1" applyFill="1" applyBorder="1" applyAlignment="1" applyProtection="1">
      <alignment horizontal="right" wrapText="1"/>
    </xf>
    <xf numFmtId="0" fontId="26" fillId="11" borderId="6" xfId="0" applyFont="1" applyFill="1" applyBorder="1" applyAlignment="1">
      <alignment wrapText="1"/>
    </xf>
    <xf numFmtId="3" fontId="29" fillId="6" borderId="7" xfId="0" applyNumberFormat="1" applyFont="1" applyFill="1" applyBorder="1" applyAlignment="1">
      <alignment horizontal="right" wrapText="1"/>
    </xf>
    <xf numFmtId="3" fontId="28" fillId="6" borderId="5" xfId="0" applyNumberFormat="1" applyFont="1" applyFill="1" applyBorder="1" applyAlignment="1">
      <alignment horizontal="right" wrapText="1"/>
    </xf>
    <xf numFmtId="0" fontId="26" fillId="11" borderId="10" xfId="0" applyFont="1" applyFill="1" applyBorder="1" applyAlignment="1">
      <alignment horizontal="left" wrapText="1"/>
    </xf>
    <xf numFmtId="0" fontId="28" fillId="11" borderId="41" xfId="0" applyFont="1" applyFill="1" applyBorder="1"/>
    <xf numFmtId="0" fontId="28" fillId="11" borderId="41" xfId="0" applyFont="1" applyFill="1" applyBorder="1" applyAlignment="1">
      <alignment vertical="top" wrapText="1"/>
    </xf>
    <xf numFmtId="0" fontId="26" fillId="11" borderId="41" xfId="0" applyFont="1" applyFill="1" applyBorder="1" applyAlignment="1"/>
    <xf numFmtId="3" fontId="28" fillId="6" borderId="5" xfId="0" applyNumberFormat="1" applyFont="1" applyFill="1" applyBorder="1" applyAlignment="1" applyProtection="1">
      <alignment horizontal="right" wrapText="1"/>
    </xf>
    <xf numFmtId="3" fontId="28" fillId="3" borderId="5" xfId="0" applyNumberFormat="1" applyFont="1" applyFill="1" applyBorder="1" applyAlignment="1">
      <alignment horizontal="right" wrapText="1"/>
    </xf>
    <xf numFmtId="3" fontId="28" fillId="0" borderId="5" xfId="0" applyNumberFormat="1" applyFont="1" applyBorder="1" applyAlignment="1">
      <alignment horizontal="right" wrapText="1"/>
    </xf>
    <xf numFmtId="3" fontId="28" fillId="0" borderId="5" xfId="0" applyNumberFormat="1" applyFont="1" applyFill="1" applyBorder="1" applyAlignment="1">
      <alignment horizontal="right" wrapText="1"/>
    </xf>
    <xf numFmtId="0" fontId="31" fillId="11" borderId="41" xfId="0" applyFont="1" applyFill="1" applyBorder="1" applyAlignment="1">
      <alignment wrapText="1"/>
    </xf>
    <xf numFmtId="0" fontId="31" fillId="11" borderId="41" xfId="0" applyFont="1" applyFill="1" applyBorder="1"/>
    <xf numFmtId="0" fontId="34" fillId="21" borderId="41" xfId="0" applyFont="1" applyFill="1" applyBorder="1" applyAlignment="1"/>
    <xf numFmtId="3" fontId="28" fillId="10" borderId="1" xfId="0" applyNumberFormat="1" applyFont="1" applyFill="1" applyBorder="1" applyAlignment="1">
      <alignment horizontal="right"/>
    </xf>
    <xf numFmtId="0" fontId="28" fillId="11" borderId="5" xfId="0" applyFont="1" applyFill="1" applyBorder="1" applyAlignment="1">
      <alignment wrapText="1"/>
    </xf>
    <xf numFmtId="0" fontId="26" fillId="11" borderId="5" xfId="0" applyFont="1" applyFill="1" applyBorder="1" applyAlignment="1"/>
    <xf numFmtId="0" fontId="26" fillId="22" borderId="5" xfId="0" applyFont="1" applyFill="1" applyBorder="1" applyAlignment="1">
      <alignment wrapText="1"/>
    </xf>
    <xf numFmtId="3" fontId="28" fillId="11" borderId="3" xfId="0" applyNumberFormat="1" applyFont="1" applyFill="1" applyBorder="1" applyAlignment="1" applyProtection="1">
      <alignment horizontal="right" wrapText="1"/>
    </xf>
    <xf numFmtId="3" fontId="28" fillId="11" borderId="8" xfId="0" applyNumberFormat="1" applyFont="1" applyFill="1" applyBorder="1" applyAlignment="1" applyProtection="1">
      <alignment horizontal="right" wrapText="1"/>
    </xf>
    <xf numFmtId="3" fontId="11" fillId="11" borderId="3" xfId="0" applyNumberFormat="1" applyFont="1" applyFill="1" applyBorder="1" applyAlignment="1">
      <alignment vertical="center"/>
    </xf>
    <xf numFmtId="3" fontId="11" fillId="11" borderId="8" xfId="0" applyNumberFormat="1" applyFont="1" applyFill="1" applyBorder="1" applyAlignment="1">
      <alignment vertical="center"/>
    </xf>
    <xf numFmtId="0" fontId="11" fillId="11" borderId="3" xfId="0" applyFont="1" applyFill="1" applyBorder="1" applyAlignment="1">
      <alignment vertical="center"/>
    </xf>
    <xf numFmtId="0" fontId="11" fillId="11" borderId="8" xfId="0" applyFont="1" applyFill="1" applyBorder="1" applyAlignment="1">
      <alignment vertical="center"/>
    </xf>
    <xf numFmtId="3" fontId="12" fillId="11" borderId="8" xfId="0" applyNumberFormat="1" applyFont="1" applyFill="1" applyBorder="1" applyAlignment="1">
      <alignment vertical="center"/>
    </xf>
    <xf numFmtId="3" fontId="28" fillId="11" borderId="3" xfId="0" applyNumberFormat="1" applyFont="1" applyFill="1" applyBorder="1" applyAlignment="1" applyProtection="1">
      <alignment horizontal="right"/>
    </xf>
    <xf numFmtId="3" fontId="11" fillId="11" borderId="3" xfId="0" applyNumberFormat="1" applyFont="1" applyFill="1" applyBorder="1" applyAlignment="1"/>
    <xf numFmtId="3" fontId="11" fillId="11" borderId="8" xfId="0" applyNumberFormat="1" applyFont="1" applyFill="1" applyBorder="1" applyAlignment="1"/>
    <xf numFmtId="3" fontId="28" fillId="11" borderId="3" xfId="0" applyNumberFormat="1" applyFont="1" applyFill="1" applyBorder="1" applyAlignment="1">
      <alignment horizontal="right" wrapText="1"/>
    </xf>
    <xf numFmtId="3" fontId="28" fillId="11" borderId="8" xfId="0" applyNumberFormat="1" applyFont="1" applyFill="1" applyBorder="1" applyAlignment="1">
      <alignment horizontal="right" wrapText="1"/>
    </xf>
    <xf numFmtId="3" fontId="28" fillId="11" borderId="3" xfId="0" applyNumberFormat="1" applyFont="1" applyFill="1" applyBorder="1" applyAlignment="1">
      <alignment horizontal="right"/>
    </xf>
    <xf numFmtId="3" fontId="28" fillId="11" borderId="9" xfId="0" applyNumberFormat="1" applyFont="1" applyFill="1" applyBorder="1" applyAlignment="1">
      <alignment horizontal="right" wrapText="1"/>
    </xf>
    <xf numFmtId="3" fontId="11" fillId="11" borderId="9" xfId="0" applyNumberFormat="1" applyFont="1" applyFill="1" applyBorder="1" applyAlignment="1">
      <alignment vertical="center"/>
    </xf>
    <xf numFmtId="0" fontId="12" fillId="11" borderId="8" xfId="0" applyFont="1" applyFill="1" applyBorder="1" applyAlignment="1">
      <alignment vertical="center"/>
    </xf>
    <xf numFmtId="3" fontId="28" fillId="21" borderId="8" xfId="0" applyNumberFormat="1" applyFont="1" applyFill="1" applyBorder="1" applyAlignment="1">
      <alignment horizontal="right"/>
    </xf>
    <xf numFmtId="3" fontId="11" fillId="11" borderId="35" xfId="0" applyNumberFormat="1" applyFont="1" applyFill="1" applyBorder="1" applyAlignment="1">
      <alignment vertical="center"/>
    </xf>
    <xf numFmtId="0" fontId="11" fillId="11" borderId="11" xfId="0" applyFont="1" applyFill="1" applyBorder="1" applyAlignment="1">
      <alignment vertical="center"/>
    </xf>
    <xf numFmtId="3" fontId="28" fillId="22" borderId="8" xfId="0" applyNumberFormat="1" applyFont="1" applyFill="1" applyBorder="1" applyAlignment="1">
      <alignment horizontal="right" wrapText="1"/>
    </xf>
    <xf numFmtId="3" fontId="28" fillId="14" borderId="41" xfId="0" applyNumberFormat="1" applyFont="1" applyFill="1" applyBorder="1" applyAlignment="1" applyProtection="1">
      <alignment horizontal="right" wrapText="1"/>
    </xf>
    <xf numFmtId="3" fontId="12" fillId="14" borderId="23" xfId="0" applyNumberFormat="1" applyFont="1" applyFill="1" applyBorder="1" applyAlignment="1">
      <alignment vertical="center"/>
    </xf>
    <xf numFmtId="3" fontId="28" fillId="9" borderId="41" xfId="0" applyNumberFormat="1" applyFont="1" applyFill="1" applyBorder="1" applyAlignment="1" applyProtection="1">
      <alignment horizontal="right" wrapText="1"/>
    </xf>
    <xf numFmtId="3" fontId="29" fillId="15" borderId="41" xfId="0" applyNumberFormat="1" applyFont="1" applyFill="1" applyBorder="1" applyAlignment="1" applyProtection="1">
      <alignment horizontal="right" wrapText="1"/>
    </xf>
    <xf numFmtId="3" fontId="12" fillId="15" borderId="23" xfId="0" applyNumberFormat="1" applyFont="1" applyFill="1" applyBorder="1" applyAlignment="1">
      <alignment vertical="center"/>
    </xf>
    <xf numFmtId="3" fontId="12" fillId="0" borderId="23" xfId="0" applyNumberFormat="1" applyFont="1" applyBorder="1" applyAlignment="1">
      <alignment vertical="center"/>
    </xf>
    <xf numFmtId="3" fontId="29" fillId="0" borderId="6" xfId="0" applyNumberFormat="1" applyFont="1" applyBorder="1" applyAlignment="1" applyProtection="1">
      <alignment horizontal="right" wrapText="1"/>
    </xf>
    <xf numFmtId="3" fontId="12" fillId="0" borderId="34" xfId="0" applyNumberFormat="1" applyFont="1" applyBorder="1" applyAlignment="1">
      <alignment vertical="center"/>
    </xf>
    <xf numFmtId="3" fontId="12" fillId="0" borderId="21" xfId="0" applyNumberFormat="1" applyFont="1" applyBorder="1" applyAlignment="1">
      <alignment vertical="center"/>
    </xf>
    <xf numFmtId="3" fontId="28" fillId="14" borderId="41" xfId="0" applyNumberFormat="1" applyFont="1" applyFill="1" applyBorder="1" applyAlignment="1" applyProtection="1">
      <alignment horizontal="right"/>
    </xf>
    <xf numFmtId="3" fontId="28" fillId="9" borderId="41" xfId="0" applyNumberFormat="1" applyFont="1" applyFill="1" applyBorder="1" applyAlignment="1" applyProtection="1">
      <alignment horizontal="right"/>
    </xf>
    <xf numFmtId="3" fontId="29" fillId="0" borderId="41" xfId="0" applyNumberFormat="1" applyFont="1" applyBorder="1" applyAlignment="1" applyProtection="1">
      <alignment wrapText="1"/>
    </xf>
    <xf numFmtId="3" fontId="29" fillId="17" borderId="10" xfId="0" applyNumberFormat="1" applyFont="1" applyFill="1" applyBorder="1" applyAlignment="1" applyProtection="1">
      <alignment horizontal="right" wrapText="1"/>
    </xf>
    <xf numFmtId="3" fontId="29" fillId="7" borderId="10" xfId="0" applyNumberFormat="1" applyFont="1" applyFill="1" applyBorder="1" applyAlignment="1" applyProtection="1">
      <alignment horizontal="right" wrapText="1"/>
    </xf>
    <xf numFmtId="3" fontId="12" fillId="7" borderId="23" xfId="0" applyNumberFormat="1" applyFont="1" applyFill="1" applyBorder="1" applyAlignment="1">
      <alignment vertical="center"/>
    </xf>
    <xf numFmtId="3" fontId="29" fillId="7" borderId="41" xfId="0" applyNumberFormat="1" applyFont="1" applyFill="1" applyBorder="1" applyAlignment="1" applyProtection="1">
      <alignment wrapText="1"/>
    </xf>
    <xf numFmtId="3" fontId="29" fillId="0" borderId="41" xfId="0" applyNumberFormat="1" applyFont="1" applyFill="1" applyBorder="1" applyAlignment="1" applyProtection="1">
      <alignment wrapText="1"/>
    </xf>
    <xf numFmtId="3" fontId="29" fillId="15" borderId="41" xfId="0" applyNumberFormat="1" applyFont="1" applyFill="1" applyBorder="1" applyAlignment="1" applyProtection="1">
      <alignment wrapText="1"/>
    </xf>
    <xf numFmtId="3" fontId="29" fillId="7" borderId="41" xfId="0" applyNumberFormat="1" applyFont="1" applyFill="1" applyBorder="1" applyAlignment="1" applyProtection="1">
      <alignment horizontal="right" wrapText="1"/>
    </xf>
    <xf numFmtId="3" fontId="29" fillId="0" borderId="6" xfId="0" applyNumberFormat="1" applyFont="1" applyFill="1" applyBorder="1" applyAlignment="1" applyProtection="1">
      <alignment horizontal="right" wrapText="1"/>
    </xf>
    <xf numFmtId="3" fontId="28" fillId="14" borderId="41" xfId="0" applyNumberFormat="1" applyFont="1" applyFill="1" applyBorder="1" applyAlignment="1">
      <alignment horizontal="right" wrapText="1"/>
    </xf>
    <xf numFmtId="3" fontId="29" fillId="16" borderId="41" xfId="0" applyNumberFormat="1" applyFont="1" applyFill="1" applyBorder="1" applyAlignment="1" applyProtection="1">
      <alignment horizontal="right" wrapText="1"/>
    </xf>
    <xf numFmtId="3" fontId="12" fillId="10" borderId="34" xfId="0" applyNumberFormat="1" applyFont="1" applyFill="1" applyBorder="1" applyAlignment="1">
      <alignment vertical="center"/>
    </xf>
    <xf numFmtId="3" fontId="29" fillId="6" borderId="6" xfId="0" applyNumberFormat="1" applyFont="1" applyFill="1" applyBorder="1" applyAlignment="1" applyProtection="1">
      <alignment horizontal="right" wrapText="1"/>
    </xf>
    <xf numFmtId="3" fontId="12" fillId="0" borderId="5" xfId="0" applyNumberFormat="1" applyFont="1" applyBorder="1" applyAlignment="1"/>
    <xf numFmtId="3" fontId="12" fillId="0" borderId="21" xfId="0" applyNumberFormat="1" applyFont="1" applyBorder="1" applyAlignment="1"/>
    <xf numFmtId="3" fontId="12" fillId="14" borderId="41" xfId="0" applyNumberFormat="1" applyFont="1" applyFill="1" applyBorder="1" applyAlignment="1"/>
    <xf numFmtId="3" fontId="12" fillId="9" borderId="41" xfId="0" applyNumberFormat="1" applyFont="1" applyFill="1" applyBorder="1" applyAlignment="1"/>
    <xf numFmtId="3" fontId="12" fillId="15" borderId="41" xfId="0" applyNumberFormat="1" applyFont="1" applyFill="1" applyBorder="1" applyAlignment="1"/>
    <xf numFmtId="3" fontId="12" fillId="15" borderId="23" xfId="0" applyNumberFormat="1" applyFont="1" applyFill="1" applyBorder="1" applyAlignment="1"/>
    <xf numFmtId="3" fontId="12" fillId="0" borderId="34" xfId="0" applyNumberFormat="1" applyFont="1" applyBorder="1" applyAlignment="1"/>
    <xf numFmtId="3" fontId="12" fillId="0" borderId="5" xfId="0" applyNumberFormat="1" applyFont="1" applyBorder="1" applyAlignment="1">
      <alignment vertical="center"/>
    </xf>
    <xf numFmtId="3" fontId="12" fillId="14" borderId="41" xfId="0" applyNumberFormat="1" applyFont="1" applyFill="1" applyBorder="1" applyAlignment="1">
      <alignment vertical="center"/>
    </xf>
    <xf numFmtId="3" fontId="12" fillId="9" borderId="41" xfId="0" applyNumberFormat="1" applyFont="1" applyFill="1" applyBorder="1" applyAlignment="1">
      <alignment vertical="center"/>
    </xf>
    <xf numFmtId="3" fontId="12" fillId="15" borderId="41" xfId="0" applyNumberFormat="1" applyFont="1" applyFill="1" applyBorder="1" applyAlignment="1">
      <alignment vertical="center"/>
    </xf>
    <xf numFmtId="3" fontId="12" fillId="0" borderId="41" xfId="0" applyNumberFormat="1" applyFont="1" applyBorder="1" applyAlignment="1">
      <alignment vertical="center"/>
    </xf>
    <xf numFmtId="3" fontId="28" fillId="9" borderId="41" xfId="0" applyNumberFormat="1" applyFont="1" applyFill="1" applyBorder="1" applyAlignment="1">
      <alignment horizontal="right" wrapText="1"/>
    </xf>
    <xf numFmtId="3" fontId="29" fillId="16" borderId="41" xfId="0" applyNumberFormat="1" applyFont="1" applyFill="1" applyBorder="1" applyAlignment="1">
      <alignment horizontal="right" wrapText="1"/>
    </xf>
    <xf numFmtId="3" fontId="29" fillId="0" borderId="41" xfId="0" applyNumberFormat="1" applyFont="1" applyFill="1" applyBorder="1" applyAlignment="1">
      <alignment horizontal="right" wrapText="1"/>
    </xf>
    <xf numFmtId="3" fontId="12" fillId="23" borderId="23" xfId="0" applyNumberFormat="1" applyFont="1" applyFill="1" applyBorder="1" applyAlignment="1">
      <alignment vertical="center"/>
    </xf>
    <xf numFmtId="3" fontId="29" fillId="2" borderId="6" xfId="0" applyNumberFormat="1" applyFont="1" applyFill="1" applyBorder="1" applyAlignment="1" applyProtection="1">
      <alignment horizontal="right" wrapText="1"/>
    </xf>
    <xf numFmtId="3" fontId="29" fillId="2" borderId="41" xfId="0" applyNumberFormat="1" applyFont="1" applyFill="1" applyBorder="1" applyAlignment="1" applyProtection="1">
      <alignment horizontal="right" wrapText="1"/>
    </xf>
    <xf numFmtId="3" fontId="29" fillId="0" borderId="6" xfId="0" applyNumberFormat="1" applyFont="1" applyBorder="1" applyAlignment="1">
      <alignment horizontal="right" wrapText="1"/>
    </xf>
    <xf numFmtId="3" fontId="29" fillId="0" borderId="41" xfId="0" applyNumberFormat="1" applyFont="1" applyBorder="1" applyAlignment="1">
      <alignment horizontal="right" wrapText="1"/>
    </xf>
    <xf numFmtId="3" fontId="12" fillId="10" borderId="6" xfId="0" applyNumberFormat="1" applyFont="1" applyFill="1" applyBorder="1" applyAlignment="1">
      <alignment vertical="center"/>
    </xf>
    <xf numFmtId="3" fontId="28" fillId="14" borderId="5" xfId="0" applyNumberFormat="1" applyFont="1" applyFill="1" applyBorder="1" applyAlignment="1" applyProtection="1">
      <alignment horizontal="right" wrapText="1"/>
    </xf>
    <xf numFmtId="0" fontId="12" fillId="0" borderId="21" xfId="0" applyFont="1" applyBorder="1" applyAlignment="1">
      <alignment vertical="center"/>
    </xf>
    <xf numFmtId="0" fontId="12" fillId="23" borderId="23" xfId="0" applyFont="1" applyFill="1" applyBorder="1" applyAlignment="1">
      <alignment vertical="center"/>
    </xf>
    <xf numFmtId="3" fontId="29" fillId="6" borderId="6" xfId="0" applyNumberFormat="1" applyFont="1" applyFill="1" applyBorder="1" applyAlignment="1">
      <alignment horizontal="right" wrapText="1"/>
    </xf>
    <xf numFmtId="3" fontId="28" fillId="9" borderId="41" xfId="0" applyNumberFormat="1" applyFont="1" applyFill="1" applyBorder="1" applyAlignment="1" applyProtection="1">
      <alignment wrapText="1"/>
    </xf>
    <xf numFmtId="3" fontId="29" fillId="16" borderId="41" xfId="0" applyNumberFormat="1" applyFont="1" applyFill="1" applyBorder="1" applyAlignment="1" applyProtection="1">
      <alignment wrapText="1"/>
    </xf>
    <xf numFmtId="3" fontId="28" fillId="6" borderId="6" xfId="0" applyNumberFormat="1" applyFont="1" applyFill="1" applyBorder="1" applyAlignment="1" applyProtection="1">
      <alignment horizontal="right" wrapText="1"/>
    </xf>
    <xf numFmtId="3" fontId="28" fillId="18" borderId="41" xfId="0" applyNumberFormat="1" applyFont="1" applyFill="1" applyBorder="1" applyAlignment="1">
      <alignment horizontal="right" wrapText="1"/>
    </xf>
    <xf numFmtId="3" fontId="28" fillId="19" borderId="41" xfId="0" applyNumberFormat="1" applyFont="1" applyFill="1" applyBorder="1" applyAlignment="1">
      <alignment horizontal="right" wrapText="1"/>
    </xf>
    <xf numFmtId="3" fontId="29" fillId="0" borderId="6" xfId="0" applyNumberFormat="1" applyFont="1" applyFill="1" applyBorder="1" applyAlignment="1">
      <alignment horizontal="right" wrapText="1"/>
    </xf>
    <xf numFmtId="3" fontId="28" fillId="3" borderId="5" xfId="0" applyNumberFormat="1" applyFont="1" applyFill="1" applyBorder="1" applyAlignment="1">
      <alignment horizontal="right"/>
    </xf>
    <xf numFmtId="3" fontId="28" fillId="18" borderId="41" xfId="0" applyNumberFormat="1" applyFont="1" applyFill="1" applyBorder="1" applyAlignment="1">
      <alignment horizontal="right"/>
    </xf>
    <xf numFmtId="3" fontId="28" fillId="19" borderId="41" xfId="0" applyNumberFormat="1" applyFont="1" applyFill="1" applyBorder="1" applyAlignment="1">
      <alignment horizontal="right"/>
    </xf>
    <xf numFmtId="3" fontId="29" fillId="0" borderId="10" xfId="0" applyNumberFormat="1" applyFont="1" applyBorder="1" applyAlignment="1" applyProtection="1">
      <alignment horizontal="right" wrapText="1"/>
    </xf>
    <xf numFmtId="3" fontId="29" fillId="0" borderId="42" xfId="0" applyNumberFormat="1" applyFont="1" applyBorder="1" applyAlignment="1">
      <alignment horizontal="right" wrapText="1"/>
    </xf>
    <xf numFmtId="3" fontId="12" fillId="0" borderId="27" xfId="0" applyNumberFormat="1" applyFont="1" applyBorder="1" applyAlignment="1">
      <alignment vertical="center"/>
    </xf>
    <xf numFmtId="3" fontId="28" fillId="20" borderId="6" xfId="0" applyNumberFormat="1" applyFont="1" applyFill="1" applyBorder="1" applyAlignment="1">
      <alignment horizontal="right" wrapText="1"/>
    </xf>
    <xf numFmtId="3" fontId="11" fillId="10" borderId="34" xfId="0" applyNumberFormat="1" applyFont="1" applyFill="1" applyBorder="1" applyAlignment="1">
      <alignment vertical="center"/>
    </xf>
    <xf numFmtId="3" fontId="11" fillId="14" borderId="23" xfId="0" applyNumberFormat="1" applyFont="1" applyFill="1" applyBorder="1" applyAlignment="1">
      <alignment vertical="center"/>
    </xf>
    <xf numFmtId="3" fontId="11" fillId="9" borderId="23" xfId="0" applyNumberFormat="1" applyFont="1" applyFill="1" applyBorder="1" applyAlignment="1">
      <alignment vertical="center"/>
    </xf>
    <xf numFmtId="3" fontId="11" fillId="13" borderId="23" xfId="0" applyNumberFormat="1" applyFont="1" applyFill="1" applyBorder="1" applyAlignment="1">
      <alignment vertical="center"/>
    </xf>
    <xf numFmtId="3" fontId="28" fillId="10" borderId="35" xfId="0" applyNumberFormat="1" applyFont="1" applyFill="1" applyBorder="1" applyAlignment="1">
      <alignment wrapText="1"/>
    </xf>
    <xf numFmtId="3" fontId="11" fillId="10" borderId="34" xfId="0" applyNumberFormat="1" applyFont="1" applyFill="1" applyBorder="1" applyAlignment="1"/>
    <xf numFmtId="3" fontId="11" fillId="14" borderId="41" xfId="0" applyNumberFormat="1" applyFont="1" applyFill="1" applyBorder="1" applyAlignment="1">
      <alignment vertical="center"/>
    </xf>
    <xf numFmtId="3" fontId="11" fillId="9" borderId="41" xfId="0" applyNumberFormat="1" applyFont="1" applyFill="1" applyBorder="1" applyAlignment="1">
      <alignment vertical="center"/>
    </xf>
    <xf numFmtId="3" fontId="11" fillId="14" borderId="23" xfId="0" applyNumberFormat="1" applyFont="1" applyFill="1" applyBorder="1" applyAlignment="1"/>
    <xf numFmtId="3" fontId="11" fillId="9" borderId="23" xfId="0" applyNumberFormat="1" applyFont="1" applyFill="1" applyBorder="1" applyAlignment="1"/>
    <xf numFmtId="3" fontId="11" fillId="10" borderId="6" xfId="0" applyNumberFormat="1" applyFont="1" applyFill="1" applyBorder="1" applyAlignment="1"/>
    <xf numFmtId="3" fontId="11" fillId="10" borderId="2" xfId="0" applyNumberFormat="1" applyFont="1" applyFill="1" applyBorder="1"/>
    <xf numFmtId="3" fontId="10" fillId="24" borderId="14" xfId="0" applyNumberFormat="1" applyFont="1" applyFill="1" applyBorder="1" applyAlignment="1"/>
    <xf numFmtId="3" fontId="10" fillId="24" borderId="18" xfId="0" applyNumberFormat="1" applyFont="1" applyFill="1" applyBorder="1"/>
    <xf numFmtId="3" fontId="10" fillId="24" borderId="39" xfId="0" applyNumberFormat="1" applyFont="1" applyFill="1" applyBorder="1" applyAlignment="1" applyProtection="1">
      <alignment horizontal="right"/>
    </xf>
    <xf numFmtId="3" fontId="12" fillId="0" borderId="23" xfId="0" applyNumberFormat="1" applyFont="1" applyBorder="1" applyAlignment="1"/>
    <xf numFmtId="3" fontId="11" fillId="10" borderId="41" xfId="0" applyNumberFormat="1" applyFont="1" applyFill="1" applyBorder="1" applyAlignment="1" applyProtection="1">
      <alignment horizontal="right" wrapText="1"/>
    </xf>
    <xf numFmtId="3" fontId="12" fillId="0" borderId="6" xfId="0" applyNumberFormat="1" applyFont="1" applyFill="1" applyBorder="1" applyAlignment="1" applyProtection="1">
      <alignment horizontal="right"/>
    </xf>
    <xf numFmtId="3" fontId="12" fillId="10" borderId="21" xfId="0" applyNumberFormat="1" applyFont="1" applyFill="1" applyBorder="1" applyAlignment="1"/>
    <xf numFmtId="3" fontId="12" fillId="0" borderId="42" xfId="0" applyNumberFormat="1" applyFont="1" applyFill="1" applyBorder="1" applyAlignment="1" applyProtection="1">
      <alignment horizontal="right"/>
    </xf>
    <xf numFmtId="3" fontId="12" fillId="0" borderId="26" xfId="0" applyNumberFormat="1" applyFont="1" applyBorder="1"/>
    <xf numFmtId="3" fontId="12" fillId="0" borderId="27" xfId="0" applyNumberFormat="1" applyFont="1" applyBorder="1" applyAlignment="1"/>
    <xf numFmtId="0" fontId="35" fillId="24" borderId="19" xfId="0" applyFont="1" applyFill="1" applyBorder="1" applyAlignment="1" applyProtection="1">
      <alignment horizontal="left" vertical="top"/>
    </xf>
    <xf numFmtId="0" fontId="35" fillId="24" borderId="18" xfId="0" applyFont="1" applyFill="1" applyBorder="1" applyAlignment="1" applyProtection="1">
      <alignment wrapText="1"/>
    </xf>
    <xf numFmtId="0" fontId="35" fillId="25" borderId="18" xfId="0" applyFont="1" applyFill="1" applyBorder="1" applyAlignment="1" applyProtection="1">
      <alignment wrapText="1"/>
    </xf>
    <xf numFmtId="3" fontId="10" fillId="24" borderId="39" xfId="0" applyNumberFormat="1" applyFont="1" applyFill="1" applyBorder="1" applyProtection="1"/>
    <xf numFmtId="3" fontId="11" fillId="0" borderId="23" xfId="0" applyNumberFormat="1" applyFont="1" applyBorder="1" applyAlignment="1"/>
    <xf numFmtId="3" fontId="11" fillId="0" borderId="34" xfId="0" applyNumberFormat="1" applyFont="1" applyBorder="1" applyAlignment="1"/>
    <xf numFmtId="3" fontId="11" fillId="0" borderId="27" xfId="0" applyNumberFormat="1" applyFont="1" applyBorder="1" applyAlignment="1"/>
    <xf numFmtId="3" fontId="11" fillId="10" borderId="46" xfId="0" applyNumberFormat="1" applyFont="1" applyFill="1" applyBorder="1" applyProtection="1"/>
    <xf numFmtId="3" fontId="12" fillId="0" borderId="45" xfId="0" applyNumberFormat="1" applyFont="1" applyFill="1" applyBorder="1" applyProtection="1">
      <protection locked="0"/>
    </xf>
    <xf numFmtId="0" fontId="12" fillId="0" borderId="12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/>
    </xf>
    <xf numFmtId="0" fontId="12" fillId="0" borderId="24" xfId="0" applyFont="1" applyBorder="1" applyAlignment="1" applyProtection="1">
      <alignment horizontal="center" wrapText="1"/>
    </xf>
    <xf numFmtId="0" fontId="12" fillId="0" borderId="40" xfId="0" applyFont="1" applyBorder="1" applyAlignment="1" applyProtection="1">
      <alignment horizontal="center"/>
    </xf>
    <xf numFmtId="0" fontId="12" fillId="0" borderId="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1" fillId="25" borderId="12" xfId="0" applyFont="1" applyFill="1" applyBorder="1" applyAlignment="1" applyProtection="1">
      <alignment horizontal="left"/>
    </xf>
    <xf numFmtId="0" fontId="11" fillId="25" borderId="12" xfId="0" applyFont="1" applyFill="1" applyBorder="1" applyAlignment="1" applyProtection="1">
      <alignment wrapText="1"/>
    </xf>
    <xf numFmtId="3" fontId="11" fillId="25" borderId="44" xfId="0" applyNumberFormat="1" applyFont="1" applyFill="1" applyBorder="1" applyAlignment="1" applyProtection="1">
      <alignment horizontal="right"/>
    </xf>
    <xf numFmtId="0" fontId="11" fillId="25" borderId="47" xfId="0" applyFont="1" applyFill="1" applyBorder="1" applyAlignment="1" applyProtection="1">
      <alignment horizontal="left"/>
    </xf>
    <xf numFmtId="0" fontId="11" fillId="25" borderId="47" xfId="0" applyFont="1" applyFill="1" applyBorder="1" applyAlignment="1" applyProtection="1">
      <alignment wrapText="1"/>
    </xf>
    <xf numFmtId="3" fontId="11" fillId="24" borderId="44" xfId="0" applyNumberFormat="1" applyFont="1" applyFill="1" applyBorder="1"/>
    <xf numFmtId="0" fontId="12" fillId="0" borderId="9" xfId="0" applyFont="1" applyBorder="1" applyAlignment="1" applyProtection="1">
      <alignment horizontal="center" wrapText="1"/>
    </xf>
    <xf numFmtId="0" fontId="11" fillId="25" borderId="39" xfId="0" applyFont="1" applyFill="1" applyBorder="1" applyAlignment="1" applyProtection="1">
      <alignment wrapText="1"/>
    </xf>
    <xf numFmtId="3" fontId="11" fillId="25" borderId="44" xfId="0" applyNumberFormat="1" applyFont="1" applyFill="1" applyBorder="1" applyProtection="1"/>
    <xf numFmtId="0" fontId="11" fillId="10" borderId="31" xfId="0" applyFont="1" applyFill="1" applyBorder="1" applyAlignment="1" applyProtection="1">
      <alignment wrapText="1"/>
    </xf>
    <xf numFmtId="0" fontId="11" fillId="10" borderId="8" xfId="0" applyFont="1" applyFill="1" applyBorder="1"/>
    <xf numFmtId="0" fontId="11" fillId="10" borderId="21" xfId="0" applyFont="1" applyFill="1" applyBorder="1"/>
    <xf numFmtId="0" fontId="12" fillId="0" borderId="29" xfId="0" applyFont="1" applyBorder="1" applyAlignment="1" applyProtection="1">
      <alignment wrapText="1"/>
    </xf>
    <xf numFmtId="0" fontId="12" fillId="0" borderId="26" xfId="0" applyFont="1" applyBorder="1"/>
    <xf numFmtId="0" fontId="12" fillId="0" borderId="27" xfId="0" applyFont="1" applyBorder="1"/>
    <xf numFmtId="0" fontId="20" fillId="0" borderId="19" xfId="0" applyFont="1" applyBorder="1" applyAlignment="1" applyProtection="1">
      <alignment horizontal="center" vertical="center" wrapText="1"/>
    </xf>
    <xf numFmtId="0" fontId="11" fillId="10" borderId="30" xfId="0" applyFont="1" applyFill="1" applyBorder="1" applyAlignment="1" applyProtection="1">
      <alignment horizontal="left"/>
    </xf>
    <xf numFmtId="0" fontId="11" fillId="24" borderId="44" xfId="0" applyFont="1" applyFill="1" applyBorder="1"/>
    <xf numFmtId="0" fontId="11" fillId="24" borderId="48" xfId="0" applyFont="1" applyFill="1" applyBorder="1"/>
    <xf numFmtId="3" fontId="11" fillId="24" borderId="48" xfId="0" applyNumberFormat="1" applyFont="1" applyFill="1" applyBorder="1"/>
    <xf numFmtId="0" fontId="14" fillId="0" borderId="6" xfId="0" applyFont="1" applyBorder="1"/>
    <xf numFmtId="3" fontId="14" fillId="0" borderId="1" xfId="0" applyNumberFormat="1" applyFont="1" applyBorder="1" applyAlignment="1">
      <alignment horizontal="right"/>
    </xf>
    <xf numFmtId="0" fontId="11" fillId="0" borderId="1" xfId="0" applyFont="1" applyBorder="1"/>
    <xf numFmtId="0" fontId="14" fillId="0" borderId="5" xfId="0" applyFont="1" applyBorder="1"/>
    <xf numFmtId="3" fontId="14" fillId="0" borderId="7" xfId="0" applyNumberFormat="1" applyFont="1" applyBorder="1" applyAlignment="1">
      <alignment horizontal="right"/>
    </xf>
    <xf numFmtId="0" fontId="11" fillId="0" borderId="7" xfId="0" applyFont="1" applyBorder="1"/>
    <xf numFmtId="0" fontId="16" fillId="0" borderId="7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0" borderId="50" xfId="0" applyFont="1" applyBorder="1" applyAlignment="1">
      <alignment horizontal="center"/>
    </xf>
    <xf numFmtId="0" fontId="11" fillId="0" borderId="49" xfId="0" applyFont="1" applyFill="1" applyBorder="1" applyAlignment="1">
      <alignment horizontal="center"/>
    </xf>
    <xf numFmtId="0" fontId="11" fillId="0" borderId="50" xfId="0" applyFont="1" applyFill="1" applyBorder="1" applyAlignment="1">
      <alignment horizontal="center"/>
    </xf>
    <xf numFmtId="0" fontId="0" fillId="0" borderId="41" xfId="0" applyBorder="1"/>
    <xf numFmtId="0" fontId="0" fillId="0" borderId="41" xfId="0" applyFill="1" applyBorder="1"/>
    <xf numFmtId="0" fontId="16" fillId="0" borderId="51" xfId="0" applyFont="1" applyBorder="1" applyAlignment="1">
      <alignment horizontal="center" vertical="center"/>
    </xf>
    <xf numFmtId="3" fontId="0" fillId="0" borderId="20" xfId="0" applyNumberFormat="1" applyBorder="1"/>
    <xf numFmtId="3" fontId="0" fillId="0" borderId="21" xfId="0" applyNumberFormat="1" applyFill="1" applyBorder="1" applyAlignment="1"/>
    <xf numFmtId="3" fontId="0" fillId="0" borderId="22" xfId="0" applyNumberFormat="1" applyBorder="1"/>
    <xf numFmtId="3" fontId="0" fillId="0" borderId="23" xfId="0" applyNumberFormat="1" applyFill="1" applyBorder="1" applyAlignment="1"/>
    <xf numFmtId="3" fontId="0" fillId="0" borderId="22" xfId="0" applyNumberFormat="1" applyFill="1" applyBorder="1"/>
    <xf numFmtId="3" fontId="0" fillId="0" borderId="25" xfId="0" applyNumberFormat="1" applyFill="1" applyBorder="1"/>
    <xf numFmtId="3" fontId="11" fillId="0" borderId="26" xfId="0" applyNumberFormat="1" applyFont="1" applyFill="1" applyBorder="1"/>
    <xf numFmtId="3" fontId="0" fillId="0" borderId="26" xfId="0" applyNumberFormat="1" applyFill="1" applyBorder="1"/>
    <xf numFmtId="3" fontId="0" fillId="0" borderId="27" xfId="0" applyNumberFormat="1" applyFill="1" applyBorder="1" applyAlignment="1"/>
    <xf numFmtId="0" fontId="6" fillId="0" borderId="41" xfId="0" applyFont="1" applyFill="1" applyBorder="1" applyAlignment="1"/>
    <xf numFmtId="0" fontId="6" fillId="0" borderId="19" xfId="0" applyFont="1" applyFill="1" applyBorder="1" applyAlignment="1"/>
    <xf numFmtId="0" fontId="6" fillId="0" borderId="43" xfId="0" applyFont="1" applyFill="1" applyBorder="1" applyAlignment="1"/>
    <xf numFmtId="0" fontId="6" fillId="0" borderId="18" xfId="0" applyFont="1" applyFill="1" applyBorder="1" applyAlignment="1"/>
    <xf numFmtId="0" fontId="0" fillId="0" borderId="14" xfId="0" applyFill="1" applyBorder="1"/>
    <xf numFmtId="0" fontId="0" fillId="0" borderId="43" xfId="0" applyFill="1" applyBorder="1"/>
    <xf numFmtId="0" fontId="0" fillId="0" borderId="18" xfId="0" applyFill="1" applyBorder="1" applyAlignment="1"/>
    <xf numFmtId="0" fontId="0" fillId="0" borderId="14" xfId="0" applyFill="1" applyBorder="1" applyAlignment="1"/>
    <xf numFmtId="3" fontId="12" fillId="0" borderId="6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3" fontId="12" fillId="7" borderId="41" xfId="0" applyNumberFormat="1" applyFont="1" applyFill="1" applyBorder="1" applyAlignment="1">
      <alignment vertical="center"/>
    </xf>
    <xf numFmtId="3" fontId="12" fillId="26" borderId="41" xfId="0" applyNumberFormat="1" applyFont="1" applyFill="1" applyBorder="1" applyAlignment="1">
      <alignment vertical="center"/>
    </xf>
    <xf numFmtId="3" fontId="12" fillId="26" borderId="6" xfId="0" applyNumberFormat="1" applyFont="1" applyFill="1" applyBorder="1" applyAlignment="1"/>
    <xf numFmtId="3" fontId="12" fillId="26" borderId="6" xfId="0" applyNumberFormat="1" applyFont="1" applyFill="1" applyBorder="1" applyAlignment="1">
      <alignment vertical="center"/>
    </xf>
    <xf numFmtId="3" fontId="12" fillId="0" borderId="34" xfId="0" applyNumberFormat="1" applyFont="1" applyFill="1" applyBorder="1" applyAlignment="1">
      <alignment vertical="center"/>
    </xf>
    <xf numFmtId="0" fontId="24" fillId="0" borderId="2" xfId="0" applyFont="1" applyFill="1" applyBorder="1"/>
    <xf numFmtId="0" fontId="15" fillId="0" borderId="33" xfId="0" applyFont="1" applyFill="1" applyBorder="1" applyAlignment="1" applyProtection="1">
      <alignment horizontal="left"/>
    </xf>
    <xf numFmtId="0" fontId="15" fillId="0" borderId="2" xfId="0" applyFont="1" applyFill="1" applyBorder="1" applyAlignment="1" applyProtection="1">
      <alignment wrapText="1"/>
    </xf>
    <xf numFmtId="3" fontId="12" fillId="0" borderId="6" xfId="0" applyNumberFormat="1" applyFont="1" applyFill="1" applyBorder="1" applyAlignment="1" applyProtection="1">
      <alignment horizontal="right" wrapText="1"/>
    </xf>
    <xf numFmtId="3" fontId="12" fillId="10" borderId="40" xfId="0" applyNumberFormat="1" applyFont="1" applyFill="1" applyBorder="1" applyAlignment="1">
      <alignment vertical="center"/>
    </xf>
    <xf numFmtId="3" fontId="12" fillId="11" borderId="3" xfId="0" applyNumberFormat="1" applyFont="1" applyFill="1" applyBorder="1" applyAlignment="1">
      <alignment vertical="center"/>
    </xf>
    <xf numFmtId="3" fontId="12" fillId="23" borderId="41" xfId="0" applyNumberFormat="1" applyFont="1" applyFill="1" applyBorder="1" applyAlignment="1">
      <alignment vertical="center"/>
    </xf>
    <xf numFmtId="3" fontId="12" fillId="0" borderId="6" xfId="0" applyNumberFormat="1" applyFont="1" applyFill="1" applyBorder="1" applyAlignment="1">
      <alignment vertical="center"/>
    </xf>
    <xf numFmtId="3" fontId="12" fillId="13" borderId="41" xfId="0" applyNumberFormat="1" applyFont="1" applyFill="1" applyBorder="1" applyAlignment="1">
      <alignment vertical="center"/>
    </xf>
    <xf numFmtId="3" fontId="12" fillId="0" borderId="42" xfId="0" applyNumberFormat="1" applyFont="1" applyBorder="1" applyAlignment="1">
      <alignment vertical="center"/>
    </xf>
    <xf numFmtId="3" fontId="4" fillId="12" borderId="9" xfId="0" applyNumberFormat="1" applyFont="1" applyFill="1" applyBorder="1"/>
    <xf numFmtId="3" fontId="4" fillId="13" borderId="18" xfId="0" applyNumberFormat="1" applyFont="1" applyFill="1" applyBorder="1"/>
    <xf numFmtId="3" fontId="4" fillId="10" borderId="9" xfId="0" applyNumberFormat="1" applyFont="1" applyFill="1" applyBorder="1"/>
    <xf numFmtId="3" fontId="4" fillId="11" borderId="3" xfId="0" applyNumberFormat="1" applyFont="1" applyFill="1" applyBorder="1"/>
    <xf numFmtId="3" fontId="4" fillId="11" borderId="8" xfId="0" applyNumberFormat="1" applyFont="1" applyFill="1" applyBorder="1"/>
    <xf numFmtId="3" fontId="4" fillId="0" borderId="8" xfId="0" applyNumberFormat="1" applyFont="1" applyFill="1" applyBorder="1"/>
    <xf numFmtId="3" fontId="4" fillId="14" borderId="2" xfId="0" applyNumberFormat="1" applyFont="1" applyFill="1" applyBorder="1"/>
    <xf numFmtId="3" fontId="4" fillId="15" borderId="2" xfId="0" applyNumberFormat="1" applyFont="1" applyFill="1" applyBorder="1"/>
    <xf numFmtId="3" fontId="6" fillId="0" borderId="2" xfId="0" applyNumberFormat="1" applyFont="1" applyBorder="1"/>
    <xf numFmtId="3" fontId="4" fillId="0" borderId="2" xfId="0" applyNumberFormat="1" applyFont="1" applyBorder="1"/>
    <xf numFmtId="3" fontId="6" fillId="10" borderId="3" xfId="0" applyNumberFormat="1" applyFont="1" applyFill="1" applyBorder="1"/>
    <xf numFmtId="3" fontId="6" fillId="11" borderId="3" xfId="0" applyNumberFormat="1" applyFont="1" applyFill="1" applyBorder="1"/>
    <xf numFmtId="3" fontId="6" fillId="11" borderId="8" xfId="0" applyNumberFormat="1" applyFont="1" applyFill="1" applyBorder="1"/>
    <xf numFmtId="3" fontId="6" fillId="0" borderId="8" xfId="0" applyNumberFormat="1" applyFont="1" applyBorder="1"/>
    <xf numFmtId="3" fontId="6" fillId="14" borderId="2" xfId="0" applyNumberFormat="1" applyFont="1" applyFill="1" applyBorder="1"/>
    <xf numFmtId="3" fontId="4" fillId="0" borderId="3" xfId="0" applyNumberFormat="1" applyFont="1" applyBorder="1"/>
    <xf numFmtId="3" fontId="0" fillId="11" borderId="3" xfId="0" applyNumberFormat="1" applyFill="1" applyBorder="1"/>
    <xf numFmtId="3" fontId="0" fillId="11" borderId="8" xfId="0" applyNumberFormat="1" applyFill="1" applyBorder="1"/>
    <xf numFmtId="3" fontId="0" fillId="14" borderId="2" xfId="0" applyNumberFormat="1" applyFill="1" applyBorder="1"/>
    <xf numFmtId="3" fontId="0" fillId="15" borderId="2" xfId="0" applyNumberFormat="1" applyFill="1" applyBorder="1"/>
    <xf numFmtId="3" fontId="12" fillId="0" borderId="2" xfId="0" applyNumberFormat="1" applyFont="1" applyBorder="1" applyAlignment="1">
      <alignment horizontal="right"/>
    </xf>
    <xf numFmtId="0" fontId="15" fillId="0" borderId="2" xfId="0" applyFont="1" applyFill="1" applyBorder="1" applyAlignment="1" applyProtection="1">
      <alignment horizontal="left"/>
    </xf>
    <xf numFmtId="3" fontId="12" fillId="0" borderId="41" xfId="0" applyNumberFormat="1" applyFont="1" applyFill="1" applyBorder="1" applyAlignment="1">
      <alignment vertical="center"/>
    </xf>
    <xf numFmtId="3" fontId="12" fillId="0" borderId="23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8" fillId="10" borderId="37" xfId="0" applyFont="1" applyFill="1" applyBorder="1" applyAlignment="1"/>
    <xf numFmtId="0" fontId="28" fillId="10" borderId="4" xfId="0" applyFont="1" applyFill="1" applyBorder="1" applyAlignment="1"/>
    <xf numFmtId="0" fontId="28" fillId="10" borderId="10" xfId="0" applyFont="1" applyFill="1" applyBorder="1" applyAlignment="1"/>
    <xf numFmtId="0" fontId="28" fillId="10" borderId="36" xfId="0" applyFont="1" applyFill="1" applyBorder="1" applyAlignment="1" applyProtection="1">
      <alignment horizontal="left"/>
    </xf>
    <xf numFmtId="0" fontId="28" fillId="10" borderId="11" xfId="0" applyFont="1" applyFill="1" applyBorder="1" applyAlignment="1" applyProtection="1">
      <alignment horizontal="left"/>
    </xf>
    <xf numFmtId="0" fontId="28" fillId="10" borderId="38" xfId="0" applyFont="1" applyFill="1" applyBorder="1" applyAlignment="1">
      <alignment horizontal="left"/>
    </xf>
    <xf numFmtId="0" fontId="28" fillId="10" borderId="4" xfId="0" applyFont="1" applyFill="1" applyBorder="1" applyAlignment="1">
      <alignment horizontal="left"/>
    </xf>
    <xf numFmtId="0" fontId="28" fillId="10" borderId="35" xfId="0" applyFont="1" applyFill="1" applyBorder="1" applyAlignment="1"/>
    <xf numFmtId="0" fontId="28" fillId="23" borderId="37" xfId="0" applyFont="1" applyFill="1" applyBorder="1" applyAlignment="1">
      <alignment horizontal="center" wrapText="1"/>
    </xf>
    <xf numFmtId="0" fontId="28" fillId="23" borderId="4" xfId="0" applyFont="1" applyFill="1" applyBorder="1" applyAlignment="1">
      <alignment horizontal="center" wrapText="1"/>
    </xf>
    <xf numFmtId="0" fontId="28" fillId="23" borderId="38" xfId="0" applyFont="1" applyFill="1" applyBorder="1" applyAlignment="1">
      <alignment horizontal="center" wrapText="1"/>
    </xf>
    <xf numFmtId="0" fontId="28" fillId="23" borderId="35" xfId="0" applyFont="1" applyFill="1" applyBorder="1" applyAlignment="1">
      <alignment horizontal="center" wrapText="1"/>
    </xf>
    <xf numFmtId="0" fontId="28" fillId="23" borderId="37" xfId="0" applyFont="1" applyFill="1" applyBorder="1" applyAlignment="1" applyProtection="1">
      <alignment horizontal="center" wrapText="1"/>
    </xf>
    <xf numFmtId="0" fontId="28" fillId="23" borderId="4" xfId="0" applyFont="1" applyFill="1" applyBorder="1" applyAlignment="1" applyProtection="1">
      <alignment horizontal="center" wrapText="1"/>
    </xf>
    <xf numFmtId="0" fontId="28" fillId="10" borderId="37" xfId="0" applyFont="1" applyFill="1" applyBorder="1" applyAlignment="1">
      <alignment horizontal="left" vertical="center" wrapText="1"/>
    </xf>
    <xf numFmtId="0" fontId="28" fillId="10" borderId="10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center" wrapText="1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808000"/>
      <color rgb="FFCCFF66"/>
      <color rgb="FFCCCC00"/>
      <color rgb="FFFFCC99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opLeftCell="A16" workbookViewId="0">
      <selection activeCell="M6" sqref="M6"/>
    </sheetView>
  </sheetViews>
  <sheetFormatPr defaultRowHeight="12.75" x14ac:dyDescent="0.2"/>
  <cols>
    <col min="1" max="1" width="3.7109375" style="1" customWidth="1"/>
    <col min="2" max="2" width="38.85546875" style="20" customWidth="1"/>
    <col min="3" max="3" width="11.140625" style="5" hidden="1" customWidth="1"/>
    <col min="4" max="9" width="9.140625" hidden="1" customWidth="1"/>
    <col min="10" max="10" width="0.140625" customWidth="1"/>
    <col min="11" max="11" width="14.7109375" customWidth="1"/>
    <col min="12" max="12" width="0.140625" customWidth="1"/>
    <col min="13" max="13" width="11.7109375" customWidth="1"/>
    <col min="14" max="14" width="14.5703125" customWidth="1"/>
    <col min="15" max="15" width="15.140625" customWidth="1"/>
    <col min="16" max="16" width="11.7109375" customWidth="1"/>
  </cols>
  <sheetData>
    <row r="1" spans="1:23" x14ac:dyDescent="0.2">
      <c r="A1" s="274"/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5"/>
      <c r="P1" s="275"/>
      <c r="Q1" s="275"/>
      <c r="R1" s="275"/>
      <c r="S1" s="275"/>
      <c r="T1" s="275"/>
      <c r="U1" s="275"/>
      <c r="V1" s="275"/>
      <c r="W1" s="275"/>
    </row>
    <row r="2" spans="1:23" x14ac:dyDescent="0.2">
      <c r="A2" s="277" t="s">
        <v>369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5"/>
      <c r="P2" s="275"/>
      <c r="Q2" s="275"/>
      <c r="R2" s="275"/>
      <c r="S2" s="275"/>
      <c r="T2" s="275"/>
      <c r="U2" s="275"/>
      <c r="V2" s="275"/>
      <c r="W2" s="275"/>
    </row>
    <row r="3" spans="1:23" x14ac:dyDescent="0.2">
      <c r="A3" s="273" t="s">
        <v>134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5"/>
      <c r="P3" s="275"/>
      <c r="Q3" s="275"/>
      <c r="R3" s="275"/>
      <c r="S3" s="275"/>
      <c r="T3" s="275"/>
      <c r="U3" s="275"/>
      <c r="V3" s="275"/>
      <c r="W3" s="275"/>
    </row>
    <row r="4" spans="1:23" x14ac:dyDescent="0.2">
      <c r="A4" s="460" t="s">
        <v>437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5"/>
      <c r="P4" s="275"/>
      <c r="Q4" s="275"/>
      <c r="R4" s="275"/>
      <c r="S4" s="275"/>
      <c r="T4" s="275"/>
      <c r="U4" s="275"/>
      <c r="V4" s="275"/>
      <c r="W4" s="275"/>
    </row>
    <row r="5" spans="1:23" x14ac:dyDescent="0.2">
      <c r="A5" s="822" t="s">
        <v>3</v>
      </c>
      <c r="B5" s="822"/>
      <c r="C5" s="822"/>
      <c r="D5" s="822"/>
      <c r="E5" s="822"/>
      <c r="F5" s="822"/>
      <c r="G5" s="822"/>
      <c r="H5" s="822"/>
      <c r="I5" s="822"/>
      <c r="J5" s="822"/>
      <c r="K5" s="822"/>
      <c r="L5" s="822"/>
      <c r="M5" s="822"/>
      <c r="N5" s="822"/>
      <c r="O5" s="275"/>
      <c r="P5" s="275"/>
      <c r="Q5" s="275"/>
      <c r="R5" s="275"/>
      <c r="S5" s="275"/>
      <c r="T5" s="275"/>
      <c r="U5" s="275"/>
      <c r="V5" s="275"/>
      <c r="W5" s="275"/>
    </row>
    <row r="6" spans="1:23" x14ac:dyDescent="0.2">
      <c r="O6" s="275"/>
      <c r="P6" s="275"/>
      <c r="Q6" s="275"/>
      <c r="R6" s="275"/>
      <c r="S6" s="275"/>
      <c r="T6" s="275"/>
      <c r="U6" s="275"/>
      <c r="V6" s="275"/>
      <c r="W6" s="275"/>
    </row>
    <row r="7" spans="1:23" x14ac:dyDescent="0.2">
      <c r="O7" s="275"/>
      <c r="P7" s="275"/>
      <c r="Q7" s="275"/>
      <c r="R7" s="275"/>
      <c r="S7" s="275"/>
      <c r="T7" s="275"/>
      <c r="U7" s="275"/>
      <c r="V7" s="275"/>
      <c r="W7" s="275"/>
    </row>
    <row r="8" spans="1:23" x14ac:dyDescent="0.2">
      <c r="B8" s="19"/>
      <c r="C8" s="4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75"/>
      <c r="P8" s="275"/>
      <c r="Q8" s="275"/>
      <c r="R8" s="275"/>
      <c r="S8" s="275"/>
      <c r="T8" s="275"/>
      <c r="U8" s="275"/>
      <c r="V8" s="275"/>
      <c r="W8" s="275"/>
    </row>
    <row r="9" spans="1:23" ht="17.25" customHeight="1" x14ac:dyDescent="0.25">
      <c r="A9" s="276" t="s">
        <v>420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53"/>
      <c r="P9" s="275"/>
      <c r="Q9" s="275"/>
      <c r="R9" s="275"/>
      <c r="S9" s="275"/>
      <c r="T9" s="275"/>
      <c r="U9" s="275"/>
      <c r="V9" s="275"/>
      <c r="W9" s="275"/>
    </row>
    <row r="10" spans="1:23" ht="15.75" customHeight="1" x14ac:dyDescent="0.25">
      <c r="A10" s="276" t="s">
        <v>370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5"/>
      <c r="P10" s="275"/>
      <c r="Q10" s="275"/>
      <c r="R10" s="275"/>
      <c r="S10" s="275"/>
      <c r="T10" s="275"/>
      <c r="U10" s="275"/>
      <c r="V10" s="275"/>
      <c r="W10" s="275"/>
    </row>
    <row r="11" spans="1:23" ht="15.75" customHeight="1" x14ac:dyDescent="0.25">
      <c r="A11" s="276"/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5"/>
      <c r="P11" s="275"/>
      <c r="Q11" s="275"/>
      <c r="R11" s="275"/>
      <c r="S11" s="275"/>
      <c r="T11" s="275"/>
      <c r="U11" s="275"/>
      <c r="V11" s="275"/>
      <c r="W11" s="275"/>
    </row>
    <row r="12" spans="1:23" ht="15" customHeight="1" x14ac:dyDescent="0.2">
      <c r="A12" s="820"/>
      <c r="B12" s="821"/>
      <c r="C12" s="41"/>
      <c r="O12" s="275"/>
      <c r="P12" s="275"/>
      <c r="Q12" s="275"/>
      <c r="R12" s="275"/>
      <c r="S12" s="275"/>
      <c r="T12" s="275"/>
      <c r="U12" s="275"/>
      <c r="V12" s="275"/>
      <c r="W12" s="275"/>
    </row>
    <row r="13" spans="1:23" ht="15" customHeight="1" x14ac:dyDescent="0.25">
      <c r="A13" s="78" t="s">
        <v>1</v>
      </c>
      <c r="B13" s="79" t="s">
        <v>128</v>
      </c>
      <c r="C13" s="41"/>
      <c r="K13" s="18"/>
      <c r="O13" s="275"/>
      <c r="P13" s="275"/>
      <c r="Q13" s="275"/>
      <c r="R13" s="275"/>
      <c r="S13" s="275"/>
      <c r="T13" s="275"/>
      <c r="U13" s="275"/>
      <c r="V13" s="275"/>
      <c r="W13" s="275"/>
    </row>
    <row r="14" spans="1:23" ht="15" customHeight="1" x14ac:dyDescent="0.2">
      <c r="A14" s="2"/>
      <c r="B14" s="17"/>
      <c r="O14" s="275"/>
      <c r="P14" s="275"/>
      <c r="Q14" s="275"/>
      <c r="R14" s="275"/>
      <c r="S14" s="275"/>
      <c r="T14" s="275"/>
      <c r="U14" s="275"/>
      <c r="V14" s="275"/>
      <c r="W14" s="275"/>
    </row>
    <row r="15" spans="1:23" x14ac:dyDescent="0.2">
      <c r="B15" s="76" t="s">
        <v>0</v>
      </c>
      <c r="O15" s="275"/>
      <c r="P15" s="275"/>
      <c r="Q15" s="275"/>
      <c r="R15" s="275"/>
      <c r="S15" s="275"/>
      <c r="T15" s="275"/>
      <c r="U15" s="275"/>
      <c r="V15" s="275"/>
      <c r="W15" s="275"/>
    </row>
    <row r="16" spans="1:23" x14ac:dyDescent="0.2">
      <c r="O16" s="275"/>
      <c r="P16" s="275"/>
      <c r="Q16" s="275"/>
      <c r="R16" s="275"/>
      <c r="S16" s="275"/>
      <c r="T16" s="275"/>
      <c r="U16" s="275"/>
      <c r="V16" s="275"/>
      <c r="W16" s="275"/>
    </row>
    <row r="17" spans="1:30" x14ac:dyDescent="0.2">
      <c r="A17" s="3"/>
      <c r="B17" s="10" t="s">
        <v>421</v>
      </c>
      <c r="C17" s="6"/>
      <c r="K17" s="77"/>
      <c r="O17" s="275"/>
      <c r="P17" s="275"/>
      <c r="Q17" s="275"/>
      <c r="R17" s="275"/>
      <c r="S17" s="275"/>
      <c r="T17" s="275"/>
      <c r="U17" s="275"/>
      <c r="V17" s="275"/>
      <c r="W17" s="275"/>
    </row>
    <row r="18" spans="1:30" x14ac:dyDescent="0.2">
      <c r="C18" s="6"/>
      <c r="K18" s="77"/>
      <c r="O18" s="275"/>
      <c r="P18" s="275"/>
      <c r="Q18" s="275"/>
      <c r="R18" s="275"/>
      <c r="S18" s="275"/>
      <c r="T18" s="275"/>
      <c r="U18" s="275"/>
      <c r="V18" s="275"/>
      <c r="W18" s="275"/>
    </row>
    <row r="19" spans="1:30" ht="15" x14ac:dyDescent="0.25">
      <c r="A19" s="80" t="s">
        <v>2</v>
      </c>
      <c r="B19" s="330" t="s">
        <v>387</v>
      </c>
      <c r="C19" s="18" t="s">
        <v>77</v>
      </c>
      <c r="K19" s="46"/>
      <c r="O19" s="275"/>
      <c r="P19" s="275"/>
      <c r="Q19" s="275"/>
      <c r="R19" s="275"/>
      <c r="S19" s="275"/>
      <c r="T19" s="275"/>
      <c r="U19" s="275"/>
      <c r="V19" s="275"/>
      <c r="W19" s="275"/>
    </row>
    <row r="20" spans="1:30" ht="13.5" thickBot="1" x14ac:dyDescent="0.25">
      <c r="C20" s="6"/>
      <c r="K20" s="46"/>
      <c r="M20" s="82"/>
      <c r="O20" s="275"/>
      <c r="P20" s="275"/>
      <c r="Q20" s="275"/>
      <c r="R20" s="275"/>
      <c r="S20" s="275"/>
      <c r="T20" s="275"/>
      <c r="U20" s="275"/>
      <c r="V20" s="275"/>
      <c r="W20" s="275"/>
    </row>
    <row r="21" spans="1:30" x14ac:dyDescent="0.2">
      <c r="B21" s="747"/>
      <c r="C21" s="748"/>
      <c r="D21" s="749"/>
      <c r="E21" s="749"/>
      <c r="F21" s="749"/>
      <c r="G21" s="749"/>
      <c r="H21" s="749"/>
      <c r="I21" s="749"/>
      <c r="J21" s="749"/>
      <c r="K21" s="754" t="s">
        <v>416</v>
      </c>
      <c r="L21" s="760"/>
      <c r="M21" s="754" t="s">
        <v>414</v>
      </c>
      <c r="N21" s="756" t="s">
        <v>415</v>
      </c>
      <c r="O21" s="275"/>
      <c r="P21" s="275"/>
      <c r="Q21" s="275"/>
      <c r="R21" s="275"/>
      <c r="S21" s="275"/>
      <c r="T21" s="275"/>
      <c r="U21" s="275"/>
      <c r="V21" s="275"/>
    </row>
    <row r="22" spans="1:30" ht="13.5" thickBot="1" x14ac:dyDescent="0.25">
      <c r="B22" s="750"/>
      <c r="C22" s="751"/>
      <c r="D22" s="752"/>
      <c r="E22" s="752"/>
      <c r="F22" s="752"/>
      <c r="G22" s="752"/>
      <c r="H22" s="752"/>
      <c r="I22" s="752"/>
      <c r="J22" s="752"/>
      <c r="K22" s="755" t="s">
        <v>78</v>
      </c>
      <c r="L22" s="753"/>
      <c r="M22" s="755"/>
      <c r="N22" s="757" t="s">
        <v>419</v>
      </c>
      <c r="O22" s="275"/>
      <c r="P22" s="275"/>
      <c r="Q22" s="275"/>
      <c r="R22" s="275"/>
      <c r="S22" s="275"/>
      <c r="T22" s="275"/>
      <c r="U22" s="275"/>
      <c r="V22" s="275"/>
    </row>
    <row r="23" spans="1:30" x14ac:dyDescent="0.2">
      <c r="A23" s="3"/>
      <c r="B23" s="311" t="s">
        <v>380</v>
      </c>
      <c r="C23" s="312"/>
      <c r="D23" s="313"/>
      <c r="E23" s="313"/>
      <c r="F23" s="313"/>
      <c r="G23" s="313"/>
      <c r="H23" s="313"/>
      <c r="I23" s="313"/>
      <c r="J23" s="758"/>
      <c r="K23" s="761">
        <v>12519900</v>
      </c>
      <c r="L23" s="314"/>
      <c r="M23" s="183"/>
      <c r="N23" s="762">
        <f>SUM(K23:M23)</f>
        <v>12519900</v>
      </c>
      <c r="O23" s="275"/>
      <c r="P23" s="275"/>
      <c r="Q23" s="275"/>
      <c r="R23" s="275"/>
      <c r="S23" s="275"/>
      <c r="T23" s="275"/>
      <c r="U23" s="275"/>
      <c r="V23" s="275"/>
    </row>
    <row r="24" spans="1:30" x14ac:dyDescent="0.2">
      <c r="B24" s="315" t="s">
        <v>381</v>
      </c>
      <c r="C24" s="312" t="s">
        <v>6</v>
      </c>
      <c r="D24" s="313"/>
      <c r="E24" s="313"/>
      <c r="F24" s="313"/>
      <c r="G24" s="313"/>
      <c r="H24" s="313"/>
      <c r="I24" s="313"/>
      <c r="J24" s="758"/>
      <c r="K24" s="763">
        <v>1557000</v>
      </c>
      <c r="L24" s="314"/>
      <c r="M24" s="141"/>
      <c r="N24" s="764">
        <f>SUM(K24:M24)</f>
        <v>1557000</v>
      </c>
      <c r="O24" s="275"/>
      <c r="P24" s="275"/>
      <c r="Q24" s="275"/>
      <c r="R24" s="275"/>
      <c r="S24" s="275"/>
      <c r="T24" s="275"/>
      <c r="U24" s="275"/>
      <c r="V24" s="275"/>
    </row>
    <row r="25" spans="1:30" s="11" customFormat="1" x14ac:dyDescent="0.2">
      <c r="A25" s="52"/>
      <c r="B25" s="316" t="s">
        <v>382</v>
      </c>
      <c r="C25" s="317"/>
      <c r="D25" s="318"/>
      <c r="E25" s="318"/>
      <c r="F25" s="318"/>
      <c r="G25" s="318"/>
      <c r="H25" s="318"/>
      <c r="I25" s="318"/>
      <c r="J25" s="759"/>
      <c r="K25" s="765">
        <v>9186900</v>
      </c>
      <c r="L25" s="319"/>
      <c r="M25" s="317">
        <v>50000</v>
      </c>
      <c r="N25" s="764">
        <f>SUM(K25:M25)</f>
        <v>9236900</v>
      </c>
      <c r="O25" s="275"/>
      <c r="P25" s="275"/>
      <c r="Q25" s="275"/>
      <c r="R25" s="275"/>
      <c r="S25" s="275"/>
      <c r="T25" s="275"/>
      <c r="U25" s="275"/>
      <c r="V25" s="275"/>
    </row>
    <row r="26" spans="1:30" s="11" customFormat="1" ht="13.5" thickBot="1" x14ac:dyDescent="0.25">
      <c r="A26" s="50"/>
      <c r="B26" s="316" t="s">
        <v>383</v>
      </c>
      <c r="C26" s="317"/>
      <c r="D26" s="318"/>
      <c r="E26" s="318"/>
      <c r="F26" s="318"/>
      <c r="G26" s="318"/>
      <c r="H26" s="318"/>
      <c r="I26" s="318"/>
      <c r="J26" s="759"/>
      <c r="K26" s="766">
        <v>5010000</v>
      </c>
      <c r="L26" s="767"/>
      <c r="M26" s="768">
        <v>-50000</v>
      </c>
      <c r="N26" s="769">
        <f>SUM(K26:M26)</f>
        <v>4960000</v>
      </c>
      <c r="O26" s="275"/>
      <c r="P26" s="275"/>
      <c r="Q26" s="275"/>
      <c r="R26" s="275"/>
      <c r="S26" s="275"/>
      <c r="T26" s="275"/>
      <c r="U26" s="275"/>
      <c r="V26" s="275"/>
    </row>
    <row r="27" spans="1:30" s="11" customFormat="1" x14ac:dyDescent="0.2">
      <c r="A27" s="322"/>
      <c r="B27" s="320"/>
      <c r="C27" s="296"/>
      <c r="D27" s="69"/>
      <c r="E27" s="69"/>
      <c r="F27" s="69"/>
      <c r="G27" s="69"/>
      <c r="H27" s="69"/>
      <c r="I27" s="69"/>
      <c r="J27" s="69"/>
      <c r="K27" s="69"/>
      <c r="L27" s="321"/>
      <c r="M27" s="69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</row>
    <row r="28" spans="1:30" s="11" customFormat="1" ht="12.75" customHeight="1" x14ac:dyDescent="0.2">
      <c r="A28" s="322"/>
      <c r="B28" s="323"/>
      <c r="C28" s="323"/>
      <c r="D28" s="323"/>
      <c r="E28" s="323"/>
      <c r="F28" s="323"/>
      <c r="G28" s="323"/>
      <c r="H28" s="323"/>
      <c r="I28" s="323"/>
      <c r="J28" s="323"/>
      <c r="K28" s="323"/>
      <c r="L28" s="321"/>
      <c r="M28" s="69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  <c r="AB28" s="275"/>
      <c r="AC28" s="275"/>
      <c r="AD28" s="275"/>
    </row>
    <row r="29" spans="1:30" s="11" customFormat="1" ht="15" x14ac:dyDescent="0.25">
      <c r="A29" s="81" t="s">
        <v>5</v>
      </c>
      <c r="B29" s="819" t="s">
        <v>129</v>
      </c>
      <c r="C29" s="819"/>
      <c r="D29" s="819"/>
      <c r="E29" s="819"/>
      <c r="F29" s="819"/>
      <c r="G29" s="819"/>
      <c r="H29" s="819"/>
      <c r="I29" s="819"/>
      <c r="J29" s="819"/>
      <c r="K29" s="819"/>
      <c r="M29" s="69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  <c r="AA29" s="275"/>
      <c r="AB29" s="275"/>
      <c r="AC29" s="275"/>
      <c r="AD29" s="275"/>
    </row>
    <row r="30" spans="1:30" s="11" customFormat="1" ht="15.75" thickBot="1" x14ac:dyDescent="0.3">
      <c r="A30" s="81"/>
      <c r="B30" s="323"/>
      <c r="C30" s="323"/>
      <c r="D30" s="323"/>
      <c r="E30" s="323"/>
      <c r="F30" s="323"/>
      <c r="G30" s="323"/>
      <c r="H30" s="323"/>
      <c r="I30" s="323"/>
      <c r="J30" s="323"/>
      <c r="K30" s="323"/>
      <c r="M30" s="275"/>
      <c r="N30" s="69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  <c r="AC30" s="275"/>
      <c r="AD30" s="275"/>
    </row>
    <row r="31" spans="1:30" s="11" customFormat="1" ht="12.75" customHeight="1" thickBot="1" x14ac:dyDescent="0.25">
      <c r="A31" s="70"/>
      <c r="B31" s="324" t="s">
        <v>384</v>
      </c>
      <c r="C31" s="324"/>
      <c r="D31" s="324"/>
      <c r="E31" s="324"/>
      <c r="F31" s="324"/>
      <c r="G31" s="324"/>
      <c r="H31" s="324"/>
      <c r="I31" s="324"/>
      <c r="J31" s="770"/>
      <c r="K31" s="771">
        <v>0</v>
      </c>
      <c r="L31" s="772"/>
      <c r="M31" s="773"/>
      <c r="N31" s="774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  <c r="AD31" s="275"/>
    </row>
    <row r="32" spans="1:30" x14ac:dyDescent="0.2">
      <c r="A32" s="53"/>
      <c r="B32" s="323"/>
      <c r="C32" s="323"/>
      <c r="D32" s="323"/>
      <c r="E32" s="323"/>
      <c r="F32" s="323"/>
      <c r="G32" s="323"/>
      <c r="H32" s="323"/>
      <c r="I32" s="323"/>
      <c r="J32" s="323"/>
      <c r="K32" s="323"/>
      <c r="L32" s="11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</row>
    <row r="33" spans="1:30" x14ac:dyDescent="0.2">
      <c r="A33" s="53"/>
      <c r="B33" s="323"/>
      <c r="C33" s="323"/>
      <c r="D33" s="323"/>
      <c r="E33" s="323"/>
      <c r="F33" s="323"/>
      <c r="G33" s="323"/>
      <c r="H33" s="323"/>
      <c r="I33" s="323"/>
      <c r="J33" s="323"/>
      <c r="K33" s="323"/>
      <c r="L33" s="11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</row>
    <row r="34" spans="1:30" ht="15" x14ac:dyDescent="0.25">
      <c r="A34" s="329" t="s">
        <v>4</v>
      </c>
      <c r="B34" s="331" t="s">
        <v>135</v>
      </c>
      <c r="C34" s="332"/>
      <c r="D34" s="332"/>
      <c r="E34" s="332"/>
      <c r="F34" s="332"/>
      <c r="G34" s="332"/>
      <c r="H34" s="332"/>
      <c r="I34" s="332"/>
      <c r="J34" s="332"/>
      <c r="K34" s="332"/>
      <c r="L34" s="11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</row>
    <row r="35" spans="1:30" ht="13.5" thickBot="1" x14ac:dyDescent="0.25">
      <c r="A35" s="53"/>
      <c r="B35" s="323"/>
      <c r="C35" s="323"/>
      <c r="D35" s="323"/>
      <c r="E35" s="323"/>
      <c r="F35" s="323"/>
      <c r="G35" s="323"/>
      <c r="H35" s="323"/>
      <c r="I35" s="323"/>
      <c r="J35" s="323"/>
      <c r="K35" s="323"/>
      <c r="L35" s="11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</row>
    <row r="36" spans="1:30" ht="13.5" thickBot="1" x14ac:dyDescent="0.25">
      <c r="A36" s="53"/>
      <c r="B36" s="324" t="s">
        <v>385</v>
      </c>
      <c r="C36" s="324"/>
      <c r="D36" s="324"/>
      <c r="E36" s="324"/>
      <c r="F36" s="324"/>
      <c r="G36" s="324"/>
      <c r="H36" s="324"/>
      <c r="I36" s="324"/>
      <c r="J36" s="770"/>
      <c r="K36" s="771"/>
      <c r="L36" s="775"/>
      <c r="M36" s="776"/>
      <c r="N36" s="777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5"/>
    </row>
    <row r="37" spans="1:30" ht="13.5" thickBot="1" x14ac:dyDescent="0.25">
      <c r="A37" s="53"/>
      <c r="B37" s="323"/>
      <c r="C37" s="323"/>
      <c r="D37" s="323"/>
      <c r="E37" s="323"/>
      <c r="F37" s="323"/>
      <c r="G37" s="323"/>
      <c r="H37" s="323"/>
      <c r="I37" s="323"/>
      <c r="J37" s="323"/>
      <c r="K37" s="323"/>
      <c r="L37" s="11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</row>
    <row r="38" spans="1:30" ht="26.25" thickBot="1" x14ac:dyDescent="0.25">
      <c r="A38" s="53"/>
      <c r="B38" s="328" t="s">
        <v>386</v>
      </c>
      <c r="C38" s="324"/>
      <c r="D38" s="324"/>
      <c r="E38" s="324"/>
      <c r="F38" s="324"/>
      <c r="G38" s="324"/>
      <c r="H38" s="324"/>
      <c r="I38" s="324"/>
      <c r="J38" s="770"/>
      <c r="K38" s="771"/>
      <c r="L38" s="775"/>
      <c r="M38" s="776"/>
      <c r="N38" s="777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</row>
    <row r="39" spans="1:30" ht="15" x14ac:dyDescent="0.25">
      <c r="A39" s="326"/>
      <c r="B39" s="323"/>
      <c r="C39" s="323"/>
      <c r="D39" s="323"/>
      <c r="E39" s="323"/>
      <c r="F39" s="323"/>
      <c r="G39" s="323"/>
      <c r="H39" s="323"/>
      <c r="I39" s="323"/>
      <c r="J39" s="323"/>
      <c r="K39" s="323"/>
      <c r="L39" s="11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</row>
    <row r="40" spans="1:30" x14ac:dyDescent="0.2">
      <c r="A40" s="327"/>
      <c r="B40" s="71" t="s">
        <v>136</v>
      </c>
      <c r="C40" s="41"/>
      <c r="N40" s="275"/>
      <c r="O40" s="275"/>
      <c r="P40" s="275"/>
      <c r="Q40" s="275"/>
      <c r="R40" s="275"/>
      <c r="S40" s="275"/>
      <c r="T40" s="275"/>
      <c r="U40" s="275"/>
      <c r="V40" s="275"/>
      <c r="W40" s="275"/>
    </row>
    <row r="41" spans="1:30" x14ac:dyDescent="0.2">
      <c r="A41" s="325"/>
      <c r="N41" s="275"/>
      <c r="O41" s="275"/>
      <c r="P41" s="275"/>
      <c r="Q41" s="275"/>
      <c r="R41" s="275"/>
      <c r="S41" s="275"/>
      <c r="T41" s="275"/>
      <c r="U41" s="275"/>
      <c r="V41" s="275"/>
      <c r="W41" s="275"/>
    </row>
    <row r="42" spans="1:30" x14ac:dyDescent="0.2">
      <c r="A42" s="325"/>
      <c r="B42" s="77" t="s">
        <v>137</v>
      </c>
      <c r="N42" s="275"/>
      <c r="O42" s="275"/>
      <c r="P42" s="275"/>
      <c r="Q42" s="275"/>
      <c r="R42" s="275"/>
      <c r="S42" s="275"/>
      <c r="T42" s="275"/>
      <c r="U42" s="275"/>
      <c r="V42" s="275"/>
      <c r="W42" s="275"/>
    </row>
    <row r="43" spans="1:30" x14ac:dyDescent="0.2">
      <c r="A43" s="325"/>
      <c r="B43" s="20" t="s">
        <v>388</v>
      </c>
      <c r="N43" s="46"/>
      <c r="O43" s="275"/>
      <c r="P43" s="275"/>
      <c r="Q43" s="275"/>
      <c r="R43" s="275"/>
      <c r="S43" s="275"/>
      <c r="T43" s="275"/>
      <c r="U43" s="275"/>
      <c r="V43" s="275"/>
      <c r="W43" s="275"/>
    </row>
    <row r="44" spans="1:30" x14ac:dyDescent="0.2">
      <c r="O44" s="275"/>
      <c r="P44" s="275"/>
      <c r="Q44" s="275"/>
      <c r="R44" s="275"/>
      <c r="S44" s="275"/>
      <c r="T44" s="275"/>
      <c r="U44" s="275"/>
      <c r="V44" s="275"/>
      <c r="W44" s="275"/>
    </row>
    <row r="45" spans="1:30" x14ac:dyDescent="0.2">
      <c r="O45" s="275"/>
      <c r="P45" s="275"/>
      <c r="Q45" s="275"/>
      <c r="R45" s="275"/>
      <c r="S45" s="275"/>
      <c r="T45" s="275"/>
      <c r="U45" s="275"/>
      <c r="V45" s="275"/>
      <c r="W45" s="275"/>
    </row>
    <row r="46" spans="1:30" x14ac:dyDescent="0.2">
      <c r="O46" s="275"/>
      <c r="P46" s="275"/>
      <c r="Q46" s="275"/>
      <c r="R46" s="275"/>
      <c r="S46" s="275"/>
      <c r="T46" s="275"/>
      <c r="U46" s="275"/>
      <c r="V46" s="275"/>
      <c r="W46" s="275"/>
    </row>
    <row r="47" spans="1:30" x14ac:dyDescent="0.2">
      <c r="O47" s="275"/>
      <c r="P47" s="275"/>
      <c r="Q47" s="275"/>
      <c r="R47" s="275"/>
      <c r="S47" s="275"/>
      <c r="T47" s="275"/>
      <c r="U47" s="275"/>
      <c r="V47" s="275"/>
      <c r="W47" s="275"/>
    </row>
    <row r="48" spans="1:30" x14ac:dyDescent="0.2">
      <c r="O48" s="275"/>
      <c r="P48" s="275"/>
      <c r="Q48" s="275"/>
      <c r="R48" s="275"/>
      <c r="S48" s="275"/>
      <c r="T48" s="275"/>
      <c r="U48" s="275"/>
      <c r="V48" s="275"/>
      <c r="W48" s="275"/>
    </row>
    <row r="49" spans="15:23" x14ac:dyDescent="0.2">
      <c r="O49" s="275"/>
      <c r="P49" s="275"/>
      <c r="Q49" s="275"/>
      <c r="R49" s="275"/>
      <c r="S49" s="275"/>
      <c r="T49" s="275"/>
      <c r="U49" s="275"/>
      <c r="V49" s="275"/>
      <c r="W49" s="275"/>
    </row>
    <row r="50" spans="15:23" x14ac:dyDescent="0.2">
      <c r="O50" s="275"/>
      <c r="P50" s="275"/>
      <c r="Q50" s="275"/>
      <c r="R50" s="275"/>
      <c r="S50" s="275"/>
      <c r="T50" s="275"/>
      <c r="U50" s="275"/>
      <c r="V50" s="275"/>
      <c r="W50" s="275"/>
    </row>
    <row r="51" spans="15:23" x14ac:dyDescent="0.2">
      <c r="O51" s="275"/>
      <c r="P51" s="275"/>
      <c r="Q51" s="275"/>
      <c r="R51" s="275"/>
      <c r="S51" s="275"/>
      <c r="T51" s="275"/>
      <c r="U51" s="275"/>
      <c r="V51" s="275"/>
      <c r="W51" s="275"/>
    </row>
    <row r="52" spans="15:23" x14ac:dyDescent="0.2">
      <c r="O52" s="275"/>
      <c r="P52" s="275"/>
      <c r="Q52" s="275"/>
      <c r="R52" s="275"/>
      <c r="S52" s="275"/>
      <c r="T52" s="275"/>
      <c r="U52" s="275"/>
      <c r="V52" s="275"/>
      <c r="W52" s="275"/>
    </row>
    <row r="53" spans="15:23" x14ac:dyDescent="0.2">
      <c r="O53" s="275"/>
      <c r="P53" s="275"/>
      <c r="Q53" s="275"/>
      <c r="R53" s="275"/>
      <c r="S53" s="275"/>
      <c r="T53" s="275"/>
      <c r="U53" s="275"/>
      <c r="V53" s="275"/>
      <c r="W53" s="275"/>
    </row>
  </sheetData>
  <mergeCells count="3">
    <mergeCell ref="B29:K29"/>
    <mergeCell ref="A12:B12"/>
    <mergeCell ref="A5:N5"/>
  </mergeCells>
  <phoneticPr fontId="0" type="noConversion"/>
  <pageMargins left="0.74803149606299213" right="0.49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activeCell="H19" sqref="H19"/>
    </sheetView>
  </sheetViews>
  <sheetFormatPr defaultRowHeight="12.75" x14ac:dyDescent="0.2"/>
  <cols>
    <col min="1" max="1" width="6.42578125" customWidth="1"/>
    <col min="2" max="2" width="45.42578125" style="16" customWidth="1"/>
    <col min="3" max="3" width="11.42578125" style="16" customWidth="1"/>
    <col min="4" max="5" width="11.42578125" customWidth="1"/>
  </cols>
  <sheetData>
    <row r="1" spans="1:5" ht="15" customHeight="1" x14ac:dyDescent="0.2">
      <c r="A1" s="14"/>
      <c r="B1" s="27"/>
      <c r="C1" s="27"/>
    </row>
    <row r="2" spans="1:5" ht="15" customHeight="1" x14ac:dyDescent="0.2">
      <c r="A2" s="14"/>
      <c r="B2" s="27"/>
      <c r="C2" s="27"/>
    </row>
    <row r="3" spans="1:5" s="4" customFormat="1" ht="30" x14ac:dyDescent="0.25">
      <c r="A3" s="78" t="s">
        <v>5</v>
      </c>
      <c r="B3" s="224" t="s">
        <v>90</v>
      </c>
      <c r="C3" s="224"/>
    </row>
    <row r="5" spans="1:5" ht="13.5" thickBot="1" x14ac:dyDescent="0.25"/>
    <row r="6" spans="1:5" s="8" customFormat="1" ht="38.25" customHeight="1" thickBot="1" x14ac:dyDescent="0.25">
      <c r="A6" s="742" t="s">
        <v>8</v>
      </c>
      <c r="B6" s="161" t="s">
        <v>48</v>
      </c>
      <c r="C6" s="481" t="s">
        <v>371</v>
      </c>
      <c r="D6" s="492" t="s">
        <v>414</v>
      </c>
      <c r="E6" s="493" t="s">
        <v>422</v>
      </c>
    </row>
    <row r="7" spans="1:5" s="1" customFormat="1" ht="13.5" thickBot="1" x14ac:dyDescent="0.25">
      <c r="A7" s="221">
        <v>1</v>
      </c>
      <c r="B7" s="733">
        <v>2</v>
      </c>
      <c r="C7" s="724">
        <v>3</v>
      </c>
      <c r="D7" s="725">
        <v>4</v>
      </c>
      <c r="E7" s="726">
        <v>5</v>
      </c>
    </row>
    <row r="8" spans="1:5" ht="24.95" customHeight="1" thickBot="1" x14ac:dyDescent="0.3">
      <c r="A8" s="225">
        <v>9</v>
      </c>
      <c r="B8" s="734" t="s">
        <v>49</v>
      </c>
      <c r="C8" s="735">
        <f>C9</f>
        <v>0</v>
      </c>
      <c r="D8" s="744">
        <v>0</v>
      </c>
      <c r="E8" s="745">
        <v>0</v>
      </c>
    </row>
    <row r="9" spans="1:5" s="4" customFormat="1" ht="15" customHeight="1" x14ac:dyDescent="0.2">
      <c r="A9" s="743">
        <v>92</v>
      </c>
      <c r="B9" s="736" t="s">
        <v>50</v>
      </c>
      <c r="C9" s="719">
        <f>C10</f>
        <v>0</v>
      </c>
      <c r="D9" s="737">
        <v>0</v>
      </c>
      <c r="E9" s="738">
        <v>0</v>
      </c>
    </row>
    <row r="10" spans="1:5" s="10" customFormat="1" ht="15" customHeight="1" thickBot="1" x14ac:dyDescent="0.25">
      <c r="A10" s="226">
        <v>922</v>
      </c>
      <c r="B10" s="739" t="s">
        <v>51</v>
      </c>
      <c r="C10" s="720">
        <v>0</v>
      </c>
      <c r="D10" s="740">
        <v>0</v>
      </c>
      <c r="E10" s="741">
        <v>0</v>
      </c>
    </row>
    <row r="11" spans="1:5" s="4" customFormat="1" ht="15" customHeight="1" x14ac:dyDescent="0.2">
      <c r="A11" s="31"/>
      <c r="B11" s="32"/>
      <c r="C11" s="32"/>
    </row>
    <row r="12" spans="1:5" ht="15" customHeight="1" x14ac:dyDescent="0.2">
      <c r="A12" s="33"/>
      <c r="B12" s="29"/>
      <c r="C12" s="29"/>
    </row>
    <row r="13" spans="1:5" ht="15" customHeight="1" x14ac:dyDescent="0.2">
      <c r="A13" s="33"/>
      <c r="B13" s="29"/>
      <c r="C13" s="29"/>
    </row>
    <row r="14" spans="1:5" s="4" customFormat="1" ht="15" customHeight="1" x14ac:dyDescent="0.2">
      <c r="A14" s="31"/>
      <c r="B14" s="32"/>
      <c r="C14" s="32"/>
    </row>
    <row r="15" spans="1:5" ht="15" customHeight="1" x14ac:dyDescent="0.2">
      <c r="A15" s="33"/>
      <c r="B15" s="29"/>
      <c r="C15" s="29"/>
    </row>
    <row r="16" spans="1:5" s="4" customFormat="1" ht="15" customHeight="1" x14ac:dyDescent="0.25">
      <c r="A16" s="222" t="s">
        <v>4</v>
      </c>
      <c r="B16" s="223" t="s">
        <v>52</v>
      </c>
      <c r="C16" s="223"/>
    </row>
    <row r="17" spans="1:5" ht="15" customHeight="1" thickBot="1" x14ac:dyDescent="0.25">
      <c r="A17" s="33"/>
      <c r="B17" s="29"/>
      <c r="C17" s="29"/>
    </row>
    <row r="18" spans="1:5" s="8" customFormat="1" ht="38.25" customHeight="1" thickBot="1" x14ac:dyDescent="0.25">
      <c r="A18" s="721" t="s">
        <v>8</v>
      </c>
      <c r="B18" s="160" t="s">
        <v>53</v>
      </c>
      <c r="C18" s="481" t="s">
        <v>372</v>
      </c>
      <c r="D18" s="492" t="s">
        <v>414</v>
      </c>
      <c r="E18" s="158" t="s">
        <v>422</v>
      </c>
    </row>
    <row r="19" spans="1:5" s="43" customFormat="1" ht="13.5" thickBot="1" x14ac:dyDescent="0.25">
      <c r="A19" s="722">
        <v>1</v>
      </c>
      <c r="B19" s="723">
        <v>2</v>
      </c>
      <c r="C19" s="724">
        <v>3</v>
      </c>
      <c r="D19" s="725">
        <v>4</v>
      </c>
      <c r="E19" s="726">
        <v>5</v>
      </c>
    </row>
    <row r="20" spans="1:5" ht="26.25" thickBot="1" x14ac:dyDescent="0.25">
      <c r="A20" s="727">
        <v>8</v>
      </c>
      <c r="B20" s="728" t="s">
        <v>54</v>
      </c>
      <c r="C20" s="729">
        <v>120000</v>
      </c>
      <c r="D20" s="732">
        <v>0</v>
      </c>
      <c r="E20" s="746">
        <v>120000</v>
      </c>
    </row>
    <row r="21" spans="1:5" s="4" customFormat="1" ht="26.25" thickBot="1" x14ac:dyDescent="0.25">
      <c r="A21" s="730">
        <v>5</v>
      </c>
      <c r="B21" s="731" t="s">
        <v>55</v>
      </c>
      <c r="C21" s="729">
        <v>0</v>
      </c>
      <c r="D21" s="732">
        <v>0</v>
      </c>
      <c r="E21" s="732">
        <v>0</v>
      </c>
    </row>
    <row r="22" spans="1:5" s="4" customFormat="1" ht="15" customHeight="1" x14ac:dyDescent="0.2">
      <c r="A22" s="15"/>
      <c r="B22" s="30"/>
      <c r="C22" s="30"/>
    </row>
    <row r="23" spans="1:5" s="4" customFormat="1" ht="15" customHeight="1" x14ac:dyDescent="0.2">
      <c r="A23" s="15"/>
      <c r="B23" s="30"/>
      <c r="C23" s="30"/>
    </row>
    <row r="24" spans="1:5" ht="15" customHeight="1" x14ac:dyDescent="0.2">
      <c r="A24" s="14"/>
      <c r="B24" s="27"/>
      <c r="C24" s="27"/>
    </row>
    <row r="25" spans="1:5" ht="15" customHeight="1" x14ac:dyDescent="0.2">
      <c r="A25" s="14"/>
      <c r="B25" s="27"/>
      <c r="C25" s="27"/>
    </row>
    <row r="26" spans="1:5" s="4" customFormat="1" ht="15" customHeight="1" x14ac:dyDescent="0.2">
      <c r="A26" s="15"/>
      <c r="B26" s="30"/>
      <c r="C26" s="30"/>
    </row>
    <row r="27" spans="1:5" s="4" customFormat="1" ht="15" customHeight="1" x14ac:dyDescent="0.2">
      <c r="A27" s="15"/>
      <c r="B27" s="30"/>
      <c r="C27" s="30"/>
    </row>
    <row r="28" spans="1:5" s="10" customFormat="1" ht="15" customHeight="1" x14ac:dyDescent="0.2">
      <c r="A28" s="13"/>
      <c r="B28" s="27"/>
      <c r="C28" s="27"/>
    </row>
    <row r="29" spans="1:5" s="4" customFormat="1" ht="15" customHeight="1" x14ac:dyDescent="0.2">
      <c r="A29" s="15"/>
      <c r="B29" s="30"/>
      <c r="C29" s="30"/>
    </row>
    <row r="30" spans="1:5" s="4" customFormat="1" ht="15" customHeight="1" x14ac:dyDescent="0.2">
      <c r="A30" s="15"/>
      <c r="B30" s="30"/>
      <c r="C30" s="30"/>
    </row>
    <row r="31" spans="1:5" ht="15" customHeight="1" x14ac:dyDescent="0.2">
      <c r="A31" s="14"/>
      <c r="B31" s="27"/>
      <c r="C31" s="27"/>
    </row>
    <row r="32" spans="1:5" ht="15" customHeight="1" x14ac:dyDescent="0.2">
      <c r="A32" s="14"/>
      <c r="B32" s="27"/>
      <c r="C32" s="27"/>
    </row>
    <row r="33" spans="1:3" s="4" customFormat="1" ht="15" customHeight="1" x14ac:dyDescent="0.2">
      <c r="A33" s="15"/>
      <c r="B33" s="30"/>
      <c r="C33" s="30"/>
    </row>
    <row r="34" spans="1:3" ht="15" customHeight="1" x14ac:dyDescent="0.2">
      <c r="A34" s="14"/>
      <c r="B34" s="27"/>
      <c r="C34" s="27"/>
    </row>
    <row r="35" spans="1:3" ht="15" customHeight="1" x14ac:dyDescent="0.2">
      <c r="A35" s="14"/>
      <c r="B35" s="27"/>
      <c r="C35" s="27"/>
    </row>
    <row r="36" spans="1:3" ht="15" customHeight="1" x14ac:dyDescent="0.2">
      <c r="A36" s="14"/>
      <c r="B36" s="27"/>
      <c r="C36" s="27"/>
    </row>
    <row r="37" spans="1:3" s="4" customFormat="1" ht="15" customHeight="1" x14ac:dyDescent="0.2">
      <c r="A37" s="15"/>
      <c r="B37" s="30"/>
      <c r="C37" s="30"/>
    </row>
    <row r="38" spans="1:3" s="4" customFormat="1" ht="15" customHeight="1" x14ac:dyDescent="0.2">
      <c r="A38" s="15"/>
      <c r="B38" s="30"/>
      <c r="C38" s="30"/>
    </row>
    <row r="39" spans="1:3" ht="15" customHeight="1" x14ac:dyDescent="0.2">
      <c r="A39" s="14"/>
      <c r="B39" s="27"/>
      <c r="C39" s="27"/>
    </row>
    <row r="40" spans="1:3" s="4" customFormat="1" ht="15" customHeight="1" x14ac:dyDescent="0.2">
      <c r="A40" s="15"/>
      <c r="B40" s="30"/>
      <c r="C40" s="30"/>
    </row>
    <row r="41" spans="1:3" ht="15" customHeight="1" x14ac:dyDescent="0.2">
      <c r="A41" s="14"/>
      <c r="B41" s="27"/>
      <c r="C41" s="27"/>
    </row>
    <row r="42" spans="1:3" ht="15" customHeight="1" x14ac:dyDescent="0.2">
      <c r="A42" s="14"/>
      <c r="B42" s="27"/>
      <c r="C42" s="27"/>
    </row>
    <row r="43" spans="1:3" ht="15" customHeight="1" x14ac:dyDescent="0.2">
      <c r="A43" s="14"/>
      <c r="B43" s="27"/>
      <c r="C43" s="27"/>
    </row>
    <row r="44" spans="1:3" s="4" customFormat="1" ht="15" customHeight="1" x14ac:dyDescent="0.2">
      <c r="A44" s="15"/>
      <c r="B44" s="30"/>
      <c r="C44" s="30"/>
    </row>
    <row r="45" spans="1:3" s="4" customFormat="1" ht="15" customHeight="1" x14ac:dyDescent="0.2">
      <c r="A45" s="15"/>
      <c r="B45" s="30"/>
      <c r="C45" s="30"/>
    </row>
    <row r="46" spans="1:3" ht="15" customHeight="1" x14ac:dyDescent="0.2">
      <c r="A46" s="14"/>
      <c r="B46" s="27"/>
      <c r="C46" s="27"/>
    </row>
    <row r="47" spans="1:3" x14ac:dyDescent="0.2">
      <c r="A47" s="9"/>
    </row>
    <row r="48" spans="1:3" x14ac:dyDescent="0.2">
      <c r="A48" s="9"/>
    </row>
    <row r="49" spans="1:1" x14ac:dyDescent="0.2">
      <c r="A49" s="9"/>
    </row>
    <row r="50" spans="1:1" x14ac:dyDescent="0.2">
      <c r="A50" s="9"/>
    </row>
    <row r="51" spans="1:1" x14ac:dyDescent="0.2">
      <c r="A51" s="9"/>
    </row>
    <row r="52" spans="1:1" x14ac:dyDescent="0.2">
      <c r="A52" s="9"/>
    </row>
    <row r="53" spans="1:1" x14ac:dyDescent="0.2">
      <c r="A53" s="9"/>
    </row>
    <row r="54" spans="1:1" x14ac:dyDescent="0.2">
      <c r="A54" s="9"/>
    </row>
    <row r="55" spans="1:1" x14ac:dyDescent="0.2">
      <c r="A55" s="9"/>
    </row>
    <row r="56" spans="1:1" x14ac:dyDescent="0.2">
      <c r="A56" s="9"/>
    </row>
    <row r="57" spans="1:1" x14ac:dyDescent="0.2">
      <c r="A57" s="9"/>
    </row>
    <row r="58" spans="1:1" x14ac:dyDescent="0.2">
      <c r="A58" s="9"/>
    </row>
    <row r="59" spans="1:1" x14ac:dyDescent="0.2">
      <c r="A59" s="9"/>
    </row>
  </sheetData>
  <phoneticPr fontId="0" type="noConversion"/>
  <pageMargins left="0.74803149606299213" right="0.2755905511811023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G32" sqref="G32"/>
    </sheetView>
  </sheetViews>
  <sheetFormatPr defaultRowHeight="12.75" x14ac:dyDescent="0.2"/>
  <cols>
    <col min="1" max="1" width="5.85546875" customWidth="1"/>
    <col min="2" max="2" width="56.7109375" style="16" customWidth="1"/>
    <col min="3" max="3" width="10.7109375" style="58" customWidth="1"/>
    <col min="4" max="5" width="10.7109375" customWidth="1"/>
    <col min="6" max="6" width="5.42578125" customWidth="1"/>
    <col min="7" max="7" width="34.42578125" customWidth="1"/>
    <col min="8" max="8" width="11.140625" customWidth="1"/>
    <col min="9" max="9" width="10.140625" customWidth="1"/>
    <col min="10" max="10" width="11.7109375" customWidth="1"/>
  </cols>
  <sheetData>
    <row r="1" spans="1:11" s="4" customFormat="1" x14ac:dyDescent="0.2">
      <c r="B1" s="22"/>
      <c r="C1" s="55"/>
      <c r="E1" s="96"/>
      <c r="F1" s="96"/>
      <c r="G1" s="96"/>
      <c r="H1" s="96"/>
      <c r="I1" s="96"/>
      <c r="J1" s="96"/>
      <c r="K1" s="96"/>
    </row>
    <row r="2" spans="1:11" s="4" customFormat="1" ht="15" customHeight="1" x14ac:dyDescent="0.2">
      <c r="B2" s="22"/>
      <c r="C2" s="55"/>
      <c r="D2" s="45"/>
      <c r="E2" s="96"/>
      <c r="F2" s="96"/>
      <c r="G2" s="96"/>
      <c r="H2" s="96"/>
      <c r="I2" s="96"/>
      <c r="J2" s="96"/>
      <c r="K2" s="96"/>
    </row>
    <row r="3" spans="1:11" ht="15" x14ac:dyDescent="0.25">
      <c r="A3" s="23"/>
      <c r="B3" s="75" t="s">
        <v>7</v>
      </c>
      <c r="C3" s="56"/>
      <c r="D3" s="46"/>
      <c r="E3" s="96"/>
      <c r="F3" s="96"/>
      <c r="G3" s="96"/>
      <c r="H3" s="96"/>
      <c r="I3" s="96"/>
      <c r="J3" s="96"/>
      <c r="K3" s="96"/>
    </row>
    <row r="4" spans="1:11" ht="13.5" thickBot="1" x14ac:dyDescent="0.25">
      <c r="A4" s="24"/>
      <c r="B4" s="25"/>
      <c r="C4" s="57"/>
      <c r="E4" s="96"/>
      <c r="F4" s="96"/>
      <c r="G4" s="96"/>
      <c r="H4" s="96"/>
      <c r="I4" s="96"/>
      <c r="J4" s="96"/>
      <c r="K4" s="96"/>
    </row>
    <row r="5" spans="1:11" ht="30" customHeight="1" thickBot="1" x14ac:dyDescent="0.25">
      <c r="A5" s="160" t="s">
        <v>8</v>
      </c>
      <c r="B5" s="161" t="s">
        <v>9</v>
      </c>
      <c r="C5" s="481" t="s">
        <v>373</v>
      </c>
      <c r="D5" s="492" t="s">
        <v>414</v>
      </c>
      <c r="E5" s="493" t="s">
        <v>422</v>
      </c>
      <c r="F5" s="96"/>
      <c r="G5" s="96"/>
      <c r="H5" s="96"/>
      <c r="I5" s="96"/>
      <c r="J5" s="96"/>
      <c r="K5" s="96"/>
    </row>
    <row r="6" spans="1:11" ht="12.75" customHeight="1" thickBot="1" x14ac:dyDescent="0.25">
      <c r="A6" s="156">
        <v>1</v>
      </c>
      <c r="B6" s="157">
        <v>2</v>
      </c>
      <c r="C6" s="484">
        <v>3</v>
      </c>
      <c r="D6" s="496">
        <v>4</v>
      </c>
      <c r="E6" s="497">
        <v>5</v>
      </c>
      <c r="F6" s="96"/>
      <c r="G6" s="96"/>
      <c r="H6" s="96"/>
      <c r="I6" s="96"/>
      <c r="J6" s="96"/>
      <c r="K6" s="96"/>
    </row>
    <row r="7" spans="1:11" ht="20.100000000000001" customHeight="1" thickBot="1" x14ac:dyDescent="0.3">
      <c r="A7" s="494"/>
      <c r="B7" s="495" t="s">
        <v>293</v>
      </c>
      <c r="C7" s="498">
        <f>C8+C28</f>
        <v>14076900</v>
      </c>
      <c r="D7" s="84">
        <f>D8+D28</f>
        <v>0</v>
      </c>
      <c r="E7" s="500">
        <f t="shared" ref="E7:E24" si="0">SUM(C7:D7)</f>
        <v>14076900</v>
      </c>
      <c r="F7" s="96"/>
      <c r="G7" s="96"/>
      <c r="H7" s="96"/>
      <c r="I7" s="96"/>
      <c r="J7" s="96"/>
      <c r="K7" s="96"/>
    </row>
    <row r="8" spans="1:11" ht="20.100000000000001" customHeight="1" thickBot="1" x14ac:dyDescent="0.25">
      <c r="A8" s="712">
        <v>6</v>
      </c>
      <c r="B8" s="713" t="s">
        <v>7</v>
      </c>
      <c r="C8" s="704">
        <f>C9+C13+C17+C20+C24+C26</f>
        <v>12519900</v>
      </c>
      <c r="D8" s="703">
        <f>D9+D13+D17+D20+D24+D26</f>
        <v>0</v>
      </c>
      <c r="E8" s="702">
        <f t="shared" si="0"/>
        <v>12519900</v>
      </c>
      <c r="F8" s="96"/>
      <c r="G8" s="96"/>
      <c r="H8" s="96"/>
      <c r="I8" s="96"/>
      <c r="J8" s="96"/>
      <c r="K8" s="96"/>
    </row>
    <row r="9" spans="1:11" ht="15" customHeight="1" x14ac:dyDescent="0.2">
      <c r="A9" s="154">
        <v>61</v>
      </c>
      <c r="B9" s="155" t="s">
        <v>10</v>
      </c>
      <c r="C9" s="485">
        <f>C10+C11+C12</f>
        <v>2120000</v>
      </c>
      <c r="D9" s="501"/>
      <c r="E9" s="502">
        <f t="shared" si="0"/>
        <v>2120000</v>
      </c>
      <c r="F9" s="96"/>
      <c r="G9" s="96"/>
      <c r="H9" s="96"/>
      <c r="I9" s="96"/>
      <c r="J9" s="96"/>
      <c r="K9" s="96"/>
    </row>
    <row r="10" spans="1:11" ht="12.75" customHeight="1" x14ac:dyDescent="0.2">
      <c r="A10" s="146">
        <v>611</v>
      </c>
      <c r="B10" s="89" t="s">
        <v>11</v>
      </c>
      <c r="C10" s="486">
        <v>1900000</v>
      </c>
      <c r="D10" s="548"/>
      <c r="E10" s="716">
        <f t="shared" si="0"/>
        <v>1900000</v>
      </c>
      <c r="F10" s="96"/>
      <c r="G10" s="96"/>
      <c r="H10" s="96"/>
      <c r="I10" s="96"/>
      <c r="J10" s="96"/>
      <c r="K10" s="96"/>
    </row>
    <row r="11" spans="1:11" ht="12.75" customHeight="1" x14ac:dyDescent="0.2">
      <c r="A11" s="146">
        <v>613</v>
      </c>
      <c r="B11" s="89" t="s">
        <v>12</v>
      </c>
      <c r="C11" s="486">
        <v>80000</v>
      </c>
      <c r="D11" s="548"/>
      <c r="E11" s="716">
        <f t="shared" si="0"/>
        <v>80000</v>
      </c>
      <c r="F11" s="96"/>
      <c r="G11" s="96"/>
      <c r="H11" s="96"/>
      <c r="I11" s="96"/>
      <c r="J11" s="96"/>
      <c r="K11" s="96"/>
    </row>
    <row r="12" spans="1:11" ht="12.75" customHeight="1" x14ac:dyDescent="0.2">
      <c r="A12" s="146">
        <v>614</v>
      </c>
      <c r="B12" s="89" t="s">
        <v>13</v>
      </c>
      <c r="C12" s="486">
        <v>140000</v>
      </c>
      <c r="D12" s="548"/>
      <c r="E12" s="716">
        <f t="shared" si="0"/>
        <v>140000</v>
      </c>
      <c r="F12" s="96"/>
      <c r="G12" s="96"/>
      <c r="H12" s="96"/>
      <c r="I12" s="96"/>
      <c r="J12" s="96"/>
      <c r="K12" s="96"/>
    </row>
    <row r="13" spans="1:11" ht="15" customHeight="1" x14ac:dyDescent="0.2">
      <c r="A13" s="143">
        <v>63</v>
      </c>
      <c r="B13" s="150" t="s">
        <v>14</v>
      </c>
      <c r="C13" s="482">
        <f>C14+C15+C16</f>
        <v>7103000</v>
      </c>
      <c r="D13" s="503">
        <f>D14+D15+D16</f>
        <v>0</v>
      </c>
      <c r="E13" s="504">
        <f t="shared" si="0"/>
        <v>7103000</v>
      </c>
      <c r="F13" s="96"/>
      <c r="G13" s="96"/>
      <c r="H13" s="96"/>
      <c r="I13" s="96"/>
      <c r="J13" s="96"/>
      <c r="K13" s="96"/>
    </row>
    <row r="14" spans="1:11" ht="12.75" customHeight="1" x14ac:dyDescent="0.2">
      <c r="A14" s="146">
        <v>6324</v>
      </c>
      <c r="B14" s="89" t="s">
        <v>296</v>
      </c>
      <c r="C14" s="486">
        <v>4203000</v>
      </c>
      <c r="D14" s="548"/>
      <c r="E14" s="716">
        <f t="shared" si="0"/>
        <v>4203000</v>
      </c>
      <c r="F14" s="96"/>
      <c r="G14" s="96"/>
      <c r="H14" s="96"/>
      <c r="I14" s="96"/>
      <c r="J14" s="96"/>
      <c r="K14" s="96"/>
    </row>
    <row r="15" spans="1:11" ht="12.75" customHeight="1" x14ac:dyDescent="0.2">
      <c r="A15" s="146">
        <v>633</v>
      </c>
      <c r="B15" s="89" t="s">
        <v>15</v>
      </c>
      <c r="C15" s="486">
        <v>2740000</v>
      </c>
      <c r="D15" s="548"/>
      <c r="E15" s="716">
        <f t="shared" si="0"/>
        <v>2740000</v>
      </c>
      <c r="F15" s="96"/>
      <c r="G15" s="96"/>
      <c r="H15" s="96"/>
      <c r="I15" s="96"/>
      <c r="J15" s="96"/>
      <c r="K15" s="96"/>
    </row>
    <row r="16" spans="1:11" ht="12.75" customHeight="1" x14ac:dyDescent="0.2">
      <c r="A16" s="146">
        <v>634</v>
      </c>
      <c r="B16" s="89" t="s">
        <v>294</v>
      </c>
      <c r="C16" s="486">
        <v>160000</v>
      </c>
      <c r="D16" s="548"/>
      <c r="E16" s="716">
        <f t="shared" si="0"/>
        <v>160000</v>
      </c>
      <c r="F16" s="96"/>
      <c r="G16" s="499"/>
      <c r="H16" s="96"/>
      <c r="I16" s="96"/>
      <c r="J16" s="96"/>
      <c r="K16" s="96"/>
    </row>
    <row r="17" spans="1:11" ht="15" customHeight="1" x14ac:dyDescent="0.2">
      <c r="A17" s="143">
        <v>64</v>
      </c>
      <c r="B17" s="150" t="s">
        <v>16</v>
      </c>
      <c r="C17" s="482">
        <f>C18+C19</f>
        <v>2350000</v>
      </c>
      <c r="D17" s="503"/>
      <c r="E17" s="504">
        <f t="shared" si="0"/>
        <v>2350000</v>
      </c>
      <c r="F17" s="96"/>
      <c r="G17" s="96"/>
      <c r="H17" s="96"/>
      <c r="I17" s="96"/>
      <c r="J17" s="96"/>
      <c r="K17" s="96"/>
    </row>
    <row r="18" spans="1:11" ht="12.75" customHeight="1" x14ac:dyDescent="0.2">
      <c r="A18" s="146">
        <v>641</v>
      </c>
      <c r="B18" s="89" t="s">
        <v>17</v>
      </c>
      <c r="C18" s="486">
        <v>50000</v>
      </c>
      <c r="D18" s="548"/>
      <c r="E18" s="716">
        <f t="shared" si="0"/>
        <v>50000</v>
      </c>
      <c r="F18" s="96"/>
      <c r="G18" s="96"/>
      <c r="H18" s="96"/>
      <c r="I18" s="96"/>
      <c r="J18" s="96"/>
      <c r="K18" s="96"/>
    </row>
    <row r="19" spans="1:11" ht="12.75" customHeight="1" x14ac:dyDescent="0.2">
      <c r="A19" s="146">
        <v>642</v>
      </c>
      <c r="B19" s="89" t="s">
        <v>18</v>
      </c>
      <c r="C19" s="486">
        <v>2300000</v>
      </c>
      <c r="D19" s="548"/>
      <c r="E19" s="716">
        <f t="shared" si="0"/>
        <v>2300000</v>
      </c>
      <c r="F19" s="96"/>
      <c r="G19" s="96"/>
      <c r="H19" s="96"/>
      <c r="I19" s="96"/>
      <c r="J19" s="96"/>
      <c r="K19" s="96"/>
    </row>
    <row r="20" spans="1:11" ht="15" customHeight="1" x14ac:dyDescent="0.2">
      <c r="A20" s="144">
        <v>65</v>
      </c>
      <c r="B20" s="150" t="s">
        <v>19</v>
      </c>
      <c r="C20" s="482">
        <f>C21+C22+C23</f>
        <v>921900</v>
      </c>
      <c r="D20" s="503"/>
      <c r="E20" s="504">
        <f t="shared" si="0"/>
        <v>921900</v>
      </c>
      <c r="F20" s="96"/>
      <c r="G20" s="96"/>
      <c r="H20" s="96"/>
      <c r="I20" s="96"/>
      <c r="J20" s="96"/>
      <c r="K20" s="96"/>
    </row>
    <row r="21" spans="1:11" ht="12.75" customHeight="1" x14ac:dyDescent="0.2">
      <c r="A21" s="146">
        <v>651</v>
      </c>
      <c r="B21" s="89" t="s">
        <v>20</v>
      </c>
      <c r="C21" s="486">
        <v>45000</v>
      </c>
      <c r="D21" s="548"/>
      <c r="E21" s="716">
        <f t="shared" si="0"/>
        <v>45000</v>
      </c>
      <c r="F21" s="96"/>
      <c r="G21" s="96"/>
      <c r="H21" s="96"/>
      <c r="I21" s="96"/>
      <c r="J21" s="96"/>
      <c r="K21" s="96"/>
    </row>
    <row r="22" spans="1:11" ht="12.75" customHeight="1" x14ac:dyDescent="0.2">
      <c r="A22" s="146">
        <v>652</v>
      </c>
      <c r="B22" s="89" t="s">
        <v>21</v>
      </c>
      <c r="C22" s="486">
        <v>290000</v>
      </c>
      <c r="D22" s="548"/>
      <c r="E22" s="716">
        <f t="shared" si="0"/>
        <v>290000</v>
      </c>
      <c r="F22" s="96"/>
      <c r="G22" s="96"/>
      <c r="H22" s="96"/>
      <c r="I22" s="96"/>
      <c r="J22" s="96"/>
      <c r="K22" s="96"/>
    </row>
    <row r="23" spans="1:11" ht="12.75" customHeight="1" x14ac:dyDescent="0.2">
      <c r="A23" s="146">
        <v>653</v>
      </c>
      <c r="B23" s="89" t="s">
        <v>86</v>
      </c>
      <c r="C23" s="486">
        <v>586900</v>
      </c>
      <c r="D23" s="548"/>
      <c r="E23" s="716">
        <f t="shared" si="0"/>
        <v>586900</v>
      </c>
      <c r="F23" s="96"/>
      <c r="G23" s="96"/>
      <c r="H23" s="96"/>
      <c r="I23" s="96"/>
      <c r="J23" s="96"/>
      <c r="K23" s="96"/>
    </row>
    <row r="24" spans="1:11" ht="15" customHeight="1" x14ac:dyDescent="0.2">
      <c r="A24" s="144">
        <v>66</v>
      </c>
      <c r="B24" s="150" t="s">
        <v>297</v>
      </c>
      <c r="C24" s="482">
        <f>C25</f>
        <v>0</v>
      </c>
      <c r="D24" s="503"/>
      <c r="E24" s="504">
        <f t="shared" si="0"/>
        <v>0</v>
      </c>
      <c r="F24" s="96"/>
      <c r="G24" s="96"/>
      <c r="H24" s="96"/>
      <c r="I24" s="96"/>
      <c r="J24" s="96"/>
      <c r="K24" s="96"/>
    </row>
    <row r="25" spans="1:11" x14ac:dyDescent="0.2">
      <c r="A25" s="146">
        <v>663</v>
      </c>
      <c r="B25" s="89" t="s">
        <v>298</v>
      </c>
      <c r="C25" s="486"/>
      <c r="D25" s="548"/>
      <c r="E25" s="716"/>
      <c r="F25" s="96"/>
      <c r="G25" s="96"/>
      <c r="H25" s="96"/>
      <c r="I25" s="96"/>
      <c r="J25" s="96"/>
      <c r="K25" s="96"/>
    </row>
    <row r="26" spans="1:11" ht="15" customHeight="1" x14ac:dyDescent="0.2">
      <c r="A26" s="144">
        <v>68</v>
      </c>
      <c r="B26" s="150" t="s">
        <v>143</v>
      </c>
      <c r="C26" s="482">
        <f>C27</f>
        <v>25000</v>
      </c>
      <c r="D26" s="503"/>
      <c r="E26" s="504">
        <f t="shared" ref="E26:E35" si="1">SUM(C26:D26)</f>
        <v>25000</v>
      </c>
      <c r="F26" s="96"/>
      <c r="G26" s="96"/>
      <c r="H26" s="96"/>
      <c r="I26" s="96"/>
      <c r="J26" s="96"/>
      <c r="K26" s="96"/>
    </row>
    <row r="27" spans="1:11" ht="12.75" customHeight="1" thickBot="1" x14ac:dyDescent="0.25">
      <c r="A27" s="147">
        <v>681</v>
      </c>
      <c r="B27" s="87" t="s">
        <v>144</v>
      </c>
      <c r="C27" s="487">
        <v>25000</v>
      </c>
      <c r="D27" s="549"/>
      <c r="E27" s="717">
        <f t="shared" si="1"/>
        <v>25000</v>
      </c>
      <c r="F27" s="96"/>
      <c r="G27" s="96"/>
      <c r="H27" s="96"/>
      <c r="I27" s="96"/>
      <c r="J27" s="96"/>
      <c r="K27" s="96"/>
    </row>
    <row r="28" spans="1:11" ht="20.100000000000001" customHeight="1" thickBot="1" x14ac:dyDescent="0.25">
      <c r="A28" s="712">
        <v>7</v>
      </c>
      <c r="B28" s="714" t="s">
        <v>22</v>
      </c>
      <c r="C28" s="715">
        <f>C29+C32</f>
        <v>1557000</v>
      </c>
      <c r="D28" s="703"/>
      <c r="E28" s="702">
        <f t="shared" si="1"/>
        <v>1557000</v>
      </c>
      <c r="F28" s="96"/>
      <c r="G28" s="96"/>
      <c r="H28" s="96"/>
      <c r="I28" s="96"/>
      <c r="J28" s="96"/>
      <c r="K28" s="96"/>
    </row>
    <row r="29" spans="1:11" ht="15" customHeight="1" x14ac:dyDescent="0.2">
      <c r="A29" s="151">
        <v>71</v>
      </c>
      <c r="B29" s="152" t="s">
        <v>23</v>
      </c>
      <c r="C29" s="488">
        <f>C30+C31</f>
        <v>250000</v>
      </c>
      <c r="D29" s="501"/>
      <c r="E29" s="502">
        <f t="shared" si="1"/>
        <v>250000</v>
      </c>
      <c r="F29" s="96"/>
      <c r="G29" s="96"/>
      <c r="H29" s="96"/>
      <c r="I29" s="96"/>
      <c r="J29" s="96"/>
      <c r="K29" s="96"/>
    </row>
    <row r="30" spans="1:11" ht="25.5" x14ac:dyDescent="0.2">
      <c r="A30" s="146">
        <v>711</v>
      </c>
      <c r="B30" s="89" t="s">
        <v>289</v>
      </c>
      <c r="C30" s="489">
        <v>150000</v>
      </c>
      <c r="D30" s="548"/>
      <c r="E30" s="716">
        <f t="shared" si="1"/>
        <v>150000</v>
      </c>
      <c r="F30" s="96"/>
      <c r="G30" s="96"/>
      <c r="H30" s="96"/>
      <c r="I30" s="96"/>
      <c r="J30" s="96"/>
      <c r="K30" s="96"/>
    </row>
    <row r="31" spans="1:11" ht="25.5" x14ac:dyDescent="0.2">
      <c r="A31" s="146">
        <v>711</v>
      </c>
      <c r="B31" s="89" t="s">
        <v>290</v>
      </c>
      <c r="C31" s="489">
        <v>100000</v>
      </c>
      <c r="D31" s="548"/>
      <c r="E31" s="716">
        <f t="shared" si="1"/>
        <v>100000</v>
      </c>
      <c r="F31" s="96"/>
      <c r="G31" s="96"/>
      <c r="H31" s="96"/>
      <c r="I31" s="96"/>
      <c r="J31" s="96"/>
      <c r="K31" s="96"/>
    </row>
    <row r="32" spans="1:11" ht="15" customHeight="1" x14ac:dyDescent="0.2">
      <c r="A32" s="149">
        <v>72</v>
      </c>
      <c r="B32" s="99" t="s">
        <v>87</v>
      </c>
      <c r="C32" s="490">
        <f>C33+C34+C35</f>
        <v>1307000</v>
      </c>
      <c r="D32" s="503"/>
      <c r="E32" s="504">
        <f t="shared" si="1"/>
        <v>1307000</v>
      </c>
      <c r="F32" s="96"/>
      <c r="G32" s="96"/>
      <c r="H32" s="96"/>
      <c r="I32" s="96"/>
      <c r="J32" s="96"/>
      <c r="K32" s="96"/>
    </row>
    <row r="33" spans="1:11" x14ac:dyDescent="0.2">
      <c r="A33" s="146">
        <v>721</v>
      </c>
      <c r="B33" s="89" t="s">
        <v>292</v>
      </c>
      <c r="C33" s="489">
        <v>227000</v>
      </c>
      <c r="D33" s="548"/>
      <c r="E33" s="716">
        <f t="shared" si="1"/>
        <v>227000</v>
      </c>
      <c r="F33" s="96"/>
      <c r="G33" s="96"/>
      <c r="H33" s="96"/>
      <c r="I33" s="96"/>
      <c r="J33" s="96"/>
      <c r="K33" s="96"/>
    </row>
    <row r="34" spans="1:11" x14ac:dyDescent="0.2">
      <c r="A34" s="146">
        <v>721</v>
      </c>
      <c r="B34" s="89" t="s">
        <v>291</v>
      </c>
      <c r="C34" s="489">
        <v>680000</v>
      </c>
      <c r="D34" s="548"/>
      <c r="E34" s="716">
        <f t="shared" si="1"/>
        <v>680000</v>
      </c>
      <c r="F34" s="96"/>
      <c r="G34" s="96"/>
      <c r="H34" s="96"/>
      <c r="I34" s="96"/>
      <c r="J34" s="96"/>
      <c r="K34" s="96"/>
    </row>
    <row r="35" spans="1:11" ht="13.5" thickBot="1" x14ac:dyDescent="0.25">
      <c r="A35" s="148">
        <v>721</v>
      </c>
      <c r="B35" s="145" t="s">
        <v>396</v>
      </c>
      <c r="C35" s="491">
        <v>400000</v>
      </c>
      <c r="D35" s="710"/>
      <c r="E35" s="718">
        <f t="shared" si="1"/>
        <v>400000</v>
      </c>
      <c r="F35" s="96"/>
      <c r="G35" s="96"/>
      <c r="H35" s="96"/>
      <c r="I35" s="96"/>
      <c r="J35" s="96"/>
      <c r="K35" s="96"/>
    </row>
    <row r="36" spans="1:11" x14ac:dyDescent="0.2">
      <c r="A36" s="9"/>
      <c r="C36" s="74"/>
      <c r="E36" s="96"/>
      <c r="F36" s="96"/>
      <c r="G36" s="96"/>
      <c r="H36" s="96"/>
      <c r="I36" s="96"/>
      <c r="J36" s="96"/>
      <c r="K36" s="96"/>
    </row>
    <row r="37" spans="1:11" x14ac:dyDescent="0.2">
      <c r="A37" s="9"/>
      <c r="E37" s="96"/>
      <c r="F37" s="96"/>
      <c r="G37" s="96"/>
      <c r="H37" s="96"/>
      <c r="I37" s="96"/>
      <c r="J37" s="96"/>
      <c r="K37" s="96"/>
    </row>
    <row r="38" spans="1:11" x14ac:dyDescent="0.2">
      <c r="A38" s="9"/>
      <c r="E38" s="96"/>
      <c r="F38" s="96"/>
      <c r="G38" s="96"/>
      <c r="H38" s="96"/>
      <c r="I38" s="96"/>
      <c r="J38" s="96"/>
      <c r="K38" s="96"/>
    </row>
    <row r="39" spans="1:11" x14ac:dyDescent="0.2">
      <c r="E39" s="96"/>
      <c r="F39" s="96"/>
      <c r="G39" s="96"/>
      <c r="H39" s="96"/>
      <c r="I39" s="96"/>
      <c r="J39" s="96"/>
      <c r="K39" s="96"/>
    </row>
    <row r="40" spans="1:11" x14ac:dyDescent="0.2">
      <c r="E40" s="96"/>
      <c r="F40" s="96"/>
      <c r="G40" s="96"/>
      <c r="H40" s="96"/>
      <c r="I40" s="96"/>
      <c r="J40" s="96"/>
      <c r="K40" s="96"/>
    </row>
    <row r="41" spans="1:11" x14ac:dyDescent="0.2">
      <c r="E41" s="96"/>
      <c r="F41" s="96"/>
      <c r="G41" s="96"/>
      <c r="H41" s="96"/>
      <c r="I41" s="96"/>
      <c r="J41" s="96"/>
      <c r="K41" s="96"/>
    </row>
    <row r="42" spans="1:11" x14ac:dyDescent="0.2">
      <c r="E42" s="96"/>
      <c r="F42" s="96"/>
      <c r="G42" s="96"/>
      <c r="H42" s="96"/>
      <c r="I42" s="96"/>
      <c r="J42" s="96"/>
      <c r="K42" s="96"/>
    </row>
    <row r="43" spans="1:11" x14ac:dyDescent="0.2">
      <c r="E43" s="96"/>
      <c r="F43" s="96"/>
      <c r="G43" s="96"/>
      <c r="H43" s="96"/>
      <c r="I43" s="96"/>
      <c r="J43" s="96"/>
      <c r="K43" s="96"/>
    </row>
    <row r="44" spans="1:11" x14ac:dyDescent="0.2">
      <c r="E44" s="96"/>
      <c r="F44" s="96"/>
      <c r="G44" s="96"/>
      <c r="H44" s="96"/>
      <c r="I44" s="96"/>
      <c r="J44" s="96"/>
      <c r="K44" s="96"/>
    </row>
    <row r="45" spans="1:11" x14ac:dyDescent="0.2">
      <c r="E45" s="96"/>
      <c r="F45" s="96"/>
      <c r="G45" s="96"/>
      <c r="H45" s="96"/>
      <c r="I45" s="96"/>
      <c r="J45" s="96"/>
      <c r="K45" s="96"/>
    </row>
    <row r="46" spans="1:11" x14ac:dyDescent="0.2">
      <c r="E46" s="96"/>
      <c r="F46" s="96"/>
      <c r="G46" s="96"/>
      <c r="H46" s="96"/>
      <c r="I46" s="96"/>
      <c r="J46" s="96"/>
      <c r="K46" s="96"/>
    </row>
    <row r="47" spans="1:11" x14ac:dyDescent="0.2">
      <c r="E47" s="96"/>
      <c r="F47" s="96"/>
      <c r="G47" s="96"/>
      <c r="H47" s="96"/>
      <c r="I47" s="96"/>
      <c r="J47" s="96"/>
      <c r="K47" s="96"/>
    </row>
    <row r="48" spans="1:11" x14ac:dyDescent="0.2">
      <c r="E48" s="96"/>
      <c r="F48" s="96"/>
      <c r="G48" s="96"/>
      <c r="H48" s="96"/>
      <c r="I48" s="96"/>
      <c r="J48" s="96"/>
      <c r="K48" s="96"/>
    </row>
    <row r="49" spans="5:11" x14ac:dyDescent="0.2">
      <c r="E49" s="96"/>
      <c r="F49" s="96"/>
      <c r="G49" s="96"/>
      <c r="H49" s="96"/>
      <c r="I49" s="96"/>
      <c r="J49" s="96"/>
      <c r="K49" s="96"/>
    </row>
    <row r="50" spans="5:11" x14ac:dyDescent="0.2">
      <c r="E50" s="96"/>
      <c r="F50" s="96"/>
      <c r="G50" s="96"/>
      <c r="H50" s="96"/>
      <c r="I50" s="96"/>
      <c r="J50" s="96"/>
      <c r="K50" s="96"/>
    </row>
    <row r="51" spans="5:11" x14ac:dyDescent="0.2">
      <c r="E51" s="96"/>
      <c r="F51" s="96"/>
      <c r="G51" s="96"/>
      <c r="H51" s="96"/>
      <c r="I51" s="96"/>
      <c r="J51" s="96"/>
      <c r="K51" s="96"/>
    </row>
  </sheetData>
  <phoneticPr fontId="0" type="noConversion"/>
  <pageMargins left="0.25" right="0.25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topLeftCell="A4" workbookViewId="0">
      <selection activeCell="H10" sqref="H10"/>
    </sheetView>
  </sheetViews>
  <sheetFormatPr defaultRowHeight="12.75" x14ac:dyDescent="0.2"/>
  <cols>
    <col min="1" max="1" width="7" customWidth="1"/>
    <col min="2" max="2" width="54.85546875" style="16" customWidth="1"/>
    <col min="3" max="4" width="10.7109375" customWidth="1"/>
    <col min="5" max="5" width="11" customWidth="1"/>
  </cols>
  <sheetData>
    <row r="1" spans="1:21" x14ac:dyDescent="0.2"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1" x14ac:dyDescent="0.2"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spans="1:21" x14ac:dyDescent="0.2"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</row>
    <row r="4" spans="1:21" ht="15.75" x14ac:dyDescent="0.25">
      <c r="A4" s="167"/>
      <c r="B4" s="168" t="s">
        <v>25</v>
      </c>
      <c r="C4" s="169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</row>
    <row r="5" spans="1:21" ht="13.5" thickBot="1" x14ac:dyDescent="0.25">
      <c r="A5" s="28"/>
      <c r="B5" s="29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</row>
    <row r="6" spans="1:21" ht="30" customHeight="1" thickBot="1" x14ac:dyDescent="0.25">
      <c r="A6" s="160" t="s">
        <v>8</v>
      </c>
      <c r="B6" s="161" t="s">
        <v>26</v>
      </c>
      <c r="C6" s="481" t="s">
        <v>374</v>
      </c>
      <c r="D6" s="492" t="s">
        <v>414</v>
      </c>
      <c r="E6" s="204" t="s">
        <v>422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</row>
    <row r="7" spans="1:21" s="44" customFormat="1" ht="12.75" customHeight="1" thickBot="1" x14ac:dyDescent="0.25">
      <c r="A7" s="156">
        <v>1</v>
      </c>
      <c r="B7" s="157">
        <v>2</v>
      </c>
      <c r="C7" s="484">
        <v>3</v>
      </c>
      <c r="D7" s="505">
        <v>4</v>
      </c>
      <c r="E7" s="506">
        <v>5</v>
      </c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</row>
    <row r="8" spans="1:21" s="46" customFormat="1" ht="20.100000000000001" customHeight="1" thickBot="1" x14ac:dyDescent="0.25">
      <c r="A8" s="507"/>
      <c r="B8" s="508" t="s">
        <v>364</v>
      </c>
      <c r="C8" s="498">
        <f>C9+C34</f>
        <v>14196900</v>
      </c>
      <c r="D8" s="84">
        <f>D9+D34</f>
        <v>0</v>
      </c>
      <c r="E8" s="500">
        <f>C8+D8</f>
        <v>14196900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</row>
    <row r="9" spans="1:21" s="69" customFormat="1" ht="20.100000000000001" customHeight="1" thickBot="1" x14ac:dyDescent="0.25">
      <c r="A9" s="163">
        <v>3</v>
      </c>
      <c r="B9" s="153" t="s">
        <v>25</v>
      </c>
      <c r="C9" s="704">
        <f>C10+C14+C20+C22+C26+C29+C31</f>
        <v>9186900</v>
      </c>
      <c r="D9" s="703">
        <f>D10+D14+D20+D22+D26+D29+D31</f>
        <v>50000</v>
      </c>
      <c r="E9" s="702">
        <f>C9+D9</f>
        <v>9236900</v>
      </c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</row>
    <row r="10" spans="1:21" s="46" customFormat="1" ht="15" customHeight="1" x14ac:dyDescent="0.2">
      <c r="A10" s="509">
        <v>31</v>
      </c>
      <c r="B10" s="155" t="s">
        <v>27</v>
      </c>
      <c r="C10" s="485">
        <f>C11+C12+C13</f>
        <v>1046000</v>
      </c>
      <c r="D10" s="501">
        <f>D11+D12+D13</f>
        <v>110000</v>
      </c>
      <c r="E10" s="502">
        <f>C10+D10</f>
        <v>1156000</v>
      </c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</row>
    <row r="11" spans="1:21" ht="12.75" customHeight="1" x14ac:dyDescent="0.2">
      <c r="A11" s="510">
        <v>311</v>
      </c>
      <c r="B11" s="86" t="s">
        <v>28</v>
      </c>
      <c r="C11" s="483">
        <v>870000</v>
      </c>
      <c r="D11" s="548">
        <v>70000</v>
      </c>
      <c r="E11" s="705">
        <f t="shared" ref="E11:E41" si="0">SUM(C11:D11)</f>
        <v>940000</v>
      </c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</row>
    <row r="12" spans="1:21" ht="12.75" customHeight="1" x14ac:dyDescent="0.2">
      <c r="A12" s="510">
        <v>312</v>
      </c>
      <c r="B12" s="86" t="s">
        <v>29</v>
      </c>
      <c r="C12" s="483">
        <v>35000</v>
      </c>
      <c r="D12" s="548">
        <v>0</v>
      </c>
      <c r="E12" s="705">
        <f t="shared" si="0"/>
        <v>35000</v>
      </c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</row>
    <row r="13" spans="1:21" ht="12.75" customHeight="1" x14ac:dyDescent="0.2">
      <c r="A13" s="510">
        <v>313</v>
      </c>
      <c r="B13" s="86" t="s">
        <v>30</v>
      </c>
      <c r="C13" s="483">
        <v>141000</v>
      </c>
      <c r="D13" s="548">
        <v>40000</v>
      </c>
      <c r="E13" s="705">
        <f t="shared" si="0"/>
        <v>181000</v>
      </c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</row>
    <row r="14" spans="1:21" ht="15" customHeight="1" x14ac:dyDescent="0.2">
      <c r="A14" s="511">
        <v>32</v>
      </c>
      <c r="B14" s="98" t="s">
        <v>31</v>
      </c>
      <c r="C14" s="482">
        <f>C15+C16+C17+C18+C19</f>
        <v>3250000</v>
      </c>
      <c r="D14" s="503">
        <f>D15+D16+D17+D18+D19</f>
        <v>-90000</v>
      </c>
      <c r="E14" s="504">
        <f>SUM(C14:D14)</f>
        <v>3160000</v>
      </c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</row>
    <row r="15" spans="1:21" ht="12.75" customHeight="1" x14ac:dyDescent="0.2">
      <c r="A15" s="510">
        <v>321</v>
      </c>
      <c r="B15" s="86" t="s">
        <v>32</v>
      </c>
      <c r="C15" s="483">
        <v>47000</v>
      </c>
      <c r="D15" s="548">
        <v>17000</v>
      </c>
      <c r="E15" s="705">
        <f t="shared" si="0"/>
        <v>64000</v>
      </c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</row>
    <row r="16" spans="1:21" ht="12.75" customHeight="1" x14ac:dyDescent="0.2">
      <c r="A16" s="510">
        <v>322</v>
      </c>
      <c r="B16" s="86" t="s">
        <v>33</v>
      </c>
      <c r="C16" s="483">
        <v>313000</v>
      </c>
      <c r="D16" s="548">
        <v>-8000</v>
      </c>
      <c r="E16" s="705">
        <f t="shared" si="0"/>
        <v>305000</v>
      </c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</row>
    <row r="17" spans="1:21" ht="12.75" customHeight="1" x14ac:dyDescent="0.2">
      <c r="A17" s="510">
        <v>323</v>
      </c>
      <c r="B17" s="86" t="s">
        <v>34</v>
      </c>
      <c r="C17" s="483">
        <v>2053500</v>
      </c>
      <c r="D17" s="548">
        <v>-79000</v>
      </c>
      <c r="E17" s="705">
        <f>C17+D17</f>
        <v>1974500</v>
      </c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</row>
    <row r="18" spans="1:21" ht="12.75" customHeight="1" x14ac:dyDescent="0.2">
      <c r="A18" s="510">
        <v>324</v>
      </c>
      <c r="B18" s="86" t="s">
        <v>299</v>
      </c>
      <c r="C18" s="483">
        <v>3000</v>
      </c>
      <c r="D18" s="548">
        <v>0</v>
      </c>
      <c r="E18" s="705">
        <f t="shared" si="0"/>
        <v>3000</v>
      </c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</row>
    <row r="19" spans="1:21" ht="12.75" customHeight="1" x14ac:dyDescent="0.2">
      <c r="A19" s="510">
        <v>329</v>
      </c>
      <c r="B19" s="86" t="s">
        <v>35</v>
      </c>
      <c r="C19" s="483">
        <v>833500</v>
      </c>
      <c r="D19" s="815">
        <v>-20000</v>
      </c>
      <c r="E19" s="705">
        <f t="shared" si="0"/>
        <v>813500</v>
      </c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</row>
    <row r="20" spans="1:21" ht="15" customHeight="1" x14ac:dyDescent="0.2">
      <c r="A20" s="511">
        <v>34</v>
      </c>
      <c r="B20" s="98" t="s">
        <v>36</v>
      </c>
      <c r="C20" s="482">
        <f>C21</f>
        <v>81000</v>
      </c>
      <c r="D20" s="503">
        <f>D21</f>
        <v>30000</v>
      </c>
      <c r="E20" s="504">
        <f t="shared" si="0"/>
        <v>111000</v>
      </c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</row>
    <row r="21" spans="1:21" ht="12.75" customHeight="1" x14ac:dyDescent="0.2">
      <c r="A21" s="510">
        <v>343</v>
      </c>
      <c r="B21" s="86" t="s">
        <v>37</v>
      </c>
      <c r="C21" s="483">
        <v>81000</v>
      </c>
      <c r="D21" s="548">
        <v>30000</v>
      </c>
      <c r="E21" s="705">
        <f t="shared" si="0"/>
        <v>111000</v>
      </c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</row>
    <row r="22" spans="1:21" ht="15" customHeight="1" x14ac:dyDescent="0.2">
      <c r="A22" s="512">
        <v>35</v>
      </c>
      <c r="B22" s="150" t="s">
        <v>82</v>
      </c>
      <c r="C22" s="482">
        <f>C23+C24+C25</f>
        <v>300000</v>
      </c>
      <c r="D22" s="503">
        <f>D23+D24+D25</f>
        <v>0</v>
      </c>
      <c r="E22" s="504">
        <f t="shared" si="0"/>
        <v>300000</v>
      </c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</row>
    <row r="23" spans="1:21" ht="12.75" customHeight="1" x14ac:dyDescent="0.2">
      <c r="A23" s="513">
        <v>352</v>
      </c>
      <c r="B23" s="92" t="s">
        <v>389</v>
      </c>
      <c r="C23" s="483">
        <v>130000</v>
      </c>
      <c r="D23" s="548">
        <v>-15000</v>
      </c>
      <c r="E23" s="705">
        <f t="shared" si="0"/>
        <v>115000</v>
      </c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</row>
    <row r="24" spans="1:21" ht="12.75" customHeight="1" x14ac:dyDescent="0.2">
      <c r="A24" s="513">
        <v>352</v>
      </c>
      <c r="B24" s="92" t="s">
        <v>149</v>
      </c>
      <c r="C24" s="483">
        <v>70000</v>
      </c>
      <c r="D24" s="548">
        <v>15000</v>
      </c>
      <c r="E24" s="705">
        <f t="shared" si="0"/>
        <v>85000</v>
      </c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</row>
    <row r="25" spans="1:21" ht="12.75" customHeight="1" x14ac:dyDescent="0.2">
      <c r="A25" s="510">
        <v>352</v>
      </c>
      <c r="B25" s="86" t="s">
        <v>84</v>
      </c>
      <c r="C25" s="483">
        <v>100000</v>
      </c>
      <c r="D25" s="548">
        <v>0</v>
      </c>
      <c r="E25" s="705">
        <f t="shared" si="0"/>
        <v>100000</v>
      </c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</row>
    <row r="26" spans="1:21" ht="15" customHeight="1" x14ac:dyDescent="0.2">
      <c r="A26" s="514">
        <v>36</v>
      </c>
      <c r="B26" s="150" t="s">
        <v>125</v>
      </c>
      <c r="C26" s="482">
        <f>C27+C28</f>
        <v>1126500</v>
      </c>
      <c r="D26" s="503">
        <f>D27+D28</f>
        <v>0</v>
      </c>
      <c r="E26" s="504">
        <f t="shared" si="0"/>
        <v>1126500</v>
      </c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</row>
    <row r="27" spans="1:21" ht="25.5" x14ac:dyDescent="0.2">
      <c r="A27" s="515">
        <v>367</v>
      </c>
      <c r="B27" s="86" t="s">
        <v>126</v>
      </c>
      <c r="C27" s="483">
        <v>931000</v>
      </c>
      <c r="D27" s="548">
        <v>0</v>
      </c>
      <c r="E27" s="705">
        <f t="shared" si="0"/>
        <v>931000</v>
      </c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</row>
    <row r="28" spans="1:21" ht="25.5" x14ac:dyDescent="0.2">
      <c r="A28" s="510">
        <v>367</v>
      </c>
      <c r="B28" s="86" t="s">
        <v>127</v>
      </c>
      <c r="C28" s="483">
        <v>195500</v>
      </c>
      <c r="D28" s="548">
        <v>0</v>
      </c>
      <c r="E28" s="705">
        <f t="shared" si="0"/>
        <v>195500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</row>
    <row r="29" spans="1:21" ht="25.5" x14ac:dyDescent="0.2">
      <c r="A29" s="516">
        <v>37</v>
      </c>
      <c r="B29" s="98" t="s">
        <v>89</v>
      </c>
      <c r="C29" s="706">
        <f>C30</f>
        <v>310000</v>
      </c>
      <c r="D29" s="503">
        <f>D30</f>
        <v>0</v>
      </c>
      <c r="E29" s="504">
        <f t="shared" si="0"/>
        <v>310000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</row>
    <row r="30" spans="1:21" ht="12.75" customHeight="1" x14ac:dyDescent="0.2">
      <c r="A30" s="510">
        <v>372</v>
      </c>
      <c r="B30" s="86" t="s">
        <v>38</v>
      </c>
      <c r="C30" s="483">
        <v>310000</v>
      </c>
      <c r="D30" s="548"/>
      <c r="E30" s="705">
        <f t="shared" si="0"/>
        <v>310000</v>
      </c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</row>
    <row r="31" spans="1:21" ht="15" customHeight="1" x14ac:dyDescent="0.2">
      <c r="A31" s="511">
        <v>38</v>
      </c>
      <c r="B31" s="98" t="s">
        <v>39</v>
      </c>
      <c r="C31" s="482">
        <f>C32+C33</f>
        <v>3073400</v>
      </c>
      <c r="D31" s="503">
        <f>D32+D33</f>
        <v>0</v>
      </c>
      <c r="E31" s="504">
        <f t="shared" si="0"/>
        <v>3073400</v>
      </c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</row>
    <row r="32" spans="1:21" ht="12.75" customHeight="1" x14ac:dyDescent="0.2">
      <c r="A32" s="510">
        <v>381</v>
      </c>
      <c r="B32" s="86" t="s">
        <v>40</v>
      </c>
      <c r="C32" s="483">
        <v>673400</v>
      </c>
      <c r="D32" s="548"/>
      <c r="E32" s="705">
        <f t="shared" si="0"/>
        <v>673400</v>
      </c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</row>
    <row r="33" spans="1:21" ht="12.75" customHeight="1" thickBot="1" x14ac:dyDescent="0.25">
      <c r="A33" s="517">
        <v>383</v>
      </c>
      <c r="B33" s="162" t="s">
        <v>41</v>
      </c>
      <c r="C33" s="707">
        <v>2400000</v>
      </c>
      <c r="D33" s="549"/>
      <c r="E33" s="658">
        <f t="shared" si="0"/>
        <v>2400000</v>
      </c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</row>
    <row r="34" spans="1:21" ht="20.100000000000001" customHeight="1" thickBot="1" x14ac:dyDescent="0.25">
      <c r="A34" s="163">
        <v>4</v>
      </c>
      <c r="B34" s="153" t="s">
        <v>42</v>
      </c>
      <c r="C34" s="704">
        <f>C35+C38</f>
        <v>5010000</v>
      </c>
      <c r="D34" s="703">
        <f>D35+D38</f>
        <v>-50000</v>
      </c>
      <c r="E34" s="702">
        <f>C34+D34</f>
        <v>4960000</v>
      </c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</row>
    <row r="35" spans="1:21" ht="15" customHeight="1" x14ac:dyDescent="0.2">
      <c r="A35" s="509">
        <v>41</v>
      </c>
      <c r="B35" s="155" t="s">
        <v>46</v>
      </c>
      <c r="C35" s="485">
        <f>C36+C37</f>
        <v>80000</v>
      </c>
      <c r="D35" s="501">
        <f>D36+D37</f>
        <v>0</v>
      </c>
      <c r="E35" s="708">
        <f t="shared" si="0"/>
        <v>80000</v>
      </c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</row>
    <row r="36" spans="1:21" ht="12.75" customHeight="1" x14ac:dyDescent="0.2">
      <c r="A36" s="510">
        <v>411</v>
      </c>
      <c r="B36" s="86" t="s">
        <v>43</v>
      </c>
      <c r="C36" s="483">
        <v>50000</v>
      </c>
      <c r="D36" s="548"/>
      <c r="E36" s="705">
        <f t="shared" si="0"/>
        <v>50000</v>
      </c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</row>
    <row r="37" spans="1:21" ht="12.75" customHeight="1" x14ac:dyDescent="0.2">
      <c r="A37" s="510">
        <v>412</v>
      </c>
      <c r="B37" s="86" t="s">
        <v>66</v>
      </c>
      <c r="C37" s="483">
        <v>30000</v>
      </c>
      <c r="D37" s="548"/>
      <c r="E37" s="705">
        <f t="shared" si="0"/>
        <v>30000</v>
      </c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</row>
    <row r="38" spans="1:21" ht="15" customHeight="1" x14ac:dyDescent="0.2">
      <c r="A38" s="511">
        <v>42</v>
      </c>
      <c r="B38" s="98" t="s">
        <v>47</v>
      </c>
      <c r="C38" s="482">
        <f>C39+C40+C41</f>
        <v>4930000</v>
      </c>
      <c r="D38" s="701">
        <f>D39+D40+D41</f>
        <v>-50000</v>
      </c>
      <c r="E38" s="504">
        <f t="shared" si="0"/>
        <v>4880000</v>
      </c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</row>
    <row r="39" spans="1:21" ht="12.75" customHeight="1" x14ac:dyDescent="0.2">
      <c r="A39" s="510">
        <v>421</v>
      </c>
      <c r="B39" s="86" t="s">
        <v>44</v>
      </c>
      <c r="C39" s="483">
        <v>4880000</v>
      </c>
      <c r="D39" s="548">
        <v>-50000</v>
      </c>
      <c r="E39" s="705">
        <f t="shared" si="0"/>
        <v>4830000</v>
      </c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</row>
    <row r="40" spans="1:21" ht="12.75" customHeight="1" x14ac:dyDescent="0.2">
      <c r="A40" s="510">
        <v>422</v>
      </c>
      <c r="B40" s="86" t="s">
        <v>45</v>
      </c>
      <c r="C40" s="483">
        <v>25000</v>
      </c>
      <c r="D40" s="548"/>
      <c r="E40" s="705">
        <f t="shared" si="0"/>
        <v>25000</v>
      </c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</row>
    <row r="41" spans="1:21" ht="12.75" customHeight="1" thickBot="1" x14ac:dyDescent="0.25">
      <c r="A41" s="518">
        <v>426</v>
      </c>
      <c r="B41" s="519" t="s">
        <v>158</v>
      </c>
      <c r="C41" s="709">
        <v>25000</v>
      </c>
      <c r="D41" s="710"/>
      <c r="E41" s="711">
        <f t="shared" si="0"/>
        <v>25000</v>
      </c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</row>
    <row r="42" spans="1:21" ht="12.75" customHeight="1" x14ac:dyDescent="0.2"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</row>
    <row r="43" spans="1:21" x14ac:dyDescent="0.2"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</row>
    <row r="44" spans="1:21" ht="15" customHeight="1" x14ac:dyDescent="0.2"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</row>
    <row r="45" spans="1:21" ht="15" customHeight="1" x14ac:dyDescent="0.2"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</row>
    <row r="46" spans="1:21" ht="15" customHeight="1" x14ac:dyDescent="0.2"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</row>
    <row r="47" spans="1:21" x14ac:dyDescent="0.2">
      <c r="A47" s="13"/>
      <c r="B47" s="27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</row>
    <row r="48" spans="1:21" x14ac:dyDescent="0.2">
      <c r="A48" s="13"/>
      <c r="B48" s="27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</row>
    <row r="49" spans="1:21" x14ac:dyDescent="0.2">
      <c r="A49" s="13"/>
      <c r="B49" s="27"/>
      <c r="D49" s="69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</row>
    <row r="50" spans="1:21" x14ac:dyDescent="0.2">
      <c r="A50" s="279"/>
      <c r="B50" s="280"/>
      <c r="C50" s="69"/>
      <c r="D50" s="69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</row>
    <row r="51" spans="1:21" x14ac:dyDescent="0.2">
      <c r="A51" s="279"/>
      <c r="B51" s="280"/>
      <c r="C51" s="69"/>
      <c r="D51" s="69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</row>
    <row r="52" spans="1:21" x14ac:dyDescent="0.2">
      <c r="A52" s="279"/>
      <c r="B52" s="280"/>
      <c r="C52" s="69"/>
      <c r="D52" s="69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</row>
    <row r="53" spans="1:21" x14ac:dyDescent="0.2">
      <c r="A53" s="279"/>
      <c r="B53" s="280"/>
      <c r="C53" s="69"/>
      <c r="D53" s="69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</row>
    <row r="54" spans="1:21" x14ac:dyDescent="0.2">
      <c r="A54" s="69"/>
      <c r="B54" s="280"/>
      <c r="C54" s="69"/>
      <c r="D54" s="69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</row>
    <row r="55" spans="1:21" x14ac:dyDescent="0.2">
      <c r="A55" s="69"/>
      <c r="B55" s="280"/>
      <c r="C55" s="69"/>
      <c r="D55" s="69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</row>
    <row r="56" spans="1:21" x14ac:dyDescent="0.2">
      <c r="A56" s="69"/>
      <c r="B56" s="280"/>
      <c r="C56" s="69"/>
      <c r="D56" s="28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</row>
    <row r="57" spans="1:21" x14ac:dyDescent="0.2">
      <c r="A57" s="281"/>
      <c r="B57" s="282"/>
      <c r="C57" s="69"/>
      <c r="D57" s="69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</row>
    <row r="58" spans="1:21" x14ac:dyDescent="0.2">
      <c r="A58" s="284"/>
      <c r="B58" s="95"/>
      <c r="C58" s="69"/>
      <c r="D58" s="69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</row>
    <row r="59" spans="1:21" x14ac:dyDescent="0.2">
      <c r="A59" s="285"/>
      <c r="B59" s="286"/>
      <c r="C59" s="287"/>
      <c r="D59" s="69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</row>
    <row r="60" spans="1:21" x14ac:dyDescent="0.2">
      <c r="A60" s="288"/>
      <c r="B60" s="289"/>
      <c r="C60" s="288"/>
      <c r="D60" s="69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</row>
    <row r="61" spans="1:21" x14ac:dyDescent="0.2">
      <c r="A61" s="290"/>
      <c r="B61" s="291"/>
      <c r="C61" s="292"/>
      <c r="D61" s="296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</row>
    <row r="62" spans="1:21" x14ac:dyDescent="0.2">
      <c r="A62" s="293"/>
      <c r="B62" s="294"/>
      <c r="C62" s="295"/>
      <c r="D62" s="69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</row>
    <row r="63" spans="1:21" x14ac:dyDescent="0.2">
      <c r="A63" s="297"/>
      <c r="B63" s="95"/>
      <c r="C63" s="60"/>
      <c r="D63" s="69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</row>
    <row r="64" spans="1:21" x14ac:dyDescent="0.2">
      <c r="A64" s="297"/>
      <c r="B64" s="95"/>
      <c r="C64" s="60"/>
      <c r="D64" s="69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</row>
    <row r="65" spans="1:21" x14ac:dyDescent="0.2">
      <c r="A65" s="297"/>
      <c r="B65" s="95"/>
      <c r="C65" s="60"/>
      <c r="D65" s="69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</row>
    <row r="66" spans="1:21" x14ac:dyDescent="0.2">
      <c r="A66" s="293"/>
      <c r="B66" s="294"/>
      <c r="C66" s="295"/>
      <c r="D66" s="69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</row>
    <row r="67" spans="1:21" x14ac:dyDescent="0.2">
      <c r="A67" s="297"/>
      <c r="B67" s="95"/>
      <c r="C67" s="60"/>
      <c r="D67" s="69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</row>
    <row r="68" spans="1:21" x14ac:dyDescent="0.2">
      <c r="A68" s="297"/>
      <c r="B68" s="95"/>
      <c r="C68" s="60"/>
      <c r="D68" s="53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</row>
    <row r="69" spans="1:21" x14ac:dyDescent="0.2">
      <c r="A69" s="297"/>
      <c r="B69" s="95"/>
      <c r="C69" s="60"/>
      <c r="D69" s="69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</row>
    <row r="70" spans="1:21" x14ac:dyDescent="0.2">
      <c r="A70" s="297"/>
      <c r="B70" s="95"/>
      <c r="C70" s="60"/>
      <c r="D70" s="69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</row>
    <row r="71" spans="1:21" x14ac:dyDescent="0.2">
      <c r="A71" s="293"/>
      <c r="B71" s="294"/>
      <c r="C71" s="295"/>
      <c r="D71" s="69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</row>
    <row r="72" spans="1:21" x14ac:dyDescent="0.2">
      <c r="A72" s="297"/>
      <c r="B72" s="95"/>
      <c r="C72" s="60"/>
      <c r="D72" s="69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</row>
    <row r="73" spans="1:21" x14ac:dyDescent="0.2">
      <c r="A73" s="298"/>
      <c r="B73" s="299"/>
      <c r="C73" s="300"/>
      <c r="D73" s="69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</row>
    <row r="74" spans="1:21" x14ac:dyDescent="0.2">
      <c r="A74" s="297"/>
      <c r="B74" s="95"/>
      <c r="C74" s="60"/>
      <c r="D74" s="69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</row>
    <row r="75" spans="1:21" x14ac:dyDescent="0.2">
      <c r="A75" s="297"/>
      <c r="B75" s="299"/>
      <c r="C75" s="60"/>
      <c r="D75" s="69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</row>
    <row r="76" spans="1:21" x14ac:dyDescent="0.2">
      <c r="A76" s="301"/>
      <c r="B76" s="95"/>
      <c r="C76" s="60"/>
      <c r="D76" s="69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</row>
    <row r="77" spans="1:21" x14ac:dyDescent="0.2">
      <c r="A77" s="297"/>
      <c r="B77" s="95"/>
      <c r="C77" s="60"/>
      <c r="D77" s="69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</row>
    <row r="78" spans="1:21" x14ac:dyDescent="0.2">
      <c r="A78" s="293"/>
      <c r="B78" s="294"/>
      <c r="C78" s="295"/>
      <c r="D78" s="69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</row>
    <row r="79" spans="1:21" x14ac:dyDescent="0.2">
      <c r="A79" s="297"/>
      <c r="B79" s="95"/>
      <c r="C79" s="60"/>
      <c r="D79" s="69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</row>
    <row r="80" spans="1:21" x14ac:dyDescent="0.2">
      <c r="A80" s="293"/>
      <c r="B80" s="294"/>
      <c r="C80" s="295"/>
      <c r="D80" s="69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</row>
    <row r="81" spans="1:21" x14ac:dyDescent="0.2">
      <c r="A81" s="297"/>
      <c r="B81" s="95"/>
      <c r="C81" s="60"/>
      <c r="D81" s="69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</row>
    <row r="82" spans="1:21" x14ac:dyDescent="0.2">
      <c r="A82" s="297"/>
      <c r="B82" s="95"/>
      <c r="C82" s="60"/>
      <c r="D82" s="69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</row>
    <row r="83" spans="1:21" x14ac:dyDescent="0.2">
      <c r="A83" s="297"/>
      <c r="B83" s="95"/>
      <c r="C83" s="60"/>
      <c r="D83" s="69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</row>
    <row r="84" spans="1:21" x14ac:dyDescent="0.2">
      <c r="A84" s="290"/>
      <c r="B84" s="291"/>
      <c r="C84" s="292"/>
      <c r="D84" s="69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</row>
    <row r="85" spans="1:21" x14ac:dyDescent="0.2">
      <c r="A85" s="293"/>
      <c r="B85" s="294"/>
      <c r="C85" s="295"/>
      <c r="D85" s="69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</row>
    <row r="86" spans="1:21" x14ac:dyDescent="0.2">
      <c r="A86" s="297"/>
      <c r="B86" s="95"/>
      <c r="C86" s="60"/>
      <c r="D86" s="69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</row>
    <row r="87" spans="1:21" x14ac:dyDescent="0.2">
      <c r="A87" s="297"/>
      <c r="B87" s="95"/>
      <c r="C87" s="60"/>
      <c r="D87" s="69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</row>
    <row r="88" spans="1:21" x14ac:dyDescent="0.2">
      <c r="A88" s="293"/>
      <c r="B88" s="294"/>
      <c r="C88" s="295"/>
      <c r="D88" s="69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</row>
    <row r="89" spans="1:21" x14ac:dyDescent="0.2">
      <c r="A89" s="297"/>
      <c r="B89" s="95"/>
      <c r="C89" s="60"/>
      <c r="D89" s="69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</row>
    <row r="90" spans="1:21" x14ac:dyDescent="0.2">
      <c r="A90" s="297"/>
      <c r="B90" s="95"/>
      <c r="C90" s="60"/>
      <c r="D90" s="69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</row>
    <row r="91" spans="1:21" x14ac:dyDescent="0.2">
      <c r="A91" s="69"/>
      <c r="B91" s="280"/>
      <c r="C91" s="69"/>
      <c r="D91" s="69"/>
    </row>
    <row r="92" spans="1:21" x14ac:dyDescent="0.2">
      <c r="A92" s="69"/>
      <c r="B92" s="280"/>
      <c r="C92" s="69"/>
      <c r="D92" s="69"/>
    </row>
    <row r="93" spans="1:21" x14ac:dyDescent="0.2">
      <c r="A93" s="69"/>
      <c r="B93" s="280"/>
      <c r="C93" s="69"/>
      <c r="D93" s="69"/>
    </row>
    <row r="94" spans="1:21" x14ac:dyDescent="0.2">
      <c r="A94" s="69"/>
      <c r="B94" s="280"/>
      <c r="C94" s="69"/>
    </row>
    <row r="97" spans="1:2" x14ac:dyDescent="0.2">
      <c r="A97" s="13"/>
      <c r="B97" s="27"/>
    </row>
    <row r="98" spans="1:2" x14ac:dyDescent="0.2">
      <c r="A98" s="13"/>
      <c r="B98" s="27"/>
    </row>
    <row r="99" spans="1:2" x14ac:dyDescent="0.2">
      <c r="A99" s="13"/>
      <c r="B99" s="27"/>
    </row>
    <row r="100" spans="1:2" x14ac:dyDescent="0.2">
      <c r="A100" s="14"/>
      <c r="B100" s="27"/>
    </row>
    <row r="101" spans="1:2" x14ac:dyDescent="0.2">
      <c r="A101" s="9"/>
    </row>
    <row r="102" spans="1:2" x14ac:dyDescent="0.2">
      <c r="A102" s="9"/>
    </row>
    <row r="103" spans="1:2" x14ac:dyDescent="0.2">
      <c r="A103" s="9"/>
    </row>
  </sheetData>
  <phoneticPr fontId="0" type="noConversion"/>
  <pageMargins left="0.25" right="0.25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workbookViewId="0">
      <selection activeCell="C32" sqref="C32"/>
    </sheetView>
  </sheetViews>
  <sheetFormatPr defaultRowHeight="12.75" x14ac:dyDescent="0.2"/>
  <cols>
    <col min="1" max="1" width="8.28515625" customWidth="1"/>
    <col min="2" max="2" width="35.42578125" customWidth="1"/>
    <col min="3" max="3" width="13.140625" customWidth="1"/>
    <col min="4" max="4" width="13" customWidth="1"/>
    <col min="5" max="5" width="12.5703125" customWidth="1"/>
  </cols>
  <sheetData>
    <row r="1" spans="1:10" x14ac:dyDescent="0.2">
      <c r="A1" s="4"/>
      <c r="B1" s="22"/>
    </row>
    <row r="2" spans="1:10" x14ac:dyDescent="0.2">
      <c r="A2" s="4"/>
      <c r="B2" s="22"/>
      <c r="C2" s="55"/>
    </row>
    <row r="3" spans="1:10" ht="17.25" customHeight="1" x14ac:dyDescent="0.25">
      <c r="A3" s="823" t="s">
        <v>365</v>
      </c>
      <c r="B3" s="823"/>
      <c r="C3" s="823"/>
      <c r="D3" s="823"/>
      <c r="E3" s="823"/>
    </row>
    <row r="4" spans="1:10" ht="13.5" thickBot="1" x14ac:dyDescent="0.25">
      <c r="A4" s="24"/>
      <c r="B4" s="25"/>
      <c r="C4" s="57"/>
    </row>
    <row r="5" spans="1:10" ht="30" customHeight="1" x14ac:dyDescent="0.2">
      <c r="A5" s="171" t="s">
        <v>8</v>
      </c>
      <c r="B5" s="172" t="s">
        <v>131</v>
      </c>
      <c r="C5" s="173" t="s">
        <v>423</v>
      </c>
      <c r="D5" s="174" t="s">
        <v>313</v>
      </c>
      <c r="E5" s="175" t="s">
        <v>375</v>
      </c>
    </row>
    <row r="6" spans="1:10" ht="13.5" thickBot="1" x14ac:dyDescent="0.25">
      <c r="A6" s="176">
        <v>1</v>
      </c>
      <c r="B6" s="177">
        <v>2</v>
      </c>
      <c r="C6" s="178">
        <v>3</v>
      </c>
      <c r="D6" s="179">
        <v>4</v>
      </c>
      <c r="E6" s="180">
        <v>5</v>
      </c>
      <c r="G6" s="7"/>
    </row>
    <row r="7" spans="1:10" ht="20.100000000000001" customHeight="1" thickBot="1" x14ac:dyDescent="0.25">
      <c r="A7" s="156"/>
      <c r="B7" s="159" t="s">
        <v>362</v>
      </c>
      <c r="C7" s="218">
        <f>C8+C15</f>
        <v>14076900</v>
      </c>
      <c r="D7" s="219">
        <f>D8+D15</f>
        <v>6865400</v>
      </c>
      <c r="E7" s="220">
        <f>E8+E15</f>
        <v>6380400</v>
      </c>
    </row>
    <row r="8" spans="1:10" ht="20.100000000000001" customHeight="1" thickBot="1" x14ac:dyDescent="0.25">
      <c r="A8" s="184">
        <v>6</v>
      </c>
      <c r="B8" s="185" t="s">
        <v>7</v>
      </c>
      <c r="C8" s="186">
        <f>C9+C10+C11+C12+C13+C14</f>
        <v>12519900</v>
      </c>
      <c r="D8" s="187">
        <f>D9+D10+D11+D12+D13+D14</f>
        <v>5841400</v>
      </c>
      <c r="E8" s="188">
        <f>E9+E10+E11+E12+E13+E14</f>
        <v>5560500</v>
      </c>
    </row>
    <row r="9" spans="1:10" ht="16.5" customHeight="1" x14ac:dyDescent="0.2">
      <c r="A9" s="205">
        <v>61</v>
      </c>
      <c r="B9" s="181" t="s">
        <v>10</v>
      </c>
      <c r="C9" s="182">
        <v>2120000</v>
      </c>
      <c r="D9" s="183">
        <v>2000000</v>
      </c>
      <c r="E9" s="206">
        <v>2000000</v>
      </c>
      <c r="G9" s="164"/>
      <c r="H9" s="165"/>
      <c r="I9" s="166"/>
      <c r="J9" s="8"/>
    </row>
    <row r="10" spans="1:10" ht="18.75" customHeight="1" x14ac:dyDescent="0.2">
      <c r="A10" s="207">
        <v>63</v>
      </c>
      <c r="B10" s="89" t="s">
        <v>14</v>
      </c>
      <c r="C10" s="170">
        <v>7103000</v>
      </c>
      <c r="D10" s="141">
        <v>550900</v>
      </c>
      <c r="E10" s="208">
        <v>500000</v>
      </c>
    </row>
    <row r="11" spans="1:10" ht="25.5" customHeight="1" x14ac:dyDescent="0.2">
      <c r="A11" s="207">
        <v>64</v>
      </c>
      <c r="B11" s="89" t="s">
        <v>16</v>
      </c>
      <c r="C11" s="170">
        <v>2350000</v>
      </c>
      <c r="D11" s="141">
        <v>2150000</v>
      </c>
      <c r="E11" s="208">
        <v>2150000</v>
      </c>
    </row>
    <row r="12" spans="1:10" ht="32.25" customHeight="1" x14ac:dyDescent="0.2">
      <c r="A12" s="207">
        <v>65</v>
      </c>
      <c r="B12" s="89" t="s">
        <v>19</v>
      </c>
      <c r="C12" s="170">
        <v>921900</v>
      </c>
      <c r="D12" s="141">
        <v>1065500</v>
      </c>
      <c r="E12" s="208">
        <v>835500</v>
      </c>
      <c r="I12" s="41"/>
    </row>
    <row r="13" spans="1:10" ht="25.5" x14ac:dyDescent="0.2">
      <c r="A13" s="207">
        <v>66</v>
      </c>
      <c r="B13" s="89" t="s">
        <v>361</v>
      </c>
      <c r="C13" s="170">
        <v>0</v>
      </c>
      <c r="D13" s="141">
        <v>50000</v>
      </c>
      <c r="E13" s="208">
        <v>50000</v>
      </c>
      <c r="J13" s="9"/>
    </row>
    <row r="14" spans="1:10" ht="25.5" customHeight="1" thickBot="1" x14ac:dyDescent="0.25">
      <c r="A14" s="209">
        <v>68</v>
      </c>
      <c r="B14" s="189" t="s">
        <v>143</v>
      </c>
      <c r="C14" s="190">
        <v>25000</v>
      </c>
      <c r="D14" s="191">
        <v>25000</v>
      </c>
      <c r="E14" s="210">
        <v>25000</v>
      </c>
    </row>
    <row r="15" spans="1:10" ht="27" customHeight="1" thickBot="1" x14ac:dyDescent="0.25">
      <c r="A15" s="184">
        <v>7</v>
      </c>
      <c r="B15" s="185" t="s">
        <v>22</v>
      </c>
      <c r="C15" s="193">
        <f>C16+C17</f>
        <v>1557000</v>
      </c>
      <c r="D15" s="194">
        <f>D16+D17</f>
        <v>1024000</v>
      </c>
      <c r="E15" s="188">
        <f>E16+E17</f>
        <v>819900</v>
      </c>
    </row>
    <row r="16" spans="1:10" ht="14.25" customHeight="1" x14ac:dyDescent="0.2">
      <c r="A16" s="205">
        <v>71</v>
      </c>
      <c r="B16" s="181" t="s">
        <v>23</v>
      </c>
      <c r="C16" s="192">
        <v>250000</v>
      </c>
      <c r="D16" s="183">
        <v>324000</v>
      </c>
      <c r="E16" s="206">
        <v>119900</v>
      </c>
    </row>
    <row r="17" spans="1:10" ht="26.25" thickBot="1" x14ac:dyDescent="0.25">
      <c r="A17" s="211">
        <v>72</v>
      </c>
      <c r="B17" s="145" t="s">
        <v>87</v>
      </c>
      <c r="C17" s="212">
        <v>1307000</v>
      </c>
      <c r="D17" s="213">
        <v>700000</v>
      </c>
      <c r="E17" s="214">
        <v>700000</v>
      </c>
    </row>
    <row r="18" spans="1:10" ht="16.5" customHeight="1" thickBot="1" x14ac:dyDescent="0.25">
      <c r="A18" s="72"/>
      <c r="B18" s="200"/>
      <c r="C18" s="73"/>
      <c r="D18" s="201"/>
      <c r="E18" s="201"/>
    </row>
    <row r="19" spans="1:10" ht="30" customHeight="1" thickBot="1" x14ac:dyDescent="0.25">
      <c r="A19" s="198"/>
      <c r="B19" s="199" t="s">
        <v>130</v>
      </c>
      <c r="C19" s="202" t="s">
        <v>373</v>
      </c>
      <c r="D19" s="203" t="s">
        <v>313</v>
      </c>
      <c r="E19" s="204" t="s">
        <v>375</v>
      </c>
      <c r="J19" s="83"/>
    </row>
    <row r="20" spans="1:10" ht="20.100000000000001" customHeight="1" thickBot="1" x14ac:dyDescent="0.25">
      <c r="A20" s="215"/>
      <c r="B20" s="197" t="s">
        <v>363</v>
      </c>
      <c r="C20" s="216">
        <f>C21+C29</f>
        <v>14196900</v>
      </c>
      <c r="D20" s="84">
        <f>D21+D29</f>
        <v>6865400</v>
      </c>
      <c r="E20" s="217">
        <f>E21+E29</f>
        <v>6380400</v>
      </c>
    </row>
    <row r="21" spans="1:10" ht="20.25" customHeight="1" thickBot="1" x14ac:dyDescent="0.25">
      <c r="A21" s="184">
        <v>3</v>
      </c>
      <c r="B21" s="185" t="s">
        <v>25</v>
      </c>
      <c r="C21" s="193">
        <f>C22+C23+C24+C25+C26+C27+C28</f>
        <v>9236900</v>
      </c>
      <c r="D21" s="187">
        <f>D22+D23+D24+D25+D26+D27+D28</f>
        <v>6295400</v>
      </c>
      <c r="E21" s="188">
        <f>E22+E23+E24+E25+E26+E27+E28</f>
        <v>6315400</v>
      </c>
    </row>
    <row r="22" spans="1:10" ht="25.5" customHeight="1" x14ac:dyDescent="0.2">
      <c r="A22" s="205">
        <v>31</v>
      </c>
      <c r="B22" s="181" t="s">
        <v>27</v>
      </c>
      <c r="C22" s="183">
        <v>1156000</v>
      </c>
      <c r="D22" s="195">
        <v>1200000</v>
      </c>
      <c r="E22" s="206">
        <v>1250000</v>
      </c>
    </row>
    <row r="23" spans="1:10" ht="18" customHeight="1" x14ac:dyDescent="0.2">
      <c r="A23" s="207">
        <v>32</v>
      </c>
      <c r="B23" s="89" t="s">
        <v>31</v>
      </c>
      <c r="C23" s="88">
        <v>3160000</v>
      </c>
      <c r="D23" s="141">
        <v>2617000</v>
      </c>
      <c r="E23" s="208">
        <v>2617000</v>
      </c>
    </row>
    <row r="24" spans="1:10" x14ac:dyDescent="0.2">
      <c r="A24" s="207">
        <v>34</v>
      </c>
      <c r="B24" s="89" t="s">
        <v>36</v>
      </c>
      <c r="C24" s="88">
        <v>111000</v>
      </c>
      <c r="D24" s="141">
        <v>35000</v>
      </c>
      <c r="E24" s="208">
        <v>35000</v>
      </c>
    </row>
    <row r="25" spans="1:10" ht="22.5" customHeight="1" x14ac:dyDescent="0.2">
      <c r="A25" s="207">
        <v>35</v>
      </c>
      <c r="B25" s="89" t="s">
        <v>82</v>
      </c>
      <c r="C25" s="88">
        <v>300000</v>
      </c>
      <c r="D25" s="142">
        <v>270000</v>
      </c>
      <c r="E25" s="208">
        <v>270000</v>
      </c>
    </row>
    <row r="26" spans="1:10" x14ac:dyDescent="0.2">
      <c r="A26" s="207">
        <v>36</v>
      </c>
      <c r="B26" s="89" t="s">
        <v>125</v>
      </c>
      <c r="C26" s="88">
        <v>1126500</v>
      </c>
      <c r="D26" s="141">
        <v>960000</v>
      </c>
      <c r="E26" s="208">
        <v>980000</v>
      </c>
    </row>
    <row r="27" spans="1:10" ht="25.5" x14ac:dyDescent="0.2">
      <c r="A27" s="207">
        <v>37</v>
      </c>
      <c r="B27" s="89" t="s">
        <v>89</v>
      </c>
      <c r="C27" s="88">
        <v>310000</v>
      </c>
      <c r="D27" s="141">
        <v>315000</v>
      </c>
      <c r="E27" s="208">
        <v>315000</v>
      </c>
    </row>
    <row r="28" spans="1:10" ht="13.5" thickBot="1" x14ac:dyDescent="0.25">
      <c r="A28" s="209">
        <v>38</v>
      </c>
      <c r="B28" s="189" t="s">
        <v>39</v>
      </c>
      <c r="C28" s="196">
        <v>3073400</v>
      </c>
      <c r="D28" s="191">
        <v>898400</v>
      </c>
      <c r="E28" s="210">
        <v>848400</v>
      </c>
    </row>
    <row r="29" spans="1:10" ht="26.25" thickBot="1" x14ac:dyDescent="0.25">
      <c r="A29" s="184">
        <v>4</v>
      </c>
      <c r="B29" s="185" t="s">
        <v>42</v>
      </c>
      <c r="C29" s="193">
        <f>C30+C31</f>
        <v>4960000</v>
      </c>
      <c r="D29" s="187">
        <f>D30+D31</f>
        <v>570000</v>
      </c>
      <c r="E29" s="188">
        <f>E30+E31</f>
        <v>65000</v>
      </c>
    </row>
    <row r="30" spans="1:10" ht="25.5" x14ac:dyDescent="0.2">
      <c r="A30" s="205">
        <v>41</v>
      </c>
      <c r="B30" s="181" t="s">
        <v>46</v>
      </c>
      <c r="C30" s="192">
        <v>80000</v>
      </c>
      <c r="D30" s="183">
        <v>50000</v>
      </c>
      <c r="E30" s="206"/>
    </row>
    <row r="31" spans="1:10" ht="26.25" thickBot="1" x14ac:dyDescent="0.25">
      <c r="A31" s="211">
        <v>42</v>
      </c>
      <c r="B31" s="145" t="s">
        <v>47</v>
      </c>
      <c r="C31" s="212">
        <v>4880000</v>
      </c>
      <c r="D31" s="213">
        <v>520000</v>
      </c>
      <c r="E31" s="214">
        <v>65000</v>
      </c>
    </row>
    <row r="32" spans="1:10" x14ac:dyDescent="0.2">
      <c r="B32" s="16"/>
    </row>
    <row r="33" spans="2:2" x14ac:dyDescent="0.2">
      <c r="B33" s="16"/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workbookViewId="0">
      <selection activeCell="H25" sqref="H25"/>
    </sheetView>
  </sheetViews>
  <sheetFormatPr defaultRowHeight="12.75" x14ac:dyDescent="0.2"/>
  <cols>
    <col min="1" max="1" width="18.28515625" customWidth="1"/>
    <col min="2" max="2" width="45" style="16" customWidth="1"/>
    <col min="3" max="3" width="11.42578125" style="16" customWidth="1"/>
    <col min="4" max="5" width="11.42578125" customWidth="1"/>
  </cols>
  <sheetData>
    <row r="1" spans="1:8" s="10" customFormat="1" x14ac:dyDescent="0.2">
      <c r="A1" s="26"/>
      <c r="B1" s="34"/>
      <c r="C1" s="34"/>
    </row>
    <row r="2" spans="1:8" s="10" customFormat="1" x14ac:dyDescent="0.2">
      <c r="A2" s="824" t="s">
        <v>67</v>
      </c>
      <c r="B2" s="825"/>
      <c r="C2" s="825"/>
    </row>
    <row r="3" spans="1:8" s="10" customFormat="1" x14ac:dyDescent="0.2">
      <c r="A3" s="826" t="s">
        <v>68</v>
      </c>
      <c r="B3" s="827"/>
      <c r="C3" s="827"/>
    </row>
    <row r="4" spans="1:8" s="10" customFormat="1" ht="13.5" thickBot="1" x14ac:dyDescent="0.25">
      <c r="A4" s="48"/>
      <c r="B4" s="47"/>
      <c r="C4" s="47"/>
    </row>
    <row r="5" spans="1:8" s="8" customFormat="1" ht="30" customHeight="1" thickBot="1" x14ac:dyDescent="0.25">
      <c r="A5" s="160" t="s">
        <v>8</v>
      </c>
      <c r="B5" s="161" t="s">
        <v>48</v>
      </c>
      <c r="C5" s="481" t="s">
        <v>376</v>
      </c>
      <c r="D5" s="477" t="s">
        <v>414</v>
      </c>
      <c r="E5" s="520" t="s">
        <v>424</v>
      </c>
      <c r="H5" s="54"/>
    </row>
    <row r="6" spans="1:8" s="43" customFormat="1" ht="12.75" customHeight="1" thickBot="1" x14ac:dyDescent="0.25">
      <c r="A6" s="156">
        <v>1</v>
      </c>
      <c r="B6" s="157">
        <v>2</v>
      </c>
      <c r="C6" s="484">
        <v>3</v>
      </c>
      <c r="D6" s="542">
        <v>4</v>
      </c>
      <c r="E6" s="543">
        <v>5</v>
      </c>
    </row>
    <row r="7" spans="1:8" s="4" customFormat="1" ht="20.100000000000001" customHeight="1" thickBot="1" x14ac:dyDescent="0.25">
      <c r="A7" s="544" t="s">
        <v>56</v>
      </c>
      <c r="B7" s="545" t="s">
        <v>80</v>
      </c>
      <c r="C7" s="546">
        <f>C8</f>
        <v>690400</v>
      </c>
      <c r="D7" s="795">
        <f>D8</f>
        <v>0</v>
      </c>
      <c r="E7" s="567">
        <f>C7+D7</f>
        <v>690400</v>
      </c>
    </row>
    <row r="8" spans="1:8" s="4" customFormat="1" ht="20.100000000000001" customHeight="1" thickBot="1" x14ac:dyDescent="0.25">
      <c r="A8" s="243" t="s">
        <v>91</v>
      </c>
      <c r="B8" s="244" t="s">
        <v>105</v>
      </c>
      <c r="C8" s="532">
        <f>C9+C17</f>
        <v>690400</v>
      </c>
      <c r="D8" s="796">
        <f>D9+D17</f>
        <v>0</v>
      </c>
      <c r="E8" s="547">
        <f>C8+D8</f>
        <v>690400</v>
      </c>
    </row>
    <row r="9" spans="1:8" s="12" customFormat="1" ht="30" customHeight="1" x14ac:dyDescent="0.2">
      <c r="A9" s="241" t="s">
        <v>92</v>
      </c>
      <c r="B9" s="242" t="s">
        <v>102</v>
      </c>
      <c r="C9" s="533">
        <f>C11</f>
        <v>300000</v>
      </c>
      <c r="D9" s="797">
        <f>D11</f>
        <v>0</v>
      </c>
      <c r="E9" s="550">
        <f>C9+D9</f>
        <v>300000</v>
      </c>
    </row>
    <row r="10" spans="1:8" s="12" customFormat="1" ht="12.75" customHeight="1" x14ac:dyDescent="0.2">
      <c r="A10" s="231" t="s">
        <v>93</v>
      </c>
      <c r="B10" s="100" t="s">
        <v>85</v>
      </c>
      <c r="C10" s="534"/>
      <c r="D10" s="798"/>
      <c r="E10" s="232"/>
    </row>
    <row r="11" spans="1:8" s="12" customFormat="1" ht="12.75" customHeight="1" x14ac:dyDescent="0.2">
      <c r="A11" s="233"/>
      <c r="B11" s="100" t="s">
        <v>96</v>
      </c>
      <c r="C11" s="535">
        <f>C13</f>
        <v>300000</v>
      </c>
      <c r="D11" s="799">
        <f>D13</f>
        <v>0</v>
      </c>
      <c r="E11" s="551">
        <f>C11+D11</f>
        <v>300000</v>
      </c>
    </row>
    <row r="12" spans="1:8" s="12" customFormat="1" ht="12.75" customHeight="1" x14ac:dyDescent="0.2">
      <c r="A12" s="234" t="s">
        <v>95</v>
      </c>
      <c r="B12" s="90" t="s">
        <v>132</v>
      </c>
      <c r="C12" s="489"/>
      <c r="D12" s="800"/>
      <c r="E12" s="552"/>
    </row>
    <row r="13" spans="1:8" s="4" customFormat="1" ht="15" customHeight="1" x14ac:dyDescent="0.2">
      <c r="A13" s="235">
        <v>3</v>
      </c>
      <c r="B13" s="228" t="s">
        <v>69</v>
      </c>
      <c r="C13" s="536">
        <f>C14</f>
        <v>300000</v>
      </c>
      <c r="D13" s="801">
        <f>D14</f>
        <v>0</v>
      </c>
      <c r="E13" s="553">
        <f>C13+D13</f>
        <v>300000</v>
      </c>
    </row>
    <row r="14" spans="1:8" s="4" customFormat="1" ht="12.75" customHeight="1" x14ac:dyDescent="0.2">
      <c r="A14" s="236">
        <v>32</v>
      </c>
      <c r="B14" s="229" t="s">
        <v>31</v>
      </c>
      <c r="C14" s="537">
        <f>SUM(C15:C16)</f>
        <v>300000</v>
      </c>
      <c r="D14" s="802">
        <f>D15+D16</f>
        <v>0</v>
      </c>
      <c r="E14" s="554">
        <f>C14+D14</f>
        <v>300000</v>
      </c>
    </row>
    <row r="15" spans="1:8" s="10" customFormat="1" ht="12.75" customHeight="1" x14ac:dyDescent="0.2">
      <c r="A15" s="237">
        <v>323</v>
      </c>
      <c r="B15" s="91" t="s">
        <v>34</v>
      </c>
      <c r="C15" s="538"/>
      <c r="D15" s="803"/>
      <c r="E15" s="555">
        <f>C15+D15</f>
        <v>0</v>
      </c>
    </row>
    <row r="16" spans="1:8" s="4" customFormat="1" ht="12.75" customHeight="1" x14ac:dyDescent="0.2">
      <c r="A16" s="237">
        <v>329</v>
      </c>
      <c r="B16" s="91" t="s">
        <v>119</v>
      </c>
      <c r="C16" s="539">
        <v>300000</v>
      </c>
      <c r="D16" s="804"/>
      <c r="E16" s="556">
        <f>C16+D16</f>
        <v>300000</v>
      </c>
    </row>
    <row r="17" spans="1:5" s="10" customFormat="1" ht="30" customHeight="1" x14ac:dyDescent="0.2">
      <c r="A17" s="230" t="s">
        <v>94</v>
      </c>
      <c r="B17" s="227" t="s">
        <v>97</v>
      </c>
      <c r="C17" s="540">
        <f>C19+C25+C32</f>
        <v>390400</v>
      </c>
      <c r="D17" s="805">
        <f>D19+D25+D32</f>
        <v>0</v>
      </c>
      <c r="E17" s="557">
        <f>C17+D17</f>
        <v>390400</v>
      </c>
    </row>
    <row r="18" spans="1:5" s="10" customFormat="1" ht="12.75" customHeight="1" x14ac:dyDescent="0.2">
      <c r="A18" s="231" t="s">
        <v>98</v>
      </c>
      <c r="B18" s="101" t="s">
        <v>99</v>
      </c>
      <c r="C18" s="534"/>
      <c r="D18" s="806"/>
      <c r="E18" s="558"/>
    </row>
    <row r="19" spans="1:5" s="10" customFormat="1" ht="12.75" customHeight="1" x14ac:dyDescent="0.2">
      <c r="A19" s="238"/>
      <c r="B19" s="101" t="s">
        <v>96</v>
      </c>
      <c r="C19" s="535">
        <f>C21</f>
        <v>10400</v>
      </c>
      <c r="D19" s="807">
        <f>D21</f>
        <v>0</v>
      </c>
      <c r="E19" s="559">
        <f>C19+D19</f>
        <v>10400</v>
      </c>
    </row>
    <row r="20" spans="1:5" s="10" customFormat="1" ht="12.75" customHeight="1" x14ac:dyDescent="0.2">
      <c r="A20" s="234" t="s">
        <v>100</v>
      </c>
      <c r="B20" s="90" t="s">
        <v>132</v>
      </c>
      <c r="C20" s="489"/>
      <c r="D20" s="808"/>
      <c r="E20" s="560"/>
    </row>
    <row r="21" spans="1:5" s="10" customFormat="1" ht="15" customHeight="1" x14ac:dyDescent="0.2">
      <c r="A21" s="235">
        <v>3</v>
      </c>
      <c r="B21" s="228" t="s">
        <v>69</v>
      </c>
      <c r="C21" s="536">
        <f>C22</f>
        <v>10400</v>
      </c>
      <c r="D21" s="809">
        <f>D22</f>
        <v>0</v>
      </c>
      <c r="E21" s="561">
        <f>C21+D21</f>
        <v>10400</v>
      </c>
    </row>
    <row r="22" spans="1:5" s="4" customFormat="1" ht="12.75" customHeight="1" x14ac:dyDescent="0.2">
      <c r="A22" s="236">
        <v>38</v>
      </c>
      <c r="B22" s="229" t="s">
        <v>70</v>
      </c>
      <c r="C22" s="537">
        <f>C23</f>
        <v>10400</v>
      </c>
      <c r="D22" s="802">
        <f>D23</f>
        <v>0</v>
      </c>
      <c r="E22" s="554">
        <f>C22+D22</f>
        <v>10400</v>
      </c>
    </row>
    <row r="23" spans="1:5" s="4" customFormat="1" ht="12.75" customHeight="1" x14ac:dyDescent="0.2">
      <c r="A23" s="237">
        <v>381</v>
      </c>
      <c r="B23" s="91" t="s">
        <v>71</v>
      </c>
      <c r="C23" s="539">
        <v>10400</v>
      </c>
      <c r="D23" s="810"/>
      <c r="E23" s="562">
        <f>C23+D23</f>
        <v>10400</v>
      </c>
    </row>
    <row r="24" spans="1:5" x14ac:dyDescent="0.2">
      <c r="A24" s="231" t="s">
        <v>145</v>
      </c>
      <c r="B24" s="100" t="s">
        <v>146</v>
      </c>
      <c r="C24" s="534"/>
      <c r="D24" s="811"/>
      <c r="E24" s="563"/>
    </row>
    <row r="25" spans="1:5" x14ac:dyDescent="0.2">
      <c r="A25" s="233"/>
      <c r="B25" s="100" t="s">
        <v>96</v>
      </c>
      <c r="C25" s="535">
        <f>C27</f>
        <v>80000</v>
      </c>
      <c r="D25" s="812">
        <f>D27</f>
        <v>60000</v>
      </c>
      <c r="E25" s="559">
        <f>C25+D25</f>
        <v>140000</v>
      </c>
    </row>
    <row r="26" spans="1:5" x14ac:dyDescent="0.2">
      <c r="A26" s="234" t="s">
        <v>95</v>
      </c>
      <c r="B26" s="90" t="s">
        <v>132</v>
      </c>
      <c r="C26" s="489"/>
      <c r="D26" s="183"/>
      <c r="E26" s="564"/>
    </row>
    <row r="27" spans="1:5" ht="15" customHeight="1" x14ac:dyDescent="0.2">
      <c r="A27" s="235">
        <v>3</v>
      </c>
      <c r="B27" s="228" t="s">
        <v>69</v>
      </c>
      <c r="C27" s="536">
        <f>C28</f>
        <v>80000</v>
      </c>
      <c r="D27" s="813">
        <f>D28</f>
        <v>60000</v>
      </c>
      <c r="E27" s="565">
        <f>C27+D27</f>
        <v>140000</v>
      </c>
    </row>
    <row r="28" spans="1:5" ht="12.75" customHeight="1" x14ac:dyDescent="0.2">
      <c r="A28" s="236">
        <v>32</v>
      </c>
      <c r="B28" s="229" t="s">
        <v>31</v>
      </c>
      <c r="C28" s="537">
        <f>SUM(C29:C30)</f>
        <v>80000</v>
      </c>
      <c r="D28" s="814">
        <f>D29+D30</f>
        <v>60000</v>
      </c>
      <c r="E28" s="566">
        <f>C28+D28</f>
        <v>140000</v>
      </c>
    </row>
    <row r="29" spans="1:5" ht="12.75" customHeight="1" x14ac:dyDescent="0.2">
      <c r="A29" s="237">
        <v>323</v>
      </c>
      <c r="B29" s="91" t="s">
        <v>34</v>
      </c>
      <c r="C29" s="538">
        <v>35000</v>
      </c>
      <c r="D29" s="141">
        <v>20000</v>
      </c>
      <c r="E29" s="208">
        <f>C29+D29</f>
        <v>55000</v>
      </c>
    </row>
    <row r="30" spans="1:5" ht="12.75" customHeight="1" x14ac:dyDescent="0.2">
      <c r="A30" s="237">
        <v>329</v>
      </c>
      <c r="B30" s="91" t="s">
        <v>119</v>
      </c>
      <c r="C30" s="539">
        <v>45000</v>
      </c>
      <c r="D30" s="191">
        <v>40000</v>
      </c>
      <c r="E30" s="210">
        <f>C30+D30</f>
        <v>85000</v>
      </c>
    </row>
    <row r="31" spans="1:5" x14ac:dyDescent="0.2">
      <c r="A31" s="231" t="s">
        <v>147</v>
      </c>
      <c r="B31" s="100" t="s">
        <v>148</v>
      </c>
      <c r="C31" s="534"/>
      <c r="D31" s="811"/>
      <c r="E31" s="563"/>
    </row>
    <row r="32" spans="1:5" x14ac:dyDescent="0.2">
      <c r="A32" s="233"/>
      <c r="B32" s="100" t="s">
        <v>96</v>
      </c>
      <c r="C32" s="535">
        <f>C34</f>
        <v>300000</v>
      </c>
      <c r="D32" s="812">
        <f>D34</f>
        <v>-60000</v>
      </c>
      <c r="E32" s="559">
        <f>C32+D32</f>
        <v>240000</v>
      </c>
    </row>
    <row r="33" spans="1:5" x14ac:dyDescent="0.2">
      <c r="A33" s="234" t="s">
        <v>95</v>
      </c>
      <c r="B33" s="90" t="s">
        <v>132</v>
      </c>
      <c r="C33" s="489"/>
      <c r="D33" s="183"/>
      <c r="E33" s="564"/>
    </row>
    <row r="34" spans="1:5" ht="15" customHeight="1" x14ac:dyDescent="0.2">
      <c r="A34" s="235">
        <v>3</v>
      </c>
      <c r="B34" s="228" t="s">
        <v>69</v>
      </c>
      <c r="C34" s="536">
        <f>C35</f>
        <v>300000</v>
      </c>
      <c r="D34" s="813">
        <f>D35</f>
        <v>-60000</v>
      </c>
      <c r="E34" s="565">
        <f>C34+D34</f>
        <v>240000</v>
      </c>
    </row>
    <row r="35" spans="1:5" ht="12.75" customHeight="1" x14ac:dyDescent="0.2">
      <c r="A35" s="236">
        <v>32</v>
      </c>
      <c r="B35" s="229" t="s">
        <v>31</v>
      </c>
      <c r="C35" s="537">
        <f>SUM(C36:C36)</f>
        <v>300000</v>
      </c>
      <c r="D35" s="814">
        <f>D36</f>
        <v>-60000</v>
      </c>
      <c r="E35" s="566">
        <f>C35+D35</f>
        <v>240000</v>
      </c>
    </row>
    <row r="36" spans="1:5" ht="12.75" customHeight="1" thickBot="1" x14ac:dyDescent="0.25">
      <c r="A36" s="239">
        <v>329</v>
      </c>
      <c r="B36" s="240" t="s">
        <v>119</v>
      </c>
      <c r="C36" s="541">
        <v>300000</v>
      </c>
      <c r="D36" s="213">
        <v>-60000</v>
      </c>
      <c r="E36" s="214">
        <f>C36+D36</f>
        <v>240000</v>
      </c>
    </row>
    <row r="157" spans="1:1" x14ac:dyDescent="0.2">
      <c r="A157" s="46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  <row r="167" spans="1:1" x14ac:dyDescent="0.2">
      <c r="A167" s="9"/>
    </row>
  </sheetData>
  <mergeCells count="2">
    <mergeCell ref="A2:C2"/>
    <mergeCell ref="A3:C3"/>
  </mergeCells>
  <phoneticPr fontId="0" type="noConversion"/>
  <pageMargins left="0.25" right="0.25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55"/>
  <sheetViews>
    <sheetView topLeftCell="A39" workbookViewId="0">
      <selection activeCell="C190" sqref="C190"/>
    </sheetView>
  </sheetViews>
  <sheetFormatPr defaultRowHeight="12.75" x14ac:dyDescent="0.2"/>
  <cols>
    <col min="1" max="1" width="16.7109375" style="62" customWidth="1"/>
    <col min="2" max="2" width="45" style="16" customWidth="1"/>
    <col min="3" max="3" width="11.42578125" style="16" customWidth="1"/>
    <col min="4" max="5" width="11.42578125" customWidth="1"/>
  </cols>
  <sheetData>
    <row r="1" spans="1:47" s="8" customFormat="1" ht="32.25" thickBot="1" x14ac:dyDescent="0.25">
      <c r="A1" s="102" t="s">
        <v>8</v>
      </c>
      <c r="B1" s="103" t="s">
        <v>48</v>
      </c>
      <c r="C1" s="461" t="s">
        <v>377</v>
      </c>
      <c r="D1" s="477" t="s">
        <v>414</v>
      </c>
      <c r="E1" s="520" t="s">
        <v>424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</row>
    <row r="2" spans="1:47" s="43" customFormat="1" ht="12.75" customHeight="1" thickBot="1" x14ac:dyDescent="0.25">
      <c r="A2" s="104">
        <v>1</v>
      </c>
      <c r="B2" s="105">
        <v>2</v>
      </c>
      <c r="C2" s="462">
        <v>3</v>
      </c>
      <c r="D2" s="521">
        <v>4</v>
      </c>
      <c r="E2" s="527">
        <v>5</v>
      </c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</row>
    <row r="3" spans="1:47" s="4" customFormat="1" ht="24.95" customHeight="1" thickBot="1" x14ac:dyDescent="0.3">
      <c r="A3" s="106" t="s">
        <v>57</v>
      </c>
      <c r="B3" s="107" t="s">
        <v>58</v>
      </c>
      <c r="C3" s="530">
        <f>C4+C482+C499</f>
        <v>13506500</v>
      </c>
      <c r="D3" s="524">
        <f>D4+D482+D499</f>
        <v>0</v>
      </c>
      <c r="E3" s="525">
        <f t="shared" ref="E3:E41" si="0">C3+D3</f>
        <v>13506500</v>
      </c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</row>
    <row r="4" spans="1:47" s="4" customFormat="1" ht="24.95" customHeight="1" thickBot="1" x14ac:dyDescent="0.3">
      <c r="A4" s="522" t="s">
        <v>269</v>
      </c>
      <c r="B4" s="523" t="s">
        <v>72</v>
      </c>
      <c r="C4" s="531">
        <f>C5+C116+C131+C146+C157+C180+C217+C239+C256+C296+C318+C341+C371+C408+C416+C432</f>
        <v>12380000</v>
      </c>
      <c r="D4" s="529">
        <f>D5+D116+D131+D146+D157+D180+D217+D239+D256+D296+D318+D341+D371+D408+D416+D432</f>
        <v>0</v>
      </c>
      <c r="E4" s="526">
        <f t="shared" si="0"/>
        <v>12380000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</row>
    <row r="5" spans="1:47" s="12" customFormat="1" ht="20.100000000000001" customHeight="1" x14ac:dyDescent="0.2">
      <c r="A5" s="831" t="s">
        <v>304</v>
      </c>
      <c r="B5" s="832"/>
      <c r="C5" s="570">
        <f>C6+C27+C97+C107</f>
        <v>2942000</v>
      </c>
      <c r="D5" s="789">
        <f>D6+D27+D97+D107</f>
        <v>-70000</v>
      </c>
      <c r="E5" s="568">
        <f t="shared" si="0"/>
        <v>2872000</v>
      </c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</row>
    <row r="6" spans="1:47" s="12" customFormat="1" ht="15" customHeight="1" x14ac:dyDescent="0.2">
      <c r="A6" s="339" t="s">
        <v>345</v>
      </c>
      <c r="B6" s="569" t="s">
        <v>27</v>
      </c>
      <c r="C6" s="608">
        <f>C9</f>
        <v>1093000</v>
      </c>
      <c r="D6" s="790">
        <f>D9</f>
        <v>127000</v>
      </c>
      <c r="E6" s="610">
        <f t="shared" si="0"/>
        <v>1220000</v>
      </c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</row>
    <row r="7" spans="1:47" s="12" customFormat="1" ht="15" customHeight="1" x14ac:dyDescent="0.2">
      <c r="A7" s="340"/>
      <c r="B7" s="569" t="s">
        <v>159</v>
      </c>
      <c r="C7" s="609"/>
      <c r="D7" s="614"/>
      <c r="E7" s="611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</row>
    <row r="8" spans="1:47" s="49" customFormat="1" ht="15" customHeight="1" x14ac:dyDescent="0.2">
      <c r="A8" s="341" t="s">
        <v>101</v>
      </c>
      <c r="B8" s="116" t="s">
        <v>133</v>
      </c>
      <c r="C8" s="571"/>
      <c r="D8" s="659"/>
      <c r="E8" s="636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</row>
    <row r="9" spans="1:47" s="4" customFormat="1" ht="15" customHeight="1" x14ac:dyDescent="0.2">
      <c r="A9" s="342">
        <v>3</v>
      </c>
      <c r="B9" s="108" t="s">
        <v>69</v>
      </c>
      <c r="C9" s="628">
        <f>C10+C20</f>
        <v>1093000</v>
      </c>
      <c r="D9" s="660">
        <f>D10+D20</f>
        <v>127000</v>
      </c>
      <c r="E9" s="691">
        <f t="shared" si="0"/>
        <v>1220000</v>
      </c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</row>
    <row r="10" spans="1:47" ht="12.75" customHeight="1" x14ac:dyDescent="0.2">
      <c r="A10" s="343">
        <v>31</v>
      </c>
      <c r="B10" s="109" t="s">
        <v>27</v>
      </c>
      <c r="C10" s="630">
        <f>C11+C14+C16</f>
        <v>1046000</v>
      </c>
      <c r="D10" s="661">
        <f>D11+D14+D16</f>
        <v>110000</v>
      </c>
      <c r="E10" s="692">
        <f t="shared" si="0"/>
        <v>1156000</v>
      </c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</row>
    <row r="11" spans="1:47" ht="12.75" customHeight="1" x14ac:dyDescent="0.2">
      <c r="A11" s="344">
        <v>311</v>
      </c>
      <c r="B11" s="111" t="s">
        <v>219</v>
      </c>
      <c r="C11" s="631">
        <f>C12+C13</f>
        <v>870000</v>
      </c>
      <c r="D11" s="662">
        <f>D12+D13</f>
        <v>70000</v>
      </c>
      <c r="E11" s="632">
        <f t="shared" si="0"/>
        <v>940000</v>
      </c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</row>
    <row r="12" spans="1:47" s="4" customFormat="1" ht="12.75" customHeight="1" x14ac:dyDescent="0.2">
      <c r="A12" s="345">
        <v>311</v>
      </c>
      <c r="B12" s="113" t="s">
        <v>59</v>
      </c>
      <c r="C12" s="466">
        <v>850000</v>
      </c>
      <c r="D12" s="663">
        <v>90000</v>
      </c>
      <c r="E12" s="633">
        <f t="shared" si="0"/>
        <v>940000</v>
      </c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</row>
    <row r="13" spans="1:47" ht="12.75" customHeight="1" x14ac:dyDescent="0.2">
      <c r="A13" s="345">
        <v>311</v>
      </c>
      <c r="B13" s="113" t="s">
        <v>220</v>
      </c>
      <c r="C13" s="466">
        <v>20000</v>
      </c>
      <c r="D13" s="663">
        <v>-20000</v>
      </c>
      <c r="E13" s="633">
        <f t="shared" si="0"/>
        <v>0</v>
      </c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</row>
    <row r="14" spans="1:47" s="4" customFormat="1" ht="12.75" customHeight="1" x14ac:dyDescent="0.2">
      <c r="A14" s="344">
        <v>312</v>
      </c>
      <c r="B14" s="111" t="s">
        <v>29</v>
      </c>
      <c r="C14" s="631">
        <f>C15</f>
        <v>35000</v>
      </c>
      <c r="D14" s="662">
        <f>D15</f>
        <v>0</v>
      </c>
      <c r="E14" s="632">
        <f t="shared" si="0"/>
        <v>35000</v>
      </c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</row>
    <row r="15" spans="1:47" ht="12.75" customHeight="1" x14ac:dyDescent="0.2">
      <c r="A15" s="345">
        <v>312</v>
      </c>
      <c r="B15" s="113" t="s">
        <v>427</v>
      </c>
      <c r="C15" s="466">
        <v>35000</v>
      </c>
      <c r="D15" s="663">
        <v>0</v>
      </c>
      <c r="E15" s="633">
        <f t="shared" si="0"/>
        <v>35000</v>
      </c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</row>
    <row r="16" spans="1:47" ht="12.75" customHeight="1" x14ac:dyDescent="0.2">
      <c r="A16" s="344">
        <v>313</v>
      </c>
      <c r="B16" s="111" t="s">
        <v>123</v>
      </c>
      <c r="C16" s="631">
        <f>C17+C18+C19</f>
        <v>141000</v>
      </c>
      <c r="D16" s="662">
        <f>D17+D18+D19</f>
        <v>40000</v>
      </c>
      <c r="E16" s="632">
        <f t="shared" si="0"/>
        <v>181000</v>
      </c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</row>
    <row r="17" spans="1:47" ht="12.75" customHeight="1" x14ac:dyDescent="0.2">
      <c r="A17" s="346">
        <v>313</v>
      </c>
      <c r="B17" s="115" t="s">
        <v>425</v>
      </c>
      <c r="C17" s="464">
        <v>120000</v>
      </c>
      <c r="D17" s="663">
        <v>30000</v>
      </c>
      <c r="E17" s="633">
        <f t="shared" si="0"/>
        <v>150000</v>
      </c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</row>
    <row r="18" spans="1:47" ht="12.75" customHeight="1" x14ac:dyDescent="0.2">
      <c r="A18" s="346">
        <v>313</v>
      </c>
      <c r="B18" s="115" t="s">
        <v>426</v>
      </c>
      <c r="C18" s="464">
        <v>6000</v>
      </c>
      <c r="D18" s="663">
        <v>5000</v>
      </c>
      <c r="E18" s="633">
        <f t="shared" si="0"/>
        <v>11000</v>
      </c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</row>
    <row r="19" spans="1:47" ht="12.75" customHeight="1" x14ac:dyDescent="0.2">
      <c r="A19" s="346">
        <v>313</v>
      </c>
      <c r="B19" s="115" t="s">
        <v>223</v>
      </c>
      <c r="C19" s="464">
        <v>15000</v>
      </c>
      <c r="D19" s="663">
        <v>5000</v>
      </c>
      <c r="E19" s="633">
        <f t="shared" si="0"/>
        <v>20000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</row>
    <row r="20" spans="1:47" s="4" customFormat="1" ht="12.75" customHeight="1" x14ac:dyDescent="0.2">
      <c r="A20" s="343">
        <v>32</v>
      </c>
      <c r="B20" s="109" t="s">
        <v>31</v>
      </c>
      <c r="C20" s="630">
        <f>C21</f>
        <v>47000</v>
      </c>
      <c r="D20" s="661">
        <f>D21</f>
        <v>17000</v>
      </c>
      <c r="E20" s="692">
        <f t="shared" si="0"/>
        <v>64000</v>
      </c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</row>
    <row r="21" spans="1:47" s="93" customFormat="1" ht="12.75" customHeight="1" x14ac:dyDescent="0.2">
      <c r="A21" s="344">
        <v>321</v>
      </c>
      <c r="B21" s="111" t="s">
        <v>221</v>
      </c>
      <c r="C21" s="631">
        <f>C22+C23+C24+C25+C26</f>
        <v>47000</v>
      </c>
      <c r="D21" s="662">
        <f>D22+D23+D24+D25+D26</f>
        <v>17000</v>
      </c>
      <c r="E21" s="632">
        <f t="shared" si="0"/>
        <v>64000</v>
      </c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</row>
    <row r="22" spans="1:47" s="93" customFormat="1" ht="12.75" customHeight="1" x14ac:dyDescent="0.2">
      <c r="A22" s="345">
        <v>321</v>
      </c>
      <c r="B22" s="113" t="s">
        <v>174</v>
      </c>
      <c r="C22" s="466">
        <v>5000</v>
      </c>
      <c r="D22" s="663">
        <v>5000</v>
      </c>
      <c r="E22" s="633">
        <f t="shared" si="0"/>
        <v>10000</v>
      </c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</row>
    <row r="23" spans="1:47" s="93" customFormat="1" ht="12.75" customHeight="1" x14ac:dyDescent="0.2">
      <c r="A23" s="345">
        <v>321</v>
      </c>
      <c r="B23" s="113" t="s">
        <v>175</v>
      </c>
      <c r="C23" s="466">
        <v>10000</v>
      </c>
      <c r="D23" s="663">
        <v>10000</v>
      </c>
      <c r="E23" s="633">
        <f t="shared" si="0"/>
        <v>20000</v>
      </c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</row>
    <row r="24" spans="1:47" s="4" customFormat="1" ht="12.75" customHeight="1" x14ac:dyDescent="0.2">
      <c r="A24" s="346">
        <v>321</v>
      </c>
      <c r="B24" s="115" t="s">
        <v>176</v>
      </c>
      <c r="C24" s="464">
        <v>20000</v>
      </c>
      <c r="D24" s="663">
        <v>0</v>
      </c>
      <c r="E24" s="633">
        <f t="shared" si="0"/>
        <v>20000</v>
      </c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</row>
    <row r="25" spans="1:47" s="4" customFormat="1" ht="12.75" customHeight="1" x14ac:dyDescent="0.2">
      <c r="A25" s="345">
        <v>321</v>
      </c>
      <c r="B25" s="113" t="s">
        <v>222</v>
      </c>
      <c r="C25" s="466">
        <v>10000</v>
      </c>
      <c r="D25" s="663">
        <v>0</v>
      </c>
      <c r="E25" s="633">
        <f t="shared" si="0"/>
        <v>10000</v>
      </c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</row>
    <row r="26" spans="1:47" s="45" customFormat="1" ht="12.75" customHeight="1" x14ac:dyDescent="0.2">
      <c r="A26" s="345">
        <v>321</v>
      </c>
      <c r="B26" s="113" t="s">
        <v>428</v>
      </c>
      <c r="C26" s="634">
        <v>2000</v>
      </c>
      <c r="D26" s="778">
        <v>2000</v>
      </c>
      <c r="E26" s="635">
        <f t="shared" si="0"/>
        <v>4000</v>
      </c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</row>
    <row r="27" spans="1:47" s="45" customFormat="1" ht="15" customHeight="1" x14ac:dyDescent="0.2">
      <c r="A27" s="347" t="s">
        <v>407</v>
      </c>
      <c r="B27" s="572" t="s">
        <v>31</v>
      </c>
      <c r="C27" s="608">
        <f>C30</f>
        <v>1688000</v>
      </c>
      <c r="D27" s="610">
        <f>D30</f>
        <v>-227000</v>
      </c>
      <c r="E27" s="610">
        <f>C27+D27</f>
        <v>1461000</v>
      </c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</row>
    <row r="28" spans="1:47" s="63" customFormat="1" ht="15" customHeight="1" x14ac:dyDescent="0.2">
      <c r="A28" s="348"/>
      <c r="B28" s="569" t="s">
        <v>159</v>
      </c>
      <c r="C28" s="609"/>
      <c r="D28" s="611"/>
      <c r="E28" s="614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</row>
    <row r="29" spans="1:47" s="45" customFormat="1" ht="15" customHeight="1" x14ac:dyDescent="0.2">
      <c r="A29" s="349" t="s">
        <v>103</v>
      </c>
      <c r="B29" s="116" t="s">
        <v>133</v>
      </c>
      <c r="C29" s="573"/>
      <c r="D29" s="659"/>
      <c r="E29" s="636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</row>
    <row r="30" spans="1:47" s="46" customFormat="1" ht="15" customHeight="1" x14ac:dyDescent="0.2">
      <c r="A30" s="350">
        <v>3</v>
      </c>
      <c r="B30" s="108" t="s">
        <v>69</v>
      </c>
      <c r="C30" s="637">
        <f>C31</f>
        <v>1688000</v>
      </c>
      <c r="D30" s="660">
        <f>D31</f>
        <v>-227000</v>
      </c>
      <c r="E30" s="691">
        <f t="shared" si="0"/>
        <v>1461000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</row>
    <row r="31" spans="1:47" s="46" customFormat="1" ht="12.75" customHeight="1" x14ac:dyDescent="0.2">
      <c r="A31" s="351">
        <v>32</v>
      </c>
      <c r="B31" s="109" t="s">
        <v>31</v>
      </c>
      <c r="C31" s="638">
        <f>C32+C45+C78+C81</f>
        <v>1688000</v>
      </c>
      <c r="D31" s="661">
        <f>D32+D45+D78+D81</f>
        <v>-227000</v>
      </c>
      <c r="E31" s="692">
        <f t="shared" si="0"/>
        <v>1461000</v>
      </c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</row>
    <row r="32" spans="1:47" s="64" customFormat="1" ht="12.75" customHeight="1" x14ac:dyDescent="0.2">
      <c r="A32" s="352">
        <v>322</v>
      </c>
      <c r="B32" s="117" t="s">
        <v>33</v>
      </c>
      <c r="C32" s="631">
        <f>C33+C34+C35+C36+C37+C38+C39+C40+C41+C42+C43+C44</f>
        <v>313000</v>
      </c>
      <c r="D32" s="662">
        <f>D33+D34+D35+D36+D37+D38+D39+D40+D41+D42+D43+D44</f>
        <v>-8000</v>
      </c>
      <c r="E32" s="632">
        <f t="shared" si="0"/>
        <v>305000</v>
      </c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</row>
    <row r="33" spans="1:47" ht="12.75" customHeight="1" x14ac:dyDescent="0.2">
      <c r="A33" s="345">
        <v>322</v>
      </c>
      <c r="B33" s="113" t="s">
        <v>178</v>
      </c>
      <c r="C33" s="466">
        <v>30000</v>
      </c>
      <c r="D33" s="663">
        <v>5000</v>
      </c>
      <c r="E33" s="633">
        <f t="shared" si="0"/>
        <v>35000</v>
      </c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</row>
    <row r="34" spans="1:47" ht="12.75" customHeight="1" x14ac:dyDescent="0.2">
      <c r="A34" s="345">
        <v>322</v>
      </c>
      <c r="B34" s="113" t="s">
        <v>177</v>
      </c>
      <c r="C34" s="466">
        <v>6000</v>
      </c>
      <c r="D34" s="663">
        <v>0</v>
      </c>
      <c r="E34" s="633">
        <f t="shared" si="0"/>
        <v>6000</v>
      </c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</row>
    <row r="35" spans="1:47" ht="12.75" customHeight="1" x14ac:dyDescent="0.2">
      <c r="A35" s="345">
        <v>322</v>
      </c>
      <c r="B35" s="113" t="s">
        <v>179</v>
      </c>
      <c r="C35" s="466">
        <v>6000</v>
      </c>
      <c r="D35" s="663">
        <v>2000</v>
      </c>
      <c r="E35" s="633">
        <f t="shared" si="0"/>
        <v>8000</v>
      </c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</row>
    <row r="36" spans="1:47" ht="12.75" customHeight="1" x14ac:dyDescent="0.2">
      <c r="A36" s="345">
        <v>322</v>
      </c>
      <c r="B36" s="113" t="s">
        <v>180</v>
      </c>
      <c r="C36" s="466">
        <v>5000</v>
      </c>
      <c r="D36" s="663">
        <v>0</v>
      </c>
      <c r="E36" s="633">
        <f t="shared" si="0"/>
        <v>5000</v>
      </c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</row>
    <row r="37" spans="1:47" ht="12.75" customHeight="1" x14ac:dyDescent="0.2">
      <c r="A37" s="345">
        <v>322</v>
      </c>
      <c r="B37" s="113" t="s">
        <v>181</v>
      </c>
      <c r="C37" s="466">
        <v>130000</v>
      </c>
      <c r="D37" s="663">
        <v>-15000</v>
      </c>
      <c r="E37" s="633">
        <f t="shared" si="0"/>
        <v>115000</v>
      </c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</row>
    <row r="38" spans="1:47" ht="12.75" customHeight="1" x14ac:dyDescent="0.2">
      <c r="A38" s="345">
        <v>322</v>
      </c>
      <c r="B38" s="113" t="s">
        <v>182</v>
      </c>
      <c r="C38" s="466">
        <v>80000</v>
      </c>
      <c r="D38" s="663">
        <v>-5000</v>
      </c>
      <c r="E38" s="633">
        <f t="shared" si="0"/>
        <v>75000</v>
      </c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</row>
    <row r="39" spans="1:47" ht="12.75" customHeight="1" x14ac:dyDescent="0.2">
      <c r="A39" s="345">
        <v>322</v>
      </c>
      <c r="B39" s="113" t="s">
        <v>183</v>
      </c>
      <c r="C39" s="466">
        <v>5000</v>
      </c>
      <c r="D39" s="663">
        <v>5000</v>
      </c>
      <c r="E39" s="633">
        <f t="shared" si="0"/>
        <v>10000</v>
      </c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</row>
    <row r="40" spans="1:47" s="61" customFormat="1" ht="12.75" customHeight="1" x14ac:dyDescent="0.2">
      <c r="A40" s="353">
        <v>322</v>
      </c>
      <c r="B40" s="245" t="s">
        <v>272</v>
      </c>
      <c r="C40" s="639">
        <v>2000</v>
      </c>
      <c r="D40" s="663">
        <v>0</v>
      </c>
      <c r="E40" s="633">
        <f t="shared" si="0"/>
        <v>2000</v>
      </c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</row>
    <row r="41" spans="1:47" ht="12.75" customHeight="1" x14ac:dyDescent="0.2">
      <c r="A41" s="345">
        <v>322</v>
      </c>
      <c r="B41" s="112" t="s">
        <v>273</v>
      </c>
      <c r="C41" s="639">
        <v>15000</v>
      </c>
      <c r="D41" s="663">
        <v>0</v>
      </c>
      <c r="E41" s="633">
        <f t="shared" si="0"/>
        <v>15000</v>
      </c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</row>
    <row r="42" spans="1:47" ht="12.75" customHeight="1" x14ac:dyDescent="0.2">
      <c r="A42" s="345">
        <v>322</v>
      </c>
      <c r="B42" s="112" t="s">
        <v>139</v>
      </c>
      <c r="C42" s="639">
        <v>15000</v>
      </c>
      <c r="D42" s="663">
        <v>0</v>
      </c>
      <c r="E42" s="633">
        <f t="shared" ref="E42:E48" si="1">C42+D42</f>
        <v>15000</v>
      </c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</row>
    <row r="43" spans="1:47" ht="12.75" customHeight="1" x14ac:dyDescent="0.2">
      <c r="A43" s="345">
        <v>322</v>
      </c>
      <c r="B43" s="112" t="s">
        <v>184</v>
      </c>
      <c r="C43" s="639">
        <v>4000</v>
      </c>
      <c r="D43" s="663">
        <v>0</v>
      </c>
      <c r="E43" s="633">
        <f t="shared" si="1"/>
        <v>4000</v>
      </c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</row>
    <row r="44" spans="1:47" ht="12.75" customHeight="1" x14ac:dyDescent="0.2">
      <c r="A44" s="345">
        <v>322</v>
      </c>
      <c r="B44" s="112" t="s">
        <v>185</v>
      </c>
      <c r="C44" s="639">
        <v>15000</v>
      </c>
      <c r="D44" s="663">
        <v>0</v>
      </c>
      <c r="E44" s="633">
        <f t="shared" si="1"/>
        <v>15000</v>
      </c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</row>
    <row r="45" spans="1:47" ht="12.75" customHeight="1" x14ac:dyDescent="0.2">
      <c r="A45" s="354">
        <v>323</v>
      </c>
      <c r="B45" s="118" t="s">
        <v>34</v>
      </c>
      <c r="C45" s="640">
        <f>C46+C52+C57+C63+C71+C74</f>
        <v>1186500</v>
      </c>
      <c r="D45" s="662">
        <f>D46+D52+D57+D63+D71+D74</f>
        <v>-219000</v>
      </c>
      <c r="E45" s="632">
        <f t="shared" si="1"/>
        <v>967500</v>
      </c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</row>
    <row r="46" spans="1:47" s="61" customFormat="1" ht="12.75" customHeight="1" x14ac:dyDescent="0.2">
      <c r="A46" s="355">
        <v>323</v>
      </c>
      <c r="B46" s="119" t="s">
        <v>295</v>
      </c>
      <c r="C46" s="641">
        <f>C47+C48+C49+C50+C51</f>
        <v>156500</v>
      </c>
      <c r="D46" s="780">
        <f>D47+D48+D49+D50+D51</f>
        <v>5000</v>
      </c>
      <c r="E46" s="642">
        <f t="shared" si="1"/>
        <v>161500</v>
      </c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</row>
    <row r="47" spans="1:47" ht="12.75" customHeight="1" x14ac:dyDescent="0.2">
      <c r="A47" s="345">
        <v>323</v>
      </c>
      <c r="B47" s="112" t="s">
        <v>186</v>
      </c>
      <c r="C47" s="639">
        <v>90000</v>
      </c>
      <c r="D47" s="663">
        <v>-5000</v>
      </c>
      <c r="E47" s="633">
        <f t="shared" si="1"/>
        <v>85000</v>
      </c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</row>
    <row r="48" spans="1:47" ht="12.75" customHeight="1" x14ac:dyDescent="0.2">
      <c r="A48" s="345">
        <v>323</v>
      </c>
      <c r="B48" s="112" t="s">
        <v>187</v>
      </c>
      <c r="C48" s="639">
        <v>1500</v>
      </c>
      <c r="D48" s="663">
        <v>5000</v>
      </c>
      <c r="E48" s="633">
        <f t="shared" si="1"/>
        <v>6500</v>
      </c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</row>
    <row r="49" spans="1:47" s="61" customFormat="1" ht="12.75" customHeight="1" x14ac:dyDescent="0.2">
      <c r="A49" s="345">
        <v>323</v>
      </c>
      <c r="B49" s="112" t="s">
        <v>188</v>
      </c>
      <c r="C49" s="639">
        <v>50000</v>
      </c>
      <c r="D49" s="663"/>
      <c r="E49" s="633">
        <f t="shared" ref="E49:E80" si="2">C49+D49</f>
        <v>50000</v>
      </c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</row>
    <row r="50" spans="1:47" s="61" customFormat="1" ht="12.75" customHeight="1" x14ac:dyDescent="0.2">
      <c r="A50" s="345">
        <v>323</v>
      </c>
      <c r="B50" s="112" t="s">
        <v>189</v>
      </c>
      <c r="C50" s="639">
        <v>10000</v>
      </c>
      <c r="D50" s="663">
        <v>5000</v>
      </c>
      <c r="E50" s="633">
        <f t="shared" si="2"/>
        <v>15000</v>
      </c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</row>
    <row r="51" spans="1:47" ht="12.75" customHeight="1" x14ac:dyDescent="0.2">
      <c r="A51" s="345">
        <v>323</v>
      </c>
      <c r="B51" s="112" t="s">
        <v>190</v>
      </c>
      <c r="C51" s="639">
        <v>5000</v>
      </c>
      <c r="D51" s="663"/>
      <c r="E51" s="633">
        <f t="shared" si="2"/>
        <v>5000</v>
      </c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</row>
    <row r="52" spans="1:47" ht="12.75" customHeight="1" x14ac:dyDescent="0.2">
      <c r="A52" s="356">
        <v>323</v>
      </c>
      <c r="B52" s="120" t="s">
        <v>191</v>
      </c>
      <c r="C52" s="643">
        <f>C53++C54+C55+C56</f>
        <v>90000</v>
      </c>
      <c r="D52" s="780">
        <f>D53+D54+D55+D56</f>
        <v>5000</v>
      </c>
      <c r="E52" s="642">
        <f t="shared" si="2"/>
        <v>95000</v>
      </c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</row>
    <row r="53" spans="1:47" s="11" customFormat="1" ht="12.75" customHeight="1" x14ac:dyDescent="0.2">
      <c r="A53" s="345">
        <v>323</v>
      </c>
      <c r="B53" s="112" t="s">
        <v>405</v>
      </c>
      <c r="C53" s="639">
        <v>45000</v>
      </c>
      <c r="D53" s="663"/>
      <c r="E53" s="633">
        <f t="shared" si="2"/>
        <v>45000</v>
      </c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</row>
    <row r="54" spans="1:47" s="11" customFormat="1" ht="12.75" customHeight="1" x14ac:dyDescent="0.2">
      <c r="A54" s="345">
        <v>323</v>
      </c>
      <c r="B54" s="112" t="s">
        <v>274</v>
      </c>
      <c r="C54" s="639">
        <v>5000</v>
      </c>
      <c r="D54" s="663"/>
      <c r="E54" s="633">
        <f t="shared" si="2"/>
        <v>5000</v>
      </c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</row>
    <row r="55" spans="1:47" ht="12.75" customHeight="1" x14ac:dyDescent="0.2">
      <c r="A55" s="345">
        <v>323</v>
      </c>
      <c r="B55" s="112" t="s">
        <v>192</v>
      </c>
      <c r="C55" s="639">
        <v>25000</v>
      </c>
      <c r="D55" s="663"/>
      <c r="E55" s="633">
        <f t="shared" si="2"/>
        <v>25000</v>
      </c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</row>
    <row r="56" spans="1:47" ht="12.75" customHeight="1" x14ac:dyDescent="0.2">
      <c r="A56" s="345">
        <v>323</v>
      </c>
      <c r="B56" s="112" t="s">
        <v>275</v>
      </c>
      <c r="C56" s="639">
        <v>15000</v>
      </c>
      <c r="D56" s="663">
        <v>5000</v>
      </c>
      <c r="E56" s="633">
        <f t="shared" si="2"/>
        <v>20000</v>
      </c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</row>
    <row r="57" spans="1:47" ht="12.75" customHeight="1" x14ac:dyDescent="0.2">
      <c r="A57" s="356">
        <v>323</v>
      </c>
      <c r="B57" s="120" t="s">
        <v>193</v>
      </c>
      <c r="C57" s="643">
        <f>C58+C59+C60+C61+C62</f>
        <v>165000</v>
      </c>
      <c r="D57" s="780">
        <f>D58+D59+D60+D61+D62</f>
        <v>15000</v>
      </c>
      <c r="E57" s="642">
        <f t="shared" si="2"/>
        <v>180000</v>
      </c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</row>
    <row r="58" spans="1:47" ht="12.75" customHeight="1" x14ac:dyDescent="0.2">
      <c r="A58" s="346">
        <v>323</v>
      </c>
      <c r="B58" s="114" t="s">
        <v>194</v>
      </c>
      <c r="C58" s="644">
        <v>30000</v>
      </c>
      <c r="D58" s="663"/>
      <c r="E58" s="633">
        <f t="shared" si="2"/>
        <v>30000</v>
      </c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</row>
    <row r="59" spans="1:47" ht="12.75" customHeight="1" x14ac:dyDescent="0.2">
      <c r="A59" s="346">
        <v>323</v>
      </c>
      <c r="B59" s="114" t="s">
        <v>195</v>
      </c>
      <c r="C59" s="644">
        <v>15000</v>
      </c>
      <c r="D59" s="663"/>
      <c r="E59" s="633">
        <f t="shared" si="2"/>
        <v>15000</v>
      </c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</row>
    <row r="60" spans="1:47" ht="12.75" customHeight="1" x14ac:dyDescent="0.2">
      <c r="A60" s="346">
        <v>323</v>
      </c>
      <c r="B60" s="114" t="s">
        <v>277</v>
      </c>
      <c r="C60" s="644">
        <v>80000</v>
      </c>
      <c r="D60" s="663">
        <v>20000</v>
      </c>
      <c r="E60" s="633">
        <f t="shared" si="2"/>
        <v>100000</v>
      </c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</row>
    <row r="61" spans="1:47" ht="12.75" customHeight="1" x14ac:dyDescent="0.2">
      <c r="A61" s="346">
        <v>323</v>
      </c>
      <c r="B61" s="114" t="s">
        <v>402</v>
      </c>
      <c r="C61" s="644">
        <v>20000</v>
      </c>
      <c r="D61" s="663">
        <v>-5000</v>
      </c>
      <c r="E61" s="633">
        <f t="shared" si="2"/>
        <v>15000</v>
      </c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</row>
    <row r="62" spans="1:47" s="68" customFormat="1" ht="12.75" customHeight="1" x14ac:dyDescent="0.2">
      <c r="A62" s="346">
        <v>323</v>
      </c>
      <c r="B62" s="114" t="s">
        <v>401</v>
      </c>
      <c r="C62" s="644">
        <v>20000</v>
      </c>
      <c r="D62" s="663"/>
      <c r="E62" s="633">
        <f t="shared" si="2"/>
        <v>20000</v>
      </c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</row>
    <row r="63" spans="1:47" ht="12.75" customHeight="1" x14ac:dyDescent="0.2">
      <c r="A63" s="356">
        <v>323</v>
      </c>
      <c r="B63" s="120" t="s">
        <v>150</v>
      </c>
      <c r="C63" s="643">
        <f>C64+C65+C66+C67+C68+C69+C70</f>
        <v>628000</v>
      </c>
      <c r="D63" s="780">
        <f>D64+D65+D66+D67+D68+D69+D70</f>
        <v>-269000</v>
      </c>
      <c r="E63" s="642">
        <f t="shared" si="2"/>
        <v>359000</v>
      </c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</row>
    <row r="64" spans="1:47" s="68" customFormat="1" ht="12.75" customHeight="1" x14ac:dyDescent="0.2">
      <c r="A64" s="346">
        <v>323</v>
      </c>
      <c r="B64" s="114" t="s">
        <v>196</v>
      </c>
      <c r="C64" s="644">
        <v>30000</v>
      </c>
      <c r="D64" s="663">
        <v>-15000</v>
      </c>
      <c r="E64" s="633">
        <f t="shared" si="2"/>
        <v>15000</v>
      </c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</row>
    <row r="65" spans="1:47" s="68" customFormat="1" ht="12.75" customHeight="1" x14ac:dyDescent="0.2">
      <c r="A65" s="346">
        <v>323</v>
      </c>
      <c r="B65" s="114" t="s">
        <v>197</v>
      </c>
      <c r="C65" s="644">
        <v>20000</v>
      </c>
      <c r="D65" s="663">
        <v>15000</v>
      </c>
      <c r="E65" s="633">
        <f t="shared" si="2"/>
        <v>35000</v>
      </c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</row>
    <row r="66" spans="1:47" s="68" customFormat="1" ht="12.75" customHeight="1" x14ac:dyDescent="0.2">
      <c r="A66" s="346">
        <v>323</v>
      </c>
      <c r="B66" s="114" t="s">
        <v>278</v>
      </c>
      <c r="C66" s="644">
        <v>10000</v>
      </c>
      <c r="D66" s="663"/>
      <c r="E66" s="633">
        <f t="shared" si="2"/>
        <v>10000</v>
      </c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</row>
    <row r="67" spans="1:47" ht="12.75" customHeight="1" x14ac:dyDescent="0.2">
      <c r="A67" s="346">
        <v>323</v>
      </c>
      <c r="B67" s="114" t="s">
        <v>198</v>
      </c>
      <c r="C67" s="644">
        <v>50000</v>
      </c>
      <c r="D67" s="663">
        <v>-5000</v>
      </c>
      <c r="E67" s="633">
        <f t="shared" si="2"/>
        <v>45000</v>
      </c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</row>
    <row r="68" spans="1:47" ht="12.75" customHeight="1" x14ac:dyDescent="0.2">
      <c r="A68" s="346">
        <v>323</v>
      </c>
      <c r="B68" s="816" t="s">
        <v>199</v>
      </c>
      <c r="C68" s="644">
        <v>50000</v>
      </c>
      <c r="D68" s="663">
        <v>-25000</v>
      </c>
      <c r="E68" s="633">
        <f t="shared" si="2"/>
        <v>25000</v>
      </c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</row>
    <row r="69" spans="1:47" ht="12.75" customHeight="1" x14ac:dyDescent="0.2">
      <c r="A69" s="346">
        <v>323</v>
      </c>
      <c r="B69" s="114" t="s">
        <v>200</v>
      </c>
      <c r="C69" s="644">
        <v>5000</v>
      </c>
      <c r="D69" s="663">
        <v>5000</v>
      </c>
      <c r="E69" s="633">
        <f t="shared" si="2"/>
        <v>10000</v>
      </c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</row>
    <row r="70" spans="1:47" ht="12.75" customHeight="1" x14ac:dyDescent="0.2">
      <c r="A70" s="346">
        <v>323</v>
      </c>
      <c r="B70" s="114" t="s">
        <v>201</v>
      </c>
      <c r="C70" s="644">
        <v>463000</v>
      </c>
      <c r="D70" s="663">
        <v>-244000</v>
      </c>
      <c r="E70" s="633">
        <f t="shared" si="2"/>
        <v>219000</v>
      </c>
      <c r="F70" s="779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</row>
    <row r="71" spans="1:47" ht="12.75" customHeight="1" x14ac:dyDescent="0.2">
      <c r="A71" s="356">
        <v>323</v>
      </c>
      <c r="B71" s="120" t="s">
        <v>151</v>
      </c>
      <c r="C71" s="643">
        <f>C72+C73</f>
        <v>40000</v>
      </c>
      <c r="D71" s="780">
        <f>D72+D73</f>
        <v>0</v>
      </c>
      <c r="E71" s="642">
        <f t="shared" si="2"/>
        <v>40000</v>
      </c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7"/>
    </row>
    <row r="72" spans="1:47" ht="12.75" customHeight="1" x14ac:dyDescent="0.2">
      <c r="A72" s="346">
        <v>323</v>
      </c>
      <c r="B72" s="114" t="s">
        <v>202</v>
      </c>
      <c r="C72" s="644">
        <v>25000</v>
      </c>
      <c r="D72" s="663"/>
      <c r="E72" s="633">
        <f t="shared" si="2"/>
        <v>25000</v>
      </c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7"/>
    </row>
    <row r="73" spans="1:47" ht="12.75" customHeight="1" x14ac:dyDescent="0.2">
      <c r="A73" s="346">
        <v>323</v>
      </c>
      <c r="B73" s="114" t="s">
        <v>203</v>
      </c>
      <c r="C73" s="644">
        <v>15000</v>
      </c>
      <c r="D73" s="663"/>
      <c r="E73" s="633">
        <f t="shared" si="2"/>
        <v>15000</v>
      </c>
      <c r="F73" s="779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</row>
    <row r="74" spans="1:47" ht="12.75" customHeight="1" x14ac:dyDescent="0.2">
      <c r="A74" s="356">
        <v>323</v>
      </c>
      <c r="B74" s="120" t="s">
        <v>152</v>
      </c>
      <c r="C74" s="643">
        <f>C75+C76+C77</f>
        <v>107000</v>
      </c>
      <c r="D74" s="780">
        <f>D75+D76+D77</f>
        <v>25000</v>
      </c>
      <c r="E74" s="642">
        <f t="shared" si="2"/>
        <v>132000</v>
      </c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</row>
    <row r="75" spans="1:47" s="61" customFormat="1" ht="12.75" customHeight="1" x14ac:dyDescent="0.2">
      <c r="A75" s="346">
        <v>323</v>
      </c>
      <c r="B75" s="114" t="s">
        <v>204</v>
      </c>
      <c r="C75" s="644">
        <v>85000</v>
      </c>
      <c r="D75" s="663">
        <v>25000</v>
      </c>
      <c r="E75" s="633">
        <f t="shared" si="2"/>
        <v>110000</v>
      </c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</row>
    <row r="76" spans="1:47" ht="12.75" customHeight="1" x14ac:dyDescent="0.2">
      <c r="A76" s="346">
        <v>323</v>
      </c>
      <c r="B76" s="114" t="s">
        <v>400</v>
      </c>
      <c r="C76" s="644">
        <v>2000</v>
      </c>
      <c r="D76" s="663"/>
      <c r="E76" s="633">
        <f t="shared" si="2"/>
        <v>2000</v>
      </c>
      <c r="F76" s="779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7"/>
    </row>
    <row r="77" spans="1:47" ht="12.75" customHeight="1" x14ac:dyDescent="0.2">
      <c r="A77" s="346">
        <v>323</v>
      </c>
      <c r="B77" s="114" t="s">
        <v>205</v>
      </c>
      <c r="C77" s="644">
        <v>20000</v>
      </c>
      <c r="D77" s="663"/>
      <c r="E77" s="633">
        <f t="shared" si="2"/>
        <v>20000</v>
      </c>
      <c r="F77" s="779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7"/>
    </row>
    <row r="78" spans="1:47" ht="12.75" customHeight="1" x14ac:dyDescent="0.2">
      <c r="A78" s="357">
        <v>324</v>
      </c>
      <c r="B78" s="110" t="s">
        <v>206</v>
      </c>
      <c r="C78" s="645">
        <f>C79+C80</f>
        <v>3000</v>
      </c>
      <c r="D78" s="662">
        <f>D79+D80</f>
        <v>0</v>
      </c>
      <c r="E78" s="632">
        <f t="shared" si="2"/>
        <v>3000</v>
      </c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7"/>
    </row>
    <row r="79" spans="1:47" s="61" customFormat="1" ht="12.75" customHeight="1" x14ac:dyDescent="0.2">
      <c r="A79" s="346">
        <v>324</v>
      </c>
      <c r="B79" s="816" t="s">
        <v>207</v>
      </c>
      <c r="C79" s="644">
        <v>2000</v>
      </c>
      <c r="D79" s="663"/>
      <c r="E79" s="633">
        <f t="shared" si="2"/>
        <v>2000</v>
      </c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7"/>
    </row>
    <row r="80" spans="1:47" s="61" customFormat="1" ht="12.75" customHeight="1" x14ac:dyDescent="0.2">
      <c r="A80" s="346">
        <v>324</v>
      </c>
      <c r="B80" s="114" t="s">
        <v>208</v>
      </c>
      <c r="C80" s="644">
        <v>1000</v>
      </c>
      <c r="D80" s="663"/>
      <c r="E80" s="633">
        <f t="shared" si="2"/>
        <v>1000</v>
      </c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</row>
    <row r="81" spans="1:47" ht="12.75" customHeight="1" x14ac:dyDescent="0.2">
      <c r="A81" s="344">
        <v>329</v>
      </c>
      <c r="B81" s="110" t="s">
        <v>35</v>
      </c>
      <c r="C81" s="645">
        <f>C82+C86+C88+C93+C95</f>
        <v>185500</v>
      </c>
      <c r="D81" s="662">
        <f>D82+D86+D88+D93+D95</f>
        <v>0</v>
      </c>
      <c r="E81" s="632">
        <f t="shared" ref="E81:E97" si="3">C81+D81</f>
        <v>185500</v>
      </c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7"/>
    </row>
    <row r="82" spans="1:47" ht="12.75" customHeight="1" x14ac:dyDescent="0.2">
      <c r="A82" s="356">
        <v>329</v>
      </c>
      <c r="B82" s="119" t="s">
        <v>153</v>
      </c>
      <c r="C82" s="646">
        <f>C83+C84+C85</f>
        <v>37500</v>
      </c>
      <c r="D82" s="780">
        <f>D83+D84+D85</f>
        <v>0</v>
      </c>
      <c r="E82" s="642">
        <f t="shared" si="3"/>
        <v>37500</v>
      </c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</row>
    <row r="83" spans="1:47" ht="12.75" customHeight="1" x14ac:dyDescent="0.2">
      <c r="A83" s="346">
        <v>329</v>
      </c>
      <c r="B83" s="115" t="s">
        <v>209</v>
      </c>
      <c r="C83" s="464">
        <v>2500</v>
      </c>
      <c r="D83" s="663"/>
      <c r="E83" s="633">
        <f t="shared" si="3"/>
        <v>2500</v>
      </c>
      <c r="F83" s="779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7"/>
    </row>
    <row r="84" spans="1:47" s="61" customFormat="1" ht="12.75" customHeight="1" x14ac:dyDescent="0.2">
      <c r="A84" s="346">
        <v>329</v>
      </c>
      <c r="B84" s="816" t="s">
        <v>210</v>
      </c>
      <c r="C84" s="644">
        <v>15000</v>
      </c>
      <c r="D84" s="663"/>
      <c r="E84" s="633">
        <f t="shared" si="3"/>
        <v>15000</v>
      </c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7"/>
    </row>
    <row r="85" spans="1:47" s="61" customFormat="1" ht="12.75" customHeight="1" x14ac:dyDescent="0.2">
      <c r="A85" s="346">
        <v>329</v>
      </c>
      <c r="B85" s="115" t="s">
        <v>211</v>
      </c>
      <c r="C85" s="464">
        <v>20000</v>
      </c>
      <c r="D85" s="663"/>
      <c r="E85" s="633">
        <f t="shared" si="3"/>
        <v>20000</v>
      </c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7"/>
    </row>
    <row r="86" spans="1:47" ht="12.75" customHeight="1" x14ac:dyDescent="0.2">
      <c r="A86" s="356">
        <v>329</v>
      </c>
      <c r="B86" s="119" t="s">
        <v>141</v>
      </c>
      <c r="C86" s="646">
        <f>C87</f>
        <v>50000</v>
      </c>
      <c r="D86" s="780">
        <f>D87</f>
        <v>0</v>
      </c>
      <c r="E86" s="642">
        <f t="shared" si="3"/>
        <v>50000</v>
      </c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7"/>
    </row>
    <row r="87" spans="1:47" ht="12.75" customHeight="1" x14ac:dyDescent="0.2">
      <c r="A87" s="346">
        <v>329</v>
      </c>
      <c r="B87" s="115" t="s">
        <v>141</v>
      </c>
      <c r="C87" s="464">
        <v>50000</v>
      </c>
      <c r="D87" s="663"/>
      <c r="E87" s="633">
        <f t="shared" si="3"/>
        <v>50000</v>
      </c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7"/>
    </row>
    <row r="88" spans="1:47" ht="12.75" customHeight="1" x14ac:dyDescent="0.2">
      <c r="A88" s="356">
        <v>329</v>
      </c>
      <c r="B88" s="119" t="s">
        <v>212</v>
      </c>
      <c r="C88" s="646">
        <f>C89+C90+C91+C92</f>
        <v>8000</v>
      </c>
      <c r="D88" s="780">
        <f>D89+D90+D91+D92</f>
        <v>0</v>
      </c>
      <c r="E88" s="642">
        <f t="shared" si="3"/>
        <v>8000</v>
      </c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7"/>
    </row>
    <row r="89" spans="1:47" ht="12.75" customHeight="1" x14ac:dyDescent="0.2">
      <c r="A89" s="346">
        <v>329</v>
      </c>
      <c r="B89" s="115" t="s">
        <v>213</v>
      </c>
      <c r="C89" s="464">
        <v>2000</v>
      </c>
      <c r="D89" s="663"/>
      <c r="E89" s="633">
        <f t="shared" si="3"/>
        <v>2000</v>
      </c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7"/>
    </row>
    <row r="90" spans="1:47" s="61" customFormat="1" ht="12.75" customHeight="1" x14ac:dyDescent="0.2">
      <c r="A90" s="346">
        <v>329</v>
      </c>
      <c r="B90" s="115" t="s">
        <v>214</v>
      </c>
      <c r="C90" s="464">
        <v>2000</v>
      </c>
      <c r="D90" s="663"/>
      <c r="E90" s="633">
        <f t="shared" si="3"/>
        <v>2000</v>
      </c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</row>
    <row r="91" spans="1:47" ht="12.75" customHeight="1" x14ac:dyDescent="0.2">
      <c r="A91" s="346">
        <v>329</v>
      </c>
      <c r="B91" s="115" t="s">
        <v>215</v>
      </c>
      <c r="C91" s="464">
        <v>2000</v>
      </c>
      <c r="D91" s="663"/>
      <c r="E91" s="633">
        <f t="shared" si="3"/>
        <v>2000</v>
      </c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7"/>
    </row>
    <row r="92" spans="1:47" s="11" customFormat="1" ht="12.75" customHeight="1" x14ac:dyDescent="0.2">
      <c r="A92" s="346">
        <v>329</v>
      </c>
      <c r="B92" s="115" t="s">
        <v>216</v>
      </c>
      <c r="C92" s="464">
        <v>2000</v>
      </c>
      <c r="D92" s="663"/>
      <c r="E92" s="633">
        <f t="shared" si="3"/>
        <v>2000</v>
      </c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7"/>
    </row>
    <row r="93" spans="1:47" s="11" customFormat="1" ht="12.75" customHeight="1" x14ac:dyDescent="0.2">
      <c r="A93" s="356">
        <v>329</v>
      </c>
      <c r="B93" s="119" t="s">
        <v>217</v>
      </c>
      <c r="C93" s="646">
        <f>C94</f>
        <v>10000</v>
      </c>
      <c r="D93" s="780">
        <f>D94</f>
        <v>0</v>
      </c>
      <c r="E93" s="642">
        <f t="shared" si="3"/>
        <v>10000</v>
      </c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7"/>
    </row>
    <row r="94" spans="1:47" s="18" customFormat="1" ht="12.75" customHeight="1" x14ac:dyDescent="0.2">
      <c r="A94" s="346">
        <v>329</v>
      </c>
      <c r="B94" s="115" t="s">
        <v>217</v>
      </c>
      <c r="C94" s="464">
        <v>10000</v>
      </c>
      <c r="D94" s="663"/>
      <c r="E94" s="633">
        <f t="shared" si="3"/>
        <v>10000</v>
      </c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7"/>
    </row>
    <row r="95" spans="1:47" s="18" customFormat="1" ht="12.75" customHeight="1" x14ac:dyDescent="0.2">
      <c r="A95" s="356">
        <v>329</v>
      </c>
      <c r="B95" s="119" t="s">
        <v>35</v>
      </c>
      <c r="C95" s="646">
        <f>C96</f>
        <v>80000</v>
      </c>
      <c r="D95" s="780">
        <f>D96</f>
        <v>0</v>
      </c>
      <c r="E95" s="642">
        <f t="shared" si="3"/>
        <v>80000</v>
      </c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7"/>
    </row>
    <row r="96" spans="1:47" s="59" customFormat="1" ht="12.75" customHeight="1" x14ac:dyDescent="0.2">
      <c r="A96" s="786">
        <v>329</v>
      </c>
      <c r="B96" s="787" t="s">
        <v>35</v>
      </c>
      <c r="C96" s="788">
        <v>80000</v>
      </c>
      <c r="D96" s="778"/>
      <c r="E96" s="635">
        <f t="shared" si="3"/>
        <v>80000</v>
      </c>
      <c r="F96" s="779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97"/>
      <c r="AT96" s="97"/>
      <c r="AU96" s="97"/>
    </row>
    <row r="97" spans="1:47" s="18" customFormat="1" ht="15" customHeight="1" x14ac:dyDescent="0.2">
      <c r="A97" s="358" t="s">
        <v>429</v>
      </c>
      <c r="B97" s="574" t="s">
        <v>36</v>
      </c>
      <c r="C97" s="608">
        <f>C100</f>
        <v>81000</v>
      </c>
      <c r="D97" s="610">
        <f>D100</f>
        <v>30000</v>
      </c>
      <c r="E97" s="610">
        <f t="shared" si="3"/>
        <v>111000</v>
      </c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7"/>
    </row>
    <row r="98" spans="1:47" s="18" customFormat="1" ht="15" customHeight="1" x14ac:dyDescent="0.2">
      <c r="A98" s="359"/>
      <c r="B98" s="569" t="s">
        <v>159</v>
      </c>
      <c r="C98" s="609"/>
      <c r="D98" s="611"/>
      <c r="E98" s="611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7"/>
    </row>
    <row r="99" spans="1:47" s="18" customFormat="1" ht="15" customHeight="1" x14ac:dyDescent="0.2">
      <c r="A99" s="360" t="s">
        <v>160</v>
      </c>
      <c r="B99" s="121" t="s">
        <v>133</v>
      </c>
      <c r="C99" s="575"/>
      <c r="D99" s="659"/>
      <c r="E99" s="636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7"/>
    </row>
    <row r="100" spans="1:47" s="18" customFormat="1" ht="15" customHeight="1" x14ac:dyDescent="0.2">
      <c r="A100" s="361">
        <v>3</v>
      </c>
      <c r="B100" s="108" t="s">
        <v>69</v>
      </c>
      <c r="C100" s="628">
        <f>C101</f>
        <v>81000</v>
      </c>
      <c r="D100" s="660">
        <f>D101</f>
        <v>30000</v>
      </c>
      <c r="E100" s="691">
        <f t="shared" ref="E100:E130" si="4">C100+D100</f>
        <v>111000</v>
      </c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7"/>
    </row>
    <row r="101" spans="1:47" s="18" customFormat="1" ht="12.75" customHeight="1" x14ac:dyDescent="0.2">
      <c r="A101" s="362">
        <v>34</v>
      </c>
      <c r="B101" s="308" t="s">
        <v>36</v>
      </c>
      <c r="C101" s="630">
        <f>C102</f>
        <v>81000</v>
      </c>
      <c r="D101" s="661">
        <f>D102</f>
        <v>30000</v>
      </c>
      <c r="E101" s="692">
        <f t="shared" si="4"/>
        <v>111000</v>
      </c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7"/>
    </row>
    <row r="102" spans="1:47" s="18" customFormat="1" ht="12.75" customHeight="1" x14ac:dyDescent="0.2">
      <c r="A102" s="363">
        <v>343</v>
      </c>
      <c r="B102" s="111" t="s">
        <v>37</v>
      </c>
      <c r="C102" s="631">
        <f>C103+C104+C105+C106</f>
        <v>81000</v>
      </c>
      <c r="D102" s="662">
        <f>D103+D104+D105+D106</f>
        <v>30000</v>
      </c>
      <c r="E102" s="632">
        <f t="shared" si="4"/>
        <v>111000</v>
      </c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7"/>
    </row>
    <row r="103" spans="1:47" s="18" customFormat="1" ht="12.75" customHeight="1" x14ac:dyDescent="0.2">
      <c r="A103" s="364">
        <v>343</v>
      </c>
      <c r="B103" s="122" t="s">
        <v>140</v>
      </c>
      <c r="C103" s="464">
        <v>15000</v>
      </c>
      <c r="D103" s="663">
        <v>-3000</v>
      </c>
      <c r="E103" s="633">
        <f t="shared" si="4"/>
        <v>12000</v>
      </c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</row>
    <row r="104" spans="1:47" s="18" customFormat="1" ht="12.75" customHeight="1" x14ac:dyDescent="0.2">
      <c r="A104" s="364">
        <v>343</v>
      </c>
      <c r="B104" s="122" t="s">
        <v>280</v>
      </c>
      <c r="C104" s="464">
        <v>3000</v>
      </c>
      <c r="D104" s="663"/>
      <c r="E104" s="633">
        <f t="shared" si="4"/>
        <v>3000</v>
      </c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</row>
    <row r="105" spans="1:47" s="18" customFormat="1" ht="12.75" customHeight="1" x14ac:dyDescent="0.2">
      <c r="A105" s="364">
        <v>343</v>
      </c>
      <c r="B105" s="122" t="s">
        <v>279</v>
      </c>
      <c r="C105" s="464">
        <v>3000</v>
      </c>
      <c r="D105" s="663">
        <v>3000</v>
      </c>
      <c r="E105" s="633">
        <f t="shared" si="4"/>
        <v>6000</v>
      </c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7"/>
    </row>
    <row r="106" spans="1:47" s="59" customFormat="1" ht="12.75" customHeight="1" x14ac:dyDescent="0.2">
      <c r="A106" s="364">
        <v>343</v>
      </c>
      <c r="B106" s="122" t="s">
        <v>218</v>
      </c>
      <c r="C106" s="647">
        <v>60000</v>
      </c>
      <c r="D106" s="778">
        <v>30000</v>
      </c>
      <c r="E106" s="635">
        <f t="shared" si="4"/>
        <v>90000</v>
      </c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7"/>
    </row>
    <row r="107" spans="1:47" s="18" customFormat="1" ht="15" customHeight="1" x14ac:dyDescent="0.2">
      <c r="A107" s="365" t="s">
        <v>154</v>
      </c>
      <c r="B107" s="576" t="s">
        <v>162</v>
      </c>
      <c r="C107" s="615">
        <f>C110</f>
        <v>80000</v>
      </c>
      <c r="D107" s="610">
        <f>D110</f>
        <v>0</v>
      </c>
      <c r="E107" s="610">
        <f t="shared" si="4"/>
        <v>80000</v>
      </c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7"/>
    </row>
    <row r="108" spans="1:47" s="18" customFormat="1" ht="15" customHeight="1" x14ac:dyDescent="0.2">
      <c r="A108" s="366" t="s">
        <v>314</v>
      </c>
      <c r="B108" s="569" t="s">
        <v>159</v>
      </c>
      <c r="C108" s="609"/>
      <c r="D108" s="611"/>
      <c r="E108" s="611">
        <f t="shared" si="4"/>
        <v>0</v>
      </c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7"/>
    </row>
    <row r="109" spans="1:47" s="18" customFormat="1" ht="15" customHeight="1" x14ac:dyDescent="0.2">
      <c r="A109" s="367" t="s">
        <v>104</v>
      </c>
      <c r="B109" s="123" t="s">
        <v>133</v>
      </c>
      <c r="C109" s="571"/>
      <c r="D109" s="659"/>
      <c r="E109" s="636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7"/>
    </row>
    <row r="110" spans="1:47" s="59" customFormat="1" ht="15" customHeight="1" x14ac:dyDescent="0.2">
      <c r="A110" s="368">
        <v>4</v>
      </c>
      <c r="B110" s="246" t="s">
        <v>142</v>
      </c>
      <c r="C110" s="648">
        <f>C111</f>
        <v>80000</v>
      </c>
      <c r="D110" s="660">
        <f>D111</f>
        <v>0</v>
      </c>
      <c r="E110" s="691">
        <f t="shared" si="4"/>
        <v>80000</v>
      </c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7"/>
    </row>
    <row r="111" spans="1:47" s="18" customFormat="1" ht="12.75" customHeight="1" x14ac:dyDescent="0.2">
      <c r="A111" s="369">
        <v>41</v>
      </c>
      <c r="B111" s="140" t="s">
        <v>155</v>
      </c>
      <c r="C111" s="630">
        <f>C112+C114</f>
        <v>80000</v>
      </c>
      <c r="D111" s="661">
        <f>D112+D114</f>
        <v>0</v>
      </c>
      <c r="E111" s="692">
        <f t="shared" si="4"/>
        <v>80000</v>
      </c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7"/>
    </row>
    <row r="112" spans="1:47" s="18" customFormat="1" ht="12.75" customHeight="1" x14ac:dyDescent="0.2">
      <c r="A112" s="370">
        <v>411</v>
      </c>
      <c r="B112" s="117" t="s">
        <v>164</v>
      </c>
      <c r="C112" s="649">
        <f>C113</f>
        <v>50000</v>
      </c>
      <c r="D112" s="662">
        <f>D113</f>
        <v>0</v>
      </c>
      <c r="E112" s="632">
        <f t="shared" si="4"/>
        <v>50000</v>
      </c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7"/>
    </row>
    <row r="113" spans="1:47" s="18" customFormat="1" ht="12.75" customHeight="1" x14ac:dyDescent="0.2">
      <c r="A113" s="346">
        <v>411</v>
      </c>
      <c r="B113" s="115" t="s">
        <v>224</v>
      </c>
      <c r="C113" s="464">
        <v>50000</v>
      </c>
      <c r="D113" s="663"/>
      <c r="E113" s="633">
        <f t="shared" si="4"/>
        <v>50000</v>
      </c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7"/>
    </row>
    <row r="114" spans="1:47" s="18" customFormat="1" ht="12.75" customHeight="1" x14ac:dyDescent="0.2">
      <c r="A114" s="370">
        <v>412</v>
      </c>
      <c r="B114" s="117" t="s">
        <v>66</v>
      </c>
      <c r="C114" s="649">
        <f>C115</f>
        <v>30000</v>
      </c>
      <c r="D114" s="662">
        <f>D115</f>
        <v>0</v>
      </c>
      <c r="E114" s="632">
        <f t="shared" si="4"/>
        <v>30000</v>
      </c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7"/>
    </row>
    <row r="115" spans="1:47" s="18" customFormat="1" ht="12.75" customHeight="1" x14ac:dyDescent="0.2">
      <c r="A115" s="346">
        <v>412</v>
      </c>
      <c r="B115" s="115" t="s">
        <v>287</v>
      </c>
      <c r="C115" s="464">
        <v>30000</v>
      </c>
      <c r="D115" s="663"/>
      <c r="E115" s="633">
        <f t="shared" si="4"/>
        <v>30000</v>
      </c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7"/>
    </row>
    <row r="116" spans="1:47" s="18" customFormat="1" ht="20.100000000000001" customHeight="1" x14ac:dyDescent="0.2">
      <c r="A116" s="371" t="s">
        <v>305</v>
      </c>
      <c r="B116" s="124"/>
      <c r="C116" s="475">
        <f>C117+C124</f>
        <v>170000</v>
      </c>
      <c r="D116" s="672">
        <f>D117+D124</f>
        <v>60000</v>
      </c>
      <c r="E116" s="690">
        <f t="shared" si="4"/>
        <v>230000</v>
      </c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7"/>
    </row>
    <row r="117" spans="1:47" s="59" customFormat="1" ht="15" customHeight="1" x14ac:dyDescent="0.2">
      <c r="A117" s="372" t="s">
        <v>315</v>
      </c>
      <c r="B117" s="577" t="s">
        <v>169</v>
      </c>
      <c r="C117" s="608">
        <f>C120</f>
        <v>30000</v>
      </c>
      <c r="D117" s="610">
        <f>D120</f>
        <v>0</v>
      </c>
      <c r="E117" s="610">
        <f t="shared" si="4"/>
        <v>30000</v>
      </c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7"/>
    </row>
    <row r="118" spans="1:47" s="18" customFormat="1" ht="15" customHeight="1" x14ac:dyDescent="0.2">
      <c r="A118" s="373"/>
      <c r="B118" s="569" t="s">
        <v>159</v>
      </c>
      <c r="C118" s="609"/>
      <c r="D118" s="611"/>
      <c r="E118" s="611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K118" s="97"/>
      <c r="AL118" s="97"/>
      <c r="AM118" s="97"/>
      <c r="AN118" s="97"/>
      <c r="AO118" s="97"/>
      <c r="AP118" s="97"/>
      <c r="AQ118" s="97"/>
      <c r="AR118" s="97"/>
      <c r="AS118" s="97"/>
      <c r="AT118" s="97"/>
      <c r="AU118" s="97"/>
    </row>
    <row r="119" spans="1:47" s="18" customFormat="1" ht="15" customHeight="1" x14ac:dyDescent="0.2">
      <c r="A119" s="374" t="s">
        <v>109</v>
      </c>
      <c r="B119" s="116" t="s">
        <v>132</v>
      </c>
      <c r="C119" s="571"/>
      <c r="D119" s="659"/>
      <c r="E119" s="636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7"/>
    </row>
    <row r="120" spans="1:47" s="18" customFormat="1" ht="15" customHeight="1" x14ac:dyDescent="0.2">
      <c r="A120" s="350">
        <v>3</v>
      </c>
      <c r="B120" s="108" t="s">
        <v>69</v>
      </c>
      <c r="C120" s="628">
        <f t="shared" ref="C120:D122" si="5">C121</f>
        <v>30000</v>
      </c>
      <c r="D120" s="660">
        <f t="shared" si="5"/>
        <v>0</v>
      </c>
      <c r="E120" s="691">
        <f t="shared" si="4"/>
        <v>30000</v>
      </c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7"/>
    </row>
    <row r="121" spans="1:47" s="18" customFormat="1" ht="12.75" customHeight="1" x14ac:dyDescent="0.2">
      <c r="A121" s="343">
        <v>32</v>
      </c>
      <c r="B121" s="109" t="s">
        <v>31</v>
      </c>
      <c r="C121" s="630">
        <f t="shared" si="5"/>
        <v>30000</v>
      </c>
      <c r="D121" s="661">
        <f t="shared" si="5"/>
        <v>0</v>
      </c>
      <c r="E121" s="692">
        <f t="shared" si="4"/>
        <v>30000</v>
      </c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7"/>
    </row>
    <row r="122" spans="1:47" s="18" customFormat="1" ht="12.75" customHeight="1" x14ac:dyDescent="0.2">
      <c r="A122" s="375">
        <v>323</v>
      </c>
      <c r="B122" s="125" t="s">
        <v>34</v>
      </c>
      <c r="C122" s="649">
        <f t="shared" si="5"/>
        <v>30000</v>
      </c>
      <c r="D122" s="662">
        <f t="shared" si="5"/>
        <v>0</v>
      </c>
      <c r="E122" s="632">
        <f t="shared" si="4"/>
        <v>30000</v>
      </c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7"/>
    </row>
    <row r="123" spans="1:47" s="18" customFormat="1" ht="12.75" customHeight="1" x14ac:dyDescent="0.2">
      <c r="A123" s="376">
        <v>323</v>
      </c>
      <c r="B123" s="126" t="s">
        <v>34</v>
      </c>
      <c r="C123" s="651">
        <v>30000</v>
      </c>
      <c r="D123" s="778"/>
      <c r="E123" s="635">
        <f t="shared" si="4"/>
        <v>30000</v>
      </c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7"/>
    </row>
    <row r="124" spans="1:47" s="18" customFormat="1" ht="15" customHeight="1" x14ac:dyDescent="0.2">
      <c r="A124" s="372" t="s">
        <v>234</v>
      </c>
      <c r="B124" s="127" t="s">
        <v>288</v>
      </c>
      <c r="C124" s="608">
        <f>C127</f>
        <v>140000</v>
      </c>
      <c r="D124" s="610">
        <f>D127</f>
        <v>60000</v>
      </c>
      <c r="E124" s="610">
        <f t="shared" si="4"/>
        <v>200000</v>
      </c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7"/>
    </row>
    <row r="125" spans="1:47" s="18" customFormat="1" ht="15" customHeight="1" x14ac:dyDescent="0.2">
      <c r="A125" s="373" t="s">
        <v>412</v>
      </c>
      <c r="B125" s="569" t="s">
        <v>159</v>
      </c>
      <c r="C125" s="609"/>
      <c r="D125" s="611"/>
      <c r="E125" s="611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7"/>
    </row>
    <row r="126" spans="1:47" s="18" customFormat="1" ht="15" customHeight="1" x14ac:dyDescent="0.2">
      <c r="A126" s="377" t="s">
        <v>107</v>
      </c>
      <c r="B126" s="116" t="s">
        <v>133</v>
      </c>
      <c r="C126" s="571"/>
      <c r="D126" s="659"/>
      <c r="E126" s="636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7"/>
    </row>
    <row r="127" spans="1:47" s="51" customFormat="1" ht="15" customHeight="1" x14ac:dyDescent="0.2">
      <c r="A127" s="368">
        <v>4</v>
      </c>
      <c r="B127" s="246" t="s">
        <v>142</v>
      </c>
      <c r="C127" s="628">
        <f t="shared" ref="C127:D129" si="6">C128</f>
        <v>140000</v>
      </c>
      <c r="D127" s="660">
        <f t="shared" si="6"/>
        <v>60000</v>
      </c>
      <c r="E127" s="691">
        <f t="shared" si="4"/>
        <v>200000</v>
      </c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7"/>
    </row>
    <row r="128" spans="1:47" s="18" customFormat="1" ht="12.75" customHeight="1" x14ac:dyDescent="0.2">
      <c r="A128" s="378">
        <v>42</v>
      </c>
      <c r="B128" s="140" t="s">
        <v>163</v>
      </c>
      <c r="C128" s="630">
        <f t="shared" si="6"/>
        <v>140000</v>
      </c>
      <c r="D128" s="661">
        <f t="shared" si="6"/>
        <v>60000</v>
      </c>
      <c r="E128" s="692">
        <f t="shared" si="4"/>
        <v>200000</v>
      </c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7"/>
    </row>
    <row r="129" spans="1:47" s="18" customFormat="1" ht="12.75" customHeight="1" x14ac:dyDescent="0.2">
      <c r="A129" s="379">
        <v>421</v>
      </c>
      <c r="B129" s="125" t="s">
        <v>44</v>
      </c>
      <c r="C129" s="649">
        <f t="shared" si="6"/>
        <v>140000</v>
      </c>
      <c r="D129" s="662">
        <f t="shared" si="6"/>
        <v>60000</v>
      </c>
      <c r="E129" s="632">
        <f t="shared" si="4"/>
        <v>200000</v>
      </c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7"/>
    </row>
    <row r="130" spans="1:47" s="59" customFormat="1" ht="12.75" customHeight="1" x14ac:dyDescent="0.2">
      <c r="A130" s="380">
        <v>421</v>
      </c>
      <c r="B130" s="116" t="s">
        <v>44</v>
      </c>
      <c r="C130" s="463">
        <v>140000</v>
      </c>
      <c r="D130" s="781">
        <v>60000</v>
      </c>
      <c r="E130" s="633">
        <f t="shared" si="4"/>
        <v>200000</v>
      </c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7"/>
    </row>
    <row r="131" spans="1:47" s="59" customFormat="1" ht="20.100000000000001" customHeight="1" x14ac:dyDescent="0.2">
      <c r="A131" s="381" t="s">
        <v>168</v>
      </c>
      <c r="B131" s="268"/>
      <c r="C131" s="578">
        <f>C132+C139</f>
        <v>2840000</v>
      </c>
      <c r="D131" s="700">
        <f>D132+D139</f>
        <v>-110000</v>
      </c>
      <c r="E131" s="695">
        <f>C131+D131</f>
        <v>2730000</v>
      </c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7"/>
    </row>
    <row r="132" spans="1:47" s="4" customFormat="1" ht="15" customHeight="1" x14ac:dyDescent="0.2">
      <c r="A132" s="372" t="s">
        <v>234</v>
      </c>
      <c r="B132" s="127" t="s">
        <v>378</v>
      </c>
      <c r="C132" s="608">
        <f>C135</f>
        <v>2240000</v>
      </c>
      <c r="D132" s="616">
        <f>D135</f>
        <v>-110000</v>
      </c>
      <c r="E132" s="616">
        <f t="shared" ref="E132:E169" si="7">C132+D132</f>
        <v>2130000</v>
      </c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7"/>
    </row>
    <row r="133" spans="1:47" s="4" customFormat="1" ht="15" customHeight="1" x14ac:dyDescent="0.2">
      <c r="A133" s="373" t="s">
        <v>411</v>
      </c>
      <c r="B133" s="569" t="s">
        <v>358</v>
      </c>
      <c r="C133" s="609"/>
      <c r="D133" s="617"/>
      <c r="E133" s="61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7"/>
    </row>
    <row r="134" spans="1:47" ht="15" customHeight="1" x14ac:dyDescent="0.2">
      <c r="A134" s="377" t="s">
        <v>107</v>
      </c>
      <c r="B134" s="116" t="s">
        <v>133</v>
      </c>
      <c r="C134" s="571"/>
      <c r="D134" s="652"/>
      <c r="E134" s="653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7"/>
    </row>
    <row r="135" spans="1:47" ht="15" customHeight="1" x14ac:dyDescent="0.2">
      <c r="A135" s="368">
        <v>4</v>
      </c>
      <c r="B135" s="246" t="s">
        <v>142</v>
      </c>
      <c r="C135" s="628">
        <f t="shared" ref="C135:D137" si="8">C136</f>
        <v>2240000</v>
      </c>
      <c r="D135" s="654">
        <f t="shared" si="8"/>
        <v>-110000</v>
      </c>
      <c r="E135" s="698">
        <f t="shared" si="7"/>
        <v>2130000</v>
      </c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7"/>
    </row>
    <row r="136" spans="1:47" s="61" customFormat="1" ht="12.75" customHeight="1" x14ac:dyDescent="0.2">
      <c r="A136" s="378">
        <v>42</v>
      </c>
      <c r="B136" s="140" t="s">
        <v>163</v>
      </c>
      <c r="C136" s="630">
        <f t="shared" si="8"/>
        <v>2240000</v>
      </c>
      <c r="D136" s="655">
        <f t="shared" si="8"/>
        <v>-110000</v>
      </c>
      <c r="E136" s="699">
        <f t="shared" si="7"/>
        <v>2130000</v>
      </c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7"/>
    </row>
    <row r="137" spans="1:47" s="61" customFormat="1" ht="12.75" customHeight="1" x14ac:dyDescent="0.2">
      <c r="A137" s="379">
        <v>421</v>
      </c>
      <c r="B137" s="125" t="s">
        <v>44</v>
      </c>
      <c r="C137" s="649">
        <f t="shared" si="8"/>
        <v>2240000</v>
      </c>
      <c r="D137" s="656">
        <f t="shared" si="8"/>
        <v>-110000</v>
      </c>
      <c r="E137" s="657">
        <f t="shared" si="7"/>
        <v>2130000</v>
      </c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7"/>
    </row>
    <row r="138" spans="1:47" ht="12.75" customHeight="1" x14ac:dyDescent="0.2">
      <c r="A138" s="380">
        <v>421</v>
      </c>
      <c r="B138" s="116" t="s">
        <v>44</v>
      </c>
      <c r="C138" s="651">
        <v>2240000</v>
      </c>
      <c r="D138" s="782">
        <v>-110000</v>
      </c>
      <c r="E138" s="658">
        <f t="shared" si="7"/>
        <v>2130000</v>
      </c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7"/>
    </row>
    <row r="139" spans="1:47" ht="15" customHeight="1" x14ac:dyDescent="0.2">
      <c r="A139" s="372" t="s">
        <v>234</v>
      </c>
      <c r="B139" s="127" t="s">
        <v>417</v>
      </c>
      <c r="C139" s="608">
        <f>C142</f>
        <v>600000</v>
      </c>
      <c r="D139" s="616">
        <f>D142</f>
        <v>0</v>
      </c>
      <c r="E139" s="616">
        <f>E142</f>
        <v>600000</v>
      </c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7"/>
    </row>
    <row r="140" spans="1:47" s="61" customFormat="1" ht="15" customHeight="1" x14ac:dyDescent="0.2">
      <c r="A140" s="373" t="s">
        <v>418</v>
      </c>
      <c r="B140" s="569" t="s">
        <v>358</v>
      </c>
      <c r="C140" s="609"/>
      <c r="D140" s="611"/>
      <c r="E140" s="611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  <c r="AA140" s="97"/>
      <c r="AB140" s="97"/>
      <c r="AC140" s="97"/>
      <c r="AD140" s="97"/>
      <c r="AE140" s="97"/>
      <c r="AF140" s="97"/>
      <c r="AG140" s="97"/>
      <c r="AH140" s="97"/>
      <c r="AI140" s="97"/>
      <c r="AJ140" s="97"/>
      <c r="AK140" s="97"/>
      <c r="AL140" s="97"/>
      <c r="AM140" s="97"/>
      <c r="AN140" s="97"/>
      <c r="AO140" s="97"/>
      <c r="AP140" s="97"/>
      <c r="AQ140" s="97"/>
      <c r="AR140" s="97"/>
      <c r="AS140" s="97"/>
      <c r="AT140" s="97"/>
      <c r="AU140" s="97"/>
    </row>
    <row r="141" spans="1:47" ht="15" customHeight="1" x14ac:dyDescent="0.2">
      <c r="A141" s="377" t="s">
        <v>107</v>
      </c>
      <c r="B141" s="116" t="s">
        <v>133</v>
      </c>
      <c r="C141" s="571"/>
      <c r="D141" s="659"/>
      <c r="E141" s="636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7"/>
    </row>
    <row r="142" spans="1:47" s="69" customFormat="1" ht="15" customHeight="1" x14ac:dyDescent="0.2">
      <c r="A142" s="368">
        <v>4</v>
      </c>
      <c r="B142" s="246" t="s">
        <v>142</v>
      </c>
      <c r="C142" s="628">
        <f t="shared" ref="C142:D144" si="9">C143</f>
        <v>600000</v>
      </c>
      <c r="D142" s="696">
        <f t="shared" si="9"/>
        <v>0</v>
      </c>
      <c r="E142" s="691">
        <f t="shared" ref="E142:E145" si="10">C142+D142</f>
        <v>600000</v>
      </c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7"/>
    </row>
    <row r="143" spans="1:47" s="69" customFormat="1" ht="12.75" customHeight="1" x14ac:dyDescent="0.2">
      <c r="A143" s="378">
        <v>42</v>
      </c>
      <c r="B143" s="140" t="s">
        <v>163</v>
      </c>
      <c r="C143" s="630">
        <f t="shared" si="9"/>
        <v>600000</v>
      </c>
      <c r="D143" s="697">
        <f t="shared" si="9"/>
        <v>0</v>
      </c>
      <c r="E143" s="692">
        <f t="shared" si="10"/>
        <v>600000</v>
      </c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7"/>
    </row>
    <row r="144" spans="1:47" s="69" customFormat="1" ht="12.75" customHeight="1" x14ac:dyDescent="0.2">
      <c r="A144" s="379">
        <v>421</v>
      </c>
      <c r="B144" s="125" t="s">
        <v>44</v>
      </c>
      <c r="C144" s="649">
        <f t="shared" si="9"/>
        <v>600000</v>
      </c>
      <c r="D144" s="662">
        <f t="shared" si="9"/>
        <v>0</v>
      </c>
      <c r="E144" s="632">
        <f t="shared" si="10"/>
        <v>600000</v>
      </c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7"/>
    </row>
    <row r="145" spans="1:47" s="69" customFormat="1" ht="12.75" customHeight="1" x14ac:dyDescent="0.2">
      <c r="A145" s="380">
        <v>421</v>
      </c>
      <c r="B145" s="116" t="s">
        <v>44</v>
      </c>
      <c r="C145" s="463">
        <v>600000</v>
      </c>
      <c r="D145" s="663"/>
      <c r="E145" s="633">
        <f t="shared" si="10"/>
        <v>600000</v>
      </c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7"/>
    </row>
    <row r="146" spans="1:47" s="69" customFormat="1" ht="20.100000000000001" customHeight="1" x14ac:dyDescent="0.2">
      <c r="A146" s="382" t="s">
        <v>306</v>
      </c>
      <c r="B146" s="269" t="s">
        <v>359</v>
      </c>
      <c r="C146" s="475">
        <f>C147</f>
        <v>50000</v>
      </c>
      <c r="D146" s="672">
        <f>D147</f>
        <v>0</v>
      </c>
      <c r="E146" s="650">
        <f>C146+D146</f>
        <v>50000</v>
      </c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7"/>
    </row>
    <row r="147" spans="1:47" s="69" customFormat="1" ht="15" customHeight="1" x14ac:dyDescent="0.2">
      <c r="A147" s="365" t="s">
        <v>154</v>
      </c>
      <c r="B147" s="576" t="s">
        <v>161</v>
      </c>
      <c r="C147" s="615">
        <f>C150</f>
        <v>50000</v>
      </c>
      <c r="D147" s="610">
        <f>D150</f>
        <v>0</v>
      </c>
      <c r="E147" s="610">
        <f t="shared" si="7"/>
        <v>50000</v>
      </c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7"/>
    </row>
    <row r="148" spans="1:47" ht="15" customHeight="1" x14ac:dyDescent="0.2">
      <c r="A148" s="366" t="s">
        <v>316</v>
      </c>
      <c r="B148" s="569" t="s">
        <v>159</v>
      </c>
      <c r="C148" s="609"/>
      <c r="D148" s="611"/>
      <c r="E148" s="611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7"/>
    </row>
    <row r="149" spans="1:47" ht="15" customHeight="1" x14ac:dyDescent="0.2">
      <c r="A149" s="367" t="s">
        <v>160</v>
      </c>
      <c r="B149" s="116" t="s">
        <v>133</v>
      </c>
      <c r="C149" s="571"/>
      <c r="D149" s="659"/>
      <c r="E149" s="636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7"/>
    </row>
    <row r="150" spans="1:47" ht="15" customHeight="1" x14ac:dyDescent="0.2">
      <c r="A150" s="368">
        <v>4</v>
      </c>
      <c r="B150" s="246" t="s">
        <v>142</v>
      </c>
      <c r="C150" s="648">
        <f>C151</f>
        <v>50000</v>
      </c>
      <c r="D150" s="660">
        <f>D151</f>
        <v>0</v>
      </c>
      <c r="E150" s="691">
        <f t="shared" si="7"/>
        <v>50000</v>
      </c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7"/>
    </row>
    <row r="151" spans="1:47" ht="12.75" customHeight="1" x14ac:dyDescent="0.2">
      <c r="A151" s="378">
        <v>42</v>
      </c>
      <c r="B151" s="140" t="s">
        <v>163</v>
      </c>
      <c r="C151" s="664">
        <f>C152+C154</f>
        <v>50000</v>
      </c>
      <c r="D151" s="661">
        <f>D152+D154</f>
        <v>0</v>
      </c>
      <c r="E151" s="692">
        <f t="shared" si="7"/>
        <v>50000</v>
      </c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7"/>
    </row>
    <row r="152" spans="1:47" ht="12.75" customHeight="1" x14ac:dyDescent="0.2">
      <c r="A152" s="375">
        <v>422</v>
      </c>
      <c r="B152" s="125" t="s">
        <v>45</v>
      </c>
      <c r="C152" s="665">
        <f>C153</f>
        <v>25000</v>
      </c>
      <c r="D152" s="662">
        <f>D153</f>
        <v>0</v>
      </c>
      <c r="E152" s="632">
        <f t="shared" si="7"/>
        <v>25000</v>
      </c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7"/>
    </row>
    <row r="153" spans="1:47" ht="12.75" customHeight="1" x14ac:dyDescent="0.2">
      <c r="A153" s="383">
        <v>422</v>
      </c>
      <c r="B153" s="128" t="s">
        <v>156</v>
      </c>
      <c r="C153" s="666">
        <v>25000</v>
      </c>
      <c r="D153" s="663"/>
      <c r="E153" s="633">
        <f t="shared" si="7"/>
        <v>25000</v>
      </c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7"/>
    </row>
    <row r="154" spans="1:47" ht="12.75" customHeight="1" x14ac:dyDescent="0.2">
      <c r="A154" s="375">
        <v>426</v>
      </c>
      <c r="B154" s="125" t="s">
        <v>157</v>
      </c>
      <c r="C154" s="665">
        <f>C155</f>
        <v>25000</v>
      </c>
      <c r="D154" s="662">
        <f>D155</f>
        <v>0</v>
      </c>
      <c r="E154" s="632">
        <f t="shared" si="7"/>
        <v>25000</v>
      </c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7"/>
    </row>
    <row r="155" spans="1:47" ht="12.75" customHeight="1" x14ac:dyDescent="0.2">
      <c r="A155" s="383">
        <v>426</v>
      </c>
      <c r="B155" s="128" t="s">
        <v>158</v>
      </c>
      <c r="C155" s="666">
        <v>25000</v>
      </c>
      <c r="D155" s="663"/>
      <c r="E155" s="633">
        <f t="shared" si="7"/>
        <v>25000</v>
      </c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7"/>
    </row>
    <row r="156" spans="1:47" ht="15" customHeight="1" x14ac:dyDescent="0.2">
      <c r="A156" s="840" t="s">
        <v>110</v>
      </c>
      <c r="B156" s="841"/>
      <c r="C156" s="465"/>
      <c r="D156" s="791"/>
      <c r="E156" s="66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7"/>
    </row>
    <row r="157" spans="1:47" ht="20.100000000000001" customHeight="1" x14ac:dyDescent="0.2">
      <c r="A157" s="384" t="s">
        <v>307</v>
      </c>
      <c r="B157" s="269"/>
      <c r="C157" s="475">
        <f>C158+C165+C172</f>
        <v>190000</v>
      </c>
      <c r="D157" s="672">
        <f>D158+D165+D172</f>
        <v>0</v>
      </c>
      <c r="E157" s="695">
        <f t="shared" si="7"/>
        <v>190000</v>
      </c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7"/>
    </row>
    <row r="158" spans="1:47" ht="15" customHeight="1" x14ac:dyDescent="0.2">
      <c r="A158" s="385" t="s">
        <v>317</v>
      </c>
      <c r="B158" s="579" t="s">
        <v>225</v>
      </c>
      <c r="C158" s="608">
        <f>C161</f>
        <v>180000</v>
      </c>
      <c r="D158" s="610">
        <f>D161</f>
        <v>0</v>
      </c>
      <c r="E158" s="610">
        <f t="shared" si="7"/>
        <v>180000</v>
      </c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7"/>
    </row>
    <row r="159" spans="1:47" ht="15" customHeight="1" x14ac:dyDescent="0.2">
      <c r="A159" s="373"/>
      <c r="B159" s="577" t="s">
        <v>357</v>
      </c>
      <c r="C159" s="609"/>
      <c r="D159" s="611"/>
      <c r="E159" s="611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7"/>
    </row>
    <row r="160" spans="1:47" ht="15" customHeight="1" x14ac:dyDescent="0.2">
      <c r="A160" s="374" t="s">
        <v>111</v>
      </c>
      <c r="B160" s="129" t="s">
        <v>132</v>
      </c>
      <c r="C160" s="571"/>
      <c r="D160" s="659"/>
      <c r="E160" s="636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7"/>
    </row>
    <row r="161" spans="1:47" ht="15" customHeight="1" x14ac:dyDescent="0.2">
      <c r="A161" s="350">
        <v>3</v>
      </c>
      <c r="B161" s="108" t="s">
        <v>69</v>
      </c>
      <c r="C161" s="628">
        <f t="shared" ref="C161:D163" si="11">C162</f>
        <v>180000</v>
      </c>
      <c r="D161" s="660">
        <f t="shared" si="11"/>
        <v>0</v>
      </c>
      <c r="E161" s="691">
        <f t="shared" si="7"/>
        <v>180000</v>
      </c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7"/>
    </row>
    <row r="162" spans="1:47" ht="12.75" customHeight="1" x14ac:dyDescent="0.2">
      <c r="A162" s="343">
        <v>38</v>
      </c>
      <c r="B162" s="109" t="s">
        <v>39</v>
      </c>
      <c r="C162" s="630">
        <f t="shared" si="11"/>
        <v>180000</v>
      </c>
      <c r="D162" s="661">
        <f t="shared" si="11"/>
        <v>0</v>
      </c>
      <c r="E162" s="692">
        <f t="shared" si="7"/>
        <v>180000</v>
      </c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7"/>
    </row>
    <row r="163" spans="1:47" s="65" customFormat="1" ht="12.75" customHeight="1" x14ac:dyDescent="0.2">
      <c r="A163" s="370">
        <v>381</v>
      </c>
      <c r="B163" s="117" t="s">
        <v>122</v>
      </c>
      <c r="C163" s="649">
        <f t="shared" si="11"/>
        <v>180000</v>
      </c>
      <c r="D163" s="662">
        <f t="shared" si="11"/>
        <v>0</v>
      </c>
      <c r="E163" s="632">
        <f t="shared" si="7"/>
        <v>180000</v>
      </c>
      <c r="F163" s="97"/>
      <c r="G163" s="97"/>
      <c r="H163" s="337"/>
      <c r="I163" s="338"/>
      <c r="J163" s="338"/>
      <c r="K163" s="33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7"/>
    </row>
    <row r="164" spans="1:47" s="66" customFormat="1" ht="12.75" customHeight="1" x14ac:dyDescent="0.2">
      <c r="A164" s="345">
        <v>381</v>
      </c>
      <c r="B164" s="113" t="s">
        <v>122</v>
      </c>
      <c r="C164" s="634">
        <v>180000</v>
      </c>
      <c r="D164" s="778"/>
      <c r="E164" s="635">
        <f t="shared" si="7"/>
        <v>180000</v>
      </c>
      <c r="F164" s="97"/>
      <c r="G164" s="97"/>
      <c r="H164" s="337"/>
      <c r="I164" s="337"/>
      <c r="J164" s="337"/>
      <c r="K164" s="33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7"/>
    </row>
    <row r="165" spans="1:47" ht="15" customHeight="1" x14ac:dyDescent="0.2">
      <c r="A165" s="372" t="s">
        <v>318</v>
      </c>
      <c r="B165" s="127" t="s">
        <v>226</v>
      </c>
      <c r="C165" s="608">
        <f>C168</f>
        <v>5000</v>
      </c>
      <c r="D165" s="610">
        <f>D168</f>
        <v>0</v>
      </c>
      <c r="E165" s="610">
        <f t="shared" si="7"/>
        <v>5000</v>
      </c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7"/>
    </row>
    <row r="166" spans="1:47" ht="15" customHeight="1" x14ac:dyDescent="0.2">
      <c r="A166" s="386"/>
      <c r="B166" s="569" t="s">
        <v>357</v>
      </c>
      <c r="C166" s="609"/>
      <c r="D166" s="611"/>
      <c r="E166" s="611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7"/>
    </row>
    <row r="167" spans="1:47" ht="15" customHeight="1" x14ac:dyDescent="0.2">
      <c r="A167" s="387" t="s">
        <v>109</v>
      </c>
      <c r="B167" s="113" t="s">
        <v>132</v>
      </c>
      <c r="C167" s="580"/>
      <c r="D167" s="659"/>
      <c r="E167" s="636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7"/>
    </row>
    <row r="168" spans="1:47" ht="15" customHeight="1" x14ac:dyDescent="0.2">
      <c r="A168" s="350">
        <v>3</v>
      </c>
      <c r="B168" s="108" t="s">
        <v>69</v>
      </c>
      <c r="C168" s="628">
        <f t="shared" ref="C168:D170" si="12">C169</f>
        <v>5000</v>
      </c>
      <c r="D168" s="660">
        <f t="shared" si="12"/>
        <v>0</v>
      </c>
      <c r="E168" s="691">
        <f t="shared" si="7"/>
        <v>5000</v>
      </c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7"/>
    </row>
    <row r="169" spans="1:47" s="67" customFormat="1" ht="12.75" customHeight="1" x14ac:dyDescent="0.2">
      <c r="A169" s="343">
        <v>38</v>
      </c>
      <c r="B169" s="109" t="s">
        <v>39</v>
      </c>
      <c r="C169" s="630">
        <f t="shared" si="12"/>
        <v>5000</v>
      </c>
      <c r="D169" s="661">
        <f t="shared" si="12"/>
        <v>0</v>
      </c>
      <c r="E169" s="692">
        <f t="shared" si="7"/>
        <v>5000</v>
      </c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7"/>
    </row>
    <row r="170" spans="1:47" ht="12.75" customHeight="1" x14ac:dyDescent="0.2">
      <c r="A170" s="370">
        <v>381</v>
      </c>
      <c r="B170" s="117" t="s">
        <v>122</v>
      </c>
      <c r="C170" s="649">
        <f t="shared" si="12"/>
        <v>5000</v>
      </c>
      <c r="D170" s="662">
        <f t="shared" si="12"/>
        <v>0</v>
      </c>
      <c r="E170" s="632">
        <f t="shared" ref="E170:E201" si="13">C170+D170</f>
        <v>5000</v>
      </c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7"/>
    </row>
    <row r="171" spans="1:47" ht="12.75" customHeight="1" x14ac:dyDescent="0.2">
      <c r="A171" s="345">
        <v>381</v>
      </c>
      <c r="B171" s="113" t="s">
        <v>122</v>
      </c>
      <c r="C171" s="668">
        <v>5000</v>
      </c>
      <c r="D171" s="778"/>
      <c r="E171" s="635">
        <f t="shared" si="13"/>
        <v>5000</v>
      </c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7"/>
    </row>
    <row r="172" spans="1:47" ht="15" customHeight="1" x14ac:dyDescent="0.2">
      <c r="A172" s="372" t="s">
        <v>319</v>
      </c>
      <c r="B172" s="579" t="s">
        <v>227</v>
      </c>
      <c r="C172" s="608">
        <f>C175</f>
        <v>5000</v>
      </c>
      <c r="D172" s="610">
        <f>D175</f>
        <v>0</v>
      </c>
      <c r="E172" s="610">
        <f t="shared" si="13"/>
        <v>5000</v>
      </c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7"/>
    </row>
    <row r="173" spans="1:47" ht="15" customHeight="1" x14ac:dyDescent="0.2">
      <c r="A173" s="373"/>
      <c r="B173" s="569" t="s">
        <v>357</v>
      </c>
      <c r="C173" s="609"/>
      <c r="D173" s="611"/>
      <c r="E173" s="611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7"/>
    </row>
    <row r="174" spans="1:47" ht="15" customHeight="1" x14ac:dyDescent="0.2">
      <c r="A174" s="387" t="s">
        <v>109</v>
      </c>
      <c r="B174" s="113" t="s">
        <v>132</v>
      </c>
      <c r="C174" s="580"/>
      <c r="D174" s="659"/>
      <c r="E174" s="636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7"/>
    </row>
    <row r="175" spans="1:47" s="67" customFormat="1" ht="15" customHeight="1" x14ac:dyDescent="0.2">
      <c r="A175" s="350">
        <v>3</v>
      </c>
      <c r="B175" s="108" t="s">
        <v>69</v>
      </c>
      <c r="C175" s="628">
        <f t="shared" ref="C175:D177" si="14">C176</f>
        <v>5000</v>
      </c>
      <c r="D175" s="660">
        <f t="shared" si="14"/>
        <v>0</v>
      </c>
      <c r="E175" s="691">
        <f t="shared" si="13"/>
        <v>5000</v>
      </c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7"/>
    </row>
    <row r="176" spans="1:47" ht="12.75" customHeight="1" x14ac:dyDescent="0.2">
      <c r="A176" s="343">
        <v>38</v>
      </c>
      <c r="B176" s="109" t="s">
        <v>39</v>
      </c>
      <c r="C176" s="630">
        <f t="shared" si="14"/>
        <v>5000</v>
      </c>
      <c r="D176" s="661">
        <f t="shared" si="14"/>
        <v>0</v>
      </c>
      <c r="E176" s="692">
        <f t="shared" si="13"/>
        <v>5000</v>
      </c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7"/>
    </row>
    <row r="177" spans="1:47" ht="12.75" customHeight="1" x14ac:dyDescent="0.2">
      <c r="A177" s="370">
        <v>381</v>
      </c>
      <c r="B177" s="117" t="s">
        <v>122</v>
      </c>
      <c r="C177" s="649">
        <f t="shared" si="14"/>
        <v>5000</v>
      </c>
      <c r="D177" s="662">
        <f t="shared" si="14"/>
        <v>0</v>
      </c>
      <c r="E177" s="632">
        <f t="shared" si="13"/>
        <v>5000</v>
      </c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7"/>
    </row>
    <row r="178" spans="1:47" ht="12.75" customHeight="1" x14ac:dyDescent="0.2">
      <c r="A178" s="345">
        <v>381</v>
      </c>
      <c r="B178" s="113" t="s">
        <v>122</v>
      </c>
      <c r="C178" s="669">
        <v>5000</v>
      </c>
      <c r="D178" s="663"/>
      <c r="E178" s="633">
        <f t="shared" si="13"/>
        <v>5000</v>
      </c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7"/>
    </row>
    <row r="179" spans="1:47" ht="15" customHeight="1" x14ac:dyDescent="0.2">
      <c r="A179" s="838" t="s">
        <v>73</v>
      </c>
      <c r="B179" s="839"/>
      <c r="C179" s="467"/>
      <c r="D179" s="791"/>
      <c r="E179" s="66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7"/>
    </row>
    <row r="180" spans="1:47" ht="20.100000000000001" customHeight="1" x14ac:dyDescent="0.2">
      <c r="A180" s="842" t="s">
        <v>406</v>
      </c>
      <c r="B180" s="843"/>
      <c r="C180" s="578">
        <f>C181+C188+C195+C202+C209</f>
        <v>615000</v>
      </c>
      <c r="D180" s="672">
        <f>D181+D188+D195+D202+D209</f>
        <v>110000</v>
      </c>
      <c r="E180" s="695">
        <f t="shared" si="13"/>
        <v>725000</v>
      </c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7"/>
    </row>
    <row r="181" spans="1:47" s="68" customFormat="1" ht="22.5" x14ac:dyDescent="0.2">
      <c r="A181" s="388" t="s">
        <v>320</v>
      </c>
      <c r="B181" s="581" t="s">
        <v>138</v>
      </c>
      <c r="C181" s="618">
        <f>C184</f>
        <v>150000</v>
      </c>
      <c r="D181" s="616">
        <v>70000</v>
      </c>
      <c r="E181" s="616">
        <f t="shared" si="13"/>
        <v>220000</v>
      </c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7"/>
    </row>
    <row r="182" spans="1:47" ht="15" customHeight="1" x14ac:dyDescent="0.2">
      <c r="A182" s="389"/>
      <c r="B182" s="582" t="s">
        <v>354</v>
      </c>
      <c r="C182" s="619"/>
      <c r="D182" s="611"/>
      <c r="E182" s="611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7"/>
    </row>
    <row r="183" spans="1:47" ht="15" customHeight="1" x14ac:dyDescent="0.2">
      <c r="A183" s="390" t="s">
        <v>103</v>
      </c>
      <c r="B183" s="130" t="s">
        <v>132</v>
      </c>
      <c r="C183" s="583"/>
      <c r="D183" s="659"/>
      <c r="E183" s="636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7"/>
    </row>
    <row r="184" spans="1:47" ht="15" customHeight="1" x14ac:dyDescent="0.2">
      <c r="A184" s="350">
        <v>3</v>
      </c>
      <c r="B184" s="108" t="s">
        <v>69</v>
      </c>
      <c r="C184" s="648">
        <f t="shared" ref="C184:D186" si="15">C185</f>
        <v>150000</v>
      </c>
      <c r="D184" s="660">
        <f t="shared" si="15"/>
        <v>70000</v>
      </c>
      <c r="E184" s="691">
        <f t="shared" si="13"/>
        <v>220000</v>
      </c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7"/>
    </row>
    <row r="185" spans="1:47" ht="12.75" customHeight="1" x14ac:dyDescent="0.2">
      <c r="A185" s="343">
        <v>32</v>
      </c>
      <c r="B185" s="109" t="s">
        <v>31</v>
      </c>
      <c r="C185" s="664">
        <f t="shared" si="15"/>
        <v>150000</v>
      </c>
      <c r="D185" s="661">
        <f t="shared" si="15"/>
        <v>70000</v>
      </c>
      <c r="E185" s="692">
        <f t="shared" si="13"/>
        <v>220000</v>
      </c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7"/>
    </row>
    <row r="186" spans="1:47" s="68" customFormat="1" ht="12.75" customHeight="1" x14ac:dyDescent="0.2">
      <c r="A186" s="375">
        <v>323</v>
      </c>
      <c r="B186" s="125" t="s">
        <v>34</v>
      </c>
      <c r="C186" s="665">
        <f t="shared" si="15"/>
        <v>150000</v>
      </c>
      <c r="D186" s="662">
        <f t="shared" si="15"/>
        <v>70000</v>
      </c>
      <c r="E186" s="632">
        <f t="shared" si="13"/>
        <v>220000</v>
      </c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7"/>
    </row>
    <row r="187" spans="1:47" ht="12.75" customHeight="1" x14ac:dyDescent="0.2">
      <c r="A187" s="376">
        <v>323</v>
      </c>
      <c r="B187" s="126" t="s">
        <v>34</v>
      </c>
      <c r="C187" s="670">
        <v>150000</v>
      </c>
      <c r="D187" s="783">
        <v>70000</v>
      </c>
      <c r="E187" s="635">
        <f t="shared" si="13"/>
        <v>220000</v>
      </c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7"/>
    </row>
    <row r="188" spans="1:47" ht="15" customHeight="1" x14ac:dyDescent="0.2">
      <c r="A188" s="391" t="s">
        <v>321</v>
      </c>
      <c r="B188" s="584" t="s">
        <v>228</v>
      </c>
      <c r="C188" s="618">
        <f>C191</f>
        <v>200000</v>
      </c>
      <c r="D188" s="610">
        <f>D191</f>
        <v>0</v>
      </c>
      <c r="E188" s="610">
        <f t="shared" si="13"/>
        <v>200000</v>
      </c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7"/>
    </row>
    <row r="189" spans="1:47" ht="15" customHeight="1" x14ac:dyDescent="0.2">
      <c r="A189" s="389"/>
      <c r="B189" s="585" t="s">
        <v>354</v>
      </c>
      <c r="C189" s="619"/>
      <c r="D189" s="611"/>
      <c r="E189" s="611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7"/>
    </row>
    <row r="190" spans="1:47" s="68" customFormat="1" ht="15" customHeight="1" x14ac:dyDescent="0.2">
      <c r="A190" s="392" t="s">
        <v>104</v>
      </c>
      <c r="B190" s="131" t="s">
        <v>132</v>
      </c>
      <c r="C190" s="586"/>
      <c r="D190" s="659"/>
      <c r="E190" s="636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7"/>
    </row>
    <row r="191" spans="1:47" ht="15" customHeight="1" x14ac:dyDescent="0.2">
      <c r="A191" s="350">
        <v>3</v>
      </c>
      <c r="B191" s="108" t="s">
        <v>69</v>
      </c>
      <c r="C191" s="648">
        <f t="shared" ref="C191:D193" si="16">C192</f>
        <v>200000</v>
      </c>
      <c r="D191" s="660">
        <f t="shared" si="16"/>
        <v>0</v>
      </c>
      <c r="E191" s="691">
        <f t="shared" si="13"/>
        <v>200000</v>
      </c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7"/>
    </row>
    <row r="192" spans="1:47" ht="12.75" customHeight="1" x14ac:dyDescent="0.2">
      <c r="A192" s="343">
        <v>32</v>
      </c>
      <c r="B192" s="109" t="s">
        <v>31</v>
      </c>
      <c r="C192" s="664">
        <f t="shared" si="16"/>
        <v>200000</v>
      </c>
      <c r="D192" s="661">
        <f t="shared" si="16"/>
        <v>0</v>
      </c>
      <c r="E192" s="692">
        <f t="shared" si="13"/>
        <v>200000</v>
      </c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7"/>
    </row>
    <row r="193" spans="1:47" ht="12.75" customHeight="1" x14ac:dyDescent="0.2">
      <c r="A193" s="375">
        <v>323</v>
      </c>
      <c r="B193" s="125" t="s">
        <v>34</v>
      </c>
      <c r="C193" s="665">
        <f t="shared" si="16"/>
        <v>200000</v>
      </c>
      <c r="D193" s="662">
        <f t="shared" si="16"/>
        <v>0</v>
      </c>
      <c r="E193" s="632">
        <f t="shared" si="13"/>
        <v>200000</v>
      </c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7"/>
    </row>
    <row r="194" spans="1:47" ht="12.75" customHeight="1" x14ac:dyDescent="0.2">
      <c r="A194" s="376">
        <v>323</v>
      </c>
      <c r="B194" s="126" t="s">
        <v>34</v>
      </c>
      <c r="C194" s="670">
        <v>200000</v>
      </c>
      <c r="D194" s="778"/>
      <c r="E194" s="635">
        <f t="shared" si="13"/>
        <v>200000</v>
      </c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7"/>
    </row>
    <row r="195" spans="1:47" ht="15" customHeight="1" x14ac:dyDescent="0.2">
      <c r="A195" s="391" t="s">
        <v>322</v>
      </c>
      <c r="B195" s="584" t="s">
        <v>229</v>
      </c>
      <c r="C195" s="618">
        <f>C198</f>
        <v>200000</v>
      </c>
      <c r="D195" s="610">
        <f>D198</f>
        <v>20000</v>
      </c>
      <c r="E195" s="610">
        <f t="shared" si="13"/>
        <v>220000</v>
      </c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7"/>
    </row>
    <row r="196" spans="1:47" ht="15" customHeight="1" x14ac:dyDescent="0.2">
      <c r="A196" s="389" t="s">
        <v>106</v>
      </c>
      <c r="B196" s="585" t="s">
        <v>354</v>
      </c>
      <c r="C196" s="619"/>
      <c r="D196" s="611"/>
      <c r="E196" s="611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7"/>
    </row>
    <row r="197" spans="1:47" ht="15" customHeight="1" x14ac:dyDescent="0.2">
      <c r="A197" s="392" t="s">
        <v>104</v>
      </c>
      <c r="B197" s="131" t="s">
        <v>132</v>
      </c>
      <c r="C197" s="583"/>
      <c r="D197" s="659"/>
      <c r="E197" s="636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7"/>
    </row>
    <row r="198" spans="1:47" ht="15" customHeight="1" x14ac:dyDescent="0.2">
      <c r="A198" s="350">
        <v>3</v>
      </c>
      <c r="B198" s="108" t="s">
        <v>69</v>
      </c>
      <c r="C198" s="648">
        <f t="shared" ref="C198:D200" si="17">C199</f>
        <v>200000</v>
      </c>
      <c r="D198" s="660">
        <f t="shared" si="17"/>
        <v>20000</v>
      </c>
      <c r="E198" s="691">
        <f t="shared" si="13"/>
        <v>220000</v>
      </c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7"/>
    </row>
    <row r="199" spans="1:47" ht="12.75" customHeight="1" x14ac:dyDescent="0.2">
      <c r="A199" s="343">
        <v>32</v>
      </c>
      <c r="B199" s="109" t="s">
        <v>31</v>
      </c>
      <c r="C199" s="664">
        <f t="shared" si="17"/>
        <v>200000</v>
      </c>
      <c r="D199" s="661">
        <f t="shared" si="17"/>
        <v>20000</v>
      </c>
      <c r="E199" s="692">
        <f t="shared" si="13"/>
        <v>220000</v>
      </c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7"/>
    </row>
    <row r="200" spans="1:47" ht="12.75" customHeight="1" x14ac:dyDescent="0.2">
      <c r="A200" s="375">
        <v>323</v>
      </c>
      <c r="B200" s="125" t="s">
        <v>34</v>
      </c>
      <c r="C200" s="665">
        <f t="shared" si="17"/>
        <v>200000</v>
      </c>
      <c r="D200" s="662">
        <f t="shared" si="17"/>
        <v>20000</v>
      </c>
      <c r="E200" s="632">
        <f t="shared" si="13"/>
        <v>220000</v>
      </c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7"/>
    </row>
    <row r="201" spans="1:47" ht="12.75" customHeight="1" x14ac:dyDescent="0.2">
      <c r="A201" s="376">
        <v>323</v>
      </c>
      <c r="B201" s="126" t="s">
        <v>34</v>
      </c>
      <c r="C201" s="670">
        <v>200000</v>
      </c>
      <c r="D201" s="778">
        <v>20000</v>
      </c>
      <c r="E201" s="635">
        <f t="shared" si="13"/>
        <v>220000</v>
      </c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7"/>
    </row>
    <row r="202" spans="1:47" ht="15" customHeight="1" x14ac:dyDescent="0.2">
      <c r="A202" s="391" t="s">
        <v>323</v>
      </c>
      <c r="B202" s="584" t="s">
        <v>230</v>
      </c>
      <c r="C202" s="618">
        <f>C205</f>
        <v>55000</v>
      </c>
      <c r="D202" s="610">
        <f>D205</f>
        <v>20000</v>
      </c>
      <c r="E202" s="610">
        <f t="shared" ref="E202:E215" si="18">C202+D202</f>
        <v>75000</v>
      </c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7"/>
    </row>
    <row r="203" spans="1:47" ht="15" customHeight="1" x14ac:dyDescent="0.2">
      <c r="A203" s="389"/>
      <c r="B203" s="585" t="s">
        <v>354</v>
      </c>
      <c r="C203" s="619"/>
      <c r="D203" s="611"/>
      <c r="E203" s="611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7"/>
    </row>
    <row r="204" spans="1:47" ht="15" customHeight="1" x14ac:dyDescent="0.2">
      <c r="A204" s="392" t="s">
        <v>104</v>
      </c>
      <c r="B204" s="130" t="s">
        <v>132</v>
      </c>
      <c r="C204" s="583"/>
      <c r="D204" s="659"/>
      <c r="E204" s="636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7"/>
    </row>
    <row r="205" spans="1:47" ht="15" customHeight="1" x14ac:dyDescent="0.2">
      <c r="A205" s="350">
        <v>3</v>
      </c>
      <c r="B205" s="108" t="s">
        <v>69</v>
      </c>
      <c r="C205" s="648">
        <f t="shared" ref="C205:D207" si="19">C206</f>
        <v>55000</v>
      </c>
      <c r="D205" s="660">
        <f t="shared" si="19"/>
        <v>20000</v>
      </c>
      <c r="E205" s="629">
        <f t="shared" si="18"/>
        <v>75000</v>
      </c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7"/>
    </row>
    <row r="206" spans="1:47" ht="12.75" customHeight="1" x14ac:dyDescent="0.2">
      <c r="A206" s="343">
        <v>32</v>
      </c>
      <c r="B206" s="109" t="s">
        <v>31</v>
      </c>
      <c r="C206" s="664">
        <f t="shared" si="19"/>
        <v>55000</v>
      </c>
      <c r="D206" s="661">
        <f t="shared" si="19"/>
        <v>20000</v>
      </c>
      <c r="E206" s="692">
        <f t="shared" si="18"/>
        <v>75000</v>
      </c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7"/>
    </row>
    <row r="207" spans="1:47" ht="12.75" customHeight="1" x14ac:dyDescent="0.2">
      <c r="A207" s="375">
        <v>323</v>
      </c>
      <c r="B207" s="125" t="s">
        <v>34</v>
      </c>
      <c r="C207" s="665">
        <f t="shared" si="19"/>
        <v>55000</v>
      </c>
      <c r="D207" s="662">
        <f t="shared" si="19"/>
        <v>20000</v>
      </c>
      <c r="E207" s="632">
        <f t="shared" si="18"/>
        <v>75000</v>
      </c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7"/>
    </row>
    <row r="208" spans="1:47" ht="12.75" customHeight="1" x14ac:dyDescent="0.2">
      <c r="A208" s="376">
        <v>323</v>
      </c>
      <c r="B208" s="126" t="s">
        <v>34</v>
      </c>
      <c r="C208" s="670">
        <v>55000</v>
      </c>
      <c r="D208" s="778">
        <v>20000</v>
      </c>
      <c r="E208" s="635">
        <f t="shared" si="18"/>
        <v>75000</v>
      </c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7"/>
    </row>
    <row r="209" spans="1:47" ht="15" customHeight="1" x14ac:dyDescent="0.2">
      <c r="A209" s="391" t="s">
        <v>324</v>
      </c>
      <c r="B209" s="585" t="s">
        <v>165</v>
      </c>
      <c r="C209" s="618">
        <f>C212</f>
        <v>10000</v>
      </c>
      <c r="D209" s="610">
        <f>D212</f>
        <v>0</v>
      </c>
      <c r="E209" s="610">
        <f t="shared" si="18"/>
        <v>10000</v>
      </c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7"/>
    </row>
    <row r="210" spans="1:47" ht="15" customHeight="1" x14ac:dyDescent="0.2">
      <c r="A210" s="393"/>
      <c r="B210" s="587" t="s">
        <v>356</v>
      </c>
      <c r="C210" s="619"/>
      <c r="D210" s="611"/>
      <c r="E210" s="611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7"/>
    </row>
    <row r="211" spans="1:47" ht="15" customHeight="1" x14ac:dyDescent="0.2">
      <c r="A211" s="390" t="s">
        <v>103</v>
      </c>
      <c r="B211" s="130" t="s">
        <v>132</v>
      </c>
      <c r="C211" s="583"/>
      <c r="D211" s="659"/>
      <c r="E211" s="636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7"/>
    </row>
    <row r="212" spans="1:47" ht="15" customHeight="1" x14ac:dyDescent="0.2">
      <c r="A212" s="350">
        <v>3</v>
      </c>
      <c r="B212" s="108" t="s">
        <v>69</v>
      </c>
      <c r="C212" s="648">
        <f t="shared" ref="C212:D214" si="20">C213</f>
        <v>10000</v>
      </c>
      <c r="D212" s="660">
        <f t="shared" si="20"/>
        <v>0</v>
      </c>
      <c r="E212" s="691">
        <f t="shared" si="18"/>
        <v>10000</v>
      </c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7"/>
    </row>
    <row r="213" spans="1:47" ht="12.75" customHeight="1" x14ac:dyDescent="0.2">
      <c r="A213" s="343">
        <v>32</v>
      </c>
      <c r="B213" s="109" t="s">
        <v>31</v>
      </c>
      <c r="C213" s="664">
        <f t="shared" si="20"/>
        <v>10000</v>
      </c>
      <c r="D213" s="661">
        <f t="shared" si="20"/>
        <v>0</v>
      </c>
      <c r="E213" s="692">
        <f t="shared" si="18"/>
        <v>10000</v>
      </c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7"/>
    </row>
    <row r="214" spans="1:47" ht="12.75" customHeight="1" x14ac:dyDescent="0.2">
      <c r="A214" s="375">
        <v>323</v>
      </c>
      <c r="B214" s="125" t="s">
        <v>34</v>
      </c>
      <c r="C214" s="665">
        <f t="shared" si="20"/>
        <v>10000</v>
      </c>
      <c r="D214" s="662">
        <f t="shared" si="20"/>
        <v>0</v>
      </c>
      <c r="E214" s="632">
        <f t="shared" si="18"/>
        <v>10000</v>
      </c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7"/>
    </row>
    <row r="215" spans="1:47" ht="12.75" customHeight="1" x14ac:dyDescent="0.2">
      <c r="A215" s="376">
        <v>323</v>
      </c>
      <c r="B215" s="126" t="s">
        <v>34</v>
      </c>
      <c r="C215" s="671">
        <v>10000</v>
      </c>
      <c r="D215" s="663"/>
      <c r="E215" s="633">
        <f t="shared" si="18"/>
        <v>10000</v>
      </c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7"/>
    </row>
    <row r="216" spans="1:47" ht="15" customHeight="1" x14ac:dyDescent="0.2">
      <c r="A216" s="394"/>
      <c r="B216" s="267" t="s">
        <v>112</v>
      </c>
      <c r="C216" s="465"/>
      <c r="D216" s="791"/>
      <c r="E216" s="66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7"/>
    </row>
    <row r="217" spans="1:47" ht="20.100000000000001" customHeight="1" x14ac:dyDescent="0.2">
      <c r="A217" s="395" t="s">
        <v>366</v>
      </c>
      <c r="B217" s="263"/>
      <c r="C217" s="475">
        <f>C218+C225+C232</f>
        <v>2535000</v>
      </c>
      <c r="D217" s="672">
        <f>D218+D225+D232</f>
        <v>0</v>
      </c>
      <c r="E217" s="695">
        <f>C217+D217</f>
        <v>2535000</v>
      </c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7"/>
    </row>
    <row r="218" spans="1:47" ht="15" customHeight="1" x14ac:dyDescent="0.2">
      <c r="A218" s="372" t="s">
        <v>325</v>
      </c>
      <c r="B218" s="577" t="s">
        <v>121</v>
      </c>
      <c r="C218" s="608">
        <f>C221</f>
        <v>100000</v>
      </c>
      <c r="D218" s="610">
        <f>D221</f>
        <v>0</v>
      </c>
      <c r="E218" s="610">
        <f>SUM(C218:D218)</f>
        <v>100000</v>
      </c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7"/>
    </row>
    <row r="219" spans="1:47" ht="15" customHeight="1" x14ac:dyDescent="0.2">
      <c r="A219" s="396"/>
      <c r="B219" s="588" t="s">
        <v>354</v>
      </c>
      <c r="C219" s="609"/>
      <c r="D219" s="611"/>
      <c r="E219" s="611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7"/>
    </row>
    <row r="220" spans="1:47" ht="15" customHeight="1" x14ac:dyDescent="0.2">
      <c r="A220" s="397" t="s">
        <v>109</v>
      </c>
      <c r="B220" s="335" t="s">
        <v>132</v>
      </c>
      <c r="C220" s="589"/>
      <c r="D220" s="659"/>
      <c r="E220" s="636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7"/>
    </row>
    <row r="221" spans="1:47" ht="15" customHeight="1" x14ac:dyDescent="0.2">
      <c r="A221" s="398">
        <v>3</v>
      </c>
      <c r="B221" s="334" t="s">
        <v>69</v>
      </c>
      <c r="C221" s="673">
        <f t="shared" ref="C221:D223" si="21">C222</f>
        <v>100000</v>
      </c>
      <c r="D221" s="660">
        <f t="shared" si="21"/>
        <v>0</v>
      </c>
      <c r="E221" s="691">
        <f>SUM(C221:D221)</f>
        <v>100000</v>
      </c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7"/>
    </row>
    <row r="222" spans="1:47" ht="12.75" customHeight="1" x14ac:dyDescent="0.2">
      <c r="A222" s="343">
        <v>35</v>
      </c>
      <c r="B222" s="109" t="s">
        <v>82</v>
      </c>
      <c r="C222" s="630">
        <f t="shared" si="21"/>
        <v>100000</v>
      </c>
      <c r="D222" s="661">
        <f t="shared" si="21"/>
        <v>0</v>
      </c>
      <c r="E222" s="692">
        <f>SUM(C222:D222)</f>
        <v>100000</v>
      </c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97"/>
      <c r="X222" s="97"/>
      <c r="Y222" s="97"/>
      <c r="Z222" s="97"/>
      <c r="AA222" s="97"/>
      <c r="AB222" s="97"/>
      <c r="AC222" s="97"/>
      <c r="AD222" s="97"/>
      <c r="AE222" s="97"/>
      <c r="AF222" s="97"/>
      <c r="AG222" s="97"/>
      <c r="AH222" s="97"/>
      <c r="AI222" s="97"/>
      <c r="AJ222" s="97"/>
      <c r="AK222" s="97"/>
      <c r="AL222" s="97"/>
      <c r="AM222" s="97"/>
      <c r="AN222" s="97"/>
      <c r="AO222" s="97"/>
      <c r="AP222" s="97"/>
      <c r="AQ222" s="97"/>
      <c r="AR222" s="97"/>
      <c r="AS222" s="97"/>
      <c r="AT222" s="97"/>
      <c r="AU222" s="97"/>
    </row>
    <row r="223" spans="1:47" ht="12.75" customHeight="1" x14ac:dyDescent="0.2">
      <c r="A223" s="370">
        <v>352</v>
      </c>
      <c r="B223" s="117" t="s">
        <v>83</v>
      </c>
      <c r="C223" s="649">
        <f t="shared" si="21"/>
        <v>100000</v>
      </c>
      <c r="D223" s="662">
        <f t="shared" si="21"/>
        <v>0</v>
      </c>
      <c r="E223" s="632">
        <f>SUM(C223:D223)</f>
        <v>100000</v>
      </c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97"/>
      <c r="AG223" s="97"/>
      <c r="AH223" s="97"/>
      <c r="AI223" s="97"/>
      <c r="AJ223" s="97"/>
      <c r="AK223" s="97"/>
      <c r="AL223" s="97"/>
      <c r="AM223" s="97"/>
      <c r="AN223" s="97"/>
      <c r="AO223" s="97"/>
      <c r="AP223" s="97"/>
      <c r="AQ223" s="97"/>
      <c r="AR223" s="97"/>
      <c r="AS223" s="97"/>
      <c r="AT223" s="97"/>
      <c r="AU223" s="97"/>
    </row>
    <row r="224" spans="1:47" ht="12.75" customHeight="1" x14ac:dyDescent="0.2">
      <c r="A224" s="380">
        <v>352</v>
      </c>
      <c r="B224" s="116" t="s">
        <v>83</v>
      </c>
      <c r="C224" s="651">
        <v>100000</v>
      </c>
      <c r="D224" s="778"/>
      <c r="E224" s="635">
        <f>SUM(C224:D224)</f>
        <v>100000</v>
      </c>
      <c r="F224" s="97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/>
      <c r="AL224" s="97"/>
      <c r="AM224" s="97"/>
      <c r="AN224" s="97"/>
      <c r="AO224" s="97"/>
      <c r="AP224" s="97"/>
      <c r="AQ224" s="97"/>
      <c r="AR224" s="97"/>
      <c r="AS224" s="97"/>
      <c r="AT224" s="97"/>
      <c r="AU224" s="97"/>
    </row>
    <row r="225" spans="1:47" ht="15" customHeight="1" x14ac:dyDescent="0.2">
      <c r="A225" s="399" t="s">
        <v>326</v>
      </c>
      <c r="B225" s="127" t="s">
        <v>232</v>
      </c>
      <c r="C225" s="608">
        <f>C228</f>
        <v>35000</v>
      </c>
      <c r="D225" s="610">
        <f>D228</f>
        <v>0</v>
      </c>
      <c r="E225" s="610">
        <f>SUM(C225:D225)</f>
        <v>35000</v>
      </c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/>
      <c r="AL225" s="97"/>
      <c r="AM225" s="97"/>
      <c r="AN225" s="97"/>
      <c r="AO225" s="97"/>
      <c r="AP225" s="97"/>
      <c r="AQ225" s="97"/>
      <c r="AR225" s="97"/>
      <c r="AS225" s="97"/>
      <c r="AT225" s="97"/>
      <c r="AU225" s="97"/>
    </row>
    <row r="226" spans="1:47" ht="15" customHeight="1" x14ac:dyDescent="0.2">
      <c r="A226" s="396"/>
      <c r="B226" s="588" t="s">
        <v>354</v>
      </c>
      <c r="C226" s="609"/>
      <c r="D226" s="611"/>
      <c r="E226" s="611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7"/>
    </row>
    <row r="227" spans="1:47" ht="15" customHeight="1" x14ac:dyDescent="0.2">
      <c r="A227" s="397" t="s">
        <v>109</v>
      </c>
      <c r="B227" s="335" t="s">
        <v>132</v>
      </c>
      <c r="C227" s="589"/>
      <c r="D227" s="659"/>
      <c r="E227" s="636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7"/>
    </row>
    <row r="228" spans="1:47" ht="15" customHeight="1" x14ac:dyDescent="0.2">
      <c r="A228" s="398">
        <v>3</v>
      </c>
      <c r="B228" s="334" t="s">
        <v>69</v>
      </c>
      <c r="C228" s="673">
        <f t="shared" ref="C228:D230" si="22">C229</f>
        <v>35000</v>
      </c>
      <c r="D228" s="660">
        <f t="shared" si="22"/>
        <v>0</v>
      </c>
      <c r="E228" s="691">
        <f>SUM(C228:D228)</f>
        <v>35000</v>
      </c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7"/>
      <c r="AM228" s="97"/>
      <c r="AN228" s="97"/>
      <c r="AO228" s="97"/>
      <c r="AP228" s="97"/>
      <c r="AQ228" s="97"/>
      <c r="AR228" s="97"/>
      <c r="AS228" s="97"/>
      <c r="AT228" s="97"/>
      <c r="AU228" s="97"/>
    </row>
    <row r="229" spans="1:47" ht="12.75" customHeight="1" x14ac:dyDescent="0.2">
      <c r="A229" s="343">
        <v>32</v>
      </c>
      <c r="B229" s="109" t="s">
        <v>31</v>
      </c>
      <c r="C229" s="630">
        <f t="shared" si="22"/>
        <v>35000</v>
      </c>
      <c r="D229" s="661">
        <f t="shared" si="22"/>
        <v>0</v>
      </c>
      <c r="E229" s="692">
        <f>SUM(C229:D229)</f>
        <v>35000</v>
      </c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7"/>
      <c r="AM229" s="97"/>
      <c r="AN229" s="97"/>
      <c r="AO229" s="97"/>
      <c r="AP229" s="97"/>
      <c r="AQ229" s="97"/>
      <c r="AR229" s="97"/>
      <c r="AS229" s="97"/>
      <c r="AT229" s="97"/>
      <c r="AU229" s="97"/>
    </row>
    <row r="230" spans="1:47" ht="12.75" customHeight="1" x14ac:dyDescent="0.2">
      <c r="A230" s="375">
        <v>323</v>
      </c>
      <c r="B230" s="125" t="s">
        <v>34</v>
      </c>
      <c r="C230" s="649">
        <f t="shared" si="22"/>
        <v>35000</v>
      </c>
      <c r="D230" s="662">
        <f t="shared" si="22"/>
        <v>0</v>
      </c>
      <c r="E230" s="632">
        <f>SUM(C230:D230)</f>
        <v>35000</v>
      </c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7"/>
    </row>
    <row r="231" spans="1:47" ht="12.75" customHeight="1" x14ac:dyDescent="0.2">
      <c r="A231" s="383">
        <v>323</v>
      </c>
      <c r="B231" s="128" t="s">
        <v>34</v>
      </c>
      <c r="C231" s="647">
        <v>35000</v>
      </c>
      <c r="D231" s="792"/>
      <c r="E231" s="784">
        <f>SUM(C231:D231)</f>
        <v>35000</v>
      </c>
      <c r="F231" s="337"/>
      <c r="G231" s="33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7"/>
    </row>
    <row r="232" spans="1:47" ht="15" customHeight="1" x14ac:dyDescent="0.2">
      <c r="A232" s="391" t="s">
        <v>327</v>
      </c>
      <c r="B232" s="585" t="s">
        <v>233</v>
      </c>
      <c r="C232" s="618">
        <f>C235</f>
        <v>2400000</v>
      </c>
      <c r="D232" s="610">
        <f>D235</f>
        <v>0</v>
      </c>
      <c r="E232" s="610">
        <f>SUM(C232:D232)</f>
        <v>2400000</v>
      </c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7"/>
    </row>
    <row r="233" spans="1:47" ht="15" customHeight="1" x14ac:dyDescent="0.2">
      <c r="A233" s="400"/>
      <c r="B233" s="590" t="s">
        <v>355</v>
      </c>
      <c r="C233" s="619"/>
      <c r="D233" s="611"/>
      <c r="E233" s="613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7"/>
    </row>
    <row r="234" spans="1:47" ht="15" customHeight="1" x14ac:dyDescent="0.2">
      <c r="A234" s="401" t="s">
        <v>103</v>
      </c>
      <c r="B234" s="247" t="s">
        <v>132</v>
      </c>
      <c r="C234" s="591"/>
      <c r="D234" s="659"/>
      <c r="E234" s="674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7"/>
    </row>
    <row r="235" spans="1:47" ht="15" customHeight="1" x14ac:dyDescent="0.2">
      <c r="A235" s="398">
        <v>3</v>
      </c>
      <c r="B235" s="334" t="s">
        <v>69</v>
      </c>
      <c r="C235" s="673">
        <f t="shared" ref="C235:C237" si="23">C236</f>
        <v>2400000</v>
      </c>
      <c r="D235" s="660">
        <f>D236</f>
        <v>0</v>
      </c>
      <c r="E235" s="691">
        <f t="shared" ref="E235:E239" si="24">SUM(C235:D235)</f>
        <v>2400000</v>
      </c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/>
      <c r="AR235" s="97"/>
      <c r="AS235" s="97"/>
      <c r="AT235" s="97"/>
      <c r="AU235" s="97"/>
    </row>
    <row r="236" spans="1:47" ht="12.75" customHeight="1" x14ac:dyDescent="0.2">
      <c r="A236" s="378">
        <v>38</v>
      </c>
      <c r="B236" s="109" t="s">
        <v>39</v>
      </c>
      <c r="C236" s="664">
        <f t="shared" si="23"/>
        <v>2400000</v>
      </c>
      <c r="D236" s="661">
        <f>D237</f>
        <v>0</v>
      </c>
      <c r="E236" s="692">
        <f t="shared" si="24"/>
        <v>2400000</v>
      </c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7"/>
    </row>
    <row r="237" spans="1:47" ht="12.75" customHeight="1" x14ac:dyDescent="0.2">
      <c r="A237" s="375">
        <v>383</v>
      </c>
      <c r="B237" s="125" t="s">
        <v>120</v>
      </c>
      <c r="C237" s="665">
        <f t="shared" si="23"/>
        <v>2400000</v>
      </c>
      <c r="D237" s="662">
        <f>D238</f>
        <v>0</v>
      </c>
      <c r="E237" s="632">
        <f t="shared" si="24"/>
        <v>2400000</v>
      </c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7"/>
    </row>
    <row r="238" spans="1:47" ht="12.75" customHeight="1" x14ac:dyDescent="0.2">
      <c r="A238" s="383">
        <v>383</v>
      </c>
      <c r="B238" s="128" t="s">
        <v>120</v>
      </c>
      <c r="C238" s="666">
        <v>2400000</v>
      </c>
      <c r="D238" s="817">
        <v>0</v>
      </c>
      <c r="E238" s="818">
        <f t="shared" si="24"/>
        <v>2400000</v>
      </c>
      <c r="F238" s="33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7"/>
    </row>
    <row r="239" spans="1:47" ht="20.100000000000001" customHeight="1" x14ac:dyDescent="0.2">
      <c r="A239" s="833" t="s">
        <v>303</v>
      </c>
      <c r="B239" s="834"/>
      <c r="C239" s="475">
        <f>C240+C248</f>
        <v>200000</v>
      </c>
      <c r="D239" s="672">
        <f>D240+D248</f>
        <v>0</v>
      </c>
      <c r="E239" s="690">
        <f t="shared" si="24"/>
        <v>200000</v>
      </c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7"/>
    </row>
    <row r="240" spans="1:47" ht="15" customHeight="1" x14ac:dyDescent="0.2">
      <c r="A240" s="372" t="s">
        <v>328</v>
      </c>
      <c r="B240" s="577" t="s">
        <v>389</v>
      </c>
      <c r="C240" s="608">
        <f>C243</f>
        <v>130000</v>
      </c>
      <c r="D240" s="610">
        <f>D243</f>
        <v>-15000</v>
      </c>
      <c r="E240" s="610">
        <f>SUM(C240:D240)</f>
        <v>115000</v>
      </c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7"/>
    </row>
    <row r="241" spans="1:47" ht="15" customHeight="1" x14ac:dyDescent="0.2">
      <c r="A241" s="396"/>
      <c r="B241" s="588" t="s">
        <v>354</v>
      </c>
      <c r="C241" s="609"/>
      <c r="D241" s="611"/>
      <c r="E241" s="613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7"/>
    </row>
    <row r="242" spans="1:47" ht="15" customHeight="1" x14ac:dyDescent="0.2">
      <c r="A242" s="402" t="s">
        <v>109</v>
      </c>
      <c r="B242" s="336" t="s">
        <v>132</v>
      </c>
      <c r="C242" s="589"/>
      <c r="D242" s="659"/>
      <c r="E242" s="674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7"/>
    </row>
    <row r="243" spans="1:47" ht="15" customHeight="1" x14ac:dyDescent="0.2">
      <c r="A243" s="398">
        <v>3</v>
      </c>
      <c r="B243" s="334" t="s">
        <v>69</v>
      </c>
      <c r="C243" s="673">
        <f>C244</f>
        <v>130000</v>
      </c>
      <c r="D243" s="660">
        <f>D244</f>
        <v>-15000</v>
      </c>
      <c r="E243" s="691">
        <f t="shared" ref="E243:E247" si="25">SUM(C243:D243)</f>
        <v>115000</v>
      </c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7"/>
      <c r="AM243" s="97"/>
      <c r="AN243" s="97"/>
      <c r="AO243" s="97"/>
      <c r="AP243" s="97"/>
      <c r="AQ243" s="97"/>
      <c r="AR243" s="97"/>
      <c r="AS243" s="97"/>
      <c r="AT243" s="97"/>
      <c r="AU243" s="97"/>
    </row>
    <row r="244" spans="1:47" ht="12.75" customHeight="1" x14ac:dyDescent="0.2">
      <c r="A244" s="343">
        <v>35</v>
      </c>
      <c r="B244" s="109" t="s">
        <v>391</v>
      </c>
      <c r="C244" s="630">
        <f>C245</f>
        <v>130000</v>
      </c>
      <c r="D244" s="661">
        <f>D245</f>
        <v>-15000</v>
      </c>
      <c r="E244" s="692">
        <f t="shared" si="25"/>
        <v>115000</v>
      </c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7"/>
      <c r="AM244" s="97"/>
      <c r="AN244" s="97"/>
      <c r="AO244" s="97"/>
      <c r="AP244" s="97"/>
      <c r="AQ244" s="97"/>
      <c r="AR244" s="97"/>
      <c r="AS244" s="97"/>
      <c r="AT244" s="97"/>
      <c r="AU244" s="97"/>
    </row>
    <row r="245" spans="1:47" ht="12.75" customHeight="1" x14ac:dyDescent="0.2">
      <c r="A245" s="403">
        <v>351</v>
      </c>
      <c r="B245" s="117" t="s">
        <v>392</v>
      </c>
      <c r="C245" s="649">
        <f>C246+C247</f>
        <v>130000</v>
      </c>
      <c r="D245" s="662">
        <f>D246+D247</f>
        <v>-15000</v>
      </c>
      <c r="E245" s="632">
        <f t="shared" si="25"/>
        <v>115000</v>
      </c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7"/>
    </row>
    <row r="246" spans="1:47" ht="12.75" customHeight="1" x14ac:dyDescent="0.2">
      <c r="A246" s="404">
        <v>352</v>
      </c>
      <c r="B246" s="115" t="s">
        <v>390</v>
      </c>
      <c r="C246" s="464">
        <v>50000</v>
      </c>
      <c r="D246" s="663">
        <v>-15000</v>
      </c>
      <c r="E246" s="633">
        <f t="shared" si="25"/>
        <v>35000</v>
      </c>
      <c r="F246" s="779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7"/>
    </row>
    <row r="247" spans="1:47" ht="12.75" customHeight="1" x14ac:dyDescent="0.2">
      <c r="A247" s="404">
        <v>352</v>
      </c>
      <c r="B247" s="115" t="s">
        <v>393</v>
      </c>
      <c r="C247" s="647">
        <v>80000</v>
      </c>
      <c r="D247" s="778"/>
      <c r="E247" s="635">
        <f t="shared" si="25"/>
        <v>80000</v>
      </c>
      <c r="F247" s="779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7"/>
    </row>
    <row r="248" spans="1:47" ht="15" customHeight="1" x14ac:dyDescent="0.2">
      <c r="A248" s="372" t="s">
        <v>394</v>
      </c>
      <c r="B248" s="577" t="s">
        <v>149</v>
      </c>
      <c r="C248" s="608">
        <f>C251</f>
        <v>70000</v>
      </c>
      <c r="D248" s="610">
        <f>D251</f>
        <v>15000</v>
      </c>
      <c r="E248" s="610">
        <f>SUM(C248:D248)</f>
        <v>85000</v>
      </c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7"/>
    </row>
    <row r="249" spans="1:47" ht="15" customHeight="1" x14ac:dyDescent="0.2">
      <c r="A249" s="373"/>
      <c r="B249" s="577" t="s">
        <v>354</v>
      </c>
      <c r="C249" s="609"/>
      <c r="D249" s="611"/>
      <c r="E249" s="613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7"/>
    </row>
    <row r="250" spans="1:47" ht="15" customHeight="1" x14ac:dyDescent="0.2">
      <c r="A250" s="405" t="s">
        <v>109</v>
      </c>
      <c r="B250" s="247" t="s">
        <v>132</v>
      </c>
      <c r="C250" s="571"/>
      <c r="D250" s="659"/>
      <c r="E250" s="674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7"/>
    </row>
    <row r="251" spans="1:47" ht="15" customHeight="1" x14ac:dyDescent="0.2">
      <c r="A251" s="342">
        <v>3</v>
      </c>
      <c r="B251" s="108" t="s">
        <v>69</v>
      </c>
      <c r="C251" s="628">
        <f t="shared" ref="C251:D253" si="26">C252</f>
        <v>70000</v>
      </c>
      <c r="D251" s="660">
        <f t="shared" si="26"/>
        <v>15000</v>
      </c>
      <c r="E251" s="691">
        <f>SUM(C251:D251)</f>
        <v>85000</v>
      </c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7"/>
    </row>
    <row r="252" spans="1:47" ht="12.75" customHeight="1" x14ac:dyDescent="0.2">
      <c r="A252" s="343">
        <v>35</v>
      </c>
      <c r="B252" s="109" t="s">
        <v>82</v>
      </c>
      <c r="C252" s="630">
        <f t="shared" si="26"/>
        <v>70000</v>
      </c>
      <c r="D252" s="661">
        <f t="shared" si="26"/>
        <v>15000</v>
      </c>
      <c r="E252" s="692">
        <f>SUM(C252:D252)</f>
        <v>85000</v>
      </c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7"/>
    </row>
    <row r="253" spans="1:47" ht="12.75" customHeight="1" x14ac:dyDescent="0.2">
      <c r="A253" s="406">
        <v>352</v>
      </c>
      <c r="B253" s="117" t="s">
        <v>166</v>
      </c>
      <c r="C253" s="649">
        <f t="shared" si="26"/>
        <v>70000</v>
      </c>
      <c r="D253" s="662">
        <f t="shared" si="26"/>
        <v>15000</v>
      </c>
      <c r="E253" s="632">
        <f>SUM(C253:D253)</f>
        <v>85000</v>
      </c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7"/>
    </row>
    <row r="254" spans="1:47" ht="12.75" customHeight="1" x14ac:dyDescent="0.2">
      <c r="A254" s="404">
        <v>352</v>
      </c>
      <c r="B254" s="115" t="s">
        <v>271</v>
      </c>
      <c r="C254" s="464">
        <v>70000</v>
      </c>
      <c r="D254" s="663">
        <v>15000</v>
      </c>
      <c r="E254" s="633">
        <f>SUM(C254:D254)</f>
        <v>85000</v>
      </c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7"/>
    </row>
    <row r="255" spans="1:47" ht="12.75" customHeight="1" x14ac:dyDescent="0.2">
      <c r="A255" s="407"/>
      <c r="B255" s="480" t="s">
        <v>300</v>
      </c>
      <c r="C255" s="469"/>
      <c r="D255" s="791"/>
      <c r="E255" s="675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7"/>
    </row>
    <row r="256" spans="1:47" ht="20.100000000000001" customHeight="1" x14ac:dyDescent="0.2">
      <c r="A256" s="828" t="s">
        <v>308</v>
      </c>
      <c r="B256" s="835"/>
      <c r="C256" s="470">
        <f>C258+C266+C274+C281+C288</f>
        <v>285000</v>
      </c>
      <c r="D256" s="672">
        <f>D258+D266+D274+D281+D288</f>
        <v>0</v>
      </c>
      <c r="E256" s="690">
        <f>SUM(C256:D256)</f>
        <v>285000</v>
      </c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7"/>
    </row>
    <row r="257" spans="1:47" ht="15" customHeight="1" x14ac:dyDescent="0.2">
      <c r="A257" s="408" t="s">
        <v>329</v>
      </c>
      <c r="B257" s="302" t="s">
        <v>236</v>
      </c>
      <c r="C257" s="620"/>
      <c r="D257" s="610"/>
      <c r="E257" s="612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7"/>
    </row>
    <row r="258" spans="1:47" ht="15" customHeight="1" x14ac:dyDescent="0.2">
      <c r="A258" s="409"/>
      <c r="B258" s="303" t="s">
        <v>237</v>
      </c>
      <c r="C258" s="621">
        <f>C261</f>
        <v>100000</v>
      </c>
      <c r="D258" s="622">
        <f>D261</f>
        <v>0</v>
      </c>
      <c r="E258" s="622">
        <f>SUM(C258:D258)</f>
        <v>100000</v>
      </c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7"/>
    </row>
    <row r="259" spans="1:47" ht="15" customHeight="1" x14ac:dyDescent="0.2">
      <c r="A259" s="410"/>
      <c r="B259" s="582" t="s">
        <v>353</v>
      </c>
      <c r="C259" s="619"/>
      <c r="D259" s="611"/>
      <c r="E259" s="613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7"/>
    </row>
    <row r="260" spans="1:47" ht="15" customHeight="1" x14ac:dyDescent="0.2">
      <c r="A260" s="411" t="s">
        <v>108</v>
      </c>
      <c r="B260" s="131" t="s">
        <v>132</v>
      </c>
      <c r="C260" s="583"/>
      <c r="D260" s="659"/>
      <c r="E260" s="674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7"/>
    </row>
    <row r="261" spans="1:47" ht="15" customHeight="1" x14ac:dyDescent="0.2">
      <c r="A261" s="342">
        <v>3</v>
      </c>
      <c r="B261" s="108" t="s">
        <v>69</v>
      </c>
      <c r="C261" s="648">
        <f t="shared" ref="C261:D263" si="27">C262</f>
        <v>100000</v>
      </c>
      <c r="D261" s="660">
        <f t="shared" si="27"/>
        <v>0</v>
      </c>
      <c r="E261" s="691">
        <f>SUM(C261:D261)</f>
        <v>100000</v>
      </c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7"/>
    </row>
    <row r="262" spans="1:47" ht="12.75" customHeight="1" x14ac:dyDescent="0.2">
      <c r="A262" s="343">
        <v>38</v>
      </c>
      <c r="B262" s="109" t="s">
        <v>39</v>
      </c>
      <c r="C262" s="664">
        <f t="shared" si="27"/>
        <v>100000</v>
      </c>
      <c r="D262" s="661">
        <f t="shared" si="27"/>
        <v>0</v>
      </c>
      <c r="E262" s="692">
        <f>SUM(C262:D262)</f>
        <v>100000</v>
      </c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7"/>
    </row>
    <row r="263" spans="1:47" ht="12.75" customHeight="1" x14ac:dyDescent="0.2">
      <c r="A263" s="375">
        <v>381</v>
      </c>
      <c r="B263" s="133" t="s">
        <v>122</v>
      </c>
      <c r="C263" s="665">
        <f t="shared" si="27"/>
        <v>100000</v>
      </c>
      <c r="D263" s="662">
        <f t="shared" si="27"/>
        <v>0</v>
      </c>
      <c r="E263" s="632">
        <f>SUM(C263:D263)</f>
        <v>100000</v>
      </c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7"/>
    </row>
    <row r="264" spans="1:47" ht="12.75" customHeight="1" x14ac:dyDescent="0.2">
      <c r="A264" s="376">
        <v>381</v>
      </c>
      <c r="B264" s="304" t="s">
        <v>122</v>
      </c>
      <c r="C264" s="670">
        <v>100000</v>
      </c>
      <c r="D264" s="778"/>
      <c r="E264" s="635">
        <f>SUM(C264:D264)</f>
        <v>100000</v>
      </c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7"/>
    </row>
    <row r="265" spans="1:47" ht="25.5" x14ac:dyDescent="0.2">
      <c r="A265" s="412" t="s">
        <v>330</v>
      </c>
      <c r="B265" s="333" t="s">
        <v>399</v>
      </c>
      <c r="C265" s="618"/>
      <c r="D265" s="610"/>
      <c r="E265" s="612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7"/>
    </row>
    <row r="266" spans="1:47" ht="15" customHeight="1" x14ac:dyDescent="0.2">
      <c r="A266" s="413" t="s">
        <v>115</v>
      </c>
      <c r="B266" s="305" t="s">
        <v>79</v>
      </c>
      <c r="C266" s="621">
        <f>C269</f>
        <v>30000</v>
      </c>
      <c r="D266" s="622">
        <f>D269</f>
        <v>0</v>
      </c>
      <c r="E266" s="622">
        <f>SUM(C266:D266)</f>
        <v>30000</v>
      </c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7"/>
    </row>
    <row r="267" spans="1:47" ht="15" customHeight="1" x14ac:dyDescent="0.2">
      <c r="A267" s="414"/>
      <c r="B267" s="305" t="s">
        <v>353</v>
      </c>
      <c r="C267" s="619"/>
      <c r="D267" s="611"/>
      <c r="E267" s="613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7"/>
    </row>
    <row r="268" spans="1:47" ht="15" customHeight="1" x14ac:dyDescent="0.2">
      <c r="A268" s="415" t="s">
        <v>108</v>
      </c>
      <c r="B268" s="132" t="s">
        <v>132</v>
      </c>
      <c r="C268" s="592"/>
      <c r="D268" s="659"/>
      <c r="E268" s="674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97"/>
      <c r="Z268" s="97"/>
      <c r="AA268" s="97"/>
      <c r="AB268" s="97"/>
      <c r="AC268" s="97"/>
      <c r="AD268" s="97"/>
      <c r="AE268" s="97"/>
      <c r="AF268" s="97"/>
      <c r="AG268" s="97"/>
      <c r="AH268" s="97"/>
      <c r="AI268" s="97"/>
      <c r="AJ268" s="97"/>
      <c r="AK268" s="97"/>
      <c r="AL268" s="97"/>
      <c r="AM268" s="97"/>
      <c r="AN268" s="97"/>
      <c r="AO268" s="97"/>
      <c r="AP268" s="97"/>
      <c r="AQ268" s="97"/>
      <c r="AR268" s="97"/>
      <c r="AS268" s="97"/>
      <c r="AT268" s="97"/>
      <c r="AU268" s="97"/>
    </row>
    <row r="269" spans="1:47" ht="15" customHeight="1" x14ac:dyDescent="0.2">
      <c r="A269" s="342">
        <v>3</v>
      </c>
      <c r="B269" s="108" t="s">
        <v>69</v>
      </c>
      <c r="C269" s="648">
        <f t="shared" ref="C269:D271" si="28">C270</f>
        <v>30000</v>
      </c>
      <c r="D269" s="660">
        <f t="shared" si="28"/>
        <v>0</v>
      </c>
      <c r="E269" s="691">
        <f>SUM(C269:D269)</f>
        <v>30000</v>
      </c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7"/>
    </row>
    <row r="270" spans="1:47" ht="12.75" customHeight="1" x14ac:dyDescent="0.2">
      <c r="A270" s="343">
        <v>38</v>
      </c>
      <c r="B270" s="109" t="s">
        <v>39</v>
      </c>
      <c r="C270" s="664">
        <f t="shared" si="28"/>
        <v>30000</v>
      </c>
      <c r="D270" s="661">
        <f t="shared" si="28"/>
        <v>0</v>
      </c>
      <c r="E270" s="692">
        <f>SUM(C270:D270)</f>
        <v>30000</v>
      </c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7"/>
    </row>
    <row r="271" spans="1:47" ht="12.75" customHeight="1" x14ac:dyDescent="0.2">
      <c r="A271" s="416">
        <v>381</v>
      </c>
      <c r="B271" s="135" t="s">
        <v>344</v>
      </c>
      <c r="C271" s="665">
        <f t="shared" si="28"/>
        <v>30000</v>
      </c>
      <c r="D271" s="662">
        <f t="shared" si="28"/>
        <v>0</v>
      </c>
      <c r="E271" s="632">
        <f>SUM(C271:D271)</f>
        <v>30000</v>
      </c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7"/>
    </row>
    <row r="272" spans="1:47" ht="12.75" customHeight="1" x14ac:dyDescent="0.2">
      <c r="A272" s="417">
        <v>381</v>
      </c>
      <c r="B272" s="131" t="s">
        <v>40</v>
      </c>
      <c r="C272" s="676">
        <v>30000</v>
      </c>
      <c r="D272" s="778"/>
      <c r="E272" s="635">
        <f>SUM(C272:D272)</f>
        <v>30000</v>
      </c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7"/>
    </row>
    <row r="273" spans="1:47" ht="15" customHeight="1" x14ac:dyDescent="0.2">
      <c r="A273" s="412" t="s">
        <v>398</v>
      </c>
      <c r="B273" s="302" t="s">
        <v>286</v>
      </c>
      <c r="C273" s="618"/>
      <c r="D273" s="610"/>
      <c r="E273" s="612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7"/>
    </row>
    <row r="274" spans="1:47" ht="15" customHeight="1" x14ac:dyDescent="0.2">
      <c r="A274" s="413" t="s">
        <v>115</v>
      </c>
      <c r="B274" s="305" t="s">
        <v>79</v>
      </c>
      <c r="C274" s="621">
        <f>C277</f>
        <v>10000</v>
      </c>
      <c r="D274" s="622">
        <f>D277</f>
        <v>0</v>
      </c>
      <c r="E274" s="622">
        <f>SUM(C274:D274)</f>
        <v>10000</v>
      </c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7"/>
    </row>
    <row r="275" spans="1:47" ht="15" customHeight="1" x14ac:dyDescent="0.2">
      <c r="A275" s="414"/>
      <c r="B275" s="305" t="s">
        <v>353</v>
      </c>
      <c r="C275" s="619"/>
      <c r="D275" s="611"/>
      <c r="E275" s="613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7"/>
    </row>
    <row r="276" spans="1:47" ht="15" customHeight="1" x14ac:dyDescent="0.2">
      <c r="A276" s="415" t="s">
        <v>108</v>
      </c>
      <c r="B276" s="132" t="s">
        <v>132</v>
      </c>
      <c r="C276" s="592"/>
      <c r="D276" s="659"/>
      <c r="E276" s="674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7"/>
    </row>
    <row r="277" spans="1:47" ht="15" customHeight="1" x14ac:dyDescent="0.2">
      <c r="A277" s="342">
        <v>3</v>
      </c>
      <c r="B277" s="108" t="s">
        <v>69</v>
      </c>
      <c r="C277" s="648">
        <f t="shared" ref="C277:D279" si="29">C278</f>
        <v>10000</v>
      </c>
      <c r="D277" s="660">
        <f t="shared" si="29"/>
        <v>0</v>
      </c>
      <c r="E277" s="691">
        <f>SUM(C277:D277)</f>
        <v>10000</v>
      </c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7"/>
    </row>
    <row r="278" spans="1:47" x14ac:dyDescent="0.2">
      <c r="A278" s="343">
        <v>38</v>
      </c>
      <c r="B278" s="109" t="s">
        <v>39</v>
      </c>
      <c r="C278" s="664">
        <f t="shared" si="29"/>
        <v>10000</v>
      </c>
      <c r="D278" s="661">
        <f t="shared" si="29"/>
        <v>0</v>
      </c>
      <c r="E278" s="692">
        <f>SUM(C278:D278)</f>
        <v>10000</v>
      </c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7"/>
    </row>
    <row r="279" spans="1:47" ht="12.75" customHeight="1" x14ac:dyDescent="0.2">
      <c r="A279" s="416">
        <v>381</v>
      </c>
      <c r="B279" s="135" t="s">
        <v>344</v>
      </c>
      <c r="C279" s="665">
        <f t="shared" si="29"/>
        <v>10000</v>
      </c>
      <c r="D279" s="662">
        <f t="shared" si="29"/>
        <v>0</v>
      </c>
      <c r="E279" s="632">
        <f>SUM(C279:D279)</f>
        <v>10000</v>
      </c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7"/>
    </row>
    <row r="280" spans="1:47" ht="12.75" customHeight="1" x14ac:dyDescent="0.2">
      <c r="A280" s="417">
        <v>381</v>
      </c>
      <c r="B280" s="131" t="s">
        <v>40</v>
      </c>
      <c r="C280" s="676">
        <v>10000</v>
      </c>
      <c r="D280" s="778"/>
      <c r="E280" s="635">
        <f>SUM(C280:D280)</f>
        <v>10000</v>
      </c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7"/>
    </row>
    <row r="281" spans="1:47" ht="15" customHeight="1" x14ac:dyDescent="0.2">
      <c r="A281" s="391" t="s">
        <v>331</v>
      </c>
      <c r="B281" s="248" t="s">
        <v>281</v>
      </c>
      <c r="C281" s="618">
        <f>C284</f>
        <v>100000</v>
      </c>
      <c r="D281" s="610">
        <f>D284</f>
        <v>0</v>
      </c>
      <c r="E281" s="610">
        <f>SUM(C281:D281)</f>
        <v>100000</v>
      </c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7"/>
    </row>
    <row r="282" spans="1:47" ht="15" customHeight="1" x14ac:dyDescent="0.2">
      <c r="A282" s="389"/>
      <c r="B282" s="593" t="s">
        <v>353</v>
      </c>
      <c r="C282" s="619"/>
      <c r="D282" s="611"/>
      <c r="E282" s="613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7"/>
    </row>
    <row r="283" spans="1:47" ht="15" customHeight="1" x14ac:dyDescent="0.2">
      <c r="A283" s="392" t="s">
        <v>108</v>
      </c>
      <c r="B283" s="249" t="s">
        <v>132</v>
      </c>
      <c r="C283" s="592"/>
      <c r="D283" s="659"/>
      <c r="E283" s="674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7"/>
    </row>
    <row r="284" spans="1:47" ht="15" customHeight="1" x14ac:dyDescent="0.2">
      <c r="A284" s="342">
        <v>3</v>
      </c>
      <c r="B284" s="108" t="s">
        <v>69</v>
      </c>
      <c r="C284" s="648">
        <f t="shared" ref="C284:D286" si="30">C285</f>
        <v>100000</v>
      </c>
      <c r="D284" s="660">
        <f t="shared" si="30"/>
        <v>0</v>
      </c>
      <c r="E284" s="691">
        <f>SUM(C284:D284)</f>
        <v>100000</v>
      </c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7"/>
    </row>
    <row r="285" spans="1:47" ht="12.75" customHeight="1" x14ac:dyDescent="0.2">
      <c r="A285" s="378">
        <v>37</v>
      </c>
      <c r="B285" s="139" t="s">
        <v>167</v>
      </c>
      <c r="C285" s="664">
        <f t="shared" si="30"/>
        <v>100000</v>
      </c>
      <c r="D285" s="661">
        <f t="shared" si="30"/>
        <v>0</v>
      </c>
      <c r="E285" s="692">
        <f>SUM(C285:D285)</f>
        <v>100000</v>
      </c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7"/>
    </row>
    <row r="286" spans="1:47" ht="12.75" customHeight="1" x14ac:dyDescent="0.2">
      <c r="A286" s="379">
        <v>372</v>
      </c>
      <c r="B286" s="133" t="s">
        <v>124</v>
      </c>
      <c r="C286" s="665">
        <f t="shared" si="30"/>
        <v>100000</v>
      </c>
      <c r="D286" s="662">
        <f t="shared" si="30"/>
        <v>0</v>
      </c>
      <c r="E286" s="632">
        <f>SUM(C286:D286)</f>
        <v>100000</v>
      </c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7"/>
    </row>
    <row r="287" spans="1:47" ht="12.75" customHeight="1" x14ac:dyDescent="0.2">
      <c r="A287" s="418">
        <v>372</v>
      </c>
      <c r="B287" s="136" t="s">
        <v>124</v>
      </c>
      <c r="C287" s="676">
        <v>100000</v>
      </c>
      <c r="D287" s="778"/>
      <c r="E287" s="635">
        <f>SUM(C287:D287)</f>
        <v>100000</v>
      </c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7"/>
    </row>
    <row r="288" spans="1:47" ht="15" customHeight="1" x14ac:dyDescent="0.2">
      <c r="A288" s="391" t="s">
        <v>408</v>
      </c>
      <c r="B288" s="248" t="s">
        <v>270</v>
      </c>
      <c r="C288" s="618">
        <f>C291</f>
        <v>45000</v>
      </c>
      <c r="D288" s="610">
        <f>D291</f>
        <v>0</v>
      </c>
      <c r="E288" s="610">
        <f>SUM(C288:D288)</f>
        <v>45000</v>
      </c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7"/>
    </row>
    <row r="289" spans="1:47" ht="15" customHeight="1" x14ac:dyDescent="0.2">
      <c r="A289" s="389"/>
      <c r="B289" s="593" t="s">
        <v>353</v>
      </c>
      <c r="C289" s="619"/>
      <c r="D289" s="611"/>
      <c r="E289" s="613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7"/>
    </row>
    <row r="290" spans="1:47" ht="15" customHeight="1" x14ac:dyDescent="0.2">
      <c r="A290" s="392" t="s">
        <v>108</v>
      </c>
      <c r="B290" s="249" t="s">
        <v>132</v>
      </c>
      <c r="C290" s="592"/>
      <c r="D290" s="659"/>
      <c r="E290" s="674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7"/>
    </row>
    <row r="291" spans="1:47" ht="15" customHeight="1" x14ac:dyDescent="0.2">
      <c r="A291" s="342">
        <v>3</v>
      </c>
      <c r="B291" s="108" t="s">
        <v>69</v>
      </c>
      <c r="C291" s="648">
        <f t="shared" ref="C291:D293" si="31">C292</f>
        <v>45000</v>
      </c>
      <c r="D291" s="660">
        <f t="shared" si="31"/>
        <v>0</v>
      </c>
      <c r="E291" s="691">
        <f>SUM(C291:D291)</f>
        <v>45000</v>
      </c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7"/>
    </row>
    <row r="292" spans="1:47" ht="22.5" x14ac:dyDescent="0.2">
      <c r="A292" s="378">
        <v>37</v>
      </c>
      <c r="B292" s="139" t="s">
        <v>167</v>
      </c>
      <c r="C292" s="664">
        <f t="shared" si="31"/>
        <v>45000</v>
      </c>
      <c r="D292" s="661">
        <f t="shared" si="31"/>
        <v>0</v>
      </c>
      <c r="E292" s="692">
        <f>SUM(C292:D292)</f>
        <v>45000</v>
      </c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7"/>
    </row>
    <row r="293" spans="1:47" ht="12.75" customHeight="1" x14ac:dyDescent="0.2">
      <c r="A293" s="379">
        <v>372</v>
      </c>
      <c r="B293" s="133" t="s">
        <v>124</v>
      </c>
      <c r="C293" s="665">
        <f t="shared" si="31"/>
        <v>45000</v>
      </c>
      <c r="D293" s="662">
        <f t="shared" si="31"/>
        <v>0</v>
      </c>
      <c r="E293" s="632">
        <f>SUM(C293:D293)</f>
        <v>45000</v>
      </c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7"/>
    </row>
    <row r="294" spans="1:47" ht="12.75" customHeight="1" x14ac:dyDescent="0.2">
      <c r="A294" s="418">
        <v>372</v>
      </c>
      <c r="B294" s="136" t="s">
        <v>124</v>
      </c>
      <c r="C294" s="468">
        <v>45000</v>
      </c>
      <c r="D294" s="663"/>
      <c r="E294" s="633">
        <f>SUM(C294:D294)</f>
        <v>45000</v>
      </c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7"/>
    </row>
    <row r="295" spans="1:47" ht="15" customHeight="1" x14ac:dyDescent="0.2">
      <c r="A295" s="419"/>
      <c r="B295" s="479" t="s">
        <v>302</v>
      </c>
      <c r="C295" s="471"/>
      <c r="D295" s="791"/>
      <c r="E295" s="675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7"/>
    </row>
    <row r="296" spans="1:47" ht="20.100000000000001" customHeight="1" x14ac:dyDescent="0.2">
      <c r="A296" s="828" t="s">
        <v>309</v>
      </c>
      <c r="B296" s="829"/>
      <c r="C296" s="578">
        <f>C297+C304+C311</f>
        <v>165000</v>
      </c>
      <c r="D296" s="672">
        <f>D297+D304+D311</f>
        <v>0</v>
      </c>
      <c r="E296" s="650">
        <f>SUM(C296:D296)</f>
        <v>165000</v>
      </c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7"/>
    </row>
    <row r="297" spans="1:47" ht="15" customHeight="1" x14ac:dyDescent="0.2">
      <c r="A297" s="420" t="s">
        <v>332</v>
      </c>
      <c r="B297" s="594" t="s">
        <v>238</v>
      </c>
      <c r="C297" s="618">
        <f>C300</f>
        <v>60000</v>
      </c>
      <c r="D297" s="610">
        <f>D300</f>
        <v>0</v>
      </c>
      <c r="E297" s="610">
        <f>SUM(C297:D297)</f>
        <v>60000</v>
      </c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7"/>
    </row>
    <row r="298" spans="1:47" ht="15" customHeight="1" x14ac:dyDescent="0.2">
      <c r="A298" s="421"/>
      <c r="B298" s="585" t="s">
        <v>348</v>
      </c>
      <c r="C298" s="619"/>
      <c r="D298" s="611"/>
      <c r="E298" s="613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7"/>
    </row>
    <row r="299" spans="1:47" ht="15" customHeight="1" x14ac:dyDescent="0.2">
      <c r="A299" s="422" t="s">
        <v>104</v>
      </c>
      <c r="B299" s="250" t="s">
        <v>132</v>
      </c>
      <c r="C299" s="592"/>
      <c r="D299" s="659"/>
      <c r="E299" s="674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7"/>
    </row>
    <row r="300" spans="1:47" ht="15" customHeight="1" x14ac:dyDescent="0.2">
      <c r="A300" s="342">
        <v>3</v>
      </c>
      <c r="B300" s="108" t="s">
        <v>69</v>
      </c>
      <c r="C300" s="648">
        <f t="shared" ref="C300:D302" si="32">C301</f>
        <v>60000</v>
      </c>
      <c r="D300" s="660">
        <f t="shared" si="32"/>
        <v>0</v>
      </c>
      <c r="E300" s="691">
        <f>SUM(C300:D300)</f>
        <v>60000</v>
      </c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7"/>
    </row>
    <row r="301" spans="1:47" ht="22.5" x14ac:dyDescent="0.2">
      <c r="A301" s="378">
        <v>37</v>
      </c>
      <c r="B301" s="139" t="s">
        <v>167</v>
      </c>
      <c r="C301" s="664">
        <f t="shared" si="32"/>
        <v>60000</v>
      </c>
      <c r="D301" s="661">
        <f t="shared" si="32"/>
        <v>0</v>
      </c>
      <c r="E301" s="692">
        <f>SUM(C301:D301)</f>
        <v>60000</v>
      </c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7"/>
    </row>
    <row r="302" spans="1:47" ht="12.75" customHeight="1" x14ac:dyDescent="0.2">
      <c r="A302" s="379">
        <v>372</v>
      </c>
      <c r="B302" s="133" t="s">
        <v>76</v>
      </c>
      <c r="C302" s="665">
        <f t="shared" si="32"/>
        <v>60000</v>
      </c>
      <c r="D302" s="662">
        <f t="shared" si="32"/>
        <v>0</v>
      </c>
      <c r="E302" s="632">
        <f>SUM(C302:D302)</f>
        <v>60000</v>
      </c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7"/>
    </row>
    <row r="303" spans="1:47" ht="12.75" customHeight="1" x14ac:dyDescent="0.2">
      <c r="A303" s="376">
        <v>372</v>
      </c>
      <c r="B303" s="126" t="s">
        <v>76</v>
      </c>
      <c r="C303" s="670">
        <v>60000</v>
      </c>
      <c r="D303" s="778"/>
      <c r="E303" s="635">
        <f>SUM(C303:D303)</f>
        <v>60000</v>
      </c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7"/>
    </row>
    <row r="304" spans="1:47" ht="15" customHeight="1" x14ac:dyDescent="0.2">
      <c r="A304" s="420" t="s">
        <v>409</v>
      </c>
      <c r="B304" s="595" t="s">
        <v>239</v>
      </c>
      <c r="C304" s="618">
        <f>C307</f>
        <v>60000</v>
      </c>
      <c r="D304" s="610">
        <f>D307</f>
        <v>0</v>
      </c>
      <c r="E304" s="610">
        <f>SUM(C304:D304)</f>
        <v>60000</v>
      </c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7"/>
    </row>
    <row r="305" spans="1:47" ht="15" customHeight="1" x14ac:dyDescent="0.2">
      <c r="A305" s="421"/>
      <c r="B305" s="585" t="s">
        <v>348</v>
      </c>
      <c r="C305" s="619"/>
      <c r="D305" s="611"/>
      <c r="E305" s="613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7"/>
    </row>
    <row r="306" spans="1:47" ht="15" customHeight="1" x14ac:dyDescent="0.2">
      <c r="A306" s="422" t="s">
        <v>104</v>
      </c>
      <c r="B306" s="250" t="s">
        <v>132</v>
      </c>
      <c r="C306" s="592"/>
      <c r="D306" s="659"/>
      <c r="E306" s="674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7"/>
    </row>
    <row r="307" spans="1:47" ht="15" customHeight="1" x14ac:dyDescent="0.2">
      <c r="A307" s="342">
        <v>3</v>
      </c>
      <c r="B307" s="108" t="s">
        <v>69</v>
      </c>
      <c r="C307" s="648">
        <f t="shared" ref="C307:D309" si="33">C308</f>
        <v>60000</v>
      </c>
      <c r="D307" s="660">
        <f t="shared" si="33"/>
        <v>0</v>
      </c>
      <c r="E307" s="691">
        <f>SUM(C307:D307)</f>
        <v>60000</v>
      </c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7"/>
    </row>
    <row r="308" spans="1:47" ht="22.5" x14ac:dyDescent="0.2">
      <c r="A308" s="378">
        <v>37</v>
      </c>
      <c r="B308" s="139" t="s">
        <v>167</v>
      </c>
      <c r="C308" s="664">
        <f t="shared" si="33"/>
        <v>60000</v>
      </c>
      <c r="D308" s="661">
        <f t="shared" si="33"/>
        <v>0</v>
      </c>
      <c r="E308" s="692">
        <f>SUM(C308:D308)</f>
        <v>60000</v>
      </c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7"/>
    </row>
    <row r="309" spans="1:47" ht="12.75" customHeight="1" x14ac:dyDescent="0.2">
      <c r="A309" s="375">
        <v>372</v>
      </c>
      <c r="B309" s="125" t="s">
        <v>76</v>
      </c>
      <c r="C309" s="665">
        <f t="shared" si="33"/>
        <v>60000</v>
      </c>
      <c r="D309" s="662">
        <f t="shared" si="33"/>
        <v>0</v>
      </c>
      <c r="E309" s="632">
        <f>SUM(C309:D309)</f>
        <v>60000</v>
      </c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7"/>
    </row>
    <row r="310" spans="1:47" ht="12.75" customHeight="1" x14ac:dyDescent="0.2">
      <c r="A310" s="376">
        <v>372</v>
      </c>
      <c r="B310" s="126" t="s">
        <v>76</v>
      </c>
      <c r="C310" s="676">
        <v>60000</v>
      </c>
      <c r="D310" s="778"/>
      <c r="E310" s="635">
        <f>SUM(C310:D310)</f>
        <v>60000</v>
      </c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7"/>
    </row>
    <row r="311" spans="1:47" ht="15" customHeight="1" x14ac:dyDescent="0.2">
      <c r="A311" s="423" t="s">
        <v>410</v>
      </c>
      <c r="B311" s="248" t="s">
        <v>240</v>
      </c>
      <c r="C311" s="618">
        <f>C314</f>
        <v>45000</v>
      </c>
      <c r="D311" s="610">
        <f>D314</f>
        <v>0</v>
      </c>
      <c r="E311" s="610">
        <f>SUM(C311:D311)</f>
        <v>45000</v>
      </c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7"/>
    </row>
    <row r="312" spans="1:47" ht="15" customHeight="1" x14ac:dyDescent="0.2">
      <c r="A312" s="421"/>
      <c r="B312" s="596" t="s">
        <v>348</v>
      </c>
      <c r="C312" s="619"/>
      <c r="D312" s="611"/>
      <c r="E312" s="613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7"/>
    </row>
    <row r="313" spans="1:47" ht="15" customHeight="1" x14ac:dyDescent="0.2">
      <c r="A313" s="422" t="s">
        <v>104</v>
      </c>
      <c r="B313" s="250" t="s">
        <v>132</v>
      </c>
      <c r="C313" s="592"/>
      <c r="D313" s="659"/>
      <c r="E313" s="674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7"/>
    </row>
    <row r="314" spans="1:47" ht="15" customHeight="1" x14ac:dyDescent="0.2">
      <c r="A314" s="342">
        <v>3</v>
      </c>
      <c r="B314" s="108" t="s">
        <v>69</v>
      </c>
      <c r="C314" s="648">
        <f t="shared" ref="C314:D316" si="34">C315</f>
        <v>45000</v>
      </c>
      <c r="D314" s="660">
        <f t="shared" si="34"/>
        <v>0</v>
      </c>
      <c r="E314" s="691">
        <f t="shared" ref="E314:E319" si="35">SUM(C314:D314)</f>
        <v>45000</v>
      </c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7"/>
    </row>
    <row r="315" spans="1:47" ht="22.5" x14ac:dyDescent="0.2">
      <c r="A315" s="378">
        <v>37</v>
      </c>
      <c r="B315" s="139" t="s">
        <v>167</v>
      </c>
      <c r="C315" s="664">
        <f t="shared" si="34"/>
        <v>45000</v>
      </c>
      <c r="D315" s="661">
        <f t="shared" si="34"/>
        <v>0</v>
      </c>
      <c r="E315" s="692">
        <f t="shared" si="35"/>
        <v>45000</v>
      </c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7"/>
    </row>
    <row r="316" spans="1:47" ht="12.75" customHeight="1" x14ac:dyDescent="0.2">
      <c r="A316" s="375">
        <v>372</v>
      </c>
      <c r="B316" s="125" t="s">
        <v>76</v>
      </c>
      <c r="C316" s="665">
        <f t="shared" si="34"/>
        <v>45000</v>
      </c>
      <c r="D316" s="662">
        <f t="shared" si="34"/>
        <v>0</v>
      </c>
      <c r="E316" s="632">
        <f t="shared" si="35"/>
        <v>45000</v>
      </c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7"/>
    </row>
    <row r="317" spans="1:47" ht="12.75" customHeight="1" x14ac:dyDescent="0.2">
      <c r="A317" s="424">
        <v>372</v>
      </c>
      <c r="B317" s="137" t="s">
        <v>76</v>
      </c>
      <c r="C317" s="670">
        <v>45000</v>
      </c>
      <c r="D317" s="663"/>
      <c r="E317" s="633">
        <f t="shared" si="35"/>
        <v>45000</v>
      </c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7"/>
    </row>
    <row r="318" spans="1:47" ht="20.100000000000001" customHeight="1" x14ac:dyDescent="0.2">
      <c r="A318" s="828" t="s">
        <v>310</v>
      </c>
      <c r="B318" s="830"/>
      <c r="C318" s="578">
        <f>C319+C326+C333</f>
        <v>85000</v>
      </c>
      <c r="D318" s="672">
        <f>D319+D326+D333</f>
        <v>0</v>
      </c>
      <c r="E318" s="690">
        <f t="shared" si="35"/>
        <v>85000</v>
      </c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7"/>
    </row>
    <row r="319" spans="1:47" ht="15" customHeight="1" x14ac:dyDescent="0.2">
      <c r="A319" s="396" t="s">
        <v>333</v>
      </c>
      <c r="B319" s="248" t="s">
        <v>241</v>
      </c>
      <c r="C319" s="608">
        <f>C322</f>
        <v>35000</v>
      </c>
      <c r="D319" s="610">
        <f>D322</f>
        <v>0</v>
      </c>
      <c r="E319" s="610">
        <f t="shared" si="35"/>
        <v>35000</v>
      </c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7"/>
    </row>
    <row r="320" spans="1:47" ht="15" customHeight="1" x14ac:dyDescent="0.2">
      <c r="A320" s="373"/>
      <c r="B320" s="569" t="s">
        <v>352</v>
      </c>
      <c r="C320" s="609"/>
      <c r="D320" s="611"/>
      <c r="E320" s="613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7"/>
    </row>
    <row r="321" spans="1:47" ht="15" customHeight="1" x14ac:dyDescent="0.2">
      <c r="A321" s="374" t="s">
        <v>108</v>
      </c>
      <c r="B321" s="251" t="s">
        <v>132</v>
      </c>
      <c r="C321" s="597"/>
      <c r="D321" s="659"/>
      <c r="E321" s="674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7"/>
    </row>
    <row r="322" spans="1:47" ht="15" customHeight="1" x14ac:dyDescent="0.2">
      <c r="A322" s="342">
        <v>3</v>
      </c>
      <c r="B322" s="108" t="s">
        <v>69</v>
      </c>
      <c r="C322" s="628">
        <f t="shared" ref="C322:D324" si="36">C323</f>
        <v>35000</v>
      </c>
      <c r="D322" s="660">
        <f t="shared" si="36"/>
        <v>0</v>
      </c>
      <c r="E322" s="691">
        <f>SUM(C322:D322)</f>
        <v>35000</v>
      </c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7"/>
    </row>
    <row r="323" spans="1:47" ht="12.75" customHeight="1" x14ac:dyDescent="0.2">
      <c r="A323" s="343">
        <v>32</v>
      </c>
      <c r="B323" s="109" t="s">
        <v>31</v>
      </c>
      <c r="C323" s="677">
        <f t="shared" si="36"/>
        <v>35000</v>
      </c>
      <c r="D323" s="661">
        <f t="shared" si="36"/>
        <v>0</v>
      </c>
      <c r="E323" s="692">
        <f>SUM(C323:D323)</f>
        <v>35000</v>
      </c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7"/>
    </row>
    <row r="324" spans="1:47" ht="12.75" customHeight="1" x14ac:dyDescent="0.2">
      <c r="A324" s="370">
        <v>323</v>
      </c>
      <c r="B324" s="309" t="s">
        <v>34</v>
      </c>
      <c r="C324" s="678">
        <f t="shared" si="36"/>
        <v>35000</v>
      </c>
      <c r="D324" s="662">
        <f t="shared" si="36"/>
        <v>0</v>
      </c>
      <c r="E324" s="632">
        <f>SUM(C324:D324)</f>
        <v>35000</v>
      </c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7"/>
    </row>
    <row r="325" spans="1:47" ht="12.75" customHeight="1" x14ac:dyDescent="0.2">
      <c r="A325" s="380">
        <v>323</v>
      </c>
      <c r="B325" s="310" t="s">
        <v>34</v>
      </c>
      <c r="C325" s="679">
        <v>35000</v>
      </c>
      <c r="D325" s="778"/>
      <c r="E325" s="635">
        <f>SUM(C325:D325)</f>
        <v>35000</v>
      </c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7"/>
    </row>
    <row r="326" spans="1:47" ht="15" customHeight="1" x14ac:dyDescent="0.2">
      <c r="A326" s="372" t="s">
        <v>334</v>
      </c>
      <c r="B326" s="594" t="s">
        <v>242</v>
      </c>
      <c r="C326" s="608">
        <f>C329</f>
        <v>25000</v>
      </c>
      <c r="D326" s="610">
        <f>D329</f>
        <v>0</v>
      </c>
      <c r="E326" s="610">
        <f>SUM(C326:D326)</f>
        <v>25000</v>
      </c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7"/>
    </row>
    <row r="327" spans="1:47" ht="15" customHeight="1" x14ac:dyDescent="0.2">
      <c r="A327" s="373"/>
      <c r="B327" s="569" t="s">
        <v>352</v>
      </c>
      <c r="C327" s="609"/>
      <c r="D327" s="611"/>
      <c r="E327" s="613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7"/>
    </row>
    <row r="328" spans="1:47" ht="15" customHeight="1" x14ac:dyDescent="0.2">
      <c r="A328" s="374" t="s">
        <v>108</v>
      </c>
      <c r="B328" s="251" t="s">
        <v>132</v>
      </c>
      <c r="C328" s="597"/>
      <c r="D328" s="659"/>
      <c r="E328" s="674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7"/>
    </row>
    <row r="329" spans="1:47" ht="15" customHeight="1" x14ac:dyDescent="0.2">
      <c r="A329" s="342">
        <v>3</v>
      </c>
      <c r="B329" s="108" t="s">
        <v>69</v>
      </c>
      <c r="C329" s="628">
        <f t="shared" ref="C329:D331" si="37">C330</f>
        <v>25000</v>
      </c>
      <c r="D329" s="660">
        <f t="shared" si="37"/>
        <v>0</v>
      </c>
      <c r="E329" s="691">
        <f>SUM(C329:D329)</f>
        <v>25000</v>
      </c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7"/>
    </row>
    <row r="330" spans="1:47" ht="12.75" customHeight="1" x14ac:dyDescent="0.2">
      <c r="A330" s="343">
        <v>32</v>
      </c>
      <c r="B330" s="109" t="s">
        <v>31</v>
      </c>
      <c r="C330" s="677">
        <f t="shared" si="37"/>
        <v>25000</v>
      </c>
      <c r="D330" s="661">
        <f t="shared" si="37"/>
        <v>0</v>
      </c>
      <c r="E330" s="692">
        <f>SUM(C330:D330)</f>
        <v>25000</v>
      </c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7"/>
    </row>
    <row r="331" spans="1:47" ht="12.75" customHeight="1" x14ac:dyDescent="0.2">
      <c r="A331" s="370">
        <v>323</v>
      </c>
      <c r="B331" s="309" t="s">
        <v>34</v>
      </c>
      <c r="C331" s="678">
        <f t="shared" si="37"/>
        <v>25000</v>
      </c>
      <c r="D331" s="662">
        <f t="shared" si="37"/>
        <v>0</v>
      </c>
      <c r="E331" s="632">
        <f>SUM(C331:D331)</f>
        <v>25000</v>
      </c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7"/>
    </row>
    <row r="332" spans="1:47" ht="12.75" customHeight="1" x14ac:dyDescent="0.2">
      <c r="A332" s="346">
        <v>323</v>
      </c>
      <c r="B332" s="785" t="s">
        <v>34</v>
      </c>
      <c r="C332" s="647">
        <v>25000</v>
      </c>
      <c r="D332" s="792"/>
      <c r="E332" s="784">
        <f>SUM(C332:D332)</f>
        <v>25000</v>
      </c>
      <c r="F332" s="33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7"/>
    </row>
    <row r="333" spans="1:47" ht="15" customHeight="1" x14ac:dyDescent="0.2">
      <c r="A333" s="372" t="s">
        <v>335</v>
      </c>
      <c r="B333" s="594" t="s">
        <v>243</v>
      </c>
      <c r="C333" s="608">
        <f>C336</f>
        <v>25000</v>
      </c>
      <c r="D333" s="610">
        <f>D336</f>
        <v>0</v>
      </c>
      <c r="E333" s="610">
        <f>SUM(C333:D333)</f>
        <v>25000</v>
      </c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7"/>
    </row>
    <row r="334" spans="1:47" ht="15" customHeight="1" x14ac:dyDescent="0.2">
      <c r="A334" s="373"/>
      <c r="B334" s="569" t="s">
        <v>360</v>
      </c>
      <c r="C334" s="609"/>
      <c r="D334" s="611"/>
      <c r="E334" s="613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7"/>
    </row>
    <row r="335" spans="1:47" ht="15" customHeight="1" x14ac:dyDescent="0.2">
      <c r="A335" s="374" t="s">
        <v>109</v>
      </c>
      <c r="B335" s="116" t="s">
        <v>132</v>
      </c>
      <c r="C335" s="571"/>
      <c r="D335" s="659"/>
      <c r="E335" s="674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7"/>
    </row>
    <row r="336" spans="1:47" ht="15" customHeight="1" x14ac:dyDescent="0.2">
      <c r="A336" s="342">
        <v>3</v>
      </c>
      <c r="B336" s="108" t="s">
        <v>69</v>
      </c>
      <c r="C336" s="628">
        <f t="shared" ref="C336:D338" si="38">C337</f>
        <v>25000</v>
      </c>
      <c r="D336" s="660">
        <f t="shared" si="38"/>
        <v>0</v>
      </c>
      <c r="E336" s="691">
        <f>SUM(C336:D336)</f>
        <v>25000</v>
      </c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7"/>
    </row>
    <row r="337" spans="1:47" ht="12.75" customHeight="1" x14ac:dyDescent="0.2">
      <c r="A337" s="343">
        <v>32</v>
      </c>
      <c r="B337" s="109" t="s">
        <v>31</v>
      </c>
      <c r="C337" s="630">
        <f t="shared" si="38"/>
        <v>25000</v>
      </c>
      <c r="D337" s="661">
        <f t="shared" si="38"/>
        <v>0</v>
      </c>
      <c r="E337" s="692">
        <f>SUM(C337:D337)</f>
        <v>25000</v>
      </c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7"/>
    </row>
    <row r="338" spans="1:47" ht="12.75" customHeight="1" x14ac:dyDescent="0.2">
      <c r="A338" s="370">
        <v>323</v>
      </c>
      <c r="B338" s="117" t="s">
        <v>34</v>
      </c>
      <c r="C338" s="649">
        <f t="shared" si="38"/>
        <v>25000</v>
      </c>
      <c r="D338" s="662">
        <f t="shared" si="38"/>
        <v>0</v>
      </c>
      <c r="E338" s="632">
        <f>SUM(C338:D338)</f>
        <v>25000</v>
      </c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7"/>
    </row>
    <row r="339" spans="1:47" ht="12.75" customHeight="1" x14ac:dyDescent="0.2">
      <c r="A339" s="380">
        <v>323</v>
      </c>
      <c r="B339" s="116" t="s">
        <v>34</v>
      </c>
      <c r="C339" s="463">
        <v>25000</v>
      </c>
      <c r="D339" s="663"/>
      <c r="E339" s="633">
        <f>SUM(C339:D339)</f>
        <v>25000</v>
      </c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7"/>
    </row>
    <row r="340" spans="1:47" ht="12.75" customHeight="1" x14ac:dyDescent="0.2">
      <c r="A340" s="836" t="s">
        <v>117</v>
      </c>
      <c r="B340" s="837"/>
      <c r="C340" s="472"/>
      <c r="D340" s="791"/>
      <c r="E340" s="675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7"/>
    </row>
    <row r="341" spans="1:47" ht="20.100000000000001" customHeight="1" x14ac:dyDescent="0.2">
      <c r="A341" s="425" t="s">
        <v>311</v>
      </c>
      <c r="B341" s="252"/>
      <c r="C341" s="578">
        <f>C342+C349+C356+C363</f>
        <v>195000</v>
      </c>
      <c r="D341" s="672">
        <f>D342+D349+D356+D363</f>
        <v>0</v>
      </c>
      <c r="E341" s="694">
        <f>C341+D341</f>
        <v>195000</v>
      </c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7"/>
    </row>
    <row r="342" spans="1:47" ht="15" customHeight="1" x14ac:dyDescent="0.2">
      <c r="A342" s="420" t="s">
        <v>336</v>
      </c>
      <c r="B342" s="248" t="s">
        <v>246</v>
      </c>
      <c r="C342" s="618">
        <f>C345</f>
        <v>160000</v>
      </c>
      <c r="D342" s="610">
        <f>D345</f>
        <v>0</v>
      </c>
      <c r="E342" s="610">
        <f>SUM(C342:D342)</f>
        <v>160000</v>
      </c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7"/>
    </row>
    <row r="343" spans="1:47" ht="15" customHeight="1" x14ac:dyDescent="0.2">
      <c r="A343" s="421"/>
      <c r="B343" s="585" t="s">
        <v>351</v>
      </c>
      <c r="C343" s="619"/>
      <c r="D343" s="611"/>
      <c r="E343" s="623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7"/>
    </row>
    <row r="344" spans="1:47" ht="15" customHeight="1" x14ac:dyDescent="0.2">
      <c r="A344" s="426" t="s">
        <v>118</v>
      </c>
      <c r="B344" s="138" t="s">
        <v>132</v>
      </c>
      <c r="C344" s="598"/>
      <c r="D344" s="659"/>
      <c r="E344" s="674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7"/>
    </row>
    <row r="345" spans="1:47" ht="15" customHeight="1" x14ac:dyDescent="0.2">
      <c r="A345" s="342">
        <v>3</v>
      </c>
      <c r="B345" s="108" t="s">
        <v>69</v>
      </c>
      <c r="C345" s="680">
        <f t="shared" ref="C345:D347" si="39">C346</f>
        <v>160000</v>
      </c>
      <c r="D345" s="660">
        <f t="shared" si="39"/>
        <v>0</v>
      </c>
      <c r="E345" s="691">
        <f>SUM(C345:D345)</f>
        <v>160000</v>
      </c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7"/>
    </row>
    <row r="346" spans="1:47" ht="12.75" customHeight="1" x14ac:dyDescent="0.2">
      <c r="A346" s="343">
        <v>38</v>
      </c>
      <c r="B346" s="109" t="s">
        <v>39</v>
      </c>
      <c r="C346" s="681">
        <f t="shared" si="39"/>
        <v>160000</v>
      </c>
      <c r="D346" s="661">
        <f t="shared" si="39"/>
        <v>0</v>
      </c>
      <c r="E346" s="692">
        <f>SUM(C346:D346)</f>
        <v>160000</v>
      </c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7"/>
    </row>
    <row r="347" spans="1:47" ht="12.75" customHeight="1" x14ac:dyDescent="0.2">
      <c r="A347" s="375">
        <v>381</v>
      </c>
      <c r="B347" s="133" t="s">
        <v>71</v>
      </c>
      <c r="C347" s="665">
        <f t="shared" si="39"/>
        <v>160000</v>
      </c>
      <c r="D347" s="662">
        <f t="shared" si="39"/>
        <v>0</v>
      </c>
      <c r="E347" s="632">
        <f>SUM(C347:D347)</f>
        <v>160000</v>
      </c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7"/>
    </row>
    <row r="348" spans="1:47" ht="12.75" customHeight="1" x14ac:dyDescent="0.2">
      <c r="A348" s="376">
        <v>381</v>
      </c>
      <c r="B348" s="134" t="s">
        <v>71</v>
      </c>
      <c r="C348" s="670">
        <v>160000</v>
      </c>
      <c r="D348" s="778"/>
      <c r="E348" s="635">
        <f>SUM(C348:D348)</f>
        <v>160000</v>
      </c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7"/>
    </row>
    <row r="349" spans="1:47" ht="15" customHeight="1" x14ac:dyDescent="0.2">
      <c r="A349" s="420" t="s">
        <v>337</v>
      </c>
      <c r="B349" s="594" t="s">
        <v>247</v>
      </c>
      <c r="C349" s="618">
        <f>C352</f>
        <v>25000</v>
      </c>
      <c r="D349" s="610">
        <f>D352</f>
        <v>0</v>
      </c>
      <c r="E349" s="610">
        <f>SUM(C349:D349)</f>
        <v>25000</v>
      </c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7"/>
    </row>
    <row r="350" spans="1:47" ht="15" customHeight="1" x14ac:dyDescent="0.2">
      <c r="A350" s="421"/>
      <c r="B350" s="585" t="s">
        <v>351</v>
      </c>
      <c r="C350" s="619"/>
      <c r="D350" s="611"/>
      <c r="E350" s="613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7"/>
    </row>
    <row r="351" spans="1:47" ht="15" customHeight="1" x14ac:dyDescent="0.2">
      <c r="A351" s="426" t="s">
        <v>118</v>
      </c>
      <c r="B351" s="138" t="s">
        <v>132</v>
      </c>
      <c r="C351" s="599"/>
      <c r="D351" s="659"/>
      <c r="E351" s="674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7"/>
    </row>
    <row r="352" spans="1:47" ht="15" customHeight="1" x14ac:dyDescent="0.2">
      <c r="A352" s="342">
        <v>3</v>
      </c>
      <c r="B352" s="108" t="s">
        <v>69</v>
      </c>
      <c r="C352" s="648">
        <f t="shared" ref="C352:D354" si="40">C353</f>
        <v>25000</v>
      </c>
      <c r="D352" s="660">
        <f t="shared" si="40"/>
        <v>0</v>
      </c>
      <c r="E352" s="691">
        <f>SUM(C352:D352)</f>
        <v>25000</v>
      </c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7"/>
    </row>
    <row r="353" spans="1:47" ht="12.75" customHeight="1" x14ac:dyDescent="0.2">
      <c r="A353" s="343">
        <v>38</v>
      </c>
      <c r="B353" s="109" t="s">
        <v>39</v>
      </c>
      <c r="C353" s="664">
        <f t="shared" si="40"/>
        <v>25000</v>
      </c>
      <c r="D353" s="661">
        <f t="shared" si="40"/>
        <v>0</v>
      </c>
      <c r="E353" s="692">
        <f>SUM(C353:D353)</f>
        <v>25000</v>
      </c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7"/>
    </row>
    <row r="354" spans="1:47" ht="12.75" customHeight="1" x14ac:dyDescent="0.2">
      <c r="A354" s="375">
        <v>381</v>
      </c>
      <c r="B354" s="133" t="s">
        <v>71</v>
      </c>
      <c r="C354" s="665">
        <f t="shared" si="40"/>
        <v>25000</v>
      </c>
      <c r="D354" s="662">
        <f t="shared" si="40"/>
        <v>0</v>
      </c>
      <c r="E354" s="632">
        <f>SUM(C354:D354)</f>
        <v>25000</v>
      </c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7"/>
    </row>
    <row r="355" spans="1:47" ht="12.75" customHeight="1" x14ac:dyDescent="0.2">
      <c r="A355" s="376">
        <v>381</v>
      </c>
      <c r="B355" s="134" t="s">
        <v>71</v>
      </c>
      <c r="C355" s="682">
        <v>25000</v>
      </c>
      <c r="D355" s="778"/>
      <c r="E355" s="635">
        <f>SUM(C355:D355)</f>
        <v>25000</v>
      </c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7"/>
    </row>
    <row r="356" spans="1:47" ht="15" customHeight="1" x14ac:dyDescent="0.2">
      <c r="A356" s="420" t="s">
        <v>338</v>
      </c>
      <c r="B356" s="594" t="s">
        <v>248</v>
      </c>
      <c r="C356" s="618">
        <f>C359</f>
        <v>5000</v>
      </c>
      <c r="D356" s="610">
        <f>D359</f>
        <v>0</v>
      </c>
      <c r="E356" s="610">
        <f>SUM(C356:D356)</f>
        <v>5000</v>
      </c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7"/>
    </row>
    <row r="357" spans="1:47" ht="15" customHeight="1" x14ac:dyDescent="0.2">
      <c r="A357" s="421"/>
      <c r="B357" s="585" t="s">
        <v>351</v>
      </c>
      <c r="C357" s="619"/>
      <c r="D357" s="611"/>
      <c r="E357" s="613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7"/>
    </row>
    <row r="358" spans="1:47" ht="15" customHeight="1" x14ac:dyDescent="0.2">
      <c r="A358" s="426" t="s">
        <v>118</v>
      </c>
      <c r="B358" s="138" t="s">
        <v>132</v>
      </c>
      <c r="C358" s="600"/>
      <c r="D358" s="659"/>
      <c r="E358" s="674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7"/>
    </row>
    <row r="359" spans="1:47" ht="15" customHeight="1" x14ac:dyDescent="0.2">
      <c r="A359" s="342">
        <v>3</v>
      </c>
      <c r="B359" s="108" t="s">
        <v>69</v>
      </c>
      <c r="C359" s="648">
        <f t="shared" ref="C359:D361" si="41">C360</f>
        <v>5000</v>
      </c>
      <c r="D359" s="660">
        <f t="shared" si="41"/>
        <v>0</v>
      </c>
      <c r="E359" s="691">
        <f>SUM(C359:D359)</f>
        <v>5000</v>
      </c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7"/>
    </row>
    <row r="360" spans="1:47" ht="12.75" customHeight="1" x14ac:dyDescent="0.2">
      <c r="A360" s="343">
        <v>38</v>
      </c>
      <c r="B360" s="109" t="s">
        <v>39</v>
      </c>
      <c r="C360" s="664">
        <f t="shared" si="41"/>
        <v>5000</v>
      </c>
      <c r="D360" s="661">
        <f t="shared" si="41"/>
        <v>0</v>
      </c>
      <c r="E360" s="692">
        <f>SUM(C360:D360)</f>
        <v>5000</v>
      </c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7"/>
    </row>
    <row r="361" spans="1:47" ht="12.75" customHeight="1" x14ac:dyDescent="0.2">
      <c r="A361" s="375">
        <v>381</v>
      </c>
      <c r="B361" s="133" t="s">
        <v>71</v>
      </c>
      <c r="C361" s="665">
        <f t="shared" si="41"/>
        <v>5000</v>
      </c>
      <c r="D361" s="662">
        <f t="shared" si="41"/>
        <v>0</v>
      </c>
      <c r="E361" s="632">
        <f>SUM(C361:D361)</f>
        <v>5000</v>
      </c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7"/>
    </row>
    <row r="362" spans="1:47" ht="12.75" customHeight="1" x14ac:dyDescent="0.2">
      <c r="A362" s="376">
        <v>381</v>
      </c>
      <c r="B362" s="134" t="s">
        <v>71</v>
      </c>
      <c r="C362" s="682">
        <v>5000</v>
      </c>
      <c r="D362" s="778"/>
      <c r="E362" s="635">
        <f>SUM(C362:D362)</f>
        <v>5000</v>
      </c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7"/>
    </row>
    <row r="363" spans="1:47" ht="15" customHeight="1" x14ac:dyDescent="0.2">
      <c r="A363" s="420" t="s">
        <v>339</v>
      </c>
      <c r="B363" s="594" t="s">
        <v>249</v>
      </c>
      <c r="C363" s="618">
        <f>C366</f>
        <v>5000</v>
      </c>
      <c r="D363" s="610">
        <f>D366</f>
        <v>0</v>
      </c>
      <c r="E363" s="610">
        <f>SUM(C363:D363)</f>
        <v>5000</v>
      </c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7"/>
    </row>
    <row r="364" spans="1:47" ht="15" customHeight="1" x14ac:dyDescent="0.2">
      <c r="A364" s="421"/>
      <c r="B364" s="585" t="s">
        <v>351</v>
      </c>
      <c r="C364" s="619"/>
      <c r="D364" s="611"/>
      <c r="E364" s="613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7"/>
    </row>
    <row r="365" spans="1:47" ht="15" customHeight="1" x14ac:dyDescent="0.2">
      <c r="A365" s="426" t="s">
        <v>118</v>
      </c>
      <c r="B365" s="138" t="s">
        <v>132</v>
      </c>
      <c r="C365" s="600"/>
      <c r="D365" s="659"/>
      <c r="E365" s="674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7"/>
    </row>
    <row r="366" spans="1:47" ht="15" customHeight="1" x14ac:dyDescent="0.2">
      <c r="A366" s="342">
        <v>3</v>
      </c>
      <c r="B366" s="108" t="s">
        <v>69</v>
      </c>
      <c r="C366" s="648">
        <f t="shared" ref="C366:D368" si="42">C367</f>
        <v>5000</v>
      </c>
      <c r="D366" s="660">
        <f t="shared" si="42"/>
        <v>0</v>
      </c>
      <c r="E366" s="691">
        <f>SUM(C366:D366)</f>
        <v>5000</v>
      </c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7"/>
    </row>
    <row r="367" spans="1:47" ht="12.75" customHeight="1" x14ac:dyDescent="0.2">
      <c r="A367" s="343">
        <v>38</v>
      </c>
      <c r="B367" s="109" t="s">
        <v>39</v>
      </c>
      <c r="C367" s="664">
        <f t="shared" si="42"/>
        <v>5000</v>
      </c>
      <c r="D367" s="661">
        <f t="shared" si="42"/>
        <v>0</v>
      </c>
      <c r="E367" s="692">
        <f>SUM(C367:D367)</f>
        <v>5000</v>
      </c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7"/>
    </row>
    <row r="368" spans="1:47" ht="12.75" customHeight="1" x14ac:dyDescent="0.2">
      <c r="A368" s="375">
        <v>381</v>
      </c>
      <c r="B368" s="133" t="s">
        <v>71</v>
      </c>
      <c r="C368" s="665">
        <f t="shared" si="42"/>
        <v>5000</v>
      </c>
      <c r="D368" s="662">
        <f t="shared" si="42"/>
        <v>0</v>
      </c>
      <c r="E368" s="632">
        <f>SUM(C368:D368)</f>
        <v>5000</v>
      </c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7"/>
    </row>
    <row r="369" spans="1:47" ht="12.75" customHeight="1" x14ac:dyDescent="0.2">
      <c r="A369" s="376">
        <v>381</v>
      </c>
      <c r="B369" s="134" t="s">
        <v>71</v>
      </c>
      <c r="C369" s="666">
        <v>5000</v>
      </c>
      <c r="D369" s="663"/>
      <c r="E369" s="633">
        <f>SUM(C369:D369)</f>
        <v>5000</v>
      </c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7"/>
    </row>
    <row r="370" spans="1:47" ht="15" customHeight="1" x14ac:dyDescent="0.2">
      <c r="A370" s="836" t="s">
        <v>268</v>
      </c>
      <c r="B370" s="837"/>
      <c r="C370" s="473"/>
      <c r="D370" s="791"/>
      <c r="E370" s="675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7"/>
    </row>
    <row r="371" spans="1:47" ht="20.100000000000001" customHeight="1" x14ac:dyDescent="0.2">
      <c r="A371" s="427" t="s">
        <v>312</v>
      </c>
      <c r="B371" s="253"/>
      <c r="C371" s="689">
        <f>C372+C379+C386+C393+C400</f>
        <v>1967000</v>
      </c>
      <c r="D371" s="672">
        <f>D372+D379+D386+D393+D400</f>
        <v>10000</v>
      </c>
      <c r="E371" s="690">
        <f>SUM(C371:D371)</f>
        <v>1977000</v>
      </c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7"/>
    </row>
    <row r="372" spans="1:47" ht="24" x14ac:dyDescent="0.2">
      <c r="A372" s="428" t="s">
        <v>340</v>
      </c>
      <c r="B372" s="601" t="s">
        <v>250</v>
      </c>
      <c r="C372" s="618">
        <f>C375</f>
        <v>20000</v>
      </c>
      <c r="D372" s="610">
        <f>D375</f>
        <v>0</v>
      </c>
      <c r="E372" s="616">
        <f>SUM(C372:D372)</f>
        <v>20000</v>
      </c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7"/>
    </row>
    <row r="373" spans="1:47" ht="15" customHeight="1" x14ac:dyDescent="0.2">
      <c r="A373" s="429"/>
      <c r="B373" s="601" t="s">
        <v>350</v>
      </c>
      <c r="C373" s="619"/>
      <c r="D373" s="611"/>
      <c r="E373" s="613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7"/>
    </row>
    <row r="374" spans="1:47" ht="15" customHeight="1" x14ac:dyDescent="0.2">
      <c r="A374" s="430" t="s">
        <v>118</v>
      </c>
      <c r="B374" s="254" t="s">
        <v>132</v>
      </c>
      <c r="C374" s="600"/>
      <c r="D374" s="659"/>
      <c r="E374" s="674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7"/>
    </row>
    <row r="375" spans="1:47" ht="15" customHeight="1" x14ac:dyDescent="0.2">
      <c r="A375" s="342">
        <v>3</v>
      </c>
      <c r="B375" s="108" t="s">
        <v>69</v>
      </c>
      <c r="C375" s="628">
        <f t="shared" ref="C375:D377" si="43">C376</f>
        <v>20000</v>
      </c>
      <c r="D375" s="660">
        <f t="shared" si="43"/>
        <v>0</v>
      </c>
      <c r="E375" s="691">
        <f>SUM(C375:D375)</f>
        <v>20000</v>
      </c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7"/>
    </row>
    <row r="376" spans="1:47" ht="12.75" customHeight="1" x14ac:dyDescent="0.2">
      <c r="A376" s="343">
        <v>32</v>
      </c>
      <c r="B376" s="109" t="s">
        <v>31</v>
      </c>
      <c r="C376" s="630">
        <f t="shared" si="43"/>
        <v>20000</v>
      </c>
      <c r="D376" s="661">
        <f t="shared" si="43"/>
        <v>0</v>
      </c>
      <c r="E376" s="692">
        <f>SUM(C376:D376)</f>
        <v>20000</v>
      </c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7"/>
    </row>
    <row r="377" spans="1:47" ht="12.75" customHeight="1" x14ac:dyDescent="0.2">
      <c r="A377" s="370">
        <v>323</v>
      </c>
      <c r="B377" s="117" t="s">
        <v>34</v>
      </c>
      <c r="C377" s="649">
        <f t="shared" si="43"/>
        <v>20000</v>
      </c>
      <c r="D377" s="662">
        <f t="shared" si="43"/>
        <v>0</v>
      </c>
      <c r="E377" s="632">
        <f>SUM(C377:D377)</f>
        <v>20000</v>
      </c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7"/>
    </row>
    <row r="378" spans="1:47" ht="12.75" customHeight="1" x14ac:dyDescent="0.2">
      <c r="A378" s="380">
        <v>323</v>
      </c>
      <c r="B378" s="116" t="s">
        <v>34</v>
      </c>
      <c r="C378" s="651">
        <v>20000</v>
      </c>
      <c r="D378" s="778"/>
      <c r="E378" s="635">
        <f>SUM(C378:D378)</f>
        <v>20000</v>
      </c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7"/>
    </row>
    <row r="379" spans="1:47" ht="15" customHeight="1" x14ac:dyDescent="0.2">
      <c r="A379" s="428" t="s">
        <v>341</v>
      </c>
      <c r="B379" s="602" t="s">
        <v>251</v>
      </c>
      <c r="C379" s="618">
        <f>C382</f>
        <v>15000</v>
      </c>
      <c r="D379" s="610">
        <f>D382</f>
        <v>10000</v>
      </c>
      <c r="E379" s="610">
        <f>SUM(C379:D379)</f>
        <v>25000</v>
      </c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7"/>
    </row>
    <row r="380" spans="1:47" ht="15" customHeight="1" x14ac:dyDescent="0.2">
      <c r="A380" s="429"/>
      <c r="B380" s="601" t="s">
        <v>350</v>
      </c>
      <c r="C380" s="619"/>
      <c r="D380" s="611"/>
      <c r="E380" s="623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7"/>
    </row>
    <row r="381" spans="1:47" ht="15" customHeight="1" x14ac:dyDescent="0.2">
      <c r="A381" s="430" t="s">
        <v>118</v>
      </c>
      <c r="B381" s="255" t="s">
        <v>132</v>
      </c>
      <c r="C381" s="597"/>
      <c r="D381" s="659"/>
      <c r="E381" s="674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7"/>
    </row>
    <row r="382" spans="1:47" ht="15" customHeight="1" x14ac:dyDescent="0.2">
      <c r="A382" s="342">
        <v>3</v>
      </c>
      <c r="B382" s="108" t="s">
        <v>69</v>
      </c>
      <c r="C382" s="628">
        <f t="shared" ref="C382:D384" si="44">C383</f>
        <v>15000</v>
      </c>
      <c r="D382" s="660">
        <f t="shared" si="44"/>
        <v>10000</v>
      </c>
      <c r="E382" s="691">
        <f>SUM(C382:D382)</f>
        <v>25000</v>
      </c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7"/>
    </row>
    <row r="383" spans="1:47" ht="12.75" customHeight="1" x14ac:dyDescent="0.2">
      <c r="A383" s="343">
        <v>32</v>
      </c>
      <c r="B383" s="109" t="s">
        <v>31</v>
      </c>
      <c r="C383" s="630">
        <f t="shared" si="44"/>
        <v>15000</v>
      </c>
      <c r="D383" s="661">
        <f t="shared" si="44"/>
        <v>10000</v>
      </c>
      <c r="E383" s="692">
        <f>SUM(C383:D383)</f>
        <v>25000</v>
      </c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7"/>
    </row>
    <row r="384" spans="1:47" ht="12.75" customHeight="1" x14ac:dyDescent="0.2">
      <c r="A384" s="370">
        <v>323</v>
      </c>
      <c r="B384" s="117" t="s">
        <v>34</v>
      </c>
      <c r="C384" s="649">
        <f t="shared" si="44"/>
        <v>15000</v>
      </c>
      <c r="D384" s="662">
        <f t="shared" si="44"/>
        <v>10000</v>
      </c>
      <c r="E384" s="632">
        <f>SUM(C384:D384)</f>
        <v>25000</v>
      </c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7"/>
    </row>
    <row r="385" spans="1:47" ht="12.75" customHeight="1" x14ac:dyDescent="0.2">
      <c r="A385" s="380">
        <v>323</v>
      </c>
      <c r="B385" s="116" t="s">
        <v>34</v>
      </c>
      <c r="C385" s="651">
        <v>15000</v>
      </c>
      <c r="D385" s="778">
        <v>10000</v>
      </c>
      <c r="E385" s="635">
        <f>SUM(C385:D385)</f>
        <v>25000</v>
      </c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7"/>
    </row>
    <row r="386" spans="1:47" ht="15" customHeight="1" x14ac:dyDescent="0.2">
      <c r="A386" s="428" t="s">
        <v>342</v>
      </c>
      <c r="B386" s="602" t="s">
        <v>252</v>
      </c>
      <c r="C386" s="618">
        <f>C389</f>
        <v>20000</v>
      </c>
      <c r="D386" s="610">
        <f>D389</f>
        <v>0</v>
      </c>
      <c r="E386" s="610">
        <f>SUM(C386:D386)</f>
        <v>20000</v>
      </c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7"/>
    </row>
    <row r="387" spans="1:47" ht="15" customHeight="1" x14ac:dyDescent="0.2">
      <c r="A387" s="429"/>
      <c r="B387" s="601" t="s">
        <v>350</v>
      </c>
      <c r="C387" s="619"/>
      <c r="D387" s="611"/>
      <c r="E387" s="613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7"/>
    </row>
    <row r="388" spans="1:47" ht="15" customHeight="1" x14ac:dyDescent="0.2">
      <c r="A388" s="430" t="s">
        <v>118</v>
      </c>
      <c r="B388" s="254" t="s">
        <v>132</v>
      </c>
      <c r="C388" s="600"/>
      <c r="D388" s="659"/>
      <c r="E388" s="674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7"/>
    </row>
    <row r="389" spans="1:47" ht="15" customHeight="1" x14ac:dyDescent="0.2">
      <c r="A389" s="342">
        <v>3</v>
      </c>
      <c r="B389" s="108" t="s">
        <v>69</v>
      </c>
      <c r="C389" s="628">
        <f t="shared" ref="C389:D391" si="45">C390</f>
        <v>20000</v>
      </c>
      <c r="D389" s="660">
        <f t="shared" si="45"/>
        <v>0</v>
      </c>
      <c r="E389" s="691">
        <f>SUM(C389:D389)</f>
        <v>20000</v>
      </c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7"/>
    </row>
    <row r="390" spans="1:47" ht="12.75" customHeight="1" x14ac:dyDescent="0.2">
      <c r="A390" s="343">
        <v>32</v>
      </c>
      <c r="B390" s="109" t="s">
        <v>31</v>
      </c>
      <c r="C390" s="630">
        <f t="shared" si="45"/>
        <v>20000</v>
      </c>
      <c r="D390" s="661">
        <f t="shared" si="45"/>
        <v>0</v>
      </c>
      <c r="E390" s="692">
        <f>SUM(C390:D390)</f>
        <v>20000</v>
      </c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7"/>
    </row>
    <row r="391" spans="1:47" ht="12.75" customHeight="1" x14ac:dyDescent="0.2">
      <c r="A391" s="370">
        <v>323</v>
      </c>
      <c r="B391" s="117" t="s">
        <v>34</v>
      </c>
      <c r="C391" s="649">
        <f t="shared" si="45"/>
        <v>20000</v>
      </c>
      <c r="D391" s="662">
        <f t="shared" si="45"/>
        <v>0</v>
      </c>
      <c r="E391" s="632">
        <f>SUM(C391:D391)</f>
        <v>20000</v>
      </c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7"/>
    </row>
    <row r="392" spans="1:47" ht="12.75" customHeight="1" x14ac:dyDescent="0.2">
      <c r="A392" s="380">
        <v>323</v>
      </c>
      <c r="B392" s="116" t="s">
        <v>34</v>
      </c>
      <c r="C392" s="651">
        <v>20000</v>
      </c>
      <c r="D392" s="778"/>
      <c r="E392" s="635">
        <f>SUM(C392:D392)</f>
        <v>20000</v>
      </c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7"/>
    </row>
    <row r="393" spans="1:47" ht="15" customHeight="1" x14ac:dyDescent="0.2">
      <c r="A393" s="431" t="s">
        <v>231</v>
      </c>
      <c r="B393" s="602" t="s">
        <v>253</v>
      </c>
      <c r="C393" s="608">
        <f>C396</f>
        <v>1900000</v>
      </c>
      <c r="D393" s="610">
        <f>D396</f>
        <v>0</v>
      </c>
      <c r="E393" s="610">
        <f>SUM(C393:D393)</f>
        <v>1900000</v>
      </c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7"/>
    </row>
    <row r="394" spans="1:47" ht="15" customHeight="1" x14ac:dyDescent="0.2">
      <c r="A394" s="432" t="s">
        <v>343</v>
      </c>
      <c r="B394" s="601" t="s">
        <v>350</v>
      </c>
      <c r="C394" s="609"/>
      <c r="D394" s="611"/>
      <c r="E394" s="613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7"/>
    </row>
    <row r="395" spans="1:47" ht="15" customHeight="1" x14ac:dyDescent="0.2">
      <c r="A395" s="433" t="s">
        <v>107</v>
      </c>
      <c r="B395" s="257" t="s">
        <v>170</v>
      </c>
      <c r="C395" s="597"/>
      <c r="D395" s="659"/>
      <c r="E395" s="674"/>
      <c r="F395" s="97"/>
      <c r="G395" s="97"/>
      <c r="H395" s="97"/>
      <c r="I395" s="97"/>
      <c r="J395" s="97"/>
      <c r="K395" s="97"/>
      <c r="L395" s="97"/>
      <c r="M395" s="97"/>
      <c r="N395" s="97"/>
      <c r="O395" s="97"/>
      <c r="P395" s="97"/>
      <c r="Q395" s="97"/>
      <c r="R395" s="97"/>
      <c r="S395" s="97"/>
      <c r="T395" s="97"/>
      <c r="U395" s="97"/>
      <c r="V395" s="97"/>
      <c r="W395" s="97"/>
      <c r="X395" s="97"/>
      <c r="Y395" s="97"/>
      <c r="Z395" s="97"/>
      <c r="AA395" s="97"/>
      <c r="AB395" s="97"/>
      <c r="AC395" s="97"/>
      <c r="AD395" s="97"/>
      <c r="AE395" s="97"/>
      <c r="AF395" s="97"/>
      <c r="AG395" s="97"/>
      <c r="AH395" s="97"/>
      <c r="AI395" s="97"/>
      <c r="AJ395" s="97"/>
      <c r="AK395" s="97"/>
      <c r="AL395" s="97"/>
      <c r="AM395" s="97"/>
      <c r="AN395" s="97"/>
      <c r="AO395" s="97"/>
      <c r="AP395" s="97"/>
      <c r="AQ395" s="97"/>
      <c r="AR395" s="97"/>
      <c r="AS395" s="97"/>
      <c r="AT395" s="97"/>
      <c r="AU395" s="97"/>
    </row>
    <row r="396" spans="1:47" ht="15" customHeight="1" x14ac:dyDescent="0.2">
      <c r="A396" s="368">
        <v>4</v>
      </c>
      <c r="B396" s="246" t="s">
        <v>142</v>
      </c>
      <c r="C396" s="628">
        <f t="shared" ref="C396:D398" si="46">C397</f>
        <v>1900000</v>
      </c>
      <c r="D396" s="660">
        <f t="shared" si="46"/>
        <v>0</v>
      </c>
      <c r="E396" s="691">
        <f>SUM(C396:D396)</f>
        <v>1900000</v>
      </c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7"/>
    </row>
    <row r="397" spans="1:47" ht="12.75" customHeight="1" x14ac:dyDescent="0.2">
      <c r="A397" s="378">
        <v>42</v>
      </c>
      <c r="B397" s="140" t="s">
        <v>163</v>
      </c>
      <c r="C397" s="630">
        <f t="shared" si="46"/>
        <v>1900000</v>
      </c>
      <c r="D397" s="661">
        <f t="shared" si="46"/>
        <v>0</v>
      </c>
      <c r="E397" s="692">
        <f>SUM(C397:D397)</f>
        <v>1900000</v>
      </c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7"/>
    </row>
    <row r="398" spans="1:47" ht="12.75" customHeight="1" x14ac:dyDescent="0.2">
      <c r="A398" s="370">
        <v>421</v>
      </c>
      <c r="B398" s="117" t="s">
        <v>44</v>
      </c>
      <c r="C398" s="649">
        <f t="shared" si="46"/>
        <v>1900000</v>
      </c>
      <c r="D398" s="662">
        <f t="shared" si="46"/>
        <v>0</v>
      </c>
      <c r="E398" s="632">
        <f>SUM(C398:D398)</f>
        <v>1900000</v>
      </c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7"/>
    </row>
    <row r="399" spans="1:47" ht="12.75" customHeight="1" x14ac:dyDescent="0.2">
      <c r="A399" s="380">
        <v>421</v>
      </c>
      <c r="B399" s="129" t="s">
        <v>44</v>
      </c>
      <c r="C399" s="651">
        <v>1900000</v>
      </c>
      <c r="D399" s="778"/>
      <c r="E399" s="635">
        <f>SUM(C399:D399)</f>
        <v>1900000</v>
      </c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7"/>
    </row>
    <row r="400" spans="1:47" ht="15" customHeight="1" x14ac:dyDescent="0.2">
      <c r="A400" s="434" t="s">
        <v>430</v>
      </c>
      <c r="B400" s="601" t="s">
        <v>276</v>
      </c>
      <c r="C400" s="618">
        <f>C403</f>
        <v>12000</v>
      </c>
      <c r="D400" s="610">
        <f>D403</f>
        <v>0</v>
      </c>
      <c r="E400" s="610">
        <f>SUM(C400:D400)</f>
        <v>12000</v>
      </c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7"/>
    </row>
    <row r="401" spans="1:47" ht="15" customHeight="1" x14ac:dyDescent="0.2">
      <c r="A401" s="435"/>
      <c r="B401" s="601" t="s">
        <v>350</v>
      </c>
      <c r="C401" s="619"/>
      <c r="D401" s="611"/>
      <c r="E401" s="613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7"/>
    </row>
    <row r="402" spans="1:47" ht="15" customHeight="1" x14ac:dyDescent="0.2">
      <c r="A402" s="436" t="s">
        <v>367</v>
      </c>
      <c r="B402" s="258" t="s">
        <v>132</v>
      </c>
      <c r="C402" s="592"/>
      <c r="D402" s="659"/>
      <c r="E402" s="674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7"/>
    </row>
    <row r="403" spans="1:47" ht="15" customHeight="1" x14ac:dyDescent="0.2">
      <c r="A403" s="350">
        <v>3</v>
      </c>
      <c r="B403" s="108" t="s">
        <v>69</v>
      </c>
      <c r="C403" s="648">
        <f t="shared" ref="C403:D405" si="47">C404</f>
        <v>12000</v>
      </c>
      <c r="D403" s="660">
        <f t="shared" si="47"/>
        <v>0</v>
      </c>
      <c r="E403" s="691">
        <f>SUM(C403:D403)</f>
        <v>12000</v>
      </c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7"/>
    </row>
    <row r="404" spans="1:47" ht="12.75" customHeight="1" x14ac:dyDescent="0.2">
      <c r="A404" s="343">
        <v>32</v>
      </c>
      <c r="B404" s="109" t="s">
        <v>31</v>
      </c>
      <c r="C404" s="664">
        <f t="shared" si="47"/>
        <v>12000</v>
      </c>
      <c r="D404" s="661">
        <f t="shared" si="47"/>
        <v>0</v>
      </c>
      <c r="E404" s="692">
        <f>SUM(C404:D404)</f>
        <v>12000</v>
      </c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7"/>
    </row>
    <row r="405" spans="1:47" ht="12.75" customHeight="1" x14ac:dyDescent="0.2">
      <c r="A405" s="375">
        <v>323</v>
      </c>
      <c r="B405" s="125" t="s">
        <v>34</v>
      </c>
      <c r="C405" s="665">
        <f t="shared" si="47"/>
        <v>12000</v>
      </c>
      <c r="D405" s="662">
        <f t="shared" si="47"/>
        <v>0</v>
      </c>
      <c r="E405" s="632">
        <f>SUM(C405:D405)</f>
        <v>12000</v>
      </c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7"/>
    </row>
    <row r="406" spans="1:47" ht="12.75" customHeight="1" x14ac:dyDescent="0.2">
      <c r="A406" s="376">
        <v>323</v>
      </c>
      <c r="B406" s="126" t="s">
        <v>34</v>
      </c>
      <c r="C406" s="671">
        <v>12000</v>
      </c>
      <c r="D406" s="663"/>
      <c r="E406" s="633">
        <f>SUM(C406:D406)</f>
        <v>12000</v>
      </c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7"/>
    </row>
    <row r="407" spans="1:47" ht="15" customHeight="1" x14ac:dyDescent="0.2">
      <c r="A407" s="419"/>
      <c r="B407" s="479" t="s">
        <v>116</v>
      </c>
      <c r="C407" s="472"/>
      <c r="D407" s="791"/>
      <c r="E407" s="675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7"/>
    </row>
    <row r="408" spans="1:47" ht="20.100000000000001" customHeight="1" x14ac:dyDescent="0.2">
      <c r="A408" s="828" t="s">
        <v>171</v>
      </c>
      <c r="B408" s="829"/>
      <c r="C408" s="604">
        <f>C409</f>
        <v>40000</v>
      </c>
      <c r="D408" s="672">
        <f>D409</f>
        <v>0</v>
      </c>
      <c r="E408" s="650">
        <f>SUM(C408:D408)</f>
        <v>40000</v>
      </c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7"/>
    </row>
    <row r="409" spans="1:47" ht="15" customHeight="1" x14ac:dyDescent="0.2">
      <c r="A409" s="437" t="s">
        <v>254</v>
      </c>
      <c r="B409" s="594" t="s">
        <v>255</v>
      </c>
      <c r="C409" s="620">
        <f>C412</f>
        <v>40000</v>
      </c>
      <c r="D409" s="610">
        <f>D412</f>
        <v>0</v>
      </c>
      <c r="E409" s="610">
        <f>SUM(C409:D409)</f>
        <v>40000</v>
      </c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7"/>
    </row>
    <row r="410" spans="1:47" ht="15" customHeight="1" x14ac:dyDescent="0.2">
      <c r="A410" s="438"/>
      <c r="B410" s="603" t="s">
        <v>368</v>
      </c>
      <c r="C410" s="624"/>
      <c r="D410" s="611"/>
      <c r="E410" s="613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7"/>
    </row>
    <row r="411" spans="1:47" ht="15" customHeight="1" x14ac:dyDescent="0.2">
      <c r="A411" s="439" t="s">
        <v>109</v>
      </c>
      <c r="B411" s="259" t="s">
        <v>132</v>
      </c>
      <c r="C411" s="683"/>
      <c r="D411" s="659"/>
      <c r="E411" s="674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7"/>
    </row>
    <row r="412" spans="1:47" ht="15" customHeight="1" x14ac:dyDescent="0.2">
      <c r="A412" s="342">
        <v>3</v>
      </c>
      <c r="B412" s="108" t="s">
        <v>69</v>
      </c>
      <c r="C412" s="684">
        <f t="shared" ref="C412:D414" si="48">C413</f>
        <v>40000</v>
      </c>
      <c r="D412" s="660">
        <f t="shared" si="48"/>
        <v>0</v>
      </c>
      <c r="E412" s="691">
        <f t="shared" ref="E412:E417" si="49">SUM(C412:D412)</f>
        <v>40000</v>
      </c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7"/>
    </row>
    <row r="413" spans="1:47" ht="12.75" customHeight="1" x14ac:dyDescent="0.2">
      <c r="A413" s="343">
        <v>38</v>
      </c>
      <c r="B413" s="109" t="s">
        <v>39</v>
      </c>
      <c r="C413" s="685">
        <f t="shared" si="48"/>
        <v>40000</v>
      </c>
      <c r="D413" s="661">
        <f t="shared" si="48"/>
        <v>0</v>
      </c>
      <c r="E413" s="692">
        <f t="shared" si="49"/>
        <v>40000</v>
      </c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7"/>
    </row>
    <row r="414" spans="1:47" ht="12.75" customHeight="1" x14ac:dyDescent="0.2">
      <c r="A414" s="375">
        <v>381</v>
      </c>
      <c r="B414" s="125" t="s">
        <v>71</v>
      </c>
      <c r="C414" s="665">
        <f t="shared" si="48"/>
        <v>40000</v>
      </c>
      <c r="D414" s="662">
        <f t="shared" si="48"/>
        <v>0</v>
      </c>
      <c r="E414" s="632">
        <f t="shared" si="49"/>
        <v>40000</v>
      </c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7"/>
    </row>
    <row r="415" spans="1:47" ht="12.75" customHeight="1" x14ac:dyDescent="0.2">
      <c r="A415" s="376">
        <v>381</v>
      </c>
      <c r="B415" s="126" t="s">
        <v>71</v>
      </c>
      <c r="C415" s="671">
        <v>40000</v>
      </c>
      <c r="D415" s="663"/>
      <c r="E415" s="633">
        <f t="shared" si="49"/>
        <v>40000</v>
      </c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7"/>
    </row>
    <row r="416" spans="1:47" ht="20.100000000000001" customHeight="1" x14ac:dyDescent="0.2">
      <c r="A416" s="440" t="s">
        <v>172</v>
      </c>
      <c r="B416" s="260"/>
      <c r="C416" s="578">
        <f>C417+C424</f>
        <v>25000</v>
      </c>
      <c r="D416" s="672">
        <f>D417+D424</f>
        <v>0</v>
      </c>
      <c r="E416" s="650">
        <f t="shared" si="49"/>
        <v>25000</v>
      </c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7"/>
    </row>
    <row r="417" spans="1:47" ht="15" customHeight="1" x14ac:dyDescent="0.2">
      <c r="A417" s="441" t="s">
        <v>257</v>
      </c>
      <c r="B417" s="602" t="s">
        <v>256</v>
      </c>
      <c r="C417" s="618">
        <f>C420</f>
        <v>20000</v>
      </c>
      <c r="D417" s="610">
        <f>D420</f>
        <v>0</v>
      </c>
      <c r="E417" s="610">
        <f t="shared" si="49"/>
        <v>20000</v>
      </c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7"/>
    </row>
    <row r="418" spans="1:47" ht="15" customHeight="1" x14ac:dyDescent="0.2">
      <c r="A418" s="442"/>
      <c r="B418" s="601" t="s">
        <v>346</v>
      </c>
      <c r="C418" s="619"/>
      <c r="D418" s="611"/>
      <c r="E418" s="613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7"/>
    </row>
    <row r="419" spans="1:47" ht="15" customHeight="1" x14ac:dyDescent="0.2">
      <c r="A419" s="443" t="s">
        <v>108</v>
      </c>
      <c r="B419" s="254" t="s">
        <v>132</v>
      </c>
      <c r="C419" s="598"/>
      <c r="D419" s="659"/>
      <c r="E419" s="674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7"/>
    </row>
    <row r="420" spans="1:47" ht="15" customHeight="1" x14ac:dyDescent="0.2">
      <c r="A420" s="342">
        <v>3</v>
      </c>
      <c r="B420" s="108" t="s">
        <v>69</v>
      </c>
      <c r="C420" s="680">
        <f t="shared" ref="C420:D422" si="50">C421</f>
        <v>20000</v>
      </c>
      <c r="D420" s="660">
        <f t="shared" si="50"/>
        <v>0</v>
      </c>
      <c r="E420" s="691">
        <f>SUM(C420:D420)</f>
        <v>20000</v>
      </c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7"/>
    </row>
    <row r="421" spans="1:47" ht="12.75" customHeight="1" x14ac:dyDescent="0.2">
      <c r="A421" s="343">
        <v>38</v>
      </c>
      <c r="B421" s="109" t="s">
        <v>39</v>
      </c>
      <c r="C421" s="681">
        <f t="shared" si="50"/>
        <v>20000</v>
      </c>
      <c r="D421" s="661">
        <f t="shared" si="50"/>
        <v>0</v>
      </c>
      <c r="E421" s="692">
        <f>SUM(C421:D421)</f>
        <v>20000</v>
      </c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7"/>
    </row>
    <row r="422" spans="1:47" ht="12.75" customHeight="1" x14ac:dyDescent="0.2">
      <c r="A422" s="375">
        <v>381</v>
      </c>
      <c r="B422" s="125" t="s">
        <v>71</v>
      </c>
      <c r="C422" s="665">
        <f t="shared" si="50"/>
        <v>20000</v>
      </c>
      <c r="D422" s="662">
        <f t="shared" si="50"/>
        <v>0</v>
      </c>
      <c r="E422" s="632">
        <f>SUM(C422:D422)</f>
        <v>20000</v>
      </c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7"/>
    </row>
    <row r="423" spans="1:47" ht="12.75" customHeight="1" x14ac:dyDescent="0.2">
      <c r="A423" s="376">
        <v>381</v>
      </c>
      <c r="B423" s="126" t="s">
        <v>71</v>
      </c>
      <c r="C423" s="670">
        <v>20000</v>
      </c>
      <c r="D423" s="778"/>
      <c r="E423" s="635">
        <f>SUM(C423:D423)</f>
        <v>20000</v>
      </c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7"/>
    </row>
    <row r="424" spans="1:47" ht="15" customHeight="1" x14ac:dyDescent="0.2">
      <c r="A424" s="441" t="s">
        <v>395</v>
      </c>
      <c r="B424" s="602" t="s">
        <v>397</v>
      </c>
      <c r="C424" s="618">
        <f>C427</f>
        <v>5000</v>
      </c>
      <c r="D424" s="610">
        <f>D427</f>
        <v>0</v>
      </c>
      <c r="E424" s="610">
        <f>SUM(C424:D424)</f>
        <v>5000</v>
      </c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7"/>
    </row>
    <row r="425" spans="1:47" ht="15" customHeight="1" x14ac:dyDescent="0.2">
      <c r="A425" s="442"/>
      <c r="B425" s="601" t="s">
        <v>346</v>
      </c>
      <c r="C425" s="619"/>
      <c r="D425" s="611"/>
      <c r="E425" s="613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7"/>
    </row>
    <row r="426" spans="1:47" ht="15" customHeight="1" x14ac:dyDescent="0.2">
      <c r="A426" s="443" t="s">
        <v>108</v>
      </c>
      <c r="B426" s="254" t="s">
        <v>132</v>
      </c>
      <c r="C426" s="598"/>
      <c r="D426" s="659"/>
      <c r="E426" s="674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7"/>
      <c r="AM426" s="97"/>
      <c r="AN426" s="97"/>
      <c r="AO426" s="97"/>
      <c r="AP426" s="97"/>
      <c r="AQ426" s="97"/>
      <c r="AR426" s="97"/>
      <c r="AS426" s="97"/>
      <c r="AT426" s="97"/>
      <c r="AU426" s="97"/>
    </row>
    <row r="427" spans="1:47" ht="15" customHeight="1" x14ac:dyDescent="0.2">
      <c r="A427" s="342">
        <v>3</v>
      </c>
      <c r="B427" s="108" t="s">
        <v>69</v>
      </c>
      <c r="C427" s="680">
        <f t="shared" ref="C427:D429" si="51">C428</f>
        <v>5000</v>
      </c>
      <c r="D427" s="660">
        <f t="shared" si="51"/>
        <v>0</v>
      </c>
      <c r="E427" s="691">
        <f>SUM(C427:D427)</f>
        <v>5000</v>
      </c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7"/>
    </row>
    <row r="428" spans="1:47" ht="12.75" customHeight="1" x14ac:dyDescent="0.2">
      <c r="A428" s="343">
        <v>38</v>
      </c>
      <c r="B428" s="109" t="s">
        <v>39</v>
      </c>
      <c r="C428" s="681">
        <f t="shared" si="51"/>
        <v>5000</v>
      </c>
      <c r="D428" s="661">
        <f t="shared" si="51"/>
        <v>0</v>
      </c>
      <c r="E428" s="692">
        <f>SUM(C428:D428)</f>
        <v>5000</v>
      </c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7"/>
      <c r="AM428" s="97"/>
      <c r="AN428" s="97"/>
      <c r="AO428" s="97"/>
      <c r="AP428" s="97"/>
      <c r="AQ428" s="97"/>
      <c r="AR428" s="97"/>
      <c r="AS428" s="97"/>
      <c r="AT428" s="97"/>
      <c r="AU428" s="97"/>
    </row>
    <row r="429" spans="1:47" ht="12.75" customHeight="1" x14ac:dyDescent="0.2">
      <c r="A429" s="375">
        <v>381</v>
      </c>
      <c r="B429" s="125" t="s">
        <v>71</v>
      </c>
      <c r="C429" s="665">
        <f t="shared" si="51"/>
        <v>5000</v>
      </c>
      <c r="D429" s="662">
        <f t="shared" si="51"/>
        <v>0</v>
      </c>
      <c r="E429" s="632">
        <f>SUM(C429:D429)</f>
        <v>5000</v>
      </c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7"/>
    </row>
    <row r="430" spans="1:47" ht="12.75" customHeight="1" x14ac:dyDescent="0.2">
      <c r="A430" s="376">
        <v>381</v>
      </c>
      <c r="B430" s="126" t="s">
        <v>71</v>
      </c>
      <c r="C430" s="671">
        <v>5000</v>
      </c>
      <c r="D430" s="663"/>
      <c r="E430" s="633">
        <f>SUM(C430:D430)</f>
        <v>5000</v>
      </c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7"/>
    </row>
    <row r="431" spans="1:47" ht="12.75" customHeight="1" x14ac:dyDescent="0.2">
      <c r="A431" s="444"/>
      <c r="B431" s="266" t="s">
        <v>301</v>
      </c>
      <c r="C431" s="472"/>
      <c r="D431" s="791"/>
      <c r="E431" s="675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7"/>
    </row>
    <row r="432" spans="1:47" ht="20.100000000000001" customHeight="1" x14ac:dyDescent="0.2">
      <c r="A432" s="425" t="s">
        <v>173</v>
      </c>
      <c r="B432" s="261"/>
      <c r="C432" s="578">
        <f>C433+C440+C447+C454+C461+C468+C475</f>
        <v>76000</v>
      </c>
      <c r="D432" s="672">
        <f>D433+D440+D447+D454+D461+D468+D475</f>
        <v>0</v>
      </c>
      <c r="E432" s="690">
        <f>SUM(C432:D432)</f>
        <v>76000</v>
      </c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7"/>
    </row>
    <row r="433" spans="1:47" ht="15" customHeight="1" x14ac:dyDescent="0.2">
      <c r="A433" s="428" t="s">
        <v>258</v>
      </c>
      <c r="B433" s="602" t="s">
        <v>259</v>
      </c>
      <c r="C433" s="618">
        <f>C436</f>
        <v>15000</v>
      </c>
      <c r="D433" s="610">
        <f>D436</f>
        <v>0</v>
      </c>
      <c r="E433" s="610">
        <f>SUM(C433:D433)</f>
        <v>15000</v>
      </c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  <c r="AT433" s="97"/>
      <c r="AU433" s="97"/>
    </row>
    <row r="434" spans="1:47" ht="15" customHeight="1" x14ac:dyDescent="0.2">
      <c r="A434" s="429"/>
      <c r="B434" s="601" t="s">
        <v>348</v>
      </c>
      <c r="C434" s="619"/>
      <c r="D434" s="611"/>
      <c r="E434" s="613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7"/>
    </row>
    <row r="435" spans="1:47" ht="15" customHeight="1" x14ac:dyDescent="0.2">
      <c r="A435" s="445" t="s">
        <v>104</v>
      </c>
      <c r="B435" s="258" t="s">
        <v>132</v>
      </c>
      <c r="C435" s="592"/>
      <c r="D435" s="659"/>
      <c r="E435" s="674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7"/>
    </row>
    <row r="436" spans="1:47" ht="15" customHeight="1" x14ac:dyDescent="0.2">
      <c r="A436" s="342">
        <v>3</v>
      </c>
      <c r="B436" s="108" t="s">
        <v>69</v>
      </c>
      <c r="C436" s="680">
        <f t="shared" ref="C436:D438" si="52">C437</f>
        <v>15000</v>
      </c>
      <c r="D436" s="660">
        <f t="shared" si="52"/>
        <v>0</v>
      </c>
      <c r="E436" s="691">
        <f>SUM(C436:D436)</f>
        <v>15000</v>
      </c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7"/>
    </row>
    <row r="437" spans="1:47" ht="12.75" customHeight="1" x14ac:dyDescent="0.2">
      <c r="A437" s="343">
        <v>38</v>
      </c>
      <c r="B437" s="109" t="s">
        <v>39</v>
      </c>
      <c r="C437" s="681">
        <f t="shared" si="52"/>
        <v>15000</v>
      </c>
      <c r="D437" s="661">
        <f t="shared" si="52"/>
        <v>0</v>
      </c>
      <c r="E437" s="692">
        <f>SUM(C437:D437)</f>
        <v>15000</v>
      </c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7"/>
    </row>
    <row r="438" spans="1:47" ht="12.75" customHeight="1" x14ac:dyDescent="0.2">
      <c r="A438" s="375">
        <v>381</v>
      </c>
      <c r="B438" s="125" t="s">
        <v>71</v>
      </c>
      <c r="C438" s="665">
        <f t="shared" si="52"/>
        <v>15000</v>
      </c>
      <c r="D438" s="662">
        <f t="shared" si="52"/>
        <v>0</v>
      </c>
      <c r="E438" s="632">
        <f>SUM(C438:D438)</f>
        <v>15000</v>
      </c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7"/>
    </row>
    <row r="439" spans="1:47" ht="12.75" customHeight="1" x14ac:dyDescent="0.2">
      <c r="A439" s="376">
        <v>381</v>
      </c>
      <c r="B439" s="126" t="s">
        <v>71</v>
      </c>
      <c r="C439" s="670">
        <v>15000</v>
      </c>
      <c r="D439" s="778"/>
      <c r="E439" s="635">
        <f>SUM(C439:D439)</f>
        <v>15000</v>
      </c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7"/>
    </row>
    <row r="440" spans="1:47" ht="15" customHeight="1" x14ac:dyDescent="0.2">
      <c r="A440" s="446" t="s">
        <v>261</v>
      </c>
      <c r="B440" s="602" t="s">
        <v>260</v>
      </c>
      <c r="C440" s="618">
        <f>C443</f>
        <v>3000</v>
      </c>
      <c r="D440" s="610">
        <f>D443</f>
        <v>0</v>
      </c>
      <c r="E440" s="610">
        <f>SUM(C440:D440)</f>
        <v>3000</v>
      </c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7"/>
    </row>
    <row r="441" spans="1:47" ht="15" customHeight="1" x14ac:dyDescent="0.2">
      <c r="A441" s="446"/>
      <c r="B441" s="601" t="s">
        <v>349</v>
      </c>
      <c r="C441" s="619"/>
      <c r="D441" s="611"/>
      <c r="E441" s="613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7"/>
    </row>
    <row r="442" spans="1:47" ht="15" customHeight="1" x14ac:dyDescent="0.2">
      <c r="A442" s="445" t="s">
        <v>104</v>
      </c>
      <c r="B442" s="258" t="s">
        <v>132</v>
      </c>
      <c r="C442" s="592"/>
      <c r="D442" s="659"/>
      <c r="E442" s="674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7"/>
    </row>
    <row r="443" spans="1:47" ht="15" customHeight="1" x14ac:dyDescent="0.2">
      <c r="A443" s="342">
        <v>3</v>
      </c>
      <c r="B443" s="108" t="s">
        <v>69</v>
      </c>
      <c r="C443" s="680">
        <f t="shared" ref="C443:D445" si="53">C444</f>
        <v>3000</v>
      </c>
      <c r="D443" s="660">
        <f t="shared" si="53"/>
        <v>0</v>
      </c>
      <c r="E443" s="691">
        <f>SUM(C443:D443)</f>
        <v>3000</v>
      </c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7"/>
    </row>
    <row r="444" spans="1:47" ht="12.75" customHeight="1" x14ac:dyDescent="0.2">
      <c r="A444" s="343">
        <v>32</v>
      </c>
      <c r="B444" s="109" t="s">
        <v>31</v>
      </c>
      <c r="C444" s="681">
        <f t="shared" si="53"/>
        <v>3000</v>
      </c>
      <c r="D444" s="661">
        <f t="shared" si="53"/>
        <v>0</v>
      </c>
      <c r="E444" s="692">
        <f>SUM(C444:D444)</f>
        <v>3000</v>
      </c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7"/>
    </row>
    <row r="445" spans="1:47" ht="12.75" customHeight="1" x14ac:dyDescent="0.2">
      <c r="A445" s="375">
        <v>329</v>
      </c>
      <c r="B445" s="125" t="s">
        <v>35</v>
      </c>
      <c r="C445" s="665">
        <f t="shared" si="53"/>
        <v>3000</v>
      </c>
      <c r="D445" s="662">
        <f t="shared" si="53"/>
        <v>0</v>
      </c>
      <c r="E445" s="632">
        <f>SUM(C445:D445)</f>
        <v>3000</v>
      </c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7"/>
    </row>
    <row r="446" spans="1:47" ht="12.75" customHeight="1" x14ac:dyDescent="0.2">
      <c r="A446" s="376">
        <v>329</v>
      </c>
      <c r="B446" s="126" t="s">
        <v>35</v>
      </c>
      <c r="C446" s="670">
        <v>3000</v>
      </c>
      <c r="D446" s="778"/>
      <c r="E446" s="635">
        <f>SUM(C446:D446)</f>
        <v>3000</v>
      </c>
      <c r="F446" s="97"/>
      <c r="G446" s="97"/>
      <c r="H446" s="97"/>
      <c r="I446" s="97"/>
      <c r="J446" s="97"/>
      <c r="K446" s="97"/>
      <c r="L446" s="97"/>
      <c r="M446" s="97"/>
      <c r="N446" s="97"/>
      <c r="O446" s="97"/>
      <c r="P446" s="97"/>
      <c r="Q446" s="97"/>
      <c r="R446" s="97"/>
      <c r="S446" s="97"/>
      <c r="T446" s="97"/>
      <c r="U446" s="97"/>
      <c r="V446" s="97"/>
      <c r="W446" s="97"/>
      <c r="X446" s="97"/>
      <c r="Y446" s="97"/>
      <c r="Z446" s="97"/>
      <c r="AA446" s="97"/>
      <c r="AB446" s="97"/>
      <c r="AC446" s="97"/>
      <c r="AD446" s="97"/>
      <c r="AE446" s="97"/>
      <c r="AF446" s="97"/>
      <c r="AG446" s="97"/>
      <c r="AH446" s="97"/>
      <c r="AI446" s="97"/>
      <c r="AJ446" s="97"/>
      <c r="AK446" s="97"/>
      <c r="AL446" s="97"/>
      <c r="AM446" s="97"/>
      <c r="AN446" s="97"/>
      <c r="AO446" s="97"/>
      <c r="AP446" s="97"/>
      <c r="AQ446" s="97"/>
      <c r="AR446" s="97"/>
      <c r="AS446" s="97"/>
      <c r="AT446" s="97"/>
      <c r="AU446" s="97"/>
    </row>
    <row r="447" spans="1:47" ht="15" customHeight="1" x14ac:dyDescent="0.2">
      <c r="A447" s="428" t="s">
        <v>263</v>
      </c>
      <c r="B447" s="602" t="s">
        <v>262</v>
      </c>
      <c r="C447" s="618">
        <f>C450</f>
        <v>25000</v>
      </c>
      <c r="D447" s="610">
        <f>D450</f>
        <v>0</v>
      </c>
      <c r="E447" s="625">
        <f>SUM(C447:D447)</f>
        <v>25000</v>
      </c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7"/>
    </row>
    <row r="448" spans="1:47" ht="15" customHeight="1" x14ac:dyDescent="0.2">
      <c r="A448" s="429"/>
      <c r="B448" s="601" t="s">
        <v>348</v>
      </c>
      <c r="C448" s="619"/>
      <c r="D448" s="611"/>
      <c r="E448" s="626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7"/>
    </row>
    <row r="449" spans="1:47" ht="15" customHeight="1" x14ac:dyDescent="0.2">
      <c r="A449" s="445" t="s">
        <v>107</v>
      </c>
      <c r="B449" s="258" t="s">
        <v>132</v>
      </c>
      <c r="C449" s="592"/>
      <c r="D449" s="659"/>
      <c r="E449" s="674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7"/>
    </row>
    <row r="450" spans="1:47" ht="15" customHeight="1" x14ac:dyDescent="0.2">
      <c r="A450" s="342">
        <v>3</v>
      </c>
      <c r="B450" s="108" t="s">
        <v>69</v>
      </c>
      <c r="C450" s="680">
        <f t="shared" ref="C450:D452" si="54">C451</f>
        <v>25000</v>
      </c>
      <c r="D450" s="660">
        <f t="shared" si="54"/>
        <v>0</v>
      </c>
      <c r="E450" s="691">
        <f>SUM(C450:D450)</f>
        <v>25000</v>
      </c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7"/>
    </row>
    <row r="451" spans="1:47" ht="12.75" customHeight="1" x14ac:dyDescent="0.2">
      <c r="A451" s="343">
        <v>38</v>
      </c>
      <c r="B451" s="109" t="s">
        <v>39</v>
      </c>
      <c r="C451" s="681">
        <f t="shared" si="54"/>
        <v>25000</v>
      </c>
      <c r="D451" s="661">
        <f t="shared" si="54"/>
        <v>0</v>
      </c>
      <c r="E451" s="692">
        <f>SUM(C451:D451)</f>
        <v>25000</v>
      </c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7"/>
    </row>
    <row r="452" spans="1:47" ht="12.75" customHeight="1" x14ac:dyDescent="0.2">
      <c r="A452" s="375">
        <v>381</v>
      </c>
      <c r="B452" s="125" t="s">
        <v>71</v>
      </c>
      <c r="C452" s="665">
        <f t="shared" si="54"/>
        <v>25000</v>
      </c>
      <c r="D452" s="662">
        <f t="shared" si="54"/>
        <v>0</v>
      </c>
      <c r="E452" s="632">
        <f>SUM(C452:D452)</f>
        <v>25000</v>
      </c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7"/>
    </row>
    <row r="453" spans="1:47" ht="12.75" customHeight="1" x14ac:dyDescent="0.2">
      <c r="A453" s="376">
        <v>381</v>
      </c>
      <c r="B453" s="126" t="s">
        <v>71</v>
      </c>
      <c r="C453" s="670">
        <v>25000</v>
      </c>
      <c r="D453" s="778"/>
      <c r="E453" s="635">
        <f>SUM(C453:D453)</f>
        <v>25000</v>
      </c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7"/>
    </row>
    <row r="454" spans="1:47" ht="15" customHeight="1" x14ac:dyDescent="0.2">
      <c r="A454" s="428" t="s">
        <v>265</v>
      </c>
      <c r="B454" s="602" t="s">
        <v>264</v>
      </c>
      <c r="C454" s="618">
        <f>C457</f>
        <v>2000</v>
      </c>
      <c r="D454" s="610">
        <f>D457</f>
        <v>0</v>
      </c>
      <c r="E454" s="610">
        <f>SUM(C454:D454)</f>
        <v>2000</v>
      </c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7"/>
    </row>
    <row r="455" spans="1:47" ht="15" customHeight="1" x14ac:dyDescent="0.2">
      <c r="A455" s="429"/>
      <c r="B455" s="601" t="s">
        <v>348</v>
      </c>
      <c r="C455" s="619"/>
      <c r="D455" s="611"/>
      <c r="E455" s="613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7"/>
    </row>
    <row r="456" spans="1:47" ht="15" customHeight="1" x14ac:dyDescent="0.2">
      <c r="A456" s="445" t="s">
        <v>107</v>
      </c>
      <c r="B456" s="258" t="s">
        <v>132</v>
      </c>
      <c r="C456" s="592"/>
      <c r="D456" s="659"/>
      <c r="E456" s="674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7"/>
    </row>
    <row r="457" spans="1:47" ht="15" customHeight="1" x14ac:dyDescent="0.2">
      <c r="A457" s="342">
        <v>3</v>
      </c>
      <c r="B457" s="108" t="s">
        <v>69</v>
      </c>
      <c r="C457" s="680">
        <f t="shared" ref="C457:D459" si="55">C458</f>
        <v>2000</v>
      </c>
      <c r="D457" s="660">
        <f t="shared" si="55"/>
        <v>0</v>
      </c>
      <c r="E457" s="691">
        <f>SUM(C457:D457)</f>
        <v>2000</v>
      </c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7"/>
    </row>
    <row r="458" spans="1:47" ht="12.75" customHeight="1" x14ac:dyDescent="0.2">
      <c r="A458" s="343">
        <v>38</v>
      </c>
      <c r="B458" s="109" t="s">
        <v>39</v>
      </c>
      <c r="C458" s="681">
        <f t="shared" si="55"/>
        <v>2000</v>
      </c>
      <c r="D458" s="661">
        <f t="shared" si="55"/>
        <v>0</v>
      </c>
      <c r="E458" s="692">
        <f>SUM(C458:D458)</f>
        <v>2000</v>
      </c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7"/>
    </row>
    <row r="459" spans="1:47" ht="12.75" customHeight="1" x14ac:dyDescent="0.2">
      <c r="A459" s="375">
        <v>381</v>
      </c>
      <c r="B459" s="125" t="s">
        <v>71</v>
      </c>
      <c r="C459" s="665">
        <f t="shared" si="55"/>
        <v>2000</v>
      </c>
      <c r="D459" s="662">
        <f t="shared" si="55"/>
        <v>0</v>
      </c>
      <c r="E459" s="632">
        <f>SUM(C459:D459)</f>
        <v>2000</v>
      </c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7"/>
    </row>
    <row r="460" spans="1:47" ht="12.75" customHeight="1" x14ac:dyDescent="0.2">
      <c r="A460" s="376">
        <v>381</v>
      </c>
      <c r="B460" s="126" t="s">
        <v>71</v>
      </c>
      <c r="C460" s="670">
        <v>2000</v>
      </c>
      <c r="D460" s="778"/>
      <c r="E460" s="635">
        <f>SUM(C460:D460)</f>
        <v>2000</v>
      </c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7"/>
    </row>
    <row r="461" spans="1:47" ht="15" customHeight="1" x14ac:dyDescent="0.2">
      <c r="A461" s="428" t="s">
        <v>267</v>
      </c>
      <c r="B461" s="602" t="s">
        <v>266</v>
      </c>
      <c r="C461" s="618">
        <f>C464</f>
        <v>3000</v>
      </c>
      <c r="D461" s="610">
        <f>D464</f>
        <v>0</v>
      </c>
      <c r="E461" s="610">
        <f>SUM(C461:D461)</f>
        <v>3000</v>
      </c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7"/>
    </row>
    <row r="462" spans="1:47" ht="15" customHeight="1" x14ac:dyDescent="0.2">
      <c r="A462" s="429"/>
      <c r="B462" s="601" t="s">
        <v>348</v>
      </c>
      <c r="C462" s="619"/>
      <c r="D462" s="611"/>
      <c r="E462" s="613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7"/>
    </row>
    <row r="463" spans="1:47" ht="15" customHeight="1" x14ac:dyDescent="0.2">
      <c r="A463" s="445" t="s">
        <v>107</v>
      </c>
      <c r="B463" s="258" t="s">
        <v>132</v>
      </c>
      <c r="C463" s="592"/>
      <c r="D463" s="659"/>
      <c r="E463" s="674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7"/>
    </row>
    <row r="464" spans="1:47" ht="15" customHeight="1" x14ac:dyDescent="0.2">
      <c r="A464" s="342">
        <v>3</v>
      </c>
      <c r="B464" s="108" t="s">
        <v>69</v>
      </c>
      <c r="C464" s="680">
        <f t="shared" ref="C464:D466" si="56">C465</f>
        <v>3000</v>
      </c>
      <c r="D464" s="660">
        <f t="shared" si="56"/>
        <v>0</v>
      </c>
      <c r="E464" s="691">
        <f>SUM(C464:D464)</f>
        <v>3000</v>
      </c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7"/>
    </row>
    <row r="465" spans="1:47" ht="12.75" customHeight="1" x14ac:dyDescent="0.2">
      <c r="A465" s="343">
        <v>38</v>
      </c>
      <c r="B465" s="109" t="s">
        <v>39</v>
      </c>
      <c r="C465" s="681">
        <f t="shared" si="56"/>
        <v>3000</v>
      </c>
      <c r="D465" s="661">
        <f t="shared" si="56"/>
        <v>0</v>
      </c>
      <c r="E465" s="692">
        <f>SUM(C465:D465)</f>
        <v>3000</v>
      </c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7"/>
    </row>
    <row r="466" spans="1:47" ht="12.75" customHeight="1" x14ac:dyDescent="0.2">
      <c r="A466" s="375">
        <v>381</v>
      </c>
      <c r="B466" s="125" t="s">
        <v>71</v>
      </c>
      <c r="C466" s="665">
        <f t="shared" si="56"/>
        <v>3000</v>
      </c>
      <c r="D466" s="662">
        <f t="shared" si="56"/>
        <v>0</v>
      </c>
      <c r="E466" s="632">
        <f>SUM(C466:D466)</f>
        <v>3000</v>
      </c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7"/>
    </row>
    <row r="467" spans="1:47" ht="12.75" customHeight="1" x14ac:dyDescent="0.2">
      <c r="A467" s="376">
        <v>381</v>
      </c>
      <c r="B467" s="126" t="s">
        <v>71</v>
      </c>
      <c r="C467" s="670">
        <v>3000</v>
      </c>
      <c r="D467" s="778"/>
      <c r="E467" s="635">
        <f>SUM(C467:D467)</f>
        <v>3000</v>
      </c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7"/>
    </row>
    <row r="468" spans="1:47" ht="15" customHeight="1" x14ac:dyDescent="0.2">
      <c r="A468" s="428" t="s">
        <v>283</v>
      </c>
      <c r="B468" s="602" t="s">
        <v>282</v>
      </c>
      <c r="C468" s="618">
        <f>C471</f>
        <v>18000</v>
      </c>
      <c r="D468" s="610">
        <f>D471</f>
        <v>0</v>
      </c>
      <c r="E468" s="610">
        <f>SUM(C468:D468)</f>
        <v>18000</v>
      </c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7"/>
    </row>
    <row r="469" spans="1:47" ht="15" customHeight="1" x14ac:dyDescent="0.2">
      <c r="A469" s="429"/>
      <c r="B469" s="601" t="s">
        <v>348</v>
      </c>
      <c r="C469" s="619"/>
      <c r="D469" s="611"/>
      <c r="E469" s="613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7"/>
      <c r="AT469" s="97"/>
      <c r="AU469" s="97"/>
    </row>
    <row r="470" spans="1:47" ht="15" customHeight="1" x14ac:dyDescent="0.2">
      <c r="A470" s="445" t="s">
        <v>107</v>
      </c>
      <c r="B470" s="258" t="s">
        <v>132</v>
      </c>
      <c r="C470" s="592"/>
      <c r="D470" s="659"/>
      <c r="E470" s="674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7"/>
    </row>
    <row r="471" spans="1:47" ht="15" customHeight="1" x14ac:dyDescent="0.2">
      <c r="A471" s="342">
        <v>3</v>
      </c>
      <c r="B471" s="108" t="s">
        <v>69</v>
      </c>
      <c r="C471" s="680">
        <f t="shared" ref="C471:D473" si="57">C472</f>
        <v>18000</v>
      </c>
      <c r="D471" s="660">
        <f t="shared" si="57"/>
        <v>0</v>
      </c>
      <c r="E471" s="691">
        <f>SUM(C471:D471)</f>
        <v>18000</v>
      </c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7"/>
    </row>
    <row r="472" spans="1:47" ht="12.75" customHeight="1" x14ac:dyDescent="0.2">
      <c r="A472" s="343">
        <v>38</v>
      </c>
      <c r="B472" s="109" t="s">
        <v>39</v>
      </c>
      <c r="C472" s="681">
        <f t="shared" si="57"/>
        <v>18000</v>
      </c>
      <c r="D472" s="661">
        <f t="shared" si="57"/>
        <v>0</v>
      </c>
      <c r="E472" s="692">
        <f>SUM(C472:D472)</f>
        <v>18000</v>
      </c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7"/>
    </row>
    <row r="473" spans="1:47" ht="12.75" customHeight="1" x14ac:dyDescent="0.2">
      <c r="A473" s="375">
        <v>381</v>
      </c>
      <c r="B473" s="125" t="s">
        <v>71</v>
      </c>
      <c r="C473" s="665">
        <f t="shared" si="57"/>
        <v>18000</v>
      </c>
      <c r="D473" s="662">
        <f t="shared" si="57"/>
        <v>0</v>
      </c>
      <c r="E473" s="632">
        <f>SUM(C473:D473)</f>
        <v>18000</v>
      </c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7"/>
      <c r="AM473" s="97"/>
      <c r="AN473" s="97"/>
      <c r="AO473" s="97"/>
      <c r="AP473" s="97"/>
      <c r="AQ473" s="97"/>
      <c r="AR473" s="97"/>
      <c r="AS473" s="97"/>
      <c r="AT473" s="97"/>
      <c r="AU473" s="97"/>
    </row>
    <row r="474" spans="1:47" ht="12.75" customHeight="1" x14ac:dyDescent="0.2">
      <c r="A474" s="376">
        <v>381</v>
      </c>
      <c r="B474" s="126" t="s">
        <v>71</v>
      </c>
      <c r="C474" s="670">
        <v>18000</v>
      </c>
      <c r="D474" s="778"/>
      <c r="E474" s="635">
        <f>SUM(C474:D474)</f>
        <v>18000</v>
      </c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7"/>
      <c r="AM474" s="97"/>
      <c r="AN474" s="97"/>
      <c r="AO474" s="97"/>
      <c r="AP474" s="97"/>
      <c r="AQ474" s="97"/>
      <c r="AR474" s="97"/>
      <c r="AS474" s="97"/>
      <c r="AT474" s="97"/>
      <c r="AU474" s="97"/>
    </row>
    <row r="475" spans="1:47" ht="15" customHeight="1" x14ac:dyDescent="0.2">
      <c r="A475" s="428" t="s">
        <v>284</v>
      </c>
      <c r="B475" s="602" t="s">
        <v>285</v>
      </c>
      <c r="C475" s="618">
        <f>C478</f>
        <v>10000</v>
      </c>
      <c r="D475" s="610">
        <f>D478</f>
        <v>0</v>
      </c>
      <c r="E475" s="610">
        <f>SUM(C475:D475)</f>
        <v>10000</v>
      </c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7"/>
      <c r="AM475" s="97"/>
      <c r="AN475" s="97"/>
      <c r="AO475" s="97"/>
      <c r="AP475" s="97"/>
      <c r="AQ475" s="97"/>
      <c r="AR475" s="97"/>
      <c r="AS475" s="97"/>
      <c r="AT475" s="97"/>
      <c r="AU475" s="97"/>
    </row>
    <row r="476" spans="1:47" ht="15" customHeight="1" x14ac:dyDescent="0.2">
      <c r="A476" s="429"/>
      <c r="B476" s="601" t="s">
        <v>348</v>
      </c>
      <c r="C476" s="619"/>
      <c r="D476" s="611"/>
      <c r="E476" s="613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7"/>
    </row>
    <row r="477" spans="1:47" ht="12.75" customHeight="1" x14ac:dyDescent="0.2">
      <c r="A477" s="445" t="s">
        <v>107</v>
      </c>
      <c r="B477" s="256" t="s">
        <v>132</v>
      </c>
      <c r="C477" s="583"/>
      <c r="D477" s="659"/>
      <c r="E477" s="674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7"/>
      <c r="AM477" s="97"/>
      <c r="AN477" s="97"/>
      <c r="AO477" s="97"/>
      <c r="AP477" s="97"/>
      <c r="AQ477" s="97"/>
      <c r="AR477" s="97"/>
      <c r="AS477" s="97"/>
      <c r="AT477" s="97"/>
      <c r="AU477" s="97"/>
    </row>
    <row r="478" spans="1:47" ht="15" customHeight="1" x14ac:dyDescent="0.2">
      <c r="A478" s="342">
        <v>3</v>
      </c>
      <c r="B478" s="108" t="s">
        <v>69</v>
      </c>
      <c r="C478" s="680">
        <f t="shared" ref="C478:D480" si="58">C479</f>
        <v>10000</v>
      </c>
      <c r="D478" s="660">
        <f t="shared" si="58"/>
        <v>0</v>
      </c>
      <c r="E478" s="691">
        <f t="shared" ref="E478:E483" si="59">SUM(C478:D478)</f>
        <v>10000</v>
      </c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7"/>
      <c r="AM478" s="97"/>
      <c r="AN478" s="97"/>
      <c r="AO478" s="97"/>
      <c r="AP478" s="97"/>
      <c r="AQ478" s="97"/>
      <c r="AR478" s="97"/>
      <c r="AS478" s="97"/>
      <c r="AT478" s="97"/>
      <c r="AU478" s="97"/>
    </row>
    <row r="479" spans="1:47" ht="12.75" customHeight="1" x14ac:dyDescent="0.2">
      <c r="A479" s="343">
        <v>38</v>
      </c>
      <c r="B479" s="109" t="s">
        <v>39</v>
      </c>
      <c r="C479" s="681">
        <f t="shared" si="58"/>
        <v>10000</v>
      </c>
      <c r="D479" s="661">
        <f t="shared" si="58"/>
        <v>0</v>
      </c>
      <c r="E479" s="692">
        <f t="shared" si="59"/>
        <v>10000</v>
      </c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7"/>
      <c r="AM479" s="97"/>
      <c r="AN479" s="97"/>
      <c r="AO479" s="97"/>
      <c r="AP479" s="97"/>
      <c r="AQ479" s="97"/>
      <c r="AR479" s="97"/>
      <c r="AS479" s="97"/>
      <c r="AT479" s="97"/>
      <c r="AU479" s="97"/>
    </row>
    <row r="480" spans="1:47" ht="12.75" customHeight="1" x14ac:dyDescent="0.2">
      <c r="A480" s="375">
        <v>381</v>
      </c>
      <c r="B480" s="125" t="s">
        <v>71</v>
      </c>
      <c r="C480" s="665">
        <f t="shared" si="58"/>
        <v>10000</v>
      </c>
      <c r="D480" s="662">
        <f t="shared" si="58"/>
        <v>0</v>
      </c>
      <c r="E480" s="632">
        <f t="shared" si="59"/>
        <v>10000</v>
      </c>
      <c r="F480" s="97"/>
      <c r="G480" s="97"/>
      <c r="H480" s="97"/>
      <c r="I480" s="97"/>
      <c r="J480" s="97"/>
      <c r="K480" s="97"/>
      <c r="L480" s="97"/>
      <c r="M480" s="97"/>
      <c r="N480" s="97"/>
      <c r="O480" s="97"/>
      <c r="P480" s="97"/>
      <c r="Q480" s="97"/>
      <c r="R480" s="97"/>
      <c r="S480" s="97"/>
      <c r="T480" s="97"/>
      <c r="U480" s="97"/>
      <c r="V480" s="97"/>
      <c r="W480" s="97"/>
      <c r="X480" s="97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/>
      <c r="AL480" s="97"/>
      <c r="AM480" s="97"/>
      <c r="AN480" s="97"/>
      <c r="AO480" s="97"/>
      <c r="AP480" s="97"/>
      <c r="AQ480" s="97"/>
      <c r="AR480" s="97"/>
      <c r="AS480" s="97"/>
      <c r="AT480" s="97"/>
      <c r="AU480" s="97"/>
    </row>
    <row r="481" spans="1:47" ht="12.75" customHeight="1" x14ac:dyDescent="0.2">
      <c r="A481" s="376">
        <v>381</v>
      </c>
      <c r="B481" s="126" t="s">
        <v>71</v>
      </c>
      <c r="C481" s="671">
        <v>10000</v>
      </c>
      <c r="D481" s="663"/>
      <c r="E481" s="633">
        <f t="shared" si="59"/>
        <v>10000</v>
      </c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7"/>
      <c r="AM481" s="97"/>
      <c r="AN481" s="97"/>
      <c r="AO481" s="97"/>
      <c r="AP481" s="97"/>
      <c r="AQ481" s="97"/>
      <c r="AR481" s="97"/>
      <c r="AS481" s="97"/>
      <c r="AT481" s="97"/>
      <c r="AU481" s="97"/>
    </row>
    <row r="482" spans="1:47" ht="24.95" customHeight="1" x14ac:dyDescent="0.2">
      <c r="A482" s="447" t="s">
        <v>435</v>
      </c>
      <c r="B482" s="262" t="s">
        <v>113</v>
      </c>
      <c r="C482" s="474">
        <f>C483</f>
        <v>931000</v>
      </c>
      <c r="D482" s="793">
        <f>D483</f>
        <v>0</v>
      </c>
      <c r="E482" s="693">
        <f t="shared" si="59"/>
        <v>931000</v>
      </c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7"/>
      <c r="AM482" s="97"/>
      <c r="AN482" s="97"/>
      <c r="AO482" s="97"/>
      <c r="AP482" s="97"/>
      <c r="AQ482" s="97"/>
      <c r="AR482" s="97"/>
      <c r="AS482" s="97"/>
      <c r="AT482" s="97"/>
      <c r="AU482" s="97"/>
    </row>
    <row r="483" spans="1:47" ht="20.100000000000001" customHeight="1" x14ac:dyDescent="0.2">
      <c r="A483" s="478" t="s">
        <v>431</v>
      </c>
      <c r="B483" s="306"/>
      <c r="C483" s="475">
        <f>C485</f>
        <v>931000</v>
      </c>
      <c r="D483" s="672"/>
      <c r="E483" s="690">
        <f t="shared" si="59"/>
        <v>931000</v>
      </c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7"/>
    </row>
    <row r="484" spans="1:47" ht="15" customHeight="1" x14ac:dyDescent="0.2">
      <c r="A484" s="448" t="s">
        <v>432</v>
      </c>
      <c r="B484" s="302" t="s">
        <v>235</v>
      </c>
      <c r="C484" s="618"/>
      <c r="D484" s="610"/>
      <c r="E484" s="612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7"/>
      <c r="AM484" s="97"/>
      <c r="AN484" s="97"/>
      <c r="AO484" s="97"/>
      <c r="AP484" s="97"/>
      <c r="AQ484" s="97"/>
      <c r="AR484" s="97"/>
      <c r="AS484" s="97"/>
      <c r="AT484" s="97"/>
      <c r="AU484" s="97"/>
    </row>
    <row r="485" spans="1:47" ht="15" customHeight="1" x14ac:dyDescent="0.2">
      <c r="A485" s="449"/>
      <c r="B485" s="305" t="s">
        <v>114</v>
      </c>
      <c r="C485" s="621">
        <f>C489+C493</f>
        <v>931000</v>
      </c>
      <c r="D485" s="622">
        <f>D488</f>
        <v>0</v>
      </c>
      <c r="E485" s="622">
        <f>SUM(C485:D485)</f>
        <v>931000</v>
      </c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7"/>
    </row>
    <row r="486" spans="1:47" ht="15" customHeight="1" x14ac:dyDescent="0.2">
      <c r="A486" s="450"/>
      <c r="B486" s="605" t="s">
        <v>347</v>
      </c>
      <c r="C486" s="619"/>
      <c r="D486" s="611"/>
      <c r="E486" s="613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7"/>
      <c r="AM486" s="97"/>
      <c r="AN486" s="97"/>
      <c r="AO486" s="97"/>
      <c r="AP486" s="97"/>
      <c r="AQ486" s="97"/>
      <c r="AR486" s="97"/>
      <c r="AS486" s="97"/>
      <c r="AT486" s="97"/>
      <c r="AU486" s="97"/>
    </row>
    <row r="487" spans="1:47" ht="15" customHeight="1" x14ac:dyDescent="0.2">
      <c r="A487" s="451" t="s">
        <v>109</v>
      </c>
      <c r="B487" s="264" t="s">
        <v>133</v>
      </c>
      <c r="C487" s="592"/>
      <c r="D487" s="659"/>
      <c r="E487" s="674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7"/>
    </row>
    <row r="488" spans="1:47" ht="15" customHeight="1" x14ac:dyDescent="0.2">
      <c r="A488" s="452">
        <v>3</v>
      </c>
      <c r="B488" s="246" t="s">
        <v>69</v>
      </c>
      <c r="C488" s="648">
        <f>C489+C493</f>
        <v>931000</v>
      </c>
      <c r="D488" s="660">
        <f>D489+D493</f>
        <v>0</v>
      </c>
      <c r="E488" s="691">
        <f t="shared" ref="E488:E500" si="60">SUM(C488:D488)</f>
        <v>931000</v>
      </c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R488" s="97"/>
      <c r="AS488" s="97"/>
      <c r="AT488" s="97"/>
      <c r="AU488" s="97"/>
    </row>
    <row r="489" spans="1:47" ht="12.75" customHeight="1" x14ac:dyDescent="0.2">
      <c r="A489" s="343">
        <v>36</v>
      </c>
      <c r="B489" s="109" t="s">
        <v>27</v>
      </c>
      <c r="C489" s="630">
        <f>C490+C491+C492</f>
        <v>671000</v>
      </c>
      <c r="D489" s="661">
        <f>D490+D491+D492</f>
        <v>0</v>
      </c>
      <c r="E489" s="692">
        <f t="shared" si="60"/>
        <v>671000</v>
      </c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R489" s="97"/>
      <c r="AS489" s="97"/>
      <c r="AT489" s="97"/>
      <c r="AU489" s="97"/>
    </row>
    <row r="490" spans="1:47" ht="12.75" customHeight="1" x14ac:dyDescent="0.2">
      <c r="A490" s="345">
        <v>367</v>
      </c>
      <c r="B490" s="113" t="s">
        <v>59</v>
      </c>
      <c r="C490" s="686">
        <v>550000</v>
      </c>
      <c r="D490" s="663"/>
      <c r="E490" s="633">
        <f t="shared" si="60"/>
        <v>550000</v>
      </c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R490" s="97"/>
      <c r="AS490" s="97"/>
      <c r="AT490" s="97"/>
      <c r="AU490" s="97"/>
    </row>
    <row r="491" spans="1:47" ht="12.75" customHeight="1" x14ac:dyDescent="0.2">
      <c r="A491" s="345">
        <v>367</v>
      </c>
      <c r="B491" s="113" t="s">
        <v>29</v>
      </c>
      <c r="C491" s="686">
        <v>26000</v>
      </c>
      <c r="D491" s="663"/>
      <c r="E491" s="633">
        <f t="shared" si="60"/>
        <v>26000</v>
      </c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  <c r="AT491" s="97"/>
      <c r="AU491" s="97"/>
    </row>
    <row r="492" spans="1:47" ht="12.75" customHeight="1" x14ac:dyDescent="0.2">
      <c r="A492" s="345">
        <v>367</v>
      </c>
      <c r="B492" s="113" t="s">
        <v>123</v>
      </c>
      <c r="C492" s="686">
        <v>95000</v>
      </c>
      <c r="D492" s="663"/>
      <c r="E492" s="633">
        <f t="shared" si="60"/>
        <v>95000</v>
      </c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  <c r="AT492" s="97"/>
      <c r="AU492" s="97"/>
    </row>
    <row r="493" spans="1:47" ht="12.75" customHeight="1" x14ac:dyDescent="0.2">
      <c r="A493" s="343">
        <v>36</v>
      </c>
      <c r="B493" s="109" t="s">
        <v>31</v>
      </c>
      <c r="C493" s="630">
        <f>C494+C495+C496+C497+C498</f>
        <v>260000</v>
      </c>
      <c r="D493" s="661">
        <f>D494+D495+D496+D497+D498</f>
        <v>0</v>
      </c>
      <c r="E493" s="692">
        <f t="shared" si="60"/>
        <v>260000</v>
      </c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  <c r="AT493" s="97"/>
      <c r="AU493" s="97"/>
    </row>
    <row r="494" spans="1:47" ht="12.75" customHeight="1" x14ac:dyDescent="0.2">
      <c r="A494" s="380">
        <v>367</v>
      </c>
      <c r="B494" s="116" t="s">
        <v>32</v>
      </c>
      <c r="C494" s="463">
        <v>25000</v>
      </c>
      <c r="D494" s="663"/>
      <c r="E494" s="633">
        <f t="shared" si="60"/>
        <v>25000</v>
      </c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  <c r="AT494" s="97"/>
      <c r="AU494" s="97"/>
    </row>
    <row r="495" spans="1:47" ht="12.75" customHeight="1" x14ac:dyDescent="0.2">
      <c r="A495" s="380">
        <v>367</v>
      </c>
      <c r="B495" s="116" t="s">
        <v>33</v>
      </c>
      <c r="C495" s="463">
        <v>30000</v>
      </c>
      <c r="D495" s="663"/>
      <c r="E495" s="633">
        <f t="shared" si="60"/>
        <v>30000</v>
      </c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  <c r="AT495" s="97"/>
      <c r="AU495" s="97"/>
    </row>
    <row r="496" spans="1:47" ht="12.75" customHeight="1" x14ac:dyDescent="0.2">
      <c r="A496" s="345">
        <v>367</v>
      </c>
      <c r="B496" s="113" t="s">
        <v>34</v>
      </c>
      <c r="C496" s="466">
        <v>30000</v>
      </c>
      <c r="D496" s="663"/>
      <c r="E496" s="633">
        <f t="shared" si="60"/>
        <v>30000</v>
      </c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  <c r="AT496" s="97"/>
      <c r="AU496" s="97"/>
    </row>
    <row r="497" spans="1:47" ht="12.75" customHeight="1" x14ac:dyDescent="0.2">
      <c r="A497" s="345">
        <v>367</v>
      </c>
      <c r="B497" s="113" t="s">
        <v>35</v>
      </c>
      <c r="C497" s="466">
        <v>65000</v>
      </c>
      <c r="D497" s="663"/>
      <c r="E497" s="633">
        <f t="shared" si="60"/>
        <v>65000</v>
      </c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  <c r="AT497" s="97"/>
      <c r="AU497" s="97"/>
    </row>
    <row r="498" spans="1:47" ht="12.75" customHeight="1" x14ac:dyDescent="0.2">
      <c r="A498" s="345">
        <v>367</v>
      </c>
      <c r="B498" s="113" t="s">
        <v>379</v>
      </c>
      <c r="C498" s="466">
        <v>110000</v>
      </c>
      <c r="D498" s="663"/>
      <c r="E498" s="633">
        <f t="shared" si="60"/>
        <v>110000</v>
      </c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46"/>
    </row>
    <row r="499" spans="1:47" ht="24.95" customHeight="1" x14ac:dyDescent="0.2">
      <c r="A499" s="453" t="s">
        <v>436</v>
      </c>
      <c r="B499" s="265" t="s">
        <v>116</v>
      </c>
      <c r="C499" s="476">
        <f>C500</f>
        <v>195500</v>
      </c>
      <c r="D499" s="793">
        <f>D500</f>
        <v>0</v>
      </c>
      <c r="E499" s="693">
        <f t="shared" si="60"/>
        <v>195500</v>
      </c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46"/>
    </row>
    <row r="500" spans="1:47" ht="20.100000000000001" customHeight="1" x14ac:dyDescent="0.2">
      <c r="A500" s="427" t="s">
        <v>433</v>
      </c>
      <c r="B500" s="307"/>
      <c r="C500" s="689">
        <f>C502</f>
        <v>195500</v>
      </c>
      <c r="D500" s="672">
        <f>D502</f>
        <v>0</v>
      </c>
      <c r="E500" s="690">
        <f t="shared" si="60"/>
        <v>195500</v>
      </c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46"/>
    </row>
    <row r="501" spans="1:47" ht="15" customHeight="1" x14ac:dyDescent="0.2">
      <c r="A501" s="408" t="s">
        <v>434</v>
      </c>
      <c r="B501" s="302" t="s">
        <v>244</v>
      </c>
      <c r="C501" s="620"/>
      <c r="D501" s="610"/>
      <c r="E501" s="612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46"/>
    </row>
    <row r="502" spans="1:47" ht="15" customHeight="1" x14ac:dyDescent="0.2">
      <c r="A502" s="454"/>
      <c r="B502" s="606" t="s">
        <v>245</v>
      </c>
      <c r="C502" s="621">
        <f>C505</f>
        <v>195500</v>
      </c>
      <c r="D502" s="622">
        <f>D505</f>
        <v>0</v>
      </c>
      <c r="E502" s="622">
        <f>SUM(C502:D502)</f>
        <v>195500</v>
      </c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46"/>
    </row>
    <row r="503" spans="1:47" ht="15" customHeight="1" x14ac:dyDescent="0.2">
      <c r="A503" s="455"/>
      <c r="B503" s="607" t="s">
        <v>346</v>
      </c>
      <c r="C503" s="627"/>
      <c r="D503" s="611"/>
      <c r="E503" s="613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46"/>
    </row>
    <row r="504" spans="1:47" ht="15" customHeight="1" x14ac:dyDescent="0.2">
      <c r="A504" s="456" t="s">
        <v>109</v>
      </c>
      <c r="B504" s="264" t="s">
        <v>133</v>
      </c>
      <c r="C504" s="598"/>
      <c r="D504" s="659"/>
      <c r="E504" s="674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46"/>
    </row>
    <row r="505" spans="1:47" ht="15" customHeight="1" x14ac:dyDescent="0.2">
      <c r="A505" s="457">
        <v>3</v>
      </c>
      <c r="B505" s="108" t="s">
        <v>69</v>
      </c>
      <c r="C505" s="680">
        <f>C506+C510+C515+C517+C519</f>
        <v>195500</v>
      </c>
      <c r="D505" s="660">
        <f>D506+D510+D515+D517+D519</f>
        <v>0</v>
      </c>
      <c r="E505" s="691">
        <f t="shared" ref="E505:E520" si="61">SUM(C505:D505)</f>
        <v>195500</v>
      </c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46"/>
    </row>
    <row r="506" spans="1:47" ht="12.75" customHeight="1" x14ac:dyDescent="0.2">
      <c r="A506" s="378">
        <v>36</v>
      </c>
      <c r="B506" s="139" t="s">
        <v>27</v>
      </c>
      <c r="C506" s="664">
        <f>C507+C508+C509</f>
        <v>96500</v>
      </c>
      <c r="D506" s="661">
        <f>D507+D508+D509</f>
        <v>0</v>
      </c>
      <c r="E506" s="692">
        <f t="shared" si="61"/>
        <v>96500</v>
      </c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46"/>
    </row>
    <row r="507" spans="1:47" ht="12.75" customHeight="1" x14ac:dyDescent="0.2">
      <c r="A507" s="376">
        <v>367</v>
      </c>
      <c r="B507" s="134" t="s">
        <v>74</v>
      </c>
      <c r="C507" s="686">
        <v>78000</v>
      </c>
      <c r="D507" s="663"/>
      <c r="E507" s="633">
        <f t="shared" si="61"/>
        <v>78000</v>
      </c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46"/>
    </row>
    <row r="508" spans="1:47" ht="12.75" customHeight="1" x14ac:dyDescent="0.2">
      <c r="A508" s="376">
        <v>367</v>
      </c>
      <c r="B508" s="126" t="s">
        <v>29</v>
      </c>
      <c r="C508" s="686">
        <v>3500</v>
      </c>
      <c r="D508" s="663"/>
      <c r="E508" s="633">
        <f t="shared" si="61"/>
        <v>3500</v>
      </c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46"/>
    </row>
    <row r="509" spans="1:47" ht="12.75" customHeight="1" x14ac:dyDescent="0.2">
      <c r="A509" s="376">
        <v>367</v>
      </c>
      <c r="B509" s="126" t="s">
        <v>123</v>
      </c>
      <c r="C509" s="686">
        <v>15000</v>
      </c>
      <c r="D509" s="663"/>
      <c r="E509" s="633">
        <f t="shared" si="61"/>
        <v>15000</v>
      </c>
      <c r="F509" s="97"/>
      <c r="G509" s="97"/>
      <c r="H509" s="97"/>
      <c r="I509" s="97"/>
      <c r="J509" s="97"/>
      <c r="K509" s="97"/>
      <c r="L509" s="97"/>
      <c r="M509" s="97"/>
      <c r="N509" s="97"/>
      <c r="O509" s="97"/>
      <c r="P509" s="46"/>
    </row>
    <row r="510" spans="1:47" ht="12.75" customHeight="1" x14ac:dyDescent="0.2">
      <c r="A510" s="378">
        <v>36</v>
      </c>
      <c r="B510" s="140" t="s">
        <v>31</v>
      </c>
      <c r="C510" s="664">
        <f>C511+C512+C513+C514</f>
        <v>77000</v>
      </c>
      <c r="D510" s="661">
        <f>D511+D512+D513+D514</f>
        <v>0</v>
      </c>
      <c r="E510" s="692">
        <f t="shared" si="61"/>
        <v>77000</v>
      </c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46"/>
    </row>
    <row r="511" spans="1:47" ht="12.75" customHeight="1" x14ac:dyDescent="0.2">
      <c r="A511" s="376">
        <v>367</v>
      </c>
      <c r="B511" s="126" t="s">
        <v>32</v>
      </c>
      <c r="C511" s="671">
        <v>2000</v>
      </c>
      <c r="D511" s="663"/>
      <c r="E511" s="633">
        <f t="shared" si="61"/>
        <v>2000</v>
      </c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46"/>
    </row>
    <row r="512" spans="1:47" ht="12.75" customHeight="1" x14ac:dyDescent="0.2">
      <c r="A512" s="376">
        <v>367</v>
      </c>
      <c r="B512" s="126" t="s">
        <v>33</v>
      </c>
      <c r="C512" s="671">
        <v>30000</v>
      </c>
      <c r="D512" s="663"/>
      <c r="E512" s="633">
        <f t="shared" si="61"/>
        <v>30000</v>
      </c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46"/>
    </row>
    <row r="513" spans="1:16" ht="12.75" customHeight="1" x14ac:dyDescent="0.2">
      <c r="A513" s="376">
        <v>367</v>
      </c>
      <c r="B513" s="126" t="s">
        <v>34</v>
      </c>
      <c r="C513" s="671">
        <v>15000</v>
      </c>
      <c r="D513" s="663"/>
      <c r="E513" s="633">
        <f t="shared" si="61"/>
        <v>15000</v>
      </c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46"/>
    </row>
    <row r="514" spans="1:16" ht="12.75" customHeight="1" x14ac:dyDescent="0.2">
      <c r="A514" s="376">
        <v>367</v>
      </c>
      <c r="B514" s="126" t="s">
        <v>35</v>
      </c>
      <c r="C514" s="671">
        <v>30000</v>
      </c>
      <c r="D514" s="663"/>
      <c r="E514" s="633">
        <f t="shared" si="61"/>
        <v>30000</v>
      </c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46"/>
    </row>
    <row r="515" spans="1:16" ht="12.75" customHeight="1" x14ac:dyDescent="0.2">
      <c r="A515" s="378">
        <v>36</v>
      </c>
      <c r="B515" s="140" t="s">
        <v>36</v>
      </c>
      <c r="C515" s="664">
        <f>C516</f>
        <v>2000</v>
      </c>
      <c r="D515" s="661">
        <f>D516</f>
        <v>0</v>
      </c>
      <c r="E515" s="692">
        <f t="shared" si="61"/>
        <v>2000</v>
      </c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46"/>
    </row>
    <row r="516" spans="1:16" ht="12.75" customHeight="1" x14ac:dyDescent="0.2">
      <c r="A516" s="376">
        <v>367</v>
      </c>
      <c r="B516" s="126" t="s">
        <v>37</v>
      </c>
      <c r="C516" s="671">
        <v>2000</v>
      </c>
      <c r="D516" s="663"/>
      <c r="E516" s="633">
        <f t="shared" si="61"/>
        <v>2000</v>
      </c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46"/>
    </row>
    <row r="517" spans="1:16" ht="12.75" customHeight="1" x14ac:dyDescent="0.2">
      <c r="A517" s="378">
        <v>36</v>
      </c>
      <c r="B517" s="140" t="s">
        <v>403</v>
      </c>
      <c r="C517" s="664">
        <f>C518</f>
        <v>5000</v>
      </c>
      <c r="D517" s="661">
        <f>D518</f>
        <v>0</v>
      </c>
      <c r="E517" s="692">
        <f t="shared" si="61"/>
        <v>5000</v>
      </c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46"/>
    </row>
    <row r="518" spans="1:16" ht="12.75" customHeight="1" x14ac:dyDescent="0.2">
      <c r="A518" s="376">
        <v>367</v>
      </c>
      <c r="B518" s="126" t="s">
        <v>404</v>
      </c>
      <c r="C518" s="671">
        <v>5000</v>
      </c>
      <c r="D518" s="663"/>
      <c r="E518" s="633">
        <f t="shared" si="61"/>
        <v>5000</v>
      </c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46"/>
    </row>
    <row r="519" spans="1:16" ht="12.75" customHeight="1" x14ac:dyDescent="0.2">
      <c r="A519" s="378">
        <v>36</v>
      </c>
      <c r="B519" s="140" t="s">
        <v>88</v>
      </c>
      <c r="C519" s="664">
        <f>C520</f>
        <v>15000</v>
      </c>
      <c r="D519" s="661">
        <f>D520</f>
        <v>0</v>
      </c>
      <c r="E519" s="692">
        <f t="shared" si="61"/>
        <v>15000</v>
      </c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46"/>
    </row>
    <row r="520" spans="1:16" ht="12.75" customHeight="1" thickBot="1" x14ac:dyDescent="0.25">
      <c r="A520" s="458">
        <v>367</v>
      </c>
      <c r="B520" s="459" t="s">
        <v>75</v>
      </c>
      <c r="C520" s="687">
        <v>15000</v>
      </c>
      <c r="D520" s="794"/>
      <c r="E520" s="688">
        <f t="shared" si="61"/>
        <v>15000</v>
      </c>
      <c r="F520" s="97"/>
      <c r="G520" s="97"/>
      <c r="H520" s="97"/>
      <c r="I520" s="97"/>
      <c r="J520" s="97"/>
      <c r="K520" s="97"/>
      <c r="L520" s="97"/>
      <c r="M520" s="97"/>
      <c r="N520" s="97"/>
      <c r="O520" s="97"/>
      <c r="P520" s="46"/>
    </row>
    <row r="521" spans="1:16" x14ac:dyDescent="0.2">
      <c r="D521" s="97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46"/>
    </row>
    <row r="522" spans="1:16" x14ac:dyDescent="0.2">
      <c r="B522" s="27"/>
      <c r="C522" s="27"/>
      <c r="D522" s="97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46"/>
    </row>
    <row r="523" spans="1:16" x14ac:dyDescent="0.2">
      <c r="B523" s="27"/>
      <c r="C523" s="27"/>
      <c r="D523" s="97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46"/>
    </row>
    <row r="524" spans="1:16" x14ac:dyDescent="0.2">
      <c r="B524" s="27"/>
      <c r="C524" s="27"/>
      <c r="D524" s="97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46"/>
    </row>
    <row r="525" spans="1:16" x14ac:dyDescent="0.2">
      <c r="B525" s="27"/>
      <c r="C525" s="27"/>
      <c r="D525" s="97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46"/>
    </row>
    <row r="526" spans="1:16" x14ac:dyDescent="0.2">
      <c r="B526" s="27"/>
      <c r="C526" s="27"/>
      <c r="D526" s="97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46"/>
    </row>
    <row r="527" spans="1:16" x14ac:dyDescent="0.2">
      <c r="B527" s="27"/>
      <c r="C527" s="27"/>
      <c r="D527" s="97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46"/>
    </row>
    <row r="528" spans="1:16" x14ac:dyDescent="0.2">
      <c r="B528" s="27"/>
      <c r="C528" s="2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46"/>
    </row>
    <row r="529" spans="2:16" x14ac:dyDescent="0.2">
      <c r="B529" s="27"/>
      <c r="C529" s="27"/>
      <c r="D529" s="97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46"/>
    </row>
    <row r="530" spans="2:16" x14ac:dyDescent="0.2">
      <c r="B530" s="27"/>
      <c r="C530" s="27"/>
      <c r="D530" s="97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46"/>
    </row>
    <row r="531" spans="2:16" x14ac:dyDescent="0.2">
      <c r="B531" s="27"/>
      <c r="C531" s="27"/>
      <c r="D531" s="97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46"/>
    </row>
    <row r="532" spans="2:16" x14ac:dyDescent="0.2">
      <c r="B532" s="27"/>
      <c r="C532" s="27"/>
      <c r="D532" s="97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46"/>
    </row>
    <row r="533" spans="2:16" x14ac:dyDescent="0.2">
      <c r="B533" s="27"/>
      <c r="C533" s="27"/>
      <c r="D533" s="97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46"/>
    </row>
    <row r="534" spans="2:16" x14ac:dyDescent="0.2">
      <c r="B534" s="27"/>
      <c r="C534" s="27"/>
      <c r="D534" s="97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46"/>
    </row>
    <row r="535" spans="2:16" x14ac:dyDescent="0.2">
      <c r="B535" s="27"/>
      <c r="C535" s="27"/>
      <c r="D535" s="97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46"/>
    </row>
    <row r="536" spans="2:16" x14ac:dyDescent="0.2">
      <c r="B536" s="27"/>
      <c r="C536" s="27"/>
      <c r="D536" s="97"/>
      <c r="E536" s="97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46"/>
    </row>
    <row r="537" spans="2:16" x14ac:dyDescent="0.2">
      <c r="B537" s="27"/>
      <c r="C537" s="27"/>
      <c r="D537" s="97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46"/>
    </row>
    <row r="538" spans="2:16" x14ac:dyDescent="0.2">
      <c r="B538" s="27"/>
      <c r="C538" s="27"/>
      <c r="D538" s="97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46"/>
    </row>
    <row r="539" spans="2:16" x14ac:dyDescent="0.2">
      <c r="B539" s="27"/>
      <c r="C539" s="27"/>
      <c r="D539" s="97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46"/>
    </row>
    <row r="540" spans="2:16" x14ac:dyDescent="0.2">
      <c r="B540" s="27"/>
      <c r="C540" s="27"/>
      <c r="D540" s="97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46"/>
    </row>
    <row r="541" spans="2:16" x14ac:dyDescent="0.2">
      <c r="B541" s="27"/>
      <c r="C541" s="27"/>
      <c r="D541" s="97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46"/>
    </row>
    <row r="542" spans="2:16" x14ac:dyDescent="0.2">
      <c r="B542" s="27"/>
      <c r="C542" s="27"/>
      <c r="D542" s="97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46"/>
    </row>
    <row r="543" spans="2:16" x14ac:dyDescent="0.2">
      <c r="B543" s="27"/>
      <c r="C543" s="27"/>
      <c r="D543" s="46"/>
      <c r="E543" s="46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46"/>
    </row>
    <row r="544" spans="2:16" x14ac:dyDescent="0.2">
      <c r="B544" s="27"/>
      <c r="C544" s="27"/>
      <c r="D544" s="46"/>
      <c r="E544" s="46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46"/>
    </row>
    <row r="545" spans="2:16" x14ac:dyDescent="0.2">
      <c r="B545" s="27"/>
      <c r="C545" s="27"/>
      <c r="D545" s="46"/>
      <c r="E545" s="46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46"/>
    </row>
    <row r="546" spans="2:16" x14ac:dyDescent="0.2">
      <c r="B546" s="27"/>
      <c r="C546" s="27"/>
      <c r="D546" s="46"/>
      <c r="E546" s="46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46"/>
    </row>
    <row r="547" spans="2:16" x14ac:dyDescent="0.2">
      <c r="B547" s="27"/>
      <c r="C547" s="27"/>
      <c r="D547" s="46"/>
      <c r="E547" s="46"/>
      <c r="F547" s="97"/>
      <c r="G547" s="97"/>
      <c r="H547" s="97"/>
      <c r="I547" s="97"/>
      <c r="J547" s="97"/>
      <c r="K547" s="97"/>
      <c r="L547" s="97"/>
      <c r="M547" s="97"/>
      <c r="N547" s="97"/>
      <c r="O547" s="97"/>
      <c r="P547" s="46"/>
    </row>
    <row r="548" spans="2:16" x14ac:dyDescent="0.2">
      <c r="B548" s="27"/>
      <c r="C548" s="27"/>
      <c r="D548" s="46"/>
      <c r="E548" s="46"/>
      <c r="F548" s="97"/>
      <c r="G548" s="97"/>
      <c r="H548" s="97"/>
      <c r="I548" s="97"/>
      <c r="J548" s="97"/>
      <c r="K548" s="97"/>
      <c r="L548" s="97"/>
      <c r="M548" s="97"/>
      <c r="N548" s="97"/>
      <c r="O548" s="97"/>
      <c r="P548" s="46"/>
    </row>
    <row r="549" spans="2:16" x14ac:dyDescent="0.2">
      <c r="B549" s="27"/>
      <c r="C549" s="27"/>
      <c r="D549" s="46"/>
      <c r="E549" s="46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46"/>
    </row>
    <row r="550" spans="2:16" x14ac:dyDescent="0.2">
      <c r="B550" s="27"/>
      <c r="C550" s="27"/>
      <c r="D550" s="46"/>
      <c r="E550" s="46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46"/>
    </row>
    <row r="551" spans="2:16" x14ac:dyDescent="0.2">
      <c r="B551" s="27"/>
      <c r="C551" s="27"/>
      <c r="D551" s="46"/>
      <c r="E551" s="46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46"/>
    </row>
    <row r="552" spans="2:16" x14ac:dyDescent="0.2">
      <c r="B552" s="27"/>
      <c r="C552" s="27"/>
      <c r="D552" s="46"/>
      <c r="E552" s="46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46"/>
    </row>
    <row r="553" spans="2:16" x14ac:dyDescent="0.2">
      <c r="B553" s="27"/>
      <c r="C553" s="27"/>
      <c r="D553" s="46"/>
      <c r="E553" s="46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46"/>
    </row>
    <row r="554" spans="2:16" x14ac:dyDescent="0.2">
      <c r="B554" s="27"/>
      <c r="C554" s="27"/>
      <c r="D554" s="46"/>
      <c r="E554" s="46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46"/>
    </row>
    <row r="555" spans="2:16" x14ac:dyDescent="0.2">
      <c r="B555" s="27"/>
      <c r="C555" s="27"/>
      <c r="D555" s="46"/>
      <c r="E555" s="46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46"/>
    </row>
    <row r="556" spans="2:16" x14ac:dyDescent="0.2">
      <c r="B556" s="27"/>
      <c r="C556" s="27"/>
      <c r="D556" s="46"/>
      <c r="E556" s="46"/>
      <c r="F556" s="97"/>
      <c r="G556" s="97"/>
      <c r="H556" s="97"/>
      <c r="I556" s="97"/>
      <c r="J556" s="97"/>
      <c r="K556" s="97"/>
      <c r="L556" s="97"/>
      <c r="M556" s="97"/>
      <c r="N556" s="97"/>
      <c r="O556" s="97"/>
      <c r="P556" s="46"/>
    </row>
    <row r="557" spans="2:16" x14ac:dyDescent="0.2">
      <c r="B557" s="27"/>
      <c r="C557" s="27"/>
      <c r="D557" s="46"/>
      <c r="E557" s="46"/>
      <c r="F557" s="97"/>
      <c r="G557" s="97"/>
      <c r="H557" s="97"/>
      <c r="I557" s="97"/>
      <c r="J557" s="97"/>
      <c r="K557" s="97"/>
      <c r="L557" s="97"/>
      <c r="M557" s="97"/>
      <c r="N557" s="97"/>
      <c r="O557" s="97"/>
      <c r="P557" s="46"/>
    </row>
    <row r="558" spans="2:16" x14ac:dyDescent="0.2">
      <c r="B558" s="27"/>
      <c r="C558" s="27"/>
      <c r="D558" s="46"/>
      <c r="E558" s="46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46"/>
    </row>
    <row r="559" spans="2:16" x14ac:dyDescent="0.2">
      <c r="B559" s="27"/>
      <c r="C559" s="27"/>
      <c r="D559" s="46"/>
      <c r="E559" s="46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46"/>
    </row>
    <row r="560" spans="2:16" x14ac:dyDescent="0.2">
      <c r="B560" s="27"/>
      <c r="C560" s="27"/>
      <c r="D560" s="46"/>
      <c r="E560" s="46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46"/>
    </row>
    <row r="561" spans="2:16" x14ac:dyDescent="0.2">
      <c r="B561" s="27"/>
      <c r="C561" s="27"/>
      <c r="D561" s="46"/>
      <c r="E561" s="46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46"/>
    </row>
    <row r="562" spans="2:16" x14ac:dyDescent="0.2">
      <c r="B562" s="27"/>
      <c r="C562" s="27"/>
      <c r="D562" s="46"/>
      <c r="E562" s="46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46"/>
    </row>
    <row r="563" spans="2:16" x14ac:dyDescent="0.2">
      <c r="B563" s="27"/>
      <c r="C563" s="27"/>
      <c r="D563" s="46"/>
      <c r="E563" s="46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46"/>
    </row>
    <row r="564" spans="2:16" x14ac:dyDescent="0.2">
      <c r="B564" s="27"/>
      <c r="C564" s="27"/>
      <c r="D564" s="46"/>
      <c r="E564" s="46"/>
      <c r="F564" s="97"/>
      <c r="G564" s="97"/>
      <c r="H564" s="97"/>
      <c r="I564" s="97"/>
      <c r="J564" s="97"/>
      <c r="K564" s="97"/>
      <c r="L564" s="97"/>
      <c r="M564" s="97"/>
      <c r="N564" s="97"/>
      <c r="O564" s="97"/>
      <c r="P564" s="46"/>
    </row>
    <row r="565" spans="2:16" x14ac:dyDescent="0.2">
      <c r="B565" s="27"/>
      <c r="C565" s="27"/>
      <c r="D565" s="46"/>
      <c r="E565" s="46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46"/>
    </row>
    <row r="566" spans="2:16" x14ac:dyDescent="0.2">
      <c r="B566" s="27"/>
      <c r="C566" s="27"/>
      <c r="D566" s="46"/>
      <c r="E566" s="46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46"/>
    </row>
    <row r="567" spans="2:16" x14ac:dyDescent="0.2">
      <c r="B567" s="27"/>
      <c r="C567" s="27"/>
      <c r="D567" s="46"/>
      <c r="E567" s="46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46"/>
    </row>
    <row r="568" spans="2:16" x14ac:dyDescent="0.2">
      <c r="B568" s="27"/>
      <c r="C568" s="27"/>
      <c r="D568" s="46"/>
      <c r="E568" s="46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46"/>
    </row>
    <row r="569" spans="2:16" x14ac:dyDescent="0.2">
      <c r="B569" s="27"/>
      <c r="C569" s="27"/>
      <c r="D569" s="46"/>
      <c r="E569" s="46"/>
      <c r="F569" s="97"/>
      <c r="G569" s="97"/>
      <c r="H569" s="97"/>
      <c r="I569" s="97"/>
      <c r="J569" s="97"/>
      <c r="K569" s="97"/>
      <c r="L569" s="97"/>
      <c r="M569" s="97"/>
      <c r="N569" s="97"/>
      <c r="O569" s="97"/>
      <c r="P569" s="46"/>
    </row>
    <row r="570" spans="2:16" x14ac:dyDescent="0.2">
      <c r="B570" s="27"/>
      <c r="C570" s="27"/>
      <c r="D570" s="46"/>
      <c r="E570" s="46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46"/>
    </row>
    <row r="571" spans="2:16" x14ac:dyDescent="0.2">
      <c r="B571" s="27"/>
      <c r="C571" s="27"/>
      <c r="D571" s="46"/>
      <c r="E571" s="46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46"/>
    </row>
    <row r="572" spans="2:16" x14ac:dyDescent="0.2">
      <c r="B572" s="27"/>
      <c r="C572" s="27"/>
      <c r="D572" s="46"/>
      <c r="E572" s="46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46"/>
    </row>
    <row r="573" spans="2:16" x14ac:dyDescent="0.2">
      <c r="B573" s="27"/>
      <c r="C573" s="27"/>
      <c r="D573" s="46"/>
      <c r="E573" s="46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46"/>
    </row>
    <row r="574" spans="2:16" x14ac:dyDescent="0.2">
      <c r="B574" s="27"/>
      <c r="C574" s="27"/>
      <c r="D574" s="46"/>
      <c r="E574" s="46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46"/>
    </row>
    <row r="575" spans="2:16" x14ac:dyDescent="0.2">
      <c r="B575" s="27"/>
      <c r="C575" s="27"/>
      <c r="D575" s="46"/>
      <c r="E575" s="46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46"/>
    </row>
    <row r="576" spans="2:16" x14ac:dyDescent="0.2">
      <c r="B576" s="27"/>
      <c r="C576" s="27"/>
      <c r="D576" s="46"/>
      <c r="E576" s="46"/>
      <c r="F576" s="97"/>
      <c r="G576" s="97"/>
      <c r="H576" s="97"/>
      <c r="I576" s="97"/>
      <c r="J576" s="97"/>
      <c r="K576" s="97"/>
      <c r="L576" s="97"/>
      <c r="M576" s="97"/>
      <c r="N576" s="97"/>
      <c r="O576" s="97"/>
      <c r="P576" s="46"/>
    </row>
    <row r="577" spans="2:16" x14ac:dyDescent="0.2">
      <c r="B577" s="27"/>
      <c r="C577" s="27"/>
      <c r="D577" s="46"/>
      <c r="E577" s="46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46"/>
    </row>
    <row r="578" spans="2:16" x14ac:dyDescent="0.2">
      <c r="B578" s="27"/>
      <c r="C578" s="27"/>
      <c r="D578" s="46"/>
      <c r="E578" s="46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46"/>
    </row>
    <row r="579" spans="2:16" x14ac:dyDescent="0.2">
      <c r="B579" s="27"/>
      <c r="C579" s="27"/>
      <c r="D579" s="46"/>
      <c r="E579" s="46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46"/>
    </row>
    <row r="580" spans="2:16" x14ac:dyDescent="0.2">
      <c r="B580" s="27"/>
      <c r="C580" s="27"/>
      <c r="D580" s="46"/>
      <c r="E580" s="46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46"/>
    </row>
    <row r="581" spans="2:16" x14ac:dyDescent="0.2">
      <c r="B581" s="27"/>
      <c r="C581" s="27"/>
      <c r="D581" s="46"/>
      <c r="E581" s="46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46"/>
    </row>
    <row r="582" spans="2:16" x14ac:dyDescent="0.2">
      <c r="B582" s="27"/>
      <c r="C582" s="27"/>
      <c r="D582" s="46"/>
      <c r="E582" s="46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46"/>
    </row>
    <row r="583" spans="2:16" x14ac:dyDescent="0.2">
      <c r="B583" s="27"/>
      <c r="C583" s="27"/>
      <c r="D583" s="46"/>
      <c r="E583" s="46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46"/>
    </row>
    <row r="584" spans="2:16" x14ac:dyDescent="0.2">
      <c r="B584" s="27"/>
      <c r="C584" s="27"/>
      <c r="D584" s="46"/>
      <c r="E584" s="46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46"/>
    </row>
    <row r="585" spans="2:16" x14ac:dyDescent="0.2">
      <c r="B585" s="27"/>
      <c r="C585" s="27"/>
      <c r="D585" s="46"/>
      <c r="E585" s="46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46"/>
    </row>
    <row r="586" spans="2:16" x14ac:dyDescent="0.2">
      <c r="B586" s="27"/>
      <c r="C586" s="27"/>
      <c r="D586" s="46"/>
      <c r="E586" s="46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46"/>
    </row>
    <row r="587" spans="2:16" x14ac:dyDescent="0.2">
      <c r="B587" s="27"/>
      <c r="C587" s="27"/>
      <c r="D587" s="46"/>
      <c r="E587" s="46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46"/>
    </row>
    <row r="588" spans="2:16" x14ac:dyDescent="0.2">
      <c r="B588" s="27"/>
      <c r="C588" s="27"/>
      <c r="D588" s="46"/>
      <c r="E588" s="46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46"/>
    </row>
    <row r="589" spans="2:16" x14ac:dyDescent="0.2">
      <c r="B589" s="27"/>
      <c r="C589" s="27"/>
      <c r="D589" s="46"/>
      <c r="E589" s="46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46"/>
    </row>
    <row r="590" spans="2:16" x14ac:dyDescent="0.2">
      <c r="B590" s="27"/>
      <c r="C590" s="27"/>
      <c r="D590" s="46"/>
      <c r="E590" s="46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46"/>
    </row>
    <row r="591" spans="2:16" x14ac:dyDescent="0.2">
      <c r="B591" s="27"/>
      <c r="C591" s="27"/>
      <c r="D591" s="46"/>
      <c r="E591" s="46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46"/>
    </row>
    <row r="592" spans="2:16" x14ac:dyDescent="0.2">
      <c r="B592" s="27"/>
      <c r="C592" s="27"/>
      <c r="D592" s="46"/>
      <c r="E592" s="46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46"/>
    </row>
    <row r="593" spans="2:16" x14ac:dyDescent="0.2">
      <c r="B593" s="27"/>
      <c r="C593" s="27"/>
      <c r="D593" s="46"/>
      <c r="E593" s="46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46"/>
    </row>
    <row r="594" spans="2:16" x14ac:dyDescent="0.2">
      <c r="B594" s="27"/>
      <c r="C594" s="27"/>
      <c r="D594" s="46"/>
      <c r="E594" s="46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46"/>
    </row>
    <row r="595" spans="2:16" x14ac:dyDescent="0.2">
      <c r="B595" s="27"/>
      <c r="C595" s="27"/>
      <c r="D595" s="46"/>
      <c r="E595" s="46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46"/>
    </row>
    <row r="596" spans="2:16" x14ac:dyDescent="0.2">
      <c r="B596" s="27"/>
      <c r="C596" s="27"/>
      <c r="D596" s="46"/>
      <c r="E596" s="46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46"/>
    </row>
    <row r="597" spans="2:16" x14ac:dyDescent="0.2">
      <c r="B597" s="27"/>
      <c r="C597" s="27"/>
      <c r="D597" s="46"/>
      <c r="E597" s="46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46"/>
    </row>
    <row r="598" spans="2:16" x14ac:dyDescent="0.2">
      <c r="B598" s="27"/>
      <c r="C598" s="27"/>
      <c r="D598" s="46"/>
      <c r="E598" s="46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46"/>
    </row>
    <row r="599" spans="2:16" x14ac:dyDescent="0.2">
      <c r="B599" s="27"/>
      <c r="C599" s="27"/>
      <c r="D599" s="46"/>
      <c r="E599" s="46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46"/>
    </row>
    <row r="600" spans="2:16" x14ac:dyDescent="0.2">
      <c r="B600" s="27"/>
      <c r="C600" s="27"/>
      <c r="D600" s="46"/>
      <c r="E600" s="46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46"/>
    </row>
    <row r="601" spans="2:16" x14ac:dyDescent="0.2">
      <c r="B601" s="27"/>
      <c r="C601" s="27"/>
      <c r="D601" s="46"/>
      <c r="E601" s="46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46"/>
    </row>
    <row r="602" spans="2:16" x14ac:dyDescent="0.2">
      <c r="B602" s="27"/>
      <c r="C602" s="27"/>
      <c r="D602" s="46"/>
      <c r="E602" s="46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46"/>
    </row>
    <row r="603" spans="2:16" x14ac:dyDescent="0.2">
      <c r="B603" s="27"/>
      <c r="C603" s="27"/>
      <c r="D603" s="46"/>
      <c r="E603" s="46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46"/>
    </row>
    <row r="604" spans="2:16" x14ac:dyDescent="0.2">
      <c r="B604" s="27"/>
      <c r="C604" s="27"/>
      <c r="D604" s="46"/>
      <c r="E604" s="46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46"/>
    </row>
    <row r="605" spans="2:16" x14ac:dyDescent="0.2">
      <c r="B605" s="27"/>
      <c r="C605" s="27"/>
      <c r="D605" s="46"/>
      <c r="E605" s="46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46"/>
    </row>
    <row r="606" spans="2:16" x14ac:dyDescent="0.2">
      <c r="B606" s="27"/>
      <c r="C606" s="27"/>
      <c r="D606" s="46"/>
      <c r="E606" s="46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46"/>
    </row>
    <row r="607" spans="2:16" x14ac:dyDescent="0.2">
      <c r="B607" s="27"/>
      <c r="C607" s="27"/>
      <c r="D607" s="46"/>
      <c r="E607" s="46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46"/>
    </row>
    <row r="608" spans="2:16" x14ac:dyDescent="0.2">
      <c r="B608" s="27"/>
      <c r="C608" s="27"/>
      <c r="D608" s="46"/>
      <c r="E608" s="46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46"/>
    </row>
    <row r="609" spans="2:16" x14ac:dyDescent="0.2">
      <c r="B609" s="27"/>
      <c r="C609" s="27"/>
      <c r="D609" s="46"/>
      <c r="E609" s="46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46"/>
    </row>
    <row r="610" spans="2:16" x14ac:dyDescent="0.2">
      <c r="B610" s="27"/>
      <c r="C610" s="27"/>
      <c r="D610" s="46"/>
      <c r="E610" s="46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46"/>
    </row>
    <row r="611" spans="2:16" x14ac:dyDescent="0.2">
      <c r="B611" s="27"/>
      <c r="C611" s="27"/>
      <c r="D611" s="46"/>
      <c r="E611" s="46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46"/>
    </row>
    <row r="612" spans="2:16" x14ac:dyDescent="0.2">
      <c r="B612" s="27"/>
      <c r="C612" s="27"/>
      <c r="D612" s="46"/>
      <c r="E612" s="46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46"/>
    </row>
    <row r="613" spans="2:16" x14ac:dyDescent="0.2">
      <c r="B613" s="27"/>
      <c r="C613" s="27"/>
      <c r="D613" s="46"/>
      <c r="E613" s="46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46"/>
    </row>
    <row r="614" spans="2:16" x14ac:dyDescent="0.2">
      <c r="B614" s="27"/>
      <c r="C614" s="27"/>
      <c r="D614" s="46"/>
      <c r="E614" s="46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46"/>
    </row>
    <row r="615" spans="2:16" x14ac:dyDescent="0.2">
      <c r="B615" s="27"/>
      <c r="C615" s="27"/>
      <c r="D615" s="46"/>
      <c r="E615" s="46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46"/>
    </row>
    <row r="616" spans="2:16" x14ac:dyDescent="0.2">
      <c r="B616" s="27"/>
      <c r="C616" s="27"/>
      <c r="D616" s="46"/>
      <c r="E616" s="46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46"/>
    </row>
    <row r="617" spans="2:16" x14ac:dyDescent="0.2">
      <c r="B617" s="27"/>
      <c r="C617" s="27"/>
      <c r="D617" s="46"/>
      <c r="E617" s="46"/>
      <c r="F617" s="97"/>
      <c r="G617" s="97"/>
      <c r="H617" s="97"/>
      <c r="I617" s="97"/>
      <c r="J617" s="97"/>
      <c r="K617" s="97"/>
      <c r="L617" s="97"/>
      <c r="M617" s="97"/>
      <c r="N617" s="97"/>
      <c r="O617" s="97"/>
      <c r="P617" s="46"/>
    </row>
    <row r="618" spans="2:16" x14ac:dyDescent="0.2">
      <c r="B618" s="27"/>
      <c r="C618" s="27"/>
      <c r="D618" s="46"/>
      <c r="E618" s="46"/>
      <c r="F618" s="97"/>
      <c r="G618" s="97"/>
      <c r="H618" s="97"/>
      <c r="I618" s="97"/>
      <c r="J618" s="97"/>
      <c r="K618" s="97"/>
      <c r="L618" s="97"/>
      <c r="M618" s="97"/>
      <c r="N618" s="97"/>
      <c r="O618" s="97"/>
      <c r="P618" s="46"/>
    </row>
    <row r="619" spans="2:16" x14ac:dyDescent="0.2">
      <c r="B619" s="27"/>
      <c r="C619" s="27"/>
      <c r="D619" s="46"/>
      <c r="E619" s="46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46"/>
    </row>
    <row r="620" spans="2:16" x14ac:dyDescent="0.2">
      <c r="B620" s="27"/>
      <c r="C620" s="27"/>
      <c r="D620" s="46"/>
      <c r="E620" s="46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46"/>
    </row>
    <row r="621" spans="2:16" x14ac:dyDescent="0.2">
      <c r="B621" s="27"/>
      <c r="C621" s="27"/>
      <c r="D621" s="46"/>
      <c r="E621" s="46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46"/>
    </row>
    <row r="622" spans="2:16" x14ac:dyDescent="0.2">
      <c r="B622" s="27"/>
      <c r="C622" s="27"/>
      <c r="D622" s="46"/>
      <c r="E622" s="46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46"/>
    </row>
    <row r="623" spans="2:16" x14ac:dyDescent="0.2">
      <c r="B623" s="27"/>
      <c r="C623" s="27"/>
      <c r="D623" s="46"/>
      <c r="E623" s="46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46"/>
    </row>
    <row r="624" spans="2:16" x14ac:dyDescent="0.2">
      <c r="B624" s="27"/>
      <c r="C624" s="27"/>
      <c r="D624" s="46"/>
      <c r="E624" s="46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46"/>
    </row>
    <row r="625" spans="2:16" x14ac:dyDescent="0.2">
      <c r="B625" s="27"/>
      <c r="C625" s="27"/>
      <c r="D625" s="46"/>
      <c r="E625" s="46"/>
      <c r="F625" s="97"/>
      <c r="G625" s="97"/>
      <c r="H625" s="97"/>
      <c r="I625" s="97"/>
      <c r="J625" s="97"/>
      <c r="K625" s="97"/>
      <c r="L625" s="97"/>
      <c r="M625" s="97"/>
      <c r="N625" s="97"/>
      <c r="O625" s="97"/>
      <c r="P625" s="46"/>
    </row>
    <row r="626" spans="2:16" x14ac:dyDescent="0.2">
      <c r="B626" s="27"/>
      <c r="C626" s="27"/>
      <c r="D626" s="46"/>
      <c r="E626" s="46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46"/>
    </row>
    <row r="627" spans="2:16" x14ac:dyDescent="0.2">
      <c r="B627" s="27"/>
      <c r="C627" s="27"/>
      <c r="D627" s="46"/>
      <c r="E627" s="46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46"/>
    </row>
    <row r="628" spans="2:16" x14ac:dyDescent="0.2">
      <c r="B628" s="27"/>
      <c r="C628" s="27"/>
      <c r="D628" s="46"/>
      <c r="E628" s="46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46"/>
    </row>
    <row r="629" spans="2:16" x14ac:dyDescent="0.2">
      <c r="B629" s="27"/>
      <c r="C629" s="27"/>
      <c r="D629" s="46"/>
      <c r="E629" s="46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46"/>
    </row>
    <row r="630" spans="2:16" x14ac:dyDescent="0.2">
      <c r="B630" s="27"/>
      <c r="C630" s="27"/>
      <c r="D630" s="46"/>
      <c r="E630" s="46"/>
      <c r="F630" s="97"/>
      <c r="G630" s="97"/>
      <c r="H630" s="97"/>
      <c r="I630" s="97"/>
      <c r="J630" s="97"/>
      <c r="K630" s="97"/>
      <c r="L630" s="97"/>
      <c r="M630" s="97"/>
      <c r="N630" s="97"/>
      <c r="O630" s="97"/>
      <c r="P630" s="46"/>
    </row>
    <row r="631" spans="2:16" x14ac:dyDescent="0.2">
      <c r="B631" s="27"/>
      <c r="C631" s="27"/>
      <c r="D631" s="46"/>
      <c r="E631" s="46"/>
      <c r="F631" s="97"/>
      <c r="G631" s="97"/>
      <c r="H631" s="97"/>
      <c r="I631" s="97"/>
      <c r="J631" s="97"/>
      <c r="K631" s="97"/>
      <c r="L631" s="97"/>
      <c r="M631" s="97"/>
      <c r="N631" s="97"/>
      <c r="O631" s="97"/>
      <c r="P631" s="46"/>
    </row>
    <row r="632" spans="2:16" x14ac:dyDescent="0.2">
      <c r="B632" s="27"/>
      <c r="C632" s="27"/>
      <c r="D632" s="46"/>
      <c r="E632" s="46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46"/>
    </row>
    <row r="633" spans="2:16" x14ac:dyDescent="0.2">
      <c r="B633" s="27"/>
      <c r="C633" s="27"/>
      <c r="D633" s="46"/>
      <c r="E633" s="46"/>
      <c r="F633" s="97"/>
      <c r="G633" s="97"/>
      <c r="H633" s="97"/>
      <c r="I633" s="97"/>
      <c r="J633" s="97"/>
      <c r="K633" s="97"/>
      <c r="L633" s="97"/>
      <c r="M633" s="97"/>
      <c r="N633" s="97"/>
      <c r="O633" s="97"/>
      <c r="P633" s="46"/>
    </row>
    <row r="634" spans="2:16" x14ac:dyDescent="0.2">
      <c r="B634" s="27"/>
      <c r="C634" s="27"/>
      <c r="D634" s="46"/>
      <c r="E634" s="46"/>
      <c r="F634" s="97"/>
      <c r="G634" s="97"/>
      <c r="H634" s="97"/>
      <c r="I634" s="97"/>
      <c r="J634" s="97"/>
      <c r="K634" s="97"/>
      <c r="L634" s="97"/>
      <c r="M634" s="97"/>
      <c r="N634" s="97"/>
      <c r="O634" s="97"/>
      <c r="P634" s="46"/>
    </row>
    <row r="635" spans="2:16" x14ac:dyDescent="0.2">
      <c r="B635" s="27"/>
      <c r="C635" s="27"/>
      <c r="D635" s="46"/>
      <c r="E635" s="46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46"/>
    </row>
    <row r="636" spans="2:16" x14ac:dyDescent="0.2">
      <c r="B636" s="27"/>
      <c r="C636" s="27"/>
      <c r="D636" s="46"/>
      <c r="E636" s="46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46"/>
    </row>
    <row r="637" spans="2:16" x14ac:dyDescent="0.2">
      <c r="B637" s="27"/>
      <c r="C637" s="27"/>
      <c r="D637" s="46"/>
      <c r="E637" s="46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46"/>
    </row>
    <row r="638" spans="2:16" x14ac:dyDescent="0.2">
      <c r="B638" s="27"/>
      <c r="C638" s="27"/>
      <c r="D638" s="46"/>
      <c r="E638" s="46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46"/>
    </row>
    <row r="639" spans="2:16" x14ac:dyDescent="0.2">
      <c r="B639" s="27"/>
      <c r="C639" s="27"/>
      <c r="D639" s="46"/>
      <c r="E639" s="46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46"/>
    </row>
    <row r="640" spans="2:16" x14ac:dyDescent="0.2">
      <c r="B640" s="27"/>
      <c r="C640" s="27"/>
      <c r="D640" s="46"/>
      <c r="E640" s="46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46"/>
    </row>
    <row r="641" spans="2:16" x14ac:dyDescent="0.2">
      <c r="B641" s="27"/>
      <c r="C641" s="27"/>
      <c r="D641" s="46"/>
      <c r="E641" s="46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46"/>
    </row>
    <row r="642" spans="2:16" x14ac:dyDescent="0.2">
      <c r="B642" s="27"/>
      <c r="C642" s="27"/>
      <c r="D642" s="46"/>
      <c r="E642" s="46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46"/>
    </row>
    <row r="643" spans="2:16" x14ac:dyDescent="0.2">
      <c r="B643" s="27"/>
      <c r="C643" s="27"/>
      <c r="D643" s="46"/>
      <c r="E643" s="46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46"/>
    </row>
    <row r="644" spans="2:16" x14ac:dyDescent="0.2">
      <c r="B644" s="27"/>
      <c r="C644" s="27"/>
      <c r="D644" s="46"/>
      <c r="E644" s="46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46"/>
    </row>
    <row r="645" spans="2:16" x14ac:dyDescent="0.2">
      <c r="B645" s="27"/>
      <c r="C645" s="27"/>
      <c r="D645" s="46"/>
      <c r="E645" s="46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46"/>
    </row>
    <row r="646" spans="2:16" x14ac:dyDescent="0.2">
      <c r="B646" s="27"/>
      <c r="C646" s="27"/>
      <c r="D646" s="46"/>
      <c r="E646" s="46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46"/>
    </row>
    <row r="647" spans="2:16" x14ac:dyDescent="0.2">
      <c r="B647" s="27"/>
      <c r="C647" s="27"/>
      <c r="D647" s="46"/>
      <c r="E647" s="46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46"/>
    </row>
    <row r="648" spans="2:16" x14ac:dyDescent="0.2">
      <c r="B648" s="27"/>
      <c r="C648" s="27"/>
      <c r="D648" s="46"/>
      <c r="E648" s="46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46"/>
    </row>
    <row r="649" spans="2:16" x14ac:dyDescent="0.2">
      <c r="B649" s="27"/>
      <c r="C649" s="27"/>
      <c r="D649" s="46"/>
      <c r="E649" s="46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46"/>
    </row>
    <row r="650" spans="2:16" x14ac:dyDescent="0.2">
      <c r="B650" s="27"/>
      <c r="C650" s="27"/>
      <c r="D650" s="46"/>
      <c r="E650" s="46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46"/>
    </row>
    <row r="651" spans="2:16" x14ac:dyDescent="0.2">
      <c r="B651" s="27"/>
      <c r="C651" s="27"/>
      <c r="D651" s="46"/>
      <c r="E651" s="46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46"/>
    </row>
    <row r="652" spans="2:16" x14ac:dyDescent="0.2">
      <c r="B652" s="27"/>
      <c r="C652" s="27"/>
      <c r="D652" s="46"/>
      <c r="E652" s="46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46"/>
    </row>
    <row r="653" spans="2:16" x14ac:dyDescent="0.2">
      <c r="B653" s="27"/>
      <c r="C653" s="27"/>
      <c r="D653" s="46"/>
      <c r="E653" s="46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46"/>
    </row>
    <row r="654" spans="2:16" x14ac:dyDescent="0.2">
      <c r="B654" s="27"/>
      <c r="C654" s="27"/>
      <c r="D654" s="46"/>
      <c r="E654" s="46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46"/>
    </row>
    <row r="655" spans="2:16" x14ac:dyDescent="0.2">
      <c r="B655" s="27"/>
      <c r="C655" s="27"/>
      <c r="D655" s="46"/>
      <c r="E655" s="46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46"/>
    </row>
    <row r="656" spans="2:16" x14ac:dyDescent="0.2">
      <c r="B656" s="27"/>
      <c r="C656" s="27"/>
      <c r="D656" s="46"/>
      <c r="E656" s="46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46"/>
    </row>
    <row r="657" spans="2:16" x14ac:dyDescent="0.2">
      <c r="B657" s="27"/>
      <c r="C657" s="27"/>
      <c r="D657" s="46"/>
      <c r="E657" s="46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46"/>
    </row>
    <row r="658" spans="2:16" x14ac:dyDescent="0.2">
      <c r="B658" s="27"/>
      <c r="C658" s="27"/>
      <c r="D658" s="46"/>
      <c r="E658" s="46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46"/>
    </row>
    <row r="659" spans="2:16" x14ac:dyDescent="0.2">
      <c r="B659" s="27"/>
      <c r="C659" s="27"/>
      <c r="D659" s="46"/>
      <c r="E659" s="46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46"/>
    </row>
    <row r="660" spans="2:16" x14ac:dyDescent="0.2">
      <c r="B660" s="27"/>
      <c r="C660" s="27"/>
      <c r="D660" s="46"/>
      <c r="E660" s="46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46"/>
    </row>
    <row r="661" spans="2:16" x14ac:dyDescent="0.2">
      <c r="B661" s="27"/>
      <c r="C661" s="27"/>
      <c r="D661" s="46"/>
      <c r="E661" s="46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46"/>
    </row>
    <row r="662" spans="2:16" x14ac:dyDescent="0.2">
      <c r="B662" s="27"/>
      <c r="C662" s="27"/>
      <c r="D662" s="46"/>
      <c r="E662" s="46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46"/>
    </row>
    <row r="663" spans="2:16" x14ac:dyDescent="0.2">
      <c r="B663" s="27"/>
      <c r="C663" s="27"/>
      <c r="D663" s="46"/>
      <c r="E663" s="46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46"/>
    </row>
    <row r="664" spans="2:16" x14ac:dyDescent="0.2">
      <c r="B664" s="27"/>
      <c r="C664" s="27"/>
      <c r="D664" s="46"/>
      <c r="E664" s="46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46"/>
    </row>
    <row r="665" spans="2:16" x14ac:dyDescent="0.2">
      <c r="B665" s="27"/>
      <c r="C665" s="27"/>
      <c r="D665" s="46"/>
      <c r="E665" s="46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46"/>
    </row>
    <row r="666" spans="2:16" x14ac:dyDescent="0.2">
      <c r="B666" s="27"/>
      <c r="C666" s="27"/>
      <c r="D666" s="46"/>
      <c r="E666" s="46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46"/>
    </row>
    <row r="667" spans="2:16" x14ac:dyDescent="0.2">
      <c r="B667" s="27"/>
      <c r="C667" s="27"/>
      <c r="D667" s="46"/>
      <c r="E667" s="46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46"/>
    </row>
    <row r="668" spans="2:16" x14ac:dyDescent="0.2">
      <c r="B668" s="27"/>
      <c r="C668" s="27"/>
      <c r="D668" s="46"/>
      <c r="E668" s="46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46"/>
    </row>
    <row r="669" spans="2:16" x14ac:dyDescent="0.2">
      <c r="B669" s="27"/>
      <c r="C669" s="27"/>
      <c r="D669" s="46"/>
      <c r="E669" s="46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46"/>
    </row>
    <row r="670" spans="2:16" x14ac:dyDescent="0.2">
      <c r="B670" s="27"/>
      <c r="C670" s="27"/>
      <c r="D670" s="46"/>
      <c r="E670" s="46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46"/>
    </row>
    <row r="671" spans="2:16" x14ac:dyDescent="0.2">
      <c r="B671" s="27"/>
      <c r="C671" s="27"/>
      <c r="D671" s="46"/>
      <c r="E671" s="46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46"/>
    </row>
    <row r="672" spans="2:16" x14ac:dyDescent="0.2">
      <c r="B672" s="27"/>
      <c r="C672" s="27"/>
      <c r="D672" s="46"/>
      <c r="E672" s="46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46"/>
    </row>
    <row r="673" spans="2:16" x14ac:dyDescent="0.2">
      <c r="B673" s="27"/>
      <c r="C673" s="27"/>
      <c r="D673" s="46"/>
      <c r="E673" s="46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46"/>
    </row>
    <row r="674" spans="2:16" x14ac:dyDescent="0.2">
      <c r="B674" s="27"/>
      <c r="C674" s="27"/>
      <c r="D674" s="46"/>
      <c r="E674" s="46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46"/>
    </row>
    <row r="675" spans="2:16" x14ac:dyDescent="0.2">
      <c r="B675" s="27"/>
      <c r="C675" s="27"/>
      <c r="D675" s="46"/>
      <c r="E675" s="46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46"/>
    </row>
    <row r="676" spans="2:16" x14ac:dyDescent="0.2">
      <c r="B676" s="27"/>
      <c r="C676" s="27"/>
      <c r="D676" s="46"/>
      <c r="E676" s="46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46"/>
    </row>
    <row r="677" spans="2:16" x14ac:dyDescent="0.2">
      <c r="B677" s="27"/>
      <c r="C677" s="27"/>
      <c r="D677" s="46"/>
      <c r="E677" s="46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46"/>
    </row>
    <row r="678" spans="2:16" x14ac:dyDescent="0.2">
      <c r="B678" s="27"/>
      <c r="C678" s="27"/>
      <c r="D678" s="46"/>
      <c r="E678" s="46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46"/>
    </row>
    <row r="679" spans="2:16" x14ac:dyDescent="0.2">
      <c r="B679" s="27"/>
      <c r="C679" s="27"/>
      <c r="D679" s="46"/>
      <c r="E679" s="46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46"/>
    </row>
    <row r="680" spans="2:16" x14ac:dyDescent="0.2">
      <c r="B680" s="27"/>
      <c r="C680" s="27"/>
      <c r="D680" s="46"/>
      <c r="E680" s="46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46"/>
    </row>
    <row r="681" spans="2:16" x14ac:dyDescent="0.2">
      <c r="B681" s="27"/>
      <c r="C681" s="27"/>
      <c r="D681" s="46"/>
      <c r="E681" s="46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46"/>
    </row>
    <row r="682" spans="2:16" x14ac:dyDescent="0.2">
      <c r="B682" s="27"/>
      <c r="C682" s="27"/>
      <c r="D682" s="46"/>
      <c r="E682" s="46"/>
      <c r="F682" s="97"/>
      <c r="G682" s="97"/>
      <c r="H682" s="97"/>
      <c r="I682" s="97"/>
      <c r="J682" s="97"/>
      <c r="K682" s="97"/>
      <c r="L682" s="97"/>
      <c r="M682" s="97"/>
      <c r="N682" s="97"/>
      <c r="O682" s="97"/>
      <c r="P682" s="46"/>
    </row>
    <row r="683" spans="2:16" x14ac:dyDescent="0.2">
      <c r="B683" s="27"/>
      <c r="C683" s="27"/>
      <c r="D683" s="46"/>
      <c r="E683" s="46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46"/>
    </row>
    <row r="684" spans="2:16" x14ac:dyDescent="0.2">
      <c r="B684" s="27"/>
      <c r="C684" s="27"/>
      <c r="D684" s="46"/>
      <c r="E684" s="46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46"/>
    </row>
    <row r="685" spans="2:16" x14ac:dyDescent="0.2">
      <c r="B685" s="27"/>
      <c r="C685" s="27"/>
      <c r="D685" s="46"/>
      <c r="E685" s="46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46"/>
    </row>
    <row r="686" spans="2:16" x14ac:dyDescent="0.2">
      <c r="B686" s="27"/>
      <c r="C686" s="27"/>
      <c r="D686" s="46"/>
      <c r="E686" s="46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46"/>
    </row>
    <row r="687" spans="2:16" x14ac:dyDescent="0.2">
      <c r="B687" s="27"/>
      <c r="C687" s="27"/>
      <c r="D687" s="46"/>
      <c r="E687" s="46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46"/>
    </row>
    <row r="688" spans="2:16" x14ac:dyDescent="0.2">
      <c r="B688" s="27"/>
      <c r="C688" s="27"/>
      <c r="D688" s="46"/>
      <c r="E688" s="46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46"/>
    </row>
    <row r="689" spans="2:16" x14ac:dyDescent="0.2">
      <c r="B689" s="27"/>
      <c r="C689" s="27"/>
      <c r="D689" s="46"/>
      <c r="E689" s="46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46"/>
    </row>
    <row r="690" spans="2:16" x14ac:dyDescent="0.2">
      <c r="B690" s="27"/>
      <c r="C690" s="27"/>
      <c r="D690" s="46"/>
      <c r="E690" s="46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46"/>
    </row>
    <row r="691" spans="2:16" x14ac:dyDescent="0.2">
      <c r="B691" s="27"/>
      <c r="C691" s="27"/>
      <c r="D691" s="46"/>
      <c r="E691" s="46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46"/>
    </row>
    <row r="692" spans="2:16" x14ac:dyDescent="0.2">
      <c r="B692" s="27"/>
      <c r="C692" s="27"/>
      <c r="D692" s="46"/>
      <c r="E692" s="46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46"/>
    </row>
    <row r="693" spans="2:16" x14ac:dyDescent="0.2">
      <c r="B693" s="27"/>
      <c r="C693" s="27"/>
      <c r="D693" s="46"/>
      <c r="E693" s="46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46"/>
    </row>
    <row r="694" spans="2:16" x14ac:dyDescent="0.2">
      <c r="B694" s="27"/>
      <c r="C694" s="27"/>
      <c r="D694" s="46"/>
      <c r="E694" s="46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46"/>
    </row>
    <row r="695" spans="2:16" x14ac:dyDescent="0.2">
      <c r="B695" s="27"/>
      <c r="C695" s="27"/>
      <c r="D695" s="46"/>
      <c r="E695" s="46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46"/>
    </row>
    <row r="696" spans="2:16" x14ac:dyDescent="0.2">
      <c r="B696" s="27"/>
      <c r="C696" s="27"/>
      <c r="D696" s="46"/>
      <c r="E696" s="46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46"/>
    </row>
    <row r="697" spans="2:16" x14ac:dyDescent="0.2">
      <c r="B697" s="27"/>
      <c r="C697" s="27"/>
      <c r="D697" s="46"/>
      <c r="E697" s="46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46"/>
    </row>
    <row r="698" spans="2:16" x14ac:dyDescent="0.2">
      <c r="B698" s="27"/>
      <c r="C698" s="27"/>
      <c r="D698" s="46"/>
      <c r="E698" s="46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46"/>
    </row>
    <row r="699" spans="2:16" x14ac:dyDescent="0.2">
      <c r="B699" s="27"/>
      <c r="C699" s="27"/>
      <c r="D699" s="46"/>
      <c r="E699" s="46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46"/>
    </row>
    <row r="700" spans="2:16" x14ac:dyDescent="0.2">
      <c r="B700" s="27"/>
      <c r="C700" s="27"/>
      <c r="D700" s="46"/>
      <c r="E700" s="46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46"/>
    </row>
    <row r="701" spans="2:16" x14ac:dyDescent="0.2">
      <c r="B701" s="27"/>
      <c r="C701" s="27"/>
      <c r="D701" s="46"/>
      <c r="E701" s="46"/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46"/>
    </row>
    <row r="702" spans="2:16" x14ac:dyDescent="0.2">
      <c r="B702" s="27"/>
      <c r="C702" s="27"/>
      <c r="D702" s="46"/>
      <c r="E702" s="46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46"/>
    </row>
    <row r="703" spans="2:16" x14ac:dyDescent="0.2">
      <c r="B703" s="27"/>
      <c r="C703" s="27"/>
      <c r="D703" s="46"/>
      <c r="E703" s="46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46"/>
    </row>
    <row r="704" spans="2:16" x14ac:dyDescent="0.2">
      <c r="B704" s="27"/>
      <c r="C704" s="27"/>
      <c r="D704" s="46"/>
      <c r="E704" s="46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46"/>
    </row>
    <row r="705" spans="2:16" x14ac:dyDescent="0.2">
      <c r="B705" s="27"/>
      <c r="C705" s="27"/>
      <c r="D705" s="46"/>
      <c r="E705" s="46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46"/>
    </row>
    <row r="706" spans="2:16" x14ac:dyDescent="0.2">
      <c r="B706" s="27"/>
      <c r="C706" s="27"/>
      <c r="D706" s="46"/>
      <c r="E706" s="46"/>
      <c r="F706" s="97"/>
      <c r="G706" s="97"/>
      <c r="H706" s="97"/>
      <c r="I706" s="97"/>
      <c r="J706" s="97"/>
      <c r="K706" s="97"/>
      <c r="L706" s="97"/>
      <c r="M706" s="97"/>
      <c r="N706" s="97"/>
      <c r="O706" s="97"/>
      <c r="P706" s="46"/>
    </row>
    <row r="707" spans="2:16" x14ac:dyDescent="0.2">
      <c r="B707" s="27"/>
      <c r="C707" s="27"/>
      <c r="D707" s="46"/>
      <c r="E707" s="46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46"/>
    </row>
    <row r="708" spans="2:16" x14ac:dyDescent="0.2">
      <c r="B708" s="27"/>
      <c r="C708" s="27"/>
      <c r="D708" s="46"/>
      <c r="E708" s="46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46"/>
    </row>
    <row r="709" spans="2:16" x14ac:dyDescent="0.2">
      <c r="B709" s="27"/>
      <c r="C709" s="27"/>
      <c r="D709" s="46"/>
      <c r="E709" s="46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46"/>
    </row>
    <row r="710" spans="2:16" x14ac:dyDescent="0.2">
      <c r="B710" s="27"/>
      <c r="C710" s="27"/>
      <c r="D710" s="46"/>
      <c r="E710" s="46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46"/>
    </row>
    <row r="711" spans="2:16" x14ac:dyDescent="0.2">
      <c r="B711" s="27"/>
      <c r="C711" s="27"/>
      <c r="D711" s="46"/>
      <c r="E711" s="46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46"/>
    </row>
    <row r="712" spans="2:16" x14ac:dyDescent="0.2">
      <c r="B712" s="27"/>
      <c r="C712" s="27"/>
      <c r="D712" s="46"/>
      <c r="E712" s="46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46"/>
    </row>
    <row r="713" spans="2:16" x14ac:dyDescent="0.2">
      <c r="B713" s="27"/>
      <c r="C713" s="27"/>
      <c r="D713" s="46"/>
      <c r="E713" s="46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46"/>
    </row>
    <row r="714" spans="2:16" x14ac:dyDescent="0.2">
      <c r="B714" s="27"/>
      <c r="C714" s="27"/>
      <c r="D714" s="46"/>
      <c r="E714" s="46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46"/>
    </row>
    <row r="715" spans="2:16" x14ac:dyDescent="0.2">
      <c r="B715" s="27"/>
      <c r="C715" s="27"/>
      <c r="D715" s="46"/>
      <c r="E715" s="46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46"/>
    </row>
    <row r="716" spans="2:16" x14ac:dyDescent="0.2">
      <c r="B716" s="27"/>
      <c r="C716" s="27"/>
      <c r="D716" s="46"/>
      <c r="E716" s="46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46"/>
    </row>
    <row r="717" spans="2:16" x14ac:dyDescent="0.2">
      <c r="B717" s="27"/>
      <c r="C717" s="27"/>
      <c r="D717" s="46"/>
      <c r="E717" s="46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46"/>
    </row>
    <row r="718" spans="2:16" x14ac:dyDescent="0.2">
      <c r="B718" s="27"/>
      <c r="C718" s="27"/>
      <c r="D718" s="46"/>
      <c r="E718" s="46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46"/>
    </row>
    <row r="719" spans="2:16" x14ac:dyDescent="0.2">
      <c r="B719" s="27"/>
      <c r="C719" s="27"/>
      <c r="D719" s="46"/>
      <c r="E719" s="46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46"/>
    </row>
    <row r="720" spans="2:16" x14ac:dyDescent="0.2">
      <c r="B720" s="27"/>
      <c r="C720" s="27"/>
      <c r="D720" s="46"/>
      <c r="E720" s="46"/>
      <c r="F720" s="97"/>
      <c r="G720" s="97"/>
      <c r="H720" s="97"/>
      <c r="I720" s="97"/>
      <c r="J720" s="97"/>
      <c r="K720" s="97"/>
      <c r="L720" s="97"/>
      <c r="M720" s="97"/>
      <c r="N720" s="97"/>
      <c r="O720" s="97"/>
      <c r="P720" s="46"/>
    </row>
    <row r="721" spans="2:16" x14ac:dyDescent="0.2">
      <c r="B721" s="27"/>
      <c r="C721" s="27"/>
      <c r="D721" s="46"/>
      <c r="E721" s="46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46"/>
    </row>
    <row r="722" spans="2:16" x14ac:dyDescent="0.2">
      <c r="B722" s="27"/>
      <c r="C722" s="27"/>
      <c r="D722" s="46"/>
      <c r="E722" s="46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46"/>
    </row>
    <row r="723" spans="2:16" x14ac:dyDescent="0.2">
      <c r="B723" s="27"/>
      <c r="C723" s="27"/>
      <c r="D723" s="46"/>
      <c r="E723" s="46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46"/>
    </row>
    <row r="724" spans="2:16" x14ac:dyDescent="0.2">
      <c r="B724" s="27"/>
      <c r="C724" s="27"/>
      <c r="D724" s="46"/>
      <c r="E724" s="46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46"/>
    </row>
    <row r="725" spans="2:16" x14ac:dyDescent="0.2">
      <c r="B725" s="27"/>
      <c r="C725" s="27"/>
      <c r="D725" s="46"/>
      <c r="E725" s="46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46"/>
    </row>
    <row r="726" spans="2:16" x14ac:dyDescent="0.2">
      <c r="B726" s="27"/>
      <c r="C726" s="27"/>
      <c r="D726" s="46"/>
      <c r="E726" s="46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46"/>
    </row>
    <row r="727" spans="2:16" x14ac:dyDescent="0.2">
      <c r="B727" s="27"/>
      <c r="C727" s="27"/>
      <c r="D727" s="46"/>
      <c r="E727" s="46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46"/>
    </row>
    <row r="728" spans="2:16" x14ac:dyDescent="0.2">
      <c r="B728" s="27"/>
      <c r="C728" s="27"/>
      <c r="D728" s="46"/>
      <c r="E728" s="46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46"/>
    </row>
    <row r="729" spans="2:16" x14ac:dyDescent="0.2">
      <c r="B729" s="27"/>
      <c r="C729" s="27"/>
      <c r="D729" s="46"/>
      <c r="E729" s="46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46"/>
    </row>
    <row r="730" spans="2:16" x14ac:dyDescent="0.2">
      <c r="B730" s="27"/>
      <c r="C730" s="27"/>
      <c r="D730" s="46"/>
      <c r="E730" s="46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46"/>
    </row>
    <row r="731" spans="2:16" x14ac:dyDescent="0.2">
      <c r="B731" s="27"/>
      <c r="C731" s="27"/>
      <c r="D731" s="46"/>
      <c r="E731" s="46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46"/>
    </row>
    <row r="732" spans="2:16" x14ac:dyDescent="0.2">
      <c r="B732" s="27"/>
      <c r="C732" s="27"/>
      <c r="D732" s="46"/>
      <c r="E732" s="46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46"/>
    </row>
    <row r="733" spans="2:16" x14ac:dyDescent="0.2">
      <c r="B733" s="27"/>
      <c r="C733" s="27"/>
      <c r="D733" s="46"/>
      <c r="E733" s="46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46"/>
    </row>
    <row r="734" spans="2:16" x14ac:dyDescent="0.2">
      <c r="B734" s="27"/>
      <c r="C734" s="27"/>
      <c r="D734" s="46"/>
      <c r="E734" s="46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46"/>
    </row>
    <row r="735" spans="2:16" x14ac:dyDescent="0.2">
      <c r="B735" s="27"/>
      <c r="C735" s="27"/>
      <c r="D735" s="46"/>
      <c r="E735" s="46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46"/>
    </row>
    <row r="736" spans="2:16" x14ac:dyDescent="0.2">
      <c r="B736" s="27"/>
      <c r="C736" s="27"/>
      <c r="D736" s="46"/>
      <c r="E736" s="46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46"/>
    </row>
    <row r="737" spans="2:16" x14ac:dyDescent="0.2">
      <c r="B737" s="27"/>
      <c r="C737" s="27"/>
      <c r="D737" s="46"/>
      <c r="E737" s="46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46"/>
    </row>
    <row r="738" spans="2:16" x14ac:dyDescent="0.2">
      <c r="B738" s="27"/>
      <c r="C738" s="27"/>
      <c r="D738" s="46"/>
      <c r="E738" s="46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46"/>
    </row>
    <row r="739" spans="2:16" x14ac:dyDescent="0.2">
      <c r="B739" s="27"/>
      <c r="C739" s="27"/>
      <c r="D739" s="46"/>
      <c r="E739" s="46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46"/>
    </row>
    <row r="740" spans="2:16" x14ac:dyDescent="0.2">
      <c r="B740" s="27"/>
      <c r="C740" s="27"/>
      <c r="D740" s="46"/>
      <c r="E740" s="46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46"/>
    </row>
    <row r="741" spans="2:16" x14ac:dyDescent="0.2">
      <c r="B741" s="27"/>
      <c r="C741" s="27"/>
      <c r="D741" s="46"/>
      <c r="E741" s="46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46"/>
    </row>
    <row r="742" spans="2:16" x14ac:dyDescent="0.2">
      <c r="B742" s="27"/>
      <c r="C742" s="27"/>
      <c r="D742" s="46"/>
      <c r="E742" s="46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46"/>
    </row>
    <row r="743" spans="2:16" x14ac:dyDescent="0.2">
      <c r="B743" s="27"/>
      <c r="C743" s="27"/>
      <c r="D743" s="46"/>
      <c r="E743" s="46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46"/>
    </row>
    <row r="744" spans="2:16" x14ac:dyDescent="0.2">
      <c r="B744" s="27"/>
      <c r="C744" s="27"/>
      <c r="D744" s="46"/>
      <c r="E744" s="46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46"/>
    </row>
    <row r="745" spans="2:16" x14ac:dyDescent="0.2">
      <c r="B745" s="27"/>
      <c r="C745" s="27"/>
      <c r="D745" s="46"/>
      <c r="E745" s="46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46"/>
    </row>
    <row r="746" spans="2:16" x14ac:dyDescent="0.2">
      <c r="B746" s="27"/>
      <c r="C746" s="27"/>
      <c r="D746" s="46"/>
      <c r="E746" s="46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46"/>
    </row>
    <row r="747" spans="2:16" x14ac:dyDescent="0.2">
      <c r="B747" s="27"/>
      <c r="C747" s="27"/>
      <c r="D747" s="46"/>
      <c r="E747" s="46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46"/>
    </row>
    <row r="748" spans="2:16" x14ac:dyDescent="0.2">
      <c r="B748" s="27"/>
      <c r="C748" s="27"/>
      <c r="D748" s="46"/>
      <c r="E748" s="46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46"/>
    </row>
    <row r="749" spans="2:16" x14ac:dyDescent="0.2">
      <c r="B749" s="27"/>
      <c r="C749" s="27"/>
      <c r="D749" s="46"/>
      <c r="E749" s="46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46"/>
    </row>
    <row r="750" spans="2:16" x14ac:dyDescent="0.2">
      <c r="B750" s="27"/>
      <c r="C750" s="27"/>
      <c r="D750" s="46"/>
      <c r="E750" s="46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46"/>
    </row>
    <row r="751" spans="2:16" x14ac:dyDescent="0.2">
      <c r="B751" s="27"/>
      <c r="C751" s="27"/>
      <c r="D751" s="46"/>
      <c r="E751" s="46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46"/>
    </row>
    <row r="752" spans="2:16" x14ac:dyDescent="0.2">
      <c r="B752" s="27"/>
      <c r="C752" s="27"/>
      <c r="D752" s="46"/>
      <c r="E752" s="46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46"/>
    </row>
    <row r="753" spans="2:16" x14ac:dyDescent="0.2">
      <c r="B753" s="27"/>
      <c r="C753" s="27"/>
      <c r="D753" s="46"/>
      <c r="E753" s="46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46"/>
    </row>
    <row r="754" spans="2:16" x14ac:dyDescent="0.2">
      <c r="B754" s="27"/>
      <c r="C754" s="27"/>
      <c r="D754" s="46"/>
      <c r="E754" s="46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46"/>
    </row>
    <row r="755" spans="2:16" x14ac:dyDescent="0.2">
      <c r="B755" s="27"/>
      <c r="C755" s="27"/>
      <c r="D755" s="46"/>
      <c r="E755" s="46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46"/>
    </row>
    <row r="756" spans="2:16" x14ac:dyDescent="0.2">
      <c r="B756" s="27"/>
      <c r="C756" s="27"/>
      <c r="D756" s="46"/>
      <c r="E756" s="46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46"/>
    </row>
    <row r="757" spans="2:16" x14ac:dyDescent="0.2">
      <c r="B757" s="27"/>
      <c r="C757" s="27"/>
      <c r="D757" s="46"/>
      <c r="E757" s="46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46"/>
    </row>
    <row r="758" spans="2:16" x14ac:dyDescent="0.2">
      <c r="B758" s="27"/>
      <c r="C758" s="27"/>
      <c r="D758" s="46"/>
      <c r="E758" s="46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46"/>
    </row>
    <row r="759" spans="2:16" x14ac:dyDescent="0.2">
      <c r="B759" s="27"/>
      <c r="C759" s="27"/>
      <c r="D759" s="46"/>
      <c r="E759" s="46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46"/>
    </row>
    <row r="760" spans="2:16" x14ac:dyDescent="0.2">
      <c r="B760" s="27"/>
      <c r="C760" s="27"/>
      <c r="D760" s="46"/>
      <c r="E760" s="46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46"/>
    </row>
    <row r="761" spans="2:16" x14ac:dyDescent="0.2">
      <c r="B761" s="27"/>
      <c r="C761" s="27"/>
      <c r="D761" s="46"/>
      <c r="E761" s="46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46"/>
    </row>
    <row r="762" spans="2:16" x14ac:dyDescent="0.2">
      <c r="B762" s="27"/>
      <c r="C762" s="27"/>
      <c r="D762" s="46"/>
      <c r="E762" s="46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46"/>
    </row>
    <row r="763" spans="2:16" x14ac:dyDescent="0.2">
      <c r="B763" s="27"/>
      <c r="C763" s="27"/>
      <c r="D763" s="46"/>
      <c r="E763" s="46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46"/>
    </row>
    <row r="764" spans="2:16" x14ac:dyDescent="0.2">
      <c r="B764" s="27"/>
      <c r="C764" s="27"/>
      <c r="D764" s="46"/>
      <c r="E764" s="46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46"/>
    </row>
    <row r="765" spans="2:16" x14ac:dyDescent="0.2">
      <c r="B765" s="27"/>
      <c r="C765" s="27"/>
      <c r="D765" s="46"/>
      <c r="E765" s="46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46"/>
    </row>
    <row r="766" spans="2:16" x14ac:dyDescent="0.2">
      <c r="B766" s="27"/>
      <c r="C766" s="27"/>
      <c r="D766" s="46"/>
      <c r="E766" s="46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46"/>
    </row>
    <row r="767" spans="2:16" x14ac:dyDescent="0.2">
      <c r="B767" s="27"/>
      <c r="C767" s="27"/>
      <c r="D767" s="46"/>
      <c r="E767" s="46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46"/>
    </row>
    <row r="768" spans="2:16" x14ac:dyDescent="0.2">
      <c r="B768" s="27"/>
      <c r="C768" s="27"/>
      <c r="D768" s="46"/>
      <c r="E768" s="46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46"/>
    </row>
    <row r="769" spans="2:16" x14ac:dyDescent="0.2">
      <c r="B769" s="27"/>
      <c r="C769" s="27"/>
      <c r="D769" s="46"/>
      <c r="E769" s="46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46"/>
    </row>
    <row r="770" spans="2:16" x14ac:dyDescent="0.2">
      <c r="B770" s="27"/>
      <c r="C770" s="27"/>
      <c r="D770" s="46"/>
      <c r="E770" s="46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46"/>
    </row>
    <row r="771" spans="2:16" x14ac:dyDescent="0.2">
      <c r="B771" s="27"/>
      <c r="C771" s="27"/>
      <c r="D771" s="46"/>
      <c r="E771" s="46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46"/>
    </row>
    <row r="772" spans="2:16" x14ac:dyDescent="0.2">
      <c r="B772" s="27"/>
      <c r="C772" s="27"/>
      <c r="D772" s="46"/>
      <c r="E772" s="46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46"/>
    </row>
    <row r="773" spans="2:16" x14ac:dyDescent="0.2">
      <c r="B773" s="27"/>
      <c r="C773" s="27"/>
      <c r="D773" s="46"/>
      <c r="E773" s="46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46"/>
    </row>
    <row r="774" spans="2:16" x14ac:dyDescent="0.2">
      <c r="B774" s="27"/>
      <c r="C774" s="27"/>
      <c r="D774" s="46"/>
      <c r="E774" s="46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46"/>
    </row>
    <row r="775" spans="2:16" x14ac:dyDescent="0.2">
      <c r="B775" s="27"/>
      <c r="C775" s="27"/>
      <c r="D775" s="46"/>
      <c r="E775" s="46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46"/>
    </row>
    <row r="776" spans="2:16" x14ac:dyDescent="0.2">
      <c r="B776" s="27"/>
      <c r="C776" s="27"/>
      <c r="D776" s="46"/>
      <c r="E776" s="46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46"/>
    </row>
    <row r="777" spans="2:16" x14ac:dyDescent="0.2">
      <c r="B777" s="27"/>
      <c r="C777" s="27"/>
      <c r="D777" s="46"/>
      <c r="E777" s="46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46"/>
    </row>
    <row r="778" spans="2:16" x14ac:dyDescent="0.2">
      <c r="B778" s="27"/>
      <c r="C778" s="27"/>
      <c r="D778" s="46"/>
      <c r="E778" s="46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46"/>
    </row>
    <row r="779" spans="2:16" x14ac:dyDescent="0.2">
      <c r="B779" s="27"/>
      <c r="C779" s="27"/>
      <c r="D779" s="46"/>
      <c r="E779" s="46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46"/>
    </row>
    <row r="780" spans="2:16" x14ac:dyDescent="0.2">
      <c r="B780" s="27"/>
      <c r="C780" s="27"/>
      <c r="D780" s="46"/>
      <c r="E780" s="46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46"/>
    </row>
    <row r="781" spans="2:16" x14ac:dyDescent="0.2">
      <c r="B781" s="27"/>
      <c r="C781" s="27"/>
      <c r="D781" s="46"/>
      <c r="E781" s="46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46"/>
    </row>
    <row r="782" spans="2:16" x14ac:dyDescent="0.2">
      <c r="B782" s="27"/>
      <c r="C782" s="27"/>
      <c r="D782" s="46"/>
      <c r="E782" s="46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46"/>
    </row>
    <row r="783" spans="2:16" x14ac:dyDescent="0.2">
      <c r="B783" s="27"/>
      <c r="C783" s="27"/>
      <c r="D783" s="46"/>
      <c r="E783" s="46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46"/>
    </row>
    <row r="784" spans="2:16" x14ac:dyDescent="0.2">
      <c r="B784" s="27"/>
      <c r="C784" s="27"/>
      <c r="D784" s="46"/>
      <c r="E784" s="46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46"/>
    </row>
    <row r="785" spans="2:16" x14ac:dyDescent="0.2">
      <c r="B785" s="27"/>
      <c r="C785" s="27"/>
      <c r="D785" s="46"/>
      <c r="E785" s="46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46"/>
    </row>
    <row r="786" spans="2:16" x14ac:dyDescent="0.2">
      <c r="B786" s="27"/>
      <c r="C786" s="27"/>
      <c r="D786" s="46"/>
      <c r="E786" s="46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46"/>
    </row>
    <row r="787" spans="2:16" x14ac:dyDescent="0.2">
      <c r="B787" s="27"/>
      <c r="C787" s="27"/>
      <c r="D787" s="46"/>
      <c r="E787" s="46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46"/>
    </row>
    <row r="788" spans="2:16" x14ac:dyDescent="0.2">
      <c r="B788" s="27"/>
      <c r="C788" s="27"/>
      <c r="D788" s="46"/>
      <c r="E788" s="46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46"/>
    </row>
    <row r="789" spans="2:16" x14ac:dyDescent="0.2">
      <c r="B789" s="27"/>
      <c r="C789" s="27"/>
      <c r="D789" s="46"/>
      <c r="E789" s="46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46"/>
    </row>
    <row r="790" spans="2:16" x14ac:dyDescent="0.2">
      <c r="B790" s="27"/>
      <c r="C790" s="27"/>
      <c r="D790" s="46"/>
      <c r="E790" s="46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46"/>
    </row>
    <row r="791" spans="2:16" x14ac:dyDescent="0.2">
      <c r="B791" s="27"/>
      <c r="C791" s="27"/>
      <c r="D791" s="46"/>
      <c r="E791" s="46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46"/>
    </row>
    <row r="792" spans="2:16" x14ac:dyDescent="0.2">
      <c r="B792" s="27"/>
      <c r="C792" s="27"/>
      <c r="D792" s="46"/>
      <c r="E792" s="46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46"/>
    </row>
    <row r="793" spans="2:16" x14ac:dyDescent="0.2">
      <c r="B793" s="27"/>
      <c r="C793" s="27"/>
      <c r="D793" s="46"/>
      <c r="E793" s="46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46"/>
    </row>
    <row r="794" spans="2:16" x14ac:dyDescent="0.2">
      <c r="B794" s="27"/>
      <c r="C794" s="27"/>
      <c r="D794" s="46"/>
      <c r="E794" s="46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46"/>
    </row>
    <row r="795" spans="2:16" x14ac:dyDescent="0.2">
      <c r="B795" s="27"/>
      <c r="C795" s="27"/>
      <c r="D795" s="46"/>
      <c r="E795" s="46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46"/>
    </row>
    <row r="796" spans="2:16" x14ac:dyDescent="0.2">
      <c r="B796" s="27"/>
      <c r="C796" s="27"/>
      <c r="D796" s="46"/>
      <c r="E796" s="46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46"/>
    </row>
    <row r="797" spans="2:16" x14ac:dyDescent="0.2">
      <c r="B797" s="27"/>
      <c r="C797" s="27"/>
      <c r="D797" s="46"/>
      <c r="E797" s="46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46"/>
    </row>
    <row r="798" spans="2:16" x14ac:dyDescent="0.2">
      <c r="B798" s="27"/>
      <c r="C798" s="27"/>
      <c r="D798" s="46"/>
      <c r="E798" s="46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46"/>
    </row>
    <row r="799" spans="2:16" x14ac:dyDescent="0.2">
      <c r="B799" s="27"/>
      <c r="C799" s="27"/>
      <c r="D799" s="46"/>
      <c r="E799" s="46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46"/>
    </row>
    <row r="800" spans="2:16" x14ac:dyDescent="0.2">
      <c r="B800" s="27"/>
      <c r="C800" s="27"/>
      <c r="D800" s="46"/>
      <c r="E800" s="46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46"/>
    </row>
    <row r="801" spans="2:16" x14ac:dyDescent="0.2">
      <c r="B801" s="27"/>
      <c r="C801" s="27"/>
      <c r="D801" s="46"/>
      <c r="E801" s="46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46"/>
    </row>
    <row r="802" spans="2:16" x14ac:dyDescent="0.2">
      <c r="B802" s="27"/>
      <c r="C802" s="27"/>
      <c r="D802" s="46"/>
      <c r="E802" s="46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46"/>
    </row>
    <row r="803" spans="2:16" x14ac:dyDescent="0.2">
      <c r="B803" s="27"/>
      <c r="C803" s="27"/>
      <c r="D803" s="46"/>
      <c r="E803" s="46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46"/>
    </row>
    <row r="804" spans="2:16" x14ac:dyDescent="0.2">
      <c r="B804" s="27"/>
      <c r="C804" s="27"/>
      <c r="D804" s="46"/>
      <c r="E804" s="46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46"/>
    </row>
    <row r="805" spans="2:16" x14ac:dyDescent="0.2">
      <c r="B805" s="27"/>
      <c r="C805" s="27"/>
      <c r="D805" s="46"/>
      <c r="E805" s="46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46"/>
    </row>
    <row r="806" spans="2:16" x14ac:dyDescent="0.2">
      <c r="B806" s="27"/>
      <c r="C806" s="27"/>
      <c r="D806" s="46"/>
      <c r="E806" s="46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46"/>
    </row>
    <row r="807" spans="2:16" x14ac:dyDescent="0.2">
      <c r="B807" s="27"/>
      <c r="C807" s="27"/>
      <c r="D807" s="46"/>
      <c r="E807" s="46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46"/>
    </row>
    <row r="808" spans="2:16" x14ac:dyDescent="0.2">
      <c r="B808" s="27"/>
      <c r="C808" s="27"/>
      <c r="D808" s="46"/>
      <c r="E808" s="46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46"/>
    </row>
    <row r="809" spans="2:16" x14ac:dyDescent="0.2">
      <c r="B809" s="27"/>
      <c r="C809" s="27"/>
      <c r="D809" s="46"/>
      <c r="E809" s="46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46"/>
    </row>
    <row r="810" spans="2:16" x14ac:dyDescent="0.2">
      <c r="B810" s="27"/>
      <c r="C810" s="27"/>
      <c r="D810" s="46"/>
      <c r="E810" s="46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46"/>
    </row>
    <row r="811" spans="2:16" x14ac:dyDescent="0.2">
      <c r="B811" s="27"/>
      <c r="C811" s="27"/>
      <c r="D811" s="46"/>
      <c r="E811" s="46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46"/>
    </row>
    <row r="812" spans="2:16" x14ac:dyDescent="0.2">
      <c r="B812" s="27"/>
      <c r="C812" s="27"/>
      <c r="D812" s="46"/>
      <c r="E812" s="46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46"/>
    </row>
    <row r="813" spans="2:16" x14ac:dyDescent="0.2">
      <c r="B813" s="27"/>
      <c r="C813" s="27"/>
      <c r="D813" s="46"/>
      <c r="E813" s="46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46"/>
    </row>
    <row r="814" spans="2:16" x14ac:dyDescent="0.2">
      <c r="B814" s="27"/>
      <c r="C814" s="27"/>
      <c r="D814" s="46"/>
      <c r="E814" s="46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46"/>
    </row>
    <row r="815" spans="2:16" x14ac:dyDescent="0.2">
      <c r="B815" s="27"/>
      <c r="C815" s="27"/>
      <c r="D815" s="46"/>
      <c r="E815" s="46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46"/>
    </row>
    <row r="816" spans="2:16" x14ac:dyDescent="0.2">
      <c r="B816" s="27"/>
      <c r="C816" s="27"/>
      <c r="D816" s="46"/>
      <c r="E816" s="46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46"/>
    </row>
    <row r="817" spans="2:16" x14ac:dyDescent="0.2">
      <c r="B817" s="27"/>
      <c r="C817" s="27"/>
      <c r="D817" s="46"/>
      <c r="E817" s="46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46"/>
    </row>
    <row r="818" spans="2:16" x14ac:dyDescent="0.2">
      <c r="B818" s="27"/>
      <c r="C818" s="27"/>
      <c r="D818" s="46"/>
      <c r="E818" s="46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46"/>
    </row>
    <row r="819" spans="2:16" x14ac:dyDescent="0.2">
      <c r="B819" s="27"/>
      <c r="C819" s="27"/>
      <c r="D819" s="46"/>
      <c r="E819" s="46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46"/>
    </row>
    <row r="820" spans="2:16" x14ac:dyDescent="0.2">
      <c r="B820" s="27"/>
      <c r="C820" s="27"/>
      <c r="D820" s="46"/>
      <c r="E820" s="46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46"/>
    </row>
    <row r="821" spans="2:16" x14ac:dyDescent="0.2">
      <c r="B821" s="27"/>
      <c r="C821" s="27"/>
      <c r="D821" s="46"/>
      <c r="E821" s="46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46"/>
    </row>
    <row r="822" spans="2:16" x14ac:dyDescent="0.2">
      <c r="B822" s="27"/>
      <c r="C822" s="27"/>
      <c r="D822" s="46"/>
      <c r="E822" s="46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46"/>
    </row>
    <row r="823" spans="2:16" x14ac:dyDescent="0.2">
      <c r="B823" s="27"/>
      <c r="C823" s="27"/>
      <c r="D823" s="46"/>
      <c r="E823" s="46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46"/>
    </row>
    <row r="824" spans="2:16" x14ac:dyDescent="0.2">
      <c r="B824" s="27"/>
      <c r="C824" s="27"/>
      <c r="D824" s="46"/>
      <c r="E824" s="46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46"/>
    </row>
    <row r="825" spans="2:16" x14ac:dyDescent="0.2">
      <c r="B825" s="27"/>
      <c r="C825" s="27"/>
      <c r="D825" s="46"/>
      <c r="E825" s="46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46"/>
    </row>
    <row r="826" spans="2:16" x14ac:dyDescent="0.2">
      <c r="B826" s="27"/>
      <c r="C826" s="27"/>
      <c r="D826" s="46"/>
      <c r="E826" s="46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46"/>
    </row>
    <row r="827" spans="2:16" x14ac:dyDescent="0.2">
      <c r="B827" s="27"/>
      <c r="C827" s="27"/>
      <c r="D827" s="46"/>
      <c r="E827" s="46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46"/>
    </row>
    <row r="828" spans="2:16" x14ac:dyDescent="0.2">
      <c r="B828" s="27"/>
      <c r="C828" s="27"/>
      <c r="D828" s="46"/>
      <c r="E828" s="46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46"/>
    </row>
    <row r="829" spans="2:16" x14ac:dyDescent="0.2">
      <c r="B829" s="27"/>
      <c r="C829" s="27"/>
      <c r="D829" s="46"/>
      <c r="E829" s="46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46"/>
    </row>
    <row r="830" spans="2:16" x14ac:dyDescent="0.2">
      <c r="B830" s="27"/>
      <c r="C830" s="27"/>
      <c r="D830" s="46"/>
      <c r="E830" s="46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46"/>
    </row>
    <row r="831" spans="2:16" x14ac:dyDescent="0.2">
      <c r="B831" s="27"/>
      <c r="C831" s="27"/>
      <c r="D831" s="46"/>
      <c r="E831" s="46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46"/>
    </row>
    <row r="832" spans="2:16" x14ac:dyDescent="0.2">
      <c r="B832" s="27"/>
      <c r="C832" s="27"/>
      <c r="D832" s="46"/>
      <c r="E832" s="46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46"/>
    </row>
    <row r="833" spans="2:16" x14ac:dyDescent="0.2">
      <c r="B833" s="27"/>
      <c r="C833" s="27"/>
      <c r="D833" s="46"/>
      <c r="E833" s="46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46"/>
    </row>
    <row r="834" spans="2:16" x14ac:dyDescent="0.2">
      <c r="B834" s="27"/>
      <c r="C834" s="27"/>
      <c r="D834" s="46"/>
      <c r="E834" s="46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46"/>
    </row>
    <row r="835" spans="2:16" x14ac:dyDescent="0.2">
      <c r="B835" s="27"/>
      <c r="C835" s="27"/>
      <c r="D835" s="46"/>
      <c r="E835" s="46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46"/>
    </row>
    <row r="836" spans="2:16" x14ac:dyDescent="0.2">
      <c r="B836" s="27"/>
      <c r="C836" s="27"/>
      <c r="D836" s="46"/>
      <c r="E836" s="46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46"/>
    </row>
    <row r="837" spans="2:16" x14ac:dyDescent="0.2">
      <c r="B837" s="27"/>
      <c r="C837" s="27"/>
      <c r="D837" s="46"/>
      <c r="E837" s="46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46"/>
    </row>
    <row r="838" spans="2:16" x14ac:dyDescent="0.2">
      <c r="B838" s="27"/>
      <c r="C838" s="27"/>
      <c r="D838" s="46"/>
      <c r="E838" s="46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46"/>
    </row>
    <row r="839" spans="2:16" x14ac:dyDescent="0.2">
      <c r="B839" s="27"/>
      <c r="C839" s="27"/>
      <c r="D839" s="46"/>
      <c r="E839" s="46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46"/>
    </row>
    <row r="840" spans="2:16" x14ac:dyDescent="0.2">
      <c r="B840" s="27"/>
      <c r="C840" s="27"/>
      <c r="D840" s="46"/>
      <c r="E840" s="46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46"/>
    </row>
    <row r="841" spans="2:16" x14ac:dyDescent="0.2">
      <c r="B841" s="27"/>
      <c r="C841" s="27"/>
      <c r="D841" s="46"/>
      <c r="E841" s="46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46"/>
    </row>
    <row r="842" spans="2:16" x14ac:dyDescent="0.2">
      <c r="B842" s="27"/>
      <c r="C842" s="27"/>
      <c r="D842" s="46"/>
      <c r="E842" s="46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46"/>
    </row>
    <row r="843" spans="2:16" x14ac:dyDescent="0.2">
      <c r="B843" s="27"/>
      <c r="C843" s="27"/>
      <c r="D843" s="46"/>
      <c r="E843" s="46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46"/>
    </row>
    <row r="844" spans="2:16" x14ac:dyDescent="0.2">
      <c r="B844" s="27"/>
      <c r="C844" s="27"/>
      <c r="D844" s="46"/>
      <c r="E844" s="46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46"/>
    </row>
    <row r="845" spans="2:16" x14ac:dyDescent="0.2">
      <c r="B845" s="27"/>
      <c r="C845" s="27"/>
      <c r="D845" s="46"/>
      <c r="E845" s="46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46"/>
    </row>
    <row r="846" spans="2:16" x14ac:dyDescent="0.2">
      <c r="B846" s="27"/>
      <c r="C846" s="27"/>
      <c r="D846" s="46"/>
      <c r="E846" s="46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46"/>
    </row>
    <row r="847" spans="2:16" x14ac:dyDescent="0.2">
      <c r="B847" s="27"/>
      <c r="C847" s="27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</row>
    <row r="848" spans="2:16" x14ac:dyDescent="0.2">
      <c r="B848" s="27"/>
      <c r="C848" s="27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</row>
    <row r="849" spans="2:5" x14ac:dyDescent="0.2">
      <c r="B849" s="27"/>
      <c r="C849" s="27"/>
      <c r="D849" s="46"/>
      <c r="E849" s="46"/>
    </row>
    <row r="850" spans="2:5" x14ac:dyDescent="0.2">
      <c r="B850" s="27"/>
      <c r="C850" s="27"/>
      <c r="D850" s="46"/>
      <c r="E850" s="46"/>
    </row>
    <row r="851" spans="2:5" x14ac:dyDescent="0.2">
      <c r="B851" s="27"/>
      <c r="C851" s="27"/>
      <c r="D851" s="46"/>
      <c r="E851" s="46"/>
    </row>
    <row r="852" spans="2:5" x14ac:dyDescent="0.2">
      <c r="B852" s="27"/>
      <c r="C852" s="27"/>
      <c r="D852" s="46"/>
      <c r="E852" s="46"/>
    </row>
    <row r="853" spans="2:5" x14ac:dyDescent="0.2">
      <c r="B853" s="27"/>
      <c r="C853" s="27"/>
      <c r="D853" s="46"/>
      <c r="E853" s="46"/>
    </row>
    <row r="854" spans="2:5" x14ac:dyDescent="0.2">
      <c r="B854" s="27"/>
      <c r="C854" s="27"/>
      <c r="D854" s="46"/>
      <c r="E854" s="46"/>
    </row>
    <row r="855" spans="2:5" x14ac:dyDescent="0.2">
      <c r="B855" s="27"/>
      <c r="C855" s="27"/>
      <c r="D855" s="46"/>
      <c r="E855" s="46"/>
    </row>
  </sheetData>
  <mergeCells count="11">
    <mergeCell ref="A408:B408"/>
    <mergeCell ref="A296:B296"/>
    <mergeCell ref="A318:B318"/>
    <mergeCell ref="A5:B5"/>
    <mergeCell ref="A239:B239"/>
    <mergeCell ref="A256:B256"/>
    <mergeCell ref="A370:B370"/>
    <mergeCell ref="A340:B340"/>
    <mergeCell ref="A179:B179"/>
    <mergeCell ref="A156:B156"/>
    <mergeCell ref="A180:B180"/>
  </mergeCells>
  <phoneticPr fontId="0" type="noConversion"/>
  <printOptions horizontalCentered="1"/>
  <pageMargins left="0.25" right="0.25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C11" sqref="C11"/>
    </sheetView>
  </sheetViews>
  <sheetFormatPr defaultRowHeight="12.75" x14ac:dyDescent="0.2"/>
  <cols>
    <col min="3" max="3" width="60.5703125" customWidth="1"/>
  </cols>
  <sheetData>
    <row r="1" spans="2:4" x14ac:dyDescent="0.2">
      <c r="B1" s="35"/>
      <c r="C1" s="35"/>
      <c r="D1" s="35"/>
    </row>
    <row r="2" spans="2:4" x14ac:dyDescent="0.2">
      <c r="B2" s="35"/>
      <c r="C2" s="35"/>
      <c r="D2" s="35"/>
    </row>
    <row r="3" spans="2:4" x14ac:dyDescent="0.2">
      <c r="B3" s="35"/>
      <c r="C3" s="35"/>
      <c r="D3" s="35"/>
    </row>
    <row r="4" spans="2:4" x14ac:dyDescent="0.2">
      <c r="B4" s="21" t="s">
        <v>60</v>
      </c>
      <c r="C4" s="36" t="s">
        <v>61</v>
      </c>
      <c r="D4" s="37"/>
    </row>
    <row r="5" spans="2:4" x14ac:dyDescent="0.2">
      <c r="B5" s="38"/>
      <c r="C5" s="36"/>
      <c r="D5" s="37"/>
    </row>
    <row r="6" spans="2:4" x14ac:dyDescent="0.2">
      <c r="B6" s="844" t="s">
        <v>24</v>
      </c>
      <c r="C6" s="822"/>
      <c r="D6" s="822"/>
    </row>
    <row r="7" spans="2:4" x14ac:dyDescent="0.2">
      <c r="B7" s="35"/>
      <c r="C7" s="36"/>
      <c r="D7" s="35"/>
    </row>
    <row r="8" spans="2:4" x14ac:dyDescent="0.2">
      <c r="B8" s="845" t="s">
        <v>441</v>
      </c>
      <c r="C8" s="827"/>
      <c r="D8" s="827"/>
    </row>
    <row r="9" spans="2:4" x14ac:dyDescent="0.2">
      <c r="B9" s="845" t="s">
        <v>442</v>
      </c>
      <c r="C9" s="827"/>
      <c r="D9" s="827"/>
    </row>
    <row r="10" spans="2:4" x14ac:dyDescent="0.2">
      <c r="B10" s="35"/>
      <c r="C10" s="36"/>
      <c r="D10" s="35"/>
    </row>
    <row r="11" spans="2:4" x14ac:dyDescent="0.2">
      <c r="B11" s="35"/>
      <c r="C11" s="36"/>
      <c r="D11" s="35"/>
    </row>
    <row r="12" spans="2:4" x14ac:dyDescent="0.2">
      <c r="B12" s="35"/>
      <c r="C12" s="36"/>
      <c r="D12" s="35"/>
    </row>
    <row r="13" spans="2:4" x14ac:dyDescent="0.2">
      <c r="B13" s="35"/>
      <c r="C13" s="39" t="s">
        <v>62</v>
      </c>
      <c r="D13" s="35"/>
    </row>
    <row r="14" spans="2:4" x14ac:dyDescent="0.2">
      <c r="B14" s="35"/>
      <c r="C14" s="39"/>
      <c r="D14" s="35"/>
    </row>
    <row r="15" spans="2:4" x14ac:dyDescent="0.2">
      <c r="B15" s="35"/>
      <c r="C15" s="39"/>
      <c r="D15" s="35"/>
    </row>
    <row r="16" spans="2:4" x14ac:dyDescent="0.2">
      <c r="B16" s="35"/>
      <c r="C16" s="36"/>
      <c r="D16" s="35"/>
    </row>
    <row r="17" spans="1:6" x14ac:dyDescent="0.2">
      <c r="B17" s="271" t="s">
        <v>64</v>
      </c>
      <c r="C17" s="85" t="s">
        <v>438</v>
      </c>
      <c r="D17" s="35"/>
    </row>
    <row r="18" spans="1:6" x14ac:dyDescent="0.2">
      <c r="B18" s="271" t="s">
        <v>63</v>
      </c>
      <c r="C18" s="85" t="s">
        <v>439</v>
      </c>
      <c r="D18" s="35"/>
    </row>
    <row r="19" spans="1:6" x14ac:dyDescent="0.2">
      <c r="B19" s="35"/>
      <c r="C19" s="36"/>
      <c r="D19" s="35"/>
    </row>
    <row r="20" spans="1:6" x14ac:dyDescent="0.2">
      <c r="B20" s="35"/>
      <c r="C20" s="40" t="s">
        <v>65</v>
      </c>
      <c r="D20" s="35"/>
    </row>
    <row r="21" spans="1:6" x14ac:dyDescent="0.2">
      <c r="B21" s="35"/>
      <c r="C21" s="40"/>
      <c r="D21" s="35"/>
    </row>
    <row r="22" spans="1:6" x14ac:dyDescent="0.2">
      <c r="B22" s="35"/>
      <c r="C22" s="40" t="s">
        <v>81</v>
      </c>
      <c r="D22" s="35"/>
    </row>
    <row r="23" spans="1:6" x14ac:dyDescent="0.2">
      <c r="B23" s="35"/>
      <c r="C23" s="40" t="s">
        <v>413</v>
      </c>
      <c r="D23" s="35"/>
    </row>
    <row r="24" spans="1:6" x14ac:dyDescent="0.2">
      <c r="B24" s="35"/>
      <c r="C24" s="40"/>
      <c r="D24" s="35"/>
    </row>
    <row r="25" spans="1:6" x14ac:dyDescent="0.2">
      <c r="B25" s="35"/>
      <c r="C25" s="36"/>
      <c r="D25" s="35"/>
    </row>
    <row r="26" spans="1:6" x14ac:dyDescent="0.2">
      <c r="A26" s="528"/>
      <c r="B26" s="846" t="s">
        <v>440</v>
      </c>
      <c r="C26" s="847"/>
      <c r="D26" s="35"/>
      <c r="F26" s="270"/>
    </row>
    <row r="27" spans="1:6" x14ac:dyDescent="0.2">
      <c r="C27" s="7"/>
      <c r="F27" s="270"/>
    </row>
  </sheetData>
  <mergeCells count="4">
    <mergeCell ref="B6:D6"/>
    <mergeCell ref="B8:D8"/>
    <mergeCell ref="B9:D9"/>
    <mergeCell ref="B26:C2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OPCI DIO</vt:lpstr>
      <vt:lpstr>RnZaduzivanja</vt:lpstr>
      <vt:lpstr>PRIHODI</vt:lpstr>
      <vt:lpstr>RASHODI</vt:lpstr>
      <vt:lpstr>PROJEKCIJE</vt:lpstr>
      <vt:lpstr>Općinsko vijeće</vt:lpstr>
      <vt:lpstr>Upravni odjel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Mirica</cp:lastModifiedBy>
  <cp:lastPrinted>2017-11-03T11:24:19Z</cp:lastPrinted>
  <dcterms:created xsi:type="dcterms:W3CDTF">2004-02-16T15:22:46Z</dcterms:created>
  <dcterms:modified xsi:type="dcterms:W3CDTF">2017-11-16T08:26:41Z</dcterms:modified>
</cp:coreProperties>
</file>