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36. sjednica OV 2020\Proračun 2021\"/>
    </mc:Choice>
  </mc:AlternateContent>
  <bookViews>
    <workbookView xWindow="0" yWindow="0" windowWidth="25200" windowHeight="119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G41" i="1" l="1"/>
  <c r="F41" i="1"/>
  <c r="G29" i="1"/>
  <c r="F29" i="1"/>
  <c r="G23" i="1"/>
  <c r="F23" i="1"/>
  <c r="F2" i="1"/>
  <c r="G2" i="1"/>
  <c r="E78" i="1" l="1"/>
  <c r="E74" i="1"/>
  <c r="E41" i="1"/>
  <c r="E47" i="1"/>
  <c r="E33" i="1"/>
  <c r="E2" i="1" l="1"/>
  <c r="E14" i="1"/>
  <c r="E19" i="1"/>
  <c r="F19" i="1"/>
  <c r="G19" i="1"/>
  <c r="E23" i="1"/>
  <c r="E26" i="1"/>
  <c r="F26" i="1"/>
  <c r="G26" i="1"/>
  <c r="E29" i="1"/>
  <c r="E31" i="1"/>
  <c r="F31" i="1"/>
  <c r="G31" i="1"/>
  <c r="E39" i="1"/>
  <c r="F39" i="1"/>
  <c r="G39" i="1"/>
  <c r="F47" i="1"/>
  <c r="G47" i="1"/>
  <c r="E49" i="1"/>
  <c r="F49" i="1"/>
  <c r="G49" i="1"/>
  <c r="E51" i="1"/>
  <c r="F51" i="1"/>
  <c r="G51" i="1"/>
  <c r="E56" i="1"/>
  <c r="F56" i="1"/>
  <c r="G56" i="1"/>
  <c r="E61" i="1"/>
  <c r="F61" i="1"/>
  <c r="G61" i="1"/>
  <c r="E63" i="1"/>
  <c r="F63" i="1"/>
  <c r="G63" i="1"/>
  <c r="E65" i="1"/>
  <c r="F65" i="1"/>
  <c r="G65" i="1"/>
  <c r="E68" i="1"/>
  <c r="F68" i="1"/>
  <c r="G68" i="1"/>
  <c r="F74" i="1"/>
  <c r="G74" i="1"/>
  <c r="F78" i="1"/>
  <c r="G78" i="1"/>
  <c r="E86" i="1"/>
  <c r="F86" i="1"/>
  <c r="G86" i="1"/>
  <c r="G90" i="1" l="1"/>
  <c r="E90" i="1"/>
  <c r="F90" i="1"/>
</calcChain>
</file>

<file path=xl/sharedStrings.xml><?xml version="1.0" encoding="utf-8"?>
<sst xmlns="http://schemas.openxmlformats.org/spreadsheetml/2006/main" count="270" uniqueCount="248">
  <si>
    <t>NAZIV CILJA</t>
  </si>
  <si>
    <t>NAZIV MJERE</t>
  </si>
  <si>
    <t>NAZIV PROGRAMA/AKTIVNOSTI</t>
  </si>
  <si>
    <t>POKAZATELJ REZULTATA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</si>
  <si>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</si>
  <si>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</si>
  <si>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</si>
  <si>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</si>
  <si>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</si>
  <si>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</si>
  <si>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</si>
  <si>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</si>
  <si>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</si>
  <si>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</si>
  <si>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</si>
  <si>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</si>
  <si>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</si>
  <si>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</si>
  <si>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</si>
  <si>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</si>
  <si>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</si>
  <si>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</si>
  <si>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</si>
  <si>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</si>
  <si>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</si>
  <si>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</si>
  <si>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</si>
  <si>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</si>
  <si>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</si>
  <si>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</si>
  <si>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</si>
  <si>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</si>
  <si>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</si>
  <si>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</si>
  <si>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</si>
  <si>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</si>
  <si>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</si>
  <si>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</si>
  <si>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</si>
  <si>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</si>
  <si>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</si>
  <si>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</si>
  <si>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</si>
  <si>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A 100802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</si>
  <si>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</si>
  <si>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</si>
  <si>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</si>
  <si>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</si>
  <si>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</si>
  <si>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</si>
  <si>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</si>
  <si>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</si>
  <si>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</si>
  <si>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</si>
  <si>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</si>
  <si>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</si>
  <si>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broj kućanstava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</si>
  <si>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</si>
  <si>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</si>
  <si>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</si>
  <si>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</si>
  <si>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</si>
  <si>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</si>
  <si>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</si>
  <si>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</si>
  <si>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</si>
  <si>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</si>
  <si>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</si>
  <si>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Jedinstveni upravni odjel</t>
  </si>
  <si>
    <t>Rashodi za zaposlene</t>
  </si>
  <si>
    <t>Materijalni rashodi</t>
  </si>
  <si>
    <t xml:space="preserve">Financijski rashodi </t>
  </si>
  <si>
    <t>A 101102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</si>
  <si>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</si>
  <si>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</si>
  <si>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</si>
  <si>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</si>
  <si>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</si>
  <si>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</si>
  <si>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</si>
  <si>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</si>
  <si>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</si>
  <si>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</si>
  <si>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</si>
  <si>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</si>
  <si>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</si>
  <si>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</si>
  <si>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</si>
  <si>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</si>
  <si>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</si>
  <si>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</si>
  <si>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</si>
  <si>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</si>
  <si>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</si>
  <si>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</si>
  <si>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</si>
  <si>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</si>
  <si>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</si>
  <si>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</si>
  <si>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</si>
  <si>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</si>
  <si>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</si>
  <si>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</si>
  <si>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</si>
  <si>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</si>
  <si>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</si>
  <si>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 xml:space="preserve">Zaštita okoliša </t>
  </si>
  <si>
    <t>Odvoz i zbrinjavanje otpada, sanacija komunalne deponije</t>
  </si>
  <si>
    <t>A 101502</t>
  </si>
  <si>
    <t>Dimnjačarske i ekološke usluge</t>
  </si>
  <si>
    <t>Čišćenje smetlišta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</si>
  <si>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</si>
  <si>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</si>
  <si>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</si>
  <si>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</si>
  <si>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</si>
  <si>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</si>
  <si>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</si>
  <si>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</si>
  <si>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</si>
  <si>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</si>
  <si>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</si>
  <si>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</si>
  <si>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</si>
  <si>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</si>
  <si>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</si>
  <si>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</si>
  <si>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</si>
  <si>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</si>
  <si>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</si>
  <si>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</si>
  <si>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</si>
  <si>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</si>
  <si>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</si>
  <si>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</si>
  <si>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</si>
  <si>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</si>
  <si>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</si>
  <si>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</si>
  <si>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socijalno ugroženih učenika</t>
  </si>
  <si>
    <t>Broj dodijeljenih stipendija i školarina</t>
  </si>
  <si>
    <t>Broj sufinanciranja smještaja u uč. Dom</t>
  </si>
  <si>
    <t>Rad Djećjeg vrtića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</si>
  <si>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</si>
  <si>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</si>
  <si>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</si>
  <si>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</si>
  <si>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</si>
  <si>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</si>
  <si>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</si>
  <si>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</si>
  <si>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broj komunalnih deponija</t>
  </si>
  <si>
    <t>Očišćeni dimnjaci u građevinama u vlasništvu općine</t>
  </si>
  <si>
    <t>broj divljih deponija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</si>
  <si>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</si>
  <si>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</si>
  <si>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</si>
  <si>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</si>
  <si>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</si>
  <si>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</si>
  <si>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</si>
  <si>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</si>
  <si>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</si>
  <si>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101105</t>
  </si>
  <si>
    <t>A 101702</t>
  </si>
  <si>
    <t>Promocija knjiga i očuvanje kulturne baštine</t>
  </si>
  <si>
    <t>A 101503</t>
  </si>
  <si>
    <t>A 101504</t>
  </si>
  <si>
    <t>Uređenje groblja</t>
  </si>
  <si>
    <t>Proširenje i uređenje groblja</t>
  </si>
  <si>
    <t>Potpore u poljoprivredi</t>
  </si>
  <si>
    <t>P 1010</t>
  </si>
  <si>
    <t>P 1013</t>
  </si>
  <si>
    <t>A 100806</t>
  </si>
  <si>
    <t>P 1020</t>
  </si>
  <si>
    <t>A 102001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</si>
  <si>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</si>
  <si>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</si>
  <si>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</si>
  <si>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</si>
  <si>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</si>
  <si>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</si>
  <si>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</si>
  <si>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Uređenje groblja (ograda, ceste, staze)</t>
  </si>
  <si>
    <t>K 100602</t>
  </si>
  <si>
    <t>K 100603</t>
  </si>
  <si>
    <t>A 101304</t>
  </si>
  <si>
    <t>Sterilizacija i kastracija životinja (sufinanciranje 50%)</t>
  </si>
  <si>
    <t>Nabava kontejnera i spremnika za smeće</t>
  </si>
  <si>
    <t>Broj nabavljenih kontejnera i spremnika</t>
  </si>
  <si>
    <t>A 101204</t>
  </si>
  <si>
    <t>Podmirenje troškova logopeda</t>
  </si>
  <si>
    <r>
      <t xml:space="preserve">PROJEKCIJA </t>
    </r>
    <r>
      <rPr>
        <sz val="14"/>
        <color theme="1"/>
        <rFont val="Aharoni"/>
        <charset val="177"/>
      </rPr>
      <t>2021</t>
    </r>
  </si>
  <si>
    <t>A 100808</t>
  </si>
  <si>
    <t>Izgradnja autobusne kućice</t>
  </si>
  <si>
    <t>K 100604</t>
  </si>
  <si>
    <t>Rekonstukcija i modernizacija javne rasvjete</t>
  </si>
  <si>
    <t xml:space="preserve">Sufinaciranje produžene nastave </t>
  </si>
  <si>
    <t>P 1015</t>
  </si>
  <si>
    <t>A 101501</t>
  </si>
  <si>
    <t>Deratizacija i dezinsekcija</t>
  </si>
  <si>
    <t>P  1014</t>
  </si>
  <si>
    <t>A  101401</t>
  </si>
  <si>
    <t xml:space="preserve">Program zaštite divljači </t>
  </si>
  <si>
    <t>A 100203</t>
  </si>
  <si>
    <t>Održavanje izbora</t>
  </si>
  <si>
    <t>Izgradanja ograda, staza grobova</t>
  </si>
  <si>
    <t xml:space="preserve">Izgradnja autobusne kućice </t>
  </si>
  <si>
    <t>Sanitarno-higijeničarski poslovi</t>
  </si>
  <si>
    <t>Izgrađenost ulice</t>
  </si>
  <si>
    <t>Izgrađenost skretišta</t>
  </si>
  <si>
    <t>K 101401</t>
  </si>
  <si>
    <t>K 100802</t>
  </si>
  <si>
    <t>K 100803</t>
  </si>
  <si>
    <t xml:space="preserve">Vodovod Ludinica </t>
  </si>
  <si>
    <t>Rekonstukcija svjetlečih tijela</t>
  </si>
  <si>
    <t xml:space="preserve">Izgradnja Vodovoda </t>
  </si>
  <si>
    <t xml:space="preserve">Ulica Mije Stuparića, Vidrenjak </t>
  </si>
  <si>
    <t>Ulica Bukovec, Grabrov Potok</t>
  </si>
  <si>
    <t>Obrtnička ulica, Velika Ludina</t>
  </si>
  <si>
    <t>Cvjetna ulica , Velika Ludina</t>
  </si>
  <si>
    <t>Uređenje pučkih domova</t>
  </si>
  <si>
    <t>Uređenje domova</t>
  </si>
  <si>
    <t>Održavanje zgrada</t>
  </si>
  <si>
    <t xml:space="preserve">Dane subvencije </t>
  </si>
  <si>
    <t xml:space="preserve">Rashodi za nabavu dugotrajne proizvodne imovine - projekti </t>
  </si>
  <si>
    <t xml:space="preserve">K 100302 </t>
  </si>
  <si>
    <t>Kupnja traktora i potrebnih priključaka</t>
  </si>
  <si>
    <t>Broj  zaposlenih</t>
  </si>
  <si>
    <t>Kamate, bankarske usluge</t>
  </si>
  <si>
    <t>Projekti</t>
  </si>
  <si>
    <t>Kupnja stroja</t>
  </si>
  <si>
    <t>Nabavljen uredski namještaj i oprema</t>
  </si>
  <si>
    <t>Ostale tekuće donacije</t>
  </si>
  <si>
    <t>Produžena nastava</t>
  </si>
  <si>
    <t>Nagrade učenicima, izvan nastavne aktivnosti</t>
  </si>
  <si>
    <t>broj sterliziranih i kastriranih životinja</t>
  </si>
  <si>
    <t>Broj rođene djece</t>
  </si>
  <si>
    <t>Broj dodijeljenih pomoći</t>
  </si>
  <si>
    <t>Broj dodjeljenih pomoći</t>
  </si>
  <si>
    <t>Broj odlazaka logopedu</t>
  </si>
  <si>
    <t>Udruga voćara, vinogradara..</t>
  </si>
  <si>
    <r>
      <t xml:space="preserve">PLAN </t>
    </r>
    <r>
      <rPr>
        <b/>
        <sz val="11"/>
        <color theme="1"/>
        <rFont val="Aharoni"/>
        <charset val="177"/>
      </rPr>
      <t>2021</t>
    </r>
  </si>
  <si>
    <t>Izbori</t>
  </si>
  <si>
    <t>Transferi</t>
  </si>
  <si>
    <t>Adaptacija, obnova</t>
  </si>
  <si>
    <t>Rad Knjižnice i Čitaonice</t>
  </si>
  <si>
    <t>Organizacija dana Općine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</si>
</sst>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9"/>
      <color theme="1"/>
      <name val="Aharoni"/>
      <charset val="177"/>
    </font>
    <font>
      <sz val="14"/>
      <color theme="1"/>
      <name val="Aharoni"/>
      <charset val="177"/>
    </font>
    <font>
      <sz val="9"/>
      <name val="Calibri"/>
      <family val="2"/>
      <charset val="238"/>
      <scheme val="minor"/>
    </font>
    <font>
      <sz val="11"/>
      <color theme="1"/>
      <name val="Aharoni"/>
      <charset val="177"/>
    </font>
    <font>
      <b/>
      <sz val="11"/>
      <color theme="1"/>
      <name val="Aharoni"/>
      <charset val="177"/>
    </font>
    <font>
      <b/>
      <sz val="12"/>
      <color theme="1"/>
      <name val="Aharoni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Protection="0"/>
  </cellStyleXfs>
  <cellXfs count="141">
    <xf numFmtId="0" fontId="0" fillId="0" borderId="0" xfId="0"/>
    <xf numFmtId="0" fontId="2" fillId="0" borderId="6" xfId="0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/>
    <xf numFmtId="3" fontId="2" fillId="0" borderId="6" xfId="0" applyNumberFormat="1" applyFont="1" applyBorder="1"/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Font="1" applyBorder="1" applyAlignment="1" applyProtection="1">
      <protection locked="0"/>
    </xf>
    <xf numFmtId="0" fontId="2" fillId="0" borderId="6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8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/>
      <protection locked="0"/>
    </xf>
    <xf numFmtId="3" fontId="7" fillId="0" borderId="7" xfId="0" applyNumberFormat="1" applyFont="1" applyBorder="1" applyProtection="1">
      <protection locked="0"/>
    </xf>
    <xf numFmtId="0" fontId="7" fillId="0" borderId="2" xfId="0" applyFont="1" applyBorder="1"/>
    <xf numFmtId="3" fontId="7" fillId="0" borderId="2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8" xfId="0" applyFont="1" applyBorder="1"/>
    <xf numFmtId="3" fontId="7" fillId="0" borderId="8" xfId="0" applyNumberFormat="1" applyFont="1" applyBorder="1"/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/>
    <xf numFmtId="3" fontId="7" fillId="0" borderId="7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0" fillId="0" borderId="0" xfId="0" applyBorder="1"/>
    <xf numFmtId="0" fontId="7" fillId="0" borderId="12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0" fontId="7" fillId="0" borderId="13" xfId="0" applyFont="1" applyBorder="1"/>
    <xf numFmtId="3" fontId="7" fillId="0" borderId="13" xfId="0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wrapText="1"/>
    </xf>
    <xf numFmtId="0" fontId="2" fillId="0" borderId="16" xfId="0" applyFont="1" applyBorder="1" applyAlignment="1" applyProtection="1">
      <alignment vertical="center" wrapText="1"/>
      <protection locked="0"/>
    </xf>
    <xf numFmtId="3" fontId="2" fillId="0" borderId="16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5" xfId="0" applyFont="1" applyBorder="1"/>
    <xf numFmtId="3" fontId="7" fillId="0" borderId="16" xfId="0" applyNumberFormat="1" applyFont="1" applyBorder="1"/>
    <xf numFmtId="0" fontId="7" fillId="0" borderId="16" xfId="0" applyFont="1" applyBorder="1" applyAlignment="1">
      <alignment horizontal="center" vertical="center" wrapText="1"/>
    </xf>
    <xf numFmtId="0" fontId="13" fillId="0" borderId="20" xfId="0" applyFont="1" applyBorder="1"/>
    <xf numFmtId="0" fontId="7" fillId="0" borderId="2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left" vertical="center" wrapText="1"/>
    </xf>
    <xf numFmtId="0" fontId="7" fillId="0" borderId="18" xfId="0" applyFont="1" applyBorder="1"/>
    <xf numFmtId="0" fontId="7" fillId="0" borderId="21" xfId="0" applyFont="1" applyBorder="1"/>
    <xf numFmtId="0" fontId="7" fillId="0" borderId="23" xfId="0" applyFont="1" applyBorder="1"/>
    <xf numFmtId="0" fontId="2" fillId="0" borderId="11" xfId="0" applyFont="1" applyBorder="1" applyAlignment="1">
      <alignment horizontal="left" vertical="center"/>
    </xf>
    <xf numFmtId="0" fontId="2" fillId="0" borderId="11" xfId="0" applyFont="1" applyBorder="1"/>
    <xf numFmtId="0" fontId="7" fillId="0" borderId="17" xfId="0" applyFont="1" applyBorder="1"/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7" fillId="0" borderId="24" xfId="0" applyFont="1" applyBorder="1"/>
    <xf numFmtId="0" fontId="2" fillId="0" borderId="16" xfId="0" applyFont="1" applyBorder="1" applyAlignment="1" applyProtection="1">
      <alignment vertical="center"/>
      <protection locked="0"/>
    </xf>
    <xf numFmtId="3" fontId="2" fillId="0" borderId="16" xfId="0" applyNumberFormat="1" applyFont="1" applyBorder="1" applyProtection="1">
      <protection locked="0"/>
    </xf>
    <xf numFmtId="0" fontId="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 applyProtection="1">
      <alignment vertical="center"/>
      <protection locked="0"/>
    </xf>
    <xf numFmtId="0" fontId="14" fillId="2" borderId="6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5" fillId="0" borderId="28" xfId="0" applyFont="1" applyBorder="1" applyAlignment="1">
      <alignment horizontal="center" vertical="top" textRotation="90" wrapText="1"/>
    </xf>
    <xf numFmtId="0" fontId="5" fillId="0" borderId="14" xfId="0" applyFont="1" applyBorder="1" applyAlignment="1">
      <alignment horizontal="center" vertical="top" textRotation="90" wrapText="1"/>
    </xf>
    <xf numFmtId="0" fontId="5" fillId="0" borderId="9" xfId="0" applyFont="1" applyBorder="1" applyAlignment="1">
      <alignment horizontal="center" vertical="top" textRotation="90" wrapText="1"/>
    </xf>
    <xf numFmtId="0" fontId="6" fillId="0" borderId="9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8</xdr:col>
      <xdr:colOff>771525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400-06/20-01/12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2176/19-20-02-2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16.12.2020.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5/18-pročišćeni tekst i 5/20),  Općinsko vijeće Općine Velika Ludina na svojoj 36. sjednici održanoj 16.12.2020. godine, donijelo je    </a:t>
          </a:r>
        </a:p>
        <a:p>
          <a:pPr algn="ctr"/>
          <a:endParaRPr lang="hr-HR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2021.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lanom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razvojnih programa za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2021. godinu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definiraju se ciljevi i prioriteti razvoja Općine Velika Ludina povezani s programskom i organizacijskom klasifikacijom proračuna u skladu sa strateškim ciljevima i prioritetima za 2021.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ovog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Ovaj Plan razvojnih programa će se objaviti u „Službenim novinama Općine Velika Ludina“, a stupa na snagu 01.01.2021. godine.</a:t>
          </a: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41" sqref="P41"/>
    </sheetView>
  </sheetViews>
  <sheetFormatPr defaultRowHeight="15"/>
  <cols>
    <col min="9" max="9" width="13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F146"/>
  <sheetViews>
    <sheetView workbookViewId="0">
      <pane ySplit="1" topLeftCell="A2" activePane="bottomLeft" state="frozen"/>
      <selection pane="bottomLeft" activeCell="D13" sqref="D13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</cols>
  <sheetData>
    <row r="1" spans="1:32" ht="37.5" customHeight="1" thickBot="1">
      <c r="A1" s="61" t="s">
        <v>0</v>
      </c>
      <c r="B1" s="61" t="s">
        <v>1</v>
      </c>
      <c r="C1" s="62" t="s">
        <v>9</v>
      </c>
      <c r="D1" s="63" t="s">
        <v>2</v>
      </c>
      <c r="E1" s="116" t="s">
        <v>242</v>
      </c>
      <c r="F1" s="64" t="s">
        <v>192</v>
      </c>
      <c r="G1" s="64" t="s">
        <v>192</v>
      </c>
      <c r="H1" s="63" t="s">
        <v>3</v>
      </c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 ht="33" customHeight="1" thickBot="1">
      <c r="A2" s="120" t="s">
        <v>4</v>
      </c>
      <c r="B2" s="127" t="s">
        <v>8</v>
      </c>
      <c r="C2" s="89" t="s">
        <v>41</v>
      </c>
      <c r="D2" s="1" t="s">
        <v>11</v>
      </c>
      <c r="E2" s="2">
        <f>E3+E4+E5+E6+E7+E8+E9+E10+E11+E12+E13</f>
        <v>4770000</v>
      </c>
      <c r="F2" s="2">
        <f>F3+F4+F5+F6+F7+F10+F11+F12+F8+F9+F13</f>
        <v>1095000</v>
      </c>
      <c r="G2" s="2">
        <f>G3+G4+G5+G6+G7+G10+G11+G12+G13+G8+G9</f>
        <v>1062000</v>
      </c>
      <c r="H2" s="17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</row>
    <row r="3" spans="1:32" ht="24">
      <c r="A3" s="121"/>
      <c r="B3" s="129"/>
      <c r="C3" s="90" t="s">
        <v>42</v>
      </c>
      <c r="D3" s="20" t="s">
        <v>57</v>
      </c>
      <c r="E3" s="21">
        <v>350000</v>
      </c>
      <c r="F3" s="21">
        <v>300000</v>
      </c>
      <c r="G3" s="21">
        <v>300000</v>
      </c>
      <c r="H3" s="55" t="s">
        <v>134</v>
      </c>
      <c r="I3" s="66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</row>
    <row r="4" spans="1:32" ht="24">
      <c r="A4" s="121"/>
      <c r="B4" s="129"/>
      <c r="C4" s="88" t="s">
        <v>43</v>
      </c>
      <c r="D4" s="23" t="s">
        <v>13</v>
      </c>
      <c r="E4" s="24">
        <v>250000</v>
      </c>
      <c r="F4" s="24">
        <v>200000</v>
      </c>
      <c r="G4" s="24">
        <v>180000</v>
      </c>
      <c r="H4" s="56" t="s">
        <v>135</v>
      </c>
      <c r="I4" s="66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</row>
    <row r="5" spans="1:32" ht="15" customHeight="1">
      <c r="A5" s="121"/>
      <c r="B5" s="129"/>
      <c r="C5" s="88" t="s">
        <v>58</v>
      </c>
      <c r="D5" s="23" t="s">
        <v>14</v>
      </c>
      <c r="E5" s="24">
        <v>330000</v>
      </c>
      <c r="F5" s="24">
        <v>330000</v>
      </c>
      <c r="G5" s="24">
        <v>350000</v>
      </c>
      <c r="H5" s="32" t="s">
        <v>136</v>
      </c>
      <c r="I5" s="66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</row>
    <row r="6" spans="1:32" ht="15" customHeight="1">
      <c r="A6" s="121"/>
      <c r="B6" s="129"/>
      <c r="C6" s="88" t="s">
        <v>59</v>
      </c>
      <c r="D6" s="23" t="s">
        <v>168</v>
      </c>
      <c r="E6" s="24">
        <v>10000</v>
      </c>
      <c r="F6" s="24">
        <v>5000</v>
      </c>
      <c r="G6" s="24">
        <v>5000</v>
      </c>
      <c r="H6" s="32" t="s">
        <v>169</v>
      </c>
      <c r="I6" s="66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15" customHeight="1">
      <c r="A7" s="121"/>
      <c r="B7" s="129"/>
      <c r="C7" s="88" t="s">
        <v>182</v>
      </c>
      <c r="D7" s="25" t="s">
        <v>183</v>
      </c>
      <c r="E7" s="24">
        <v>1120000</v>
      </c>
      <c r="F7" s="24">
        <v>200000</v>
      </c>
      <c r="G7" s="24">
        <v>150000</v>
      </c>
      <c r="H7" s="32" t="s">
        <v>206</v>
      </c>
      <c r="I7" s="66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</row>
    <row r="8" spans="1:32" ht="15" customHeight="1">
      <c r="A8" s="121"/>
      <c r="B8" s="129"/>
      <c r="C8" s="88" t="s">
        <v>212</v>
      </c>
      <c r="D8" s="25" t="s">
        <v>196</v>
      </c>
      <c r="E8" s="24">
        <v>2000000</v>
      </c>
      <c r="F8" s="24">
        <v>0</v>
      </c>
      <c r="G8" s="24">
        <v>0</v>
      </c>
      <c r="H8" s="33" t="s">
        <v>215</v>
      </c>
      <c r="I8" s="66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2" ht="15" customHeight="1">
      <c r="A9" s="121"/>
      <c r="B9" s="129"/>
      <c r="C9" s="88" t="s">
        <v>213</v>
      </c>
      <c r="D9" s="25" t="s">
        <v>214</v>
      </c>
      <c r="E9" s="24">
        <v>600000</v>
      </c>
      <c r="F9" s="24">
        <v>0</v>
      </c>
      <c r="G9" s="24">
        <v>0</v>
      </c>
      <c r="H9" s="33" t="s">
        <v>216</v>
      </c>
      <c r="I9" s="66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1:32" ht="15" customHeight="1">
      <c r="A10" s="121"/>
      <c r="B10" s="129"/>
      <c r="C10" s="88" t="s">
        <v>60</v>
      </c>
      <c r="D10" s="25" t="s">
        <v>15</v>
      </c>
      <c r="E10" s="24">
        <v>50000</v>
      </c>
      <c r="F10" s="24">
        <v>30000</v>
      </c>
      <c r="G10" s="24">
        <v>20000</v>
      </c>
      <c r="H10" s="33" t="s">
        <v>177</v>
      </c>
      <c r="I10" s="66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</row>
    <row r="11" spans="1:32" ht="15" customHeight="1">
      <c r="A11" s="121"/>
      <c r="B11" s="129"/>
      <c r="C11" s="91" t="s">
        <v>173</v>
      </c>
      <c r="D11" s="25" t="s">
        <v>176</v>
      </c>
      <c r="E11" s="26">
        <v>15000</v>
      </c>
      <c r="F11" s="26">
        <v>15000</v>
      </c>
      <c r="G11" s="26">
        <v>12000</v>
      </c>
      <c r="H11" s="33" t="s">
        <v>178</v>
      </c>
      <c r="I11" s="6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</row>
    <row r="12" spans="1:32" ht="15" customHeight="1">
      <c r="A12" s="121"/>
      <c r="B12" s="129"/>
      <c r="C12" s="88" t="s">
        <v>179</v>
      </c>
      <c r="D12" s="23" t="s">
        <v>180</v>
      </c>
      <c r="E12" s="24">
        <v>15000</v>
      </c>
      <c r="F12" s="24">
        <v>15000</v>
      </c>
      <c r="G12" s="24">
        <v>15000</v>
      </c>
      <c r="H12" s="32" t="s">
        <v>181</v>
      </c>
      <c r="I12" s="66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</row>
    <row r="13" spans="1:32" ht="15" customHeight="1">
      <c r="A13" s="121"/>
      <c r="B13" s="129"/>
      <c r="C13" s="88" t="s">
        <v>193</v>
      </c>
      <c r="D13" s="23" t="s">
        <v>194</v>
      </c>
      <c r="E13" s="24">
        <v>30000</v>
      </c>
      <c r="F13" s="24">
        <v>0</v>
      </c>
      <c r="G13" s="24">
        <v>30000</v>
      </c>
      <c r="H13" s="32" t="s">
        <v>207</v>
      </c>
      <c r="I13" s="66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</row>
    <row r="14" spans="1:32" ht="15" customHeight="1" thickBot="1">
      <c r="A14" s="121"/>
      <c r="B14" s="129"/>
      <c r="C14" s="118" t="s">
        <v>21</v>
      </c>
      <c r="D14" s="78" t="s">
        <v>61</v>
      </c>
      <c r="E14" s="79">
        <f>E15++E16+E17+E18</f>
        <v>2100000</v>
      </c>
      <c r="F14" s="79">
        <v>0</v>
      </c>
      <c r="G14" s="79">
        <v>0</v>
      </c>
      <c r="H14" s="80"/>
      <c r="I14" s="66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</row>
    <row r="15" spans="1:32">
      <c r="A15" s="121"/>
      <c r="B15" s="129"/>
      <c r="C15" s="83" t="s">
        <v>118</v>
      </c>
      <c r="D15" s="22" t="s">
        <v>218</v>
      </c>
      <c r="E15" s="27">
        <v>600000</v>
      </c>
      <c r="F15" s="27">
        <v>0</v>
      </c>
      <c r="G15" s="27">
        <v>0</v>
      </c>
      <c r="H15" s="31" t="s">
        <v>209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</row>
    <row r="16" spans="1:32">
      <c r="A16" s="121"/>
      <c r="B16" s="129"/>
      <c r="C16" s="92" t="s">
        <v>184</v>
      </c>
      <c r="D16" s="23" t="s">
        <v>219</v>
      </c>
      <c r="E16" s="24">
        <v>100000</v>
      </c>
      <c r="F16" s="24">
        <v>0</v>
      </c>
      <c r="G16" s="24">
        <v>0</v>
      </c>
      <c r="H16" s="32" t="s">
        <v>209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</row>
    <row r="17" spans="1:31">
      <c r="A17" s="121"/>
      <c r="B17" s="129"/>
      <c r="C17" s="92" t="s">
        <v>185</v>
      </c>
      <c r="D17" s="75" t="s">
        <v>220</v>
      </c>
      <c r="E17" s="24">
        <v>200000</v>
      </c>
      <c r="F17" s="24"/>
      <c r="G17" s="24">
        <v>0</v>
      </c>
      <c r="H17" s="32" t="s">
        <v>210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</row>
    <row r="18" spans="1:31">
      <c r="A18" s="121"/>
      <c r="B18" s="129"/>
      <c r="C18" s="92" t="s">
        <v>195</v>
      </c>
      <c r="D18" s="75" t="s">
        <v>217</v>
      </c>
      <c r="E18" s="24">
        <v>1200000</v>
      </c>
      <c r="F18" s="24">
        <v>0</v>
      </c>
      <c r="G18" s="24">
        <v>0</v>
      </c>
      <c r="H18" s="32" t="s">
        <v>209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</row>
    <row r="19" spans="1:31" ht="30.75" thickBot="1">
      <c r="A19" s="121"/>
      <c r="B19" s="129"/>
      <c r="C19" s="118" t="s">
        <v>17</v>
      </c>
      <c r="D19" s="78" t="s">
        <v>63</v>
      </c>
      <c r="E19" s="79">
        <f>E20+E21+E22</f>
        <v>195000</v>
      </c>
      <c r="F19" s="79">
        <f>F20+F21+F22</f>
        <v>200000</v>
      </c>
      <c r="G19" s="79">
        <f>G20+G21+G22</f>
        <v>200000</v>
      </c>
      <c r="H19" s="81"/>
      <c r="I19" s="59"/>
      <c r="J19" s="59"/>
      <c r="K19" s="59"/>
      <c r="L19" s="59"/>
      <c r="M19" s="65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</row>
    <row r="20" spans="1:31" ht="33" customHeight="1">
      <c r="A20" s="121"/>
      <c r="B20" s="129"/>
      <c r="C20" s="90" t="s">
        <v>18</v>
      </c>
      <c r="D20" s="51" t="s">
        <v>64</v>
      </c>
      <c r="E20" s="28">
        <v>185000</v>
      </c>
      <c r="F20" s="28">
        <v>190000</v>
      </c>
      <c r="G20" s="28">
        <v>190000</v>
      </c>
      <c r="H20" s="60" t="s">
        <v>137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pans="1:31" ht="15" customHeight="1">
      <c r="A21" s="121"/>
      <c r="B21" s="129"/>
      <c r="C21" s="88" t="s">
        <v>19</v>
      </c>
      <c r="D21" s="23" t="s">
        <v>20</v>
      </c>
      <c r="E21" s="29">
        <v>5000</v>
      </c>
      <c r="F21" s="29">
        <v>5000</v>
      </c>
      <c r="G21" s="29">
        <v>5000</v>
      </c>
      <c r="H21" s="32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1" ht="15" customHeight="1">
      <c r="A22" s="121"/>
      <c r="B22" s="129"/>
      <c r="C22" s="92" t="s">
        <v>158</v>
      </c>
      <c r="D22" s="23" t="s">
        <v>65</v>
      </c>
      <c r="E22" s="29">
        <v>5000</v>
      </c>
      <c r="F22" s="29">
        <v>5000</v>
      </c>
      <c r="G22" s="29">
        <v>5000</v>
      </c>
      <c r="H22" s="32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</row>
    <row r="23" spans="1:31" ht="15" customHeight="1" thickBot="1">
      <c r="A23" s="121"/>
      <c r="B23" s="129"/>
      <c r="C23" s="119" t="s">
        <v>10</v>
      </c>
      <c r="D23" s="110" t="s">
        <v>114</v>
      </c>
      <c r="E23" s="111">
        <f>E24+E25</f>
        <v>130000</v>
      </c>
      <c r="F23" s="111">
        <f>F24+F25</f>
        <v>130000</v>
      </c>
      <c r="G23" s="111">
        <f>G24+G25</f>
        <v>120000</v>
      </c>
      <c r="H23" s="81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</row>
    <row r="24" spans="1:31">
      <c r="A24" s="121"/>
      <c r="B24" s="129"/>
      <c r="C24" s="83" t="s">
        <v>12</v>
      </c>
      <c r="D24" s="22" t="s">
        <v>115</v>
      </c>
      <c r="E24" s="28">
        <v>30000</v>
      </c>
      <c r="F24" s="28">
        <v>30000</v>
      </c>
      <c r="G24" s="28">
        <v>30000</v>
      </c>
      <c r="H24" s="31" t="s">
        <v>223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</row>
    <row r="25" spans="1:31" ht="15" customHeight="1" thickBot="1">
      <c r="A25" s="121"/>
      <c r="B25" s="128"/>
      <c r="C25" s="92" t="s">
        <v>116</v>
      </c>
      <c r="D25" s="23" t="s">
        <v>221</v>
      </c>
      <c r="E25" s="29">
        <v>100000</v>
      </c>
      <c r="F25" s="29">
        <v>100000</v>
      </c>
      <c r="G25" s="29">
        <v>90000</v>
      </c>
      <c r="H25" s="32" t="s">
        <v>222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</row>
    <row r="26" spans="1:31" ht="15" customHeight="1" thickBot="1">
      <c r="A26" s="121"/>
      <c r="B26" s="127" t="s">
        <v>7</v>
      </c>
      <c r="C26" s="93" t="s">
        <v>32</v>
      </c>
      <c r="D26" s="78" t="s">
        <v>170</v>
      </c>
      <c r="E26" s="79">
        <f>E27+E28</f>
        <v>285000</v>
      </c>
      <c r="F26" s="79">
        <f>F27+F28</f>
        <v>235000</v>
      </c>
      <c r="G26" s="79">
        <f>G27+G28</f>
        <v>215000</v>
      </c>
      <c r="H26" s="81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</row>
    <row r="27" spans="1:31" ht="24" customHeight="1">
      <c r="A27" s="121"/>
      <c r="B27" s="129"/>
      <c r="C27" s="88" t="s">
        <v>33</v>
      </c>
      <c r="D27" s="23" t="s">
        <v>67</v>
      </c>
      <c r="E27" s="34">
        <v>35000</v>
      </c>
      <c r="F27" s="29">
        <v>35000</v>
      </c>
      <c r="G27" s="29">
        <v>35000</v>
      </c>
      <c r="H27" s="32" t="s">
        <v>149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</row>
    <row r="28" spans="1:31" ht="28.5" customHeight="1" thickBot="1">
      <c r="A28" s="121"/>
      <c r="B28" s="129"/>
      <c r="C28" s="91" t="s">
        <v>66</v>
      </c>
      <c r="D28" s="25" t="s">
        <v>31</v>
      </c>
      <c r="E28" s="35">
        <v>250000</v>
      </c>
      <c r="F28" s="30">
        <v>200000</v>
      </c>
      <c r="G28" s="30">
        <v>180000</v>
      </c>
      <c r="H28" s="114" t="s">
        <v>150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</row>
    <row r="29" spans="1:31" ht="15" customHeight="1" thickBot="1">
      <c r="A29" s="121"/>
      <c r="B29" s="129"/>
      <c r="C29" s="94" t="s">
        <v>171</v>
      </c>
      <c r="D29" s="1" t="s">
        <v>22</v>
      </c>
      <c r="E29" s="2">
        <f>E30</f>
        <v>100000</v>
      </c>
      <c r="F29" s="2">
        <f>F30</f>
        <v>30000</v>
      </c>
      <c r="G29" s="2">
        <f>G30</f>
        <v>30000</v>
      </c>
      <c r="H29" s="52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</row>
    <row r="30" spans="1:31" ht="24.75" thickBot="1">
      <c r="A30" s="121"/>
      <c r="B30" s="128"/>
      <c r="C30" s="95" t="s">
        <v>161</v>
      </c>
      <c r="D30" s="36" t="s">
        <v>162</v>
      </c>
      <c r="E30" s="35">
        <v>100000</v>
      </c>
      <c r="F30" s="30">
        <v>30000</v>
      </c>
      <c r="G30" s="30">
        <v>30000</v>
      </c>
      <c r="H30" s="114" t="s">
        <v>224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</row>
    <row r="31" spans="1:31" ht="45.75" customHeight="1" thickBot="1">
      <c r="A31" s="122" t="s">
        <v>160</v>
      </c>
      <c r="B31" s="127" t="s">
        <v>159</v>
      </c>
      <c r="C31" s="89" t="s">
        <v>23</v>
      </c>
      <c r="D31" s="1" t="s">
        <v>24</v>
      </c>
      <c r="E31" s="2">
        <f>E32</f>
        <v>230000</v>
      </c>
      <c r="F31" s="2">
        <f>F32</f>
        <v>230000</v>
      </c>
      <c r="G31" s="2">
        <f>G32</f>
        <v>230000</v>
      </c>
      <c r="H31" s="52" t="s">
        <v>138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</row>
    <row r="32" spans="1:31" ht="15" customHeight="1" thickBot="1">
      <c r="A32" s="122"/>
      <c r="B32" s="129"/>
      <c r="C32" s="97" t="s">
        <v>25</v>
      </c>
      <c r="D32" s="37" t="s">
        <v>26</v>
      </c>
      <c r="E32" s="38">
        <v>230000</v>
      </c>
      <c r="F32" s="38">
        <v>230000</v>
      </c>
      <c r="G32" s="38">
        <v>230000</v>
      </c>
      <c r="H32" s="54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</row>
    <row r="33" spans="1:31" ht="15" customHeight="1" thickBot="1">
      <c r="A33" s="122"/>
      <c r="B33" s="129"/>
      <c r="C33" s="89" t="s">
        <v>27</v>
      </c>
      <c r="D33" s="12" t="s">
        <v>68</v>
      </c>
      <c r="E33" s="2">
        <f>E34+E35+E36+E37+E38</f>
        <v>4392500</v>
      </c>
      <c r="F33" s="2">
        <v>3400000</v>
      </c>
      <c r="G33" s="2">
        <v>3407000</v>
      </c>
      <c r="H33" s="52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</row>
    <row r="34" spans="1:31" ht="15" customHeight="1">
      <c r="A34" s="122"/>
      <c r="B34" s="129"/>
      <c r="C34" s="83" t="s">
        <v>28</v>
      </c>
      <c r="D34" s="22" t="s">
        <v>69</v>
      </c>
      <c r="E34" s="28">
        <v>1402000</v>
      </c>
      <c r="F34" s="28"/>
      <c r="G34" s="28"/>
      <c r="H34" s="31" t="s">
        <v>228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</row>
    <row r="35" spans="1:31" ht="15" customHeight="1">
      <c r="A35" s="122"/>
      <c r="B35" s="129"/>
      <c r="C35" s="92" t="s">
        <v>29</v>
      </c>
      <c r="D35" s="23" t="s">
        <v>70</v>
      </c>
      <c r="E35" s="29">
        <v>1704500</v>
      </c>
      <c r="F35" s="29"/>
      <c r="G35" s="29"/>
      <c r="H35" s="32" t="s">
        <v>70</v>
      </c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</row>
    <row r="36" spans="1:31" ht="15" customHeight="1">
      <c r="A36" s="122"/>
      <c r="B36" s="129"/>
      <c r="C36" s="82" t="s">
        <v>30</v>
      </c>
      <c r="D36" s="25" t="s">
        <v>71</v>
      </c>
      <c r="E36" s="30">
        <v>336000</v>
      </c>
      <c r="F36" s="30"/>
      <c r="G36" s="30"/>
      <c r="H36" s="33" t="s">
        <v>229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</row>
    <row r="37" spans="1:31" ht="24">
      <c r="A37" s="122"/>
      <c r="B37" s="129"/>
      <c r="C37" s="88" t="s">
        <v>133</v>
      </c>
      <c r="D37" s="75" t="s">
        <v>225</v>
      </c>
      <c r="E37" s="24">
        <v>250000</v>
      </c>
      <c r="F37" s="24"/>
      <c r="G37" s="24"/>
      <c r="H37" s="32" t="s">
        <v>230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</row>
    <row r="38" spans="1:31" ht="15.75" thickBot="1">
      <c r="A38" s="122"/>
      <c r="B38" s="129"/>
      <c r="C38" s="96" t="s">
        <v>226</v>
      </c>
      <c r="D38" s="74" t="s">
        <v>227</v>
      </c>
      <c r="E38" s="115">
        <v>700000</v>
      </c>
      <c r="F38" s="115"/>
      <c r="G38" s="115"/>
      <c r="H38" s="54" t="s">
        <v>231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</row>
    <row r="39" spans="1:31" ht="15" customHeight="1" thickBot="1">
      <c r="A39" s="122"/>
      <c r="B39" s="129"/>
      <c r="C39" s="89" t="s">
        <v>16</v>
      </c>
      <c r="D39" s="18" t="s">
        <v>117</v>
      </c>
      <c r="E39" s="19">
        <f>E40</f>
        <v>55000</v>
      </c>
      <c r="F39" s="19">
        <f>F40</f>
        <v>30000</v>
      </c>
      <c r="G39" s="19">
        <f>G40</f>
        <v>30000</v>
      </c>
      <c r="H39" s="52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</row>
    <row r="40" spans="1:31" ht="24.75" customHeight="1" thickBot="1">
      <c r="A40" s="122"/>
      <c r="B40" s="128"/>
      <c r="C40" s="83" t="s">
        <v>62</v>
      </c>
      <c r="D40" s="51" t="s">
        <v>119</v>
      </c>
      <c r="E40" s="28">
        <v>55000</v>
      </c>
      <c r="F40" s="28">
        <v>30000</v>
      </c>
      <c r="G40" s="28">
        <v>30000</v>
      </c>
      <c r="H40" s="31" t="s">
        <v>232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</row>
    <row r="41" spans="1:31" ht="33" customHeight="1" thickBot="1">
      <c r="A41" s="122"/>
      <c r="B41" s="127" t="s">
        <v>6</v>
      </c>
      <c r="C41" s="98" t="s">
        <v>44</v>
      </c>
      <c r="D41" s="3" t="s">
        <v>157</v>
      </c>
      <c r="E41" s="2">
        <f>E42+E43+E44+E45+E46</f>
        <v>286500</v>
      </c>
      <c r="F41" s="2">
        <f>F42+F43+F44+F45+F46</f>
        <v>280000</v>
      </c>
      <c r="G41" s="2">
        <f>G42+G43+G44+G45+G46</f>
        <v>282000</v>
      </c>
      <c r="H41" s="53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</row>
    <row r="42" spans="1:31" ht="15" customHeight="1">
      <c r="A42" s="122"/>
      <c r="B42" s="129"/>
      <c r="C42" s="90" t="s">
        <v>45</v>
      </c>
      <c r="D42" s="22" t="s">
        <v>34</v>
      </c>
      <c r="E42" s="28">
        <v>75000</v>
      </c>
      <c r="F42" s="28">
        <v>75000</v>
      </c>
      <c r="G42" s="28">
        <v>75000</v>
      </c>
      <c r="H42" s="31" t="s">
        <v>139</v>
      </c>
      <c r="I42" s="59"/>
      <c r="J42" s="59"/>
      <c r="K42" s="59"/>
      <c r="L42" s="59"/>
      <c r="M42" s="65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</row>
    <row r="43" spans="1:31" ht="15" customHeight="1">
      <c r="A43" s="122"/>
      <c r="B43" s="129"/>
      <c r="C43" s="90" t="s">
        <v>72</v>
      </c>
      <c r="D43" s="22" t="s">
        <v>197</v>
      </c>
      <c r="E43" s="28">
        <v>45000</v>
      </c>
      <c r="F43" s="28">
        <v>45000</v>
      </c>
      <c r="G43" s="28">
        <v>45000</v>
      </c>
      <c r="H43" s="31" t="s">
        <v>234</v>
      </c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</row>
    <row r="44" spans="1:31" ht="23.25" customHeight="1">
      <c r="A44" s="122"/>
      <c r="B44" s="129"/>
      <c r="C44" s="90" t="s">
        <v>73</v>
      </c>
      <c r="D44" s="22" t="s">
        <v>233</v>
      </c>
      <c r="E44" s="28">
        <v>21500</v>
      </c>
      <c r="F44" s="28">
        <v>15000</v>
      </c>
      <c r="G44" s="28">
        <v>17000</v>
      </c>
      <c r="H44" s="55" t="s">
        <v>235</v>
      </c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</row>
    <row r="45" spans="1:31" ht="15" customHeight="1">
      <c r="A45" s="122"/>
      <c r="B45" s="129"/>
      <c r="C45" s="88" t="s">
        <v>75</v>
      </c>
      <c r="D45" s="23" t="s">
        <v>74</v>
      </c>
      <c r="E45" s="29">
        <v>100000</v>
      </c>
      <c r="F45" s="29">
        <v>100000</v>
      </c>
      <c r="G45" s="29">
        <v>100000</v>
      </c>
      <c r="H45" s="32" t="s">
        <v>140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</row>
    <row r="46" spans="1:31" ht="15" customHeight="1" thickBot="1">
      <c r="A46" s="122"/>
      <c r="B46" s="129"/>
      <c r="C46" s="91" t="s">
        <v>163</v>
      </c>
      <c r="D46" s="36" t="s">
        <v>76</v>
      </c>
      <c r="E46" s="26">
        <v>45000</v>
      </c>
      <c r="F46" s="26">
        <v>45000</v>
      </c>
      <c r="G46" s="26">
        <v>45000</v>
      </c>
      <c r="H46" s="33" t="s">
        <v>141</v>
      </c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</row>
    <row r="47" spans="1:31" ht="15" customHeight="1" thickBot="1">
      <c r="A47" s="122"/>
      <c r="B47" s="129"/>
      <c r="C47" s="98" t="s">
        <v>95</v>
      </c>
      <c r="D47" s="18" t="s">
        <v>78</v>
      </c>
      <c r="E47" s="19">
        <f>E48</f>
        <v>6830000</v>
      </c>
      <c r="F47" s="19">
        <f>F48</f>
        <v>1725000</v>
      </c>
      <c r="G47" s="19">
        <f>G48</f>
        <v>1745000</v>
      </c>
      <c r="H47" s="57" t="s">
        <v>142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</row>
    <row r="48" spans="1:31" ht="15" customHeight="1" thickBot="1">
      <c r="A48" s="122"/>
      <c r="B48" s="128"/>
      <c r="C48" s="96" t="s">
        <v>97</v>
      </c>
      <c r="D48" s="37" t="s">
        <v>80</v>
      </c>
      <c r="E48" s="38">
        <v>6830000</v>
      </c>
      <c r="F48" s="38">
        <v>1725000</v>
      </c>
      <c r="G48" s="38">
        <v>1745000</v>
      </c>
      <c r="H48" s="54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</row>
    <row r="49" spans="1:31" ht="33" customHeight="1" thickBot="1">
      <c r="A49" s="122"/>
      <c r="B49" s="127" t="s">
        <v>5</v>
      </c>
      <c r="C49" s="98" t="s">
        <v>47</v>
      </c>
      <c r="D49" s="18" t="s">
        <v>52</v>
      </c>
      <c r="E49" s="19">
        <f>E50</f>
        <v>60000</v>
      </c>
      <c r="F49" s="19">
        <f>F50</f>
        <v>60000</v>
      </c>
      <c r="G49" s="19">
        <f>G50</f>
        <v>60000</v>
      </c>
      <c r="H49" s="3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</row>
    <row r="50" spans="1:31" ht="15" customHeight="1" thickBot="1">
      <c r="A50" s="122"/>
      <c r="B50" s="128"/>
      <c r="C50" s="99" t="s">
        <v>81</v>
      </c>
      <c r="D50" s="76" t="s">
        <v>82</v>
      </c>
      <c r="E50" s="27">
        <v>60000</v>
      </c>
      <c r="F50" s="27">
        <v>60000</v>
      </c>
      <c r="G50" s="27">
        <v>60000</v>
      </c>
      <c r="H50" s="31" t="s">
        <v>237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</row>
    <row r="51" spans="1:31" ht="15" customHeight="1" thickBot="1">
      <c r="A51" s="122"/>
      <c r="B51" s="127" t="s">
        <v>38</v>
      </c>
      <c r="C51" s="100" t="s">
        <v>198</v>
      </c>
      <c r="D51" s="13" t="s">
        <v>83</v>
      </c>
      <c r="E51" s="7">
        <f>E52+E53+E54+E55</f>
        <v>120000</v>
      </c>
      <c r="F51" s="14">
        <f>F52+F53+F54+F55</f>
        <v>120000</v>
      </c>
      <c r="G51" s="14">
        <f>G52+G53+G54+G55</f>
        <v>120000</v>
      </c>
      <c r="H51" s="15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</row>
    <row r="52" spans="1:31" ht="15" customHeight="1">
      <c r="A52" s="122"/>
      <c r="B52" s="129"/>
      <c r="C52" s="101" t="s">
        <v>199</v>
      </c>
      <c r="D52" s="39" t="s">
        <v>200</v>
      </c>
      <c r="E52" s="40">
        <v>60000</v>
      </c>
      <c r="F52" s="40">
        <v>60000</v>
      </c>
      <c r="G52" s="40">
        <v>60000</v>
      </c>
      <c r="H52" s="47" t="s">
        <v>56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</row>
    <row r="53" spans="1:31" ht="15" customHeight="1">
      <c r="A53" s="122"/>
      <c r="B53" s="129"/>
      <c r="C53" s="102" t="s">
        <v>108</v>
      </c>
      <c r="D53" s="41" t="s">
        <v>208</v>
      </c>
      <c r="E53" s="42">
        <v>30000</v>
      </c>
      <c r="F53" s="42">
        <v>30000</v>
      </c>
      <c r="G53" s="42">
        <v>30000</v>
      </c>
      <c r="H53" s="50" t="s">
        <v>143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</row>
    <row r="54" spans="1:31" ht="15" customHeight="1">
      <c r="A54" s="122"/>
      <c r="B54" s="129"/>
      <c r="C54" s="102" t="s">
        <v>166</v>
      </c>
      <c r="D54" s="41" t="s">
        <v>86</v>
      </c>
      <c r="E54" s="42">
        <v>25000</v>
      </c>
      <c r="F54" s="42">
        <v>25000</v>
      </c>
      <c r="G54" s="42">
        <v>25000</v>
      </c>
      <c r="H54" s="50" t="s">
        <v>144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</row>
    <row r="55" spans="1:31" ht="25.5" thickBot="1">
      <c r="A55" s="122"/>
      <c r="B55" s="129"/>
      <c r="C55" s="103" t="s">
        <v>167</v>
      </c>
      <c r="D55" s="77" t="s">
        <v>187</v>
      </c>
      <c r="E55" s="49">
        <v>5000</v>
      </c>
      <c r="F55" s="49">
        <v>5000</v>
      </c>
      <c r="G55" s="49">
        <v>5000</v>
      </c>
      <c r="H55" s="112" t="s">
        <v>236</v>
      </c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</row>
    <row r="56" spans="1:31" ht="33" customHeight="1" thickBot="1">
      <c r="A56" s="122"/>
      <c r="B56" s="129"/>
      <c r="C56" s="104" t="s">
        <v>172</v>
      </c>
      <c r="D56" s="16" t="s">
        <v>87</v>
      </c>
      <c r="E56" s="9">
        <f>E57+E58+E59+E60</f>
        <v>285000</v>
      </c>
      <c r="F56" s="9">
        <f>F57+F58+F59+F60</f>
        <v>285000</v>
      </c>
      <c r="G56" s="9">
        <f>G57+G58+G59+G60</f>
        <v>285000</v>
      </c>
      <c r="H56" s="13" t="s">
        <v>145</v>
      </c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</row>
    <row r="57" spans="1:31">
      <c r="A57" s="122"/>
      <c r="B57" s="129"/>
      <c r="C57" s="101" t="s">
        <v>50</v>
      </c>
      <c r="D57" s="39" t="s">
        <v>88</v>
      </c>
      <c r="E57" s="40">
        <v>230000</v>
      </c>
      <c r="F57" s="40">
        <v>230000</v>
      </c>
      <c r="G57" s="40">
        <v>230000</v>
      </c>
      <c r="H57" s="47" t="s">
        <v>244</v>
      </c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</row>
    <row r="58" spans="1:31">
      <c r="A58" s="122"/>
      <c r="B58" s="129"/>
      <c r="C58" s="102" t="s">
        <v>84</v>
      </c>
      <c r="D58" s="41" t="s">
        <v>90</v>
      </c>
      <c r="E58" s="42">
        <v>35000</v>
      </c>
      <c r="F58" s="42">
        <v>35000</v>
      </c>
      <c r="G58" s="42">
        <v>35000</v>
      </c>
      <c r="H58" s="47" t="s">
        <v>244</v>
      </c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</row>
    <row r="59" spans="1:31" ht="15" customHeight="1">
      <c r="A59" s="122"/>
      <c r="B59" s="129"/>
      <c r="C59" s="102" t="s">
        <v>85</v>
      </c>
      <c r="D59" s="41" t="s">
        <v>92</v>
      </c>
      <c r="E59" s="42">
        <v>10000</v>
      </c>
      <c r="F59" s="42">
        <v>10000</v>
      </c>
      <c r="G59" s="42">
        <v>10000</v>
      </c>
      <c r="H59" s="47" t="s">
        <v>244</v>
      </c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</row>
    <row r="60" spans="1:31" ht="15" customHeight="1" thickBot="1">
      <c r="A60" s="123"/>
      <c r="B60" s="128"/>
      <c r="C60" s="102" t="s">
        <v>186</v>
      </c>
      <c r="D60" s="41" t="s">
        <v>94</v>
      </c>
      <c r="E60" s="42">
        <v>10000</v>
      </c>
      <c r="F60" s="42">
        <v>10000</v>
      </c>
      <c r="G60" s="42">
        <v>10000</v>
      </c>
      <c r="H60" s="47" t="s">
        <v>244</v>
      </c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</row>
    <row r="61" spans="1:31" ht="15" customHeight="1" thickBot="1">
      <c r="A61" s="124" t="s">
        <v>35</v>
      </c>
      <c r="B61" s="136" t="s">
        <v>39</v>
      </c>
      <c r="C61" s="105" t="s">
        <v>98</v>
      </c>
      <c r="D61" s="10" t="s">
        <v>48</v>
      </c>
      <c r="E61" s="11">
        <f>E62</f>
        <v>60000</v>
      </c>
      <c r="F61" s="11">
        <f>F62</f>
        <v>60000</v>
      </c>
      <c r="G61" s="11">
        <f>G62</f>
        <v>60000</v>
      </c>
      <c r="H61" s="15" t="s">
        <v>146</v>
      </c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</row>
    <row r="62" spans="1:31" ht="15" customHeight="1" thickBot="1">
      <c r="A62" s="125"/>
      <c r="B62" s="137"/>
      <c r="C62" s="106" t="s">
        <v>53</v>
      </c>
      <c r="D62" s="43" t="s">
        <v>99</v>
      </c>
      <c r="E62" s="44">
        <v>60000</v>
      </c>
      <c r="F62" s="44">
        <v>60000</v>
      </c>
      <c r="G62" s="44">
        <v>60000</v>
      </c>
      <c r="H62" s="45" t="s">
        <v>245</v>
      </c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</row>
    <row r="63" spans="1:31" ht="15" customHeight="1" thickBot="1">
      <c r="A63" s="125"/>
      <c r="B63" s="137"/>
      <c r="C63" s="107" t="s">
        <v>174</v>
      </c>
      <c r="D63" s="4" t="s">
        <v>96</v>
      </c>
      <c r="E63" s="5">
        <f>E64</f>
        <v>257000</v>
      </c>
      <c r="F63" s="5">
        <f>F64</f>
        <v>260500</v>
      </c>
      <c r="G63" s="5">
        <f>G64</f>
        <v>264500</v>
      </c>
      <c r="H63" s="13" t="s">
        <v>147</v>
      </c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</row>
    <row r="64" spans="1:31" ht="15" customHeight="1" thickBot="1">
      <c r="A64" s="125"/>
      <c r="B64" s="137"/>
      <c r="C64" s="101" t="s">
        <v>175</v>
      </c>
      <c r="D64" s="39" t="s">
        <v>46</v>
      </c>
      <c r="E64" s="40">
        <v>257000</v>
      </c>
      <c r="F64" s="40">
        <v>260500</v>
      </c>
      <c r="G64" s="40">
        <v>264500</v>
      </c>
      <c r="H64" s="47" t="s">
        <v>246</v>
      </c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</row>
    <row r="65" spans="1:31" ht="33" customHeight="1" thickBot="1">
      <c r="A65" s="125"/>
      <c r="B65" s="137"/>
      <c r="C65" s="100" t="s">
        <v>100</v>
      </c>
      <c r="D65" s="6" t="s">
        <v>102</v>
      </c>
      <c r="E65" s="7">
        <f>E66+E67</f>
        <v>35000</v>
      </c>
      <c r="F65" s="7">
        <f>F66+F67</f>
        <v>35000</v>
      </c>
      <c r="G65" s="7">
        <f>G66+G67</f>
        <v>35000</v>
      </c>
      <c r="H65" s="13" t="s">
        <v>148</v>
      </c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</row>
    <row r="66" spans="1:31" ht="15" customHeight="1">
      <c r="A66" s="125"/>
      <c r="B66" s="137"/>
      <c r="C66" s="101" t="s">
        <v>101</v>
      </c>
      <c r="D66" s="39" t="s">
        <v>51</v>
      </c>
      <c r="E66" s="40">
        <v>30000</v>
      </c>
      <c r="F66" s="40">
        <v>30000</v>
      </c>
      <c r="G66" s="40">
        <v>30000</v>
      </c>
      <c r="H66" s="47" t="s">
        <v>244</v>
      </c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</row>
    <row r="67" spans="1:31" ht="15" customHeight="1" thickBot="1">
      <c r="A67" s="125"/>
      <c r="B67" s="138"/>
      <c r="C67" s="103" t="s">
        <v>164</v>
      </c>
      <c r="D67" s="48" t="s">
        <v>165</v>
      </c>
      <c r="E67" s="49">
        <v>5000</v>
      </c>
      <c r="F67" s="49">
        <v>5000</v>
      </c>
      <c r="G67" s="49">
        <v>5000</v>
      </c>
      <c r="H67" s="47" t="s">
        <v>244</v>
      </c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</row>
    <row r="68" spans="1:31" ht="14.25" customHeight="1" thickBot="1">
      <c r="A68" s="125"/>
      <c r="B68" s="127" t="s">
        <v>40</v>
      </c>
      <c r="C68" s="105" t="s">
        <v>201</v>
      </c>
      <c r="D68" s="10" t="s">
        <v>106</v>
      </c>
      <c r="E68" s="11">
        <f>E69+E70+E71+E72+E73</f>
        <v>245000</v>
      </c>
      <c r="F68" s="11">
        <f>F69+F70+F71+F72+F73</f>
        <v>95000</v>
      </c>
      <c r="G68" s="11">
        <f>G69+G70+G71+G72+G73</f>
        <v>95000</v>
      </c>
      <c r="H68" s="15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</row>
    <row r="69" spans="1:31" ht="24.75">
      <c r="A69" s="125"/>
      <c r="B69" s="129"/>
      <c r="C69" s="101" t="s">
        <v>202</v>
      </c>
      <c r="D69" s="46" t="s">
        <v>107</v>
      </c>
      <c r="E69" s="40">
        <v>30000</v>
      </c>
      <c r="F69" s="40">
        <v>30000</v>
      </c>
      <c r="G69" s="40">
        <v>30000</v>
      </c>
      <c r="H69" s="47" t="s">
        <v>151</v>
      </c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</row>
    <row r="70" spans="1:31" ht="24">
      <c r="A70" s="125"/>
      <c r="B70" s="129"/>
      <c r="C70" s="103" t="s">
        <v>89</v>
      </c>
      <c r="D70" s="48" t="s">
        <v>109</v>
      </c>
      <c r="E70" s="49">
        <v>25000</v>
      </c>
      <c r="F70" s="49">
        <v>25000</v>
      </c>
      <c r="G70" s="49">
        <v>25000</v>
      </c>
      <c r="H70" s="58" t="s">
        <v>152</v>
      </c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</row>
    <row r="71" spans="1:31" ht="15" customHeight="1">
      <c r="A71" s="125"/>
      <c r="B71" s="129"/>
      <c r="C71" s="102" t="s">
        <v>91</v>
      </c>
      <c r="D71" s="41" t="s">
        <v>110</v>
      </c>
      <c r="E71" s="42">
        <v>10000</v>
      </c>
      <c r="F71" s="42">
        <v>10000</v>
      </c>
      <c r="G71" s="42">
        <v>10000</v>
      </c>
      <c r="H71" s="50" t="s">
        <v>153</v>
      </c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</row>
    <row r="72" spans="1:31" ht="15" customHeight="1">
      <c r="A72" s="125"/>
      <c r="B72" s="129"/>
      <c r="C72" s="102" t="s">
        <v>93</v>
      </c>
      <c r="D72" s="41" t="s">
        <v>203</v>
      </c>
      <c r="E72" s="42">
        <v>30000</v>
      </c>
      <c r="F72" s="42">
        <v>30000</v>
      </c>
      <c r="G72" s="42">
        <v>30000</v>
      </c>
      <c r="H72" s="50" t="s">
        <v>137</v>
      </c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</row>
    <row r="73" spans="1:31" ht="15" customHeight="1" thickBot="1">
      <c r="A73" s="126"/>
      <c r="B73" s="129"/>
      <c r="C73" s="102" t="s">
        <v>211</v>
      </c>
      <c r="D73" s="41" t="s">
        <v>188</v>
      </c>
      <c r="E73" s="42">
        <v>150000</v>
      </c>
      <c r="F73" s="42">
        <v>0</v>
      </c>
      <c r="G73" s="42">
        <v>0</v>
      </c>
      <c r="H73" s="50" t="s">
        <v>189</v>
      </c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</row>
    <row r="74" spans="1:31" ht="15" customHeight="1" thickBot="1">
      <c r="A74" s="124" t="s">
        <v>36</v>
      </c>
      <c r="B74" s="129"/>
      <c r="C74" s="108" t="s">
        <v>47</v>
      </c>
      <c r="D74" s="8" t="s">
        <v>52</v>
      </c>
      <c r="E74" s="9">
        <f>E75+E76+E77</f>
        <v>140000</v>
      </c>
      <c r="F74" s="9">
        <f>F75+F76+F77</f>
        <v>140000</v>
      </c>
      <c r="G74" s="9">
        <f>G75+G76+G77</f>
        <v>140000</v>
      </c>
      <c r="H74" s="15" t="s">
        <v>154</v>
      </c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</row>
    <row r="75" spans="1:31" ht="15" customHeight="1">
      <c r="A75" s="125"/>
      <c r="B75" s="129"/>
      <c r="C75" s="101" t="s">
        <v>49</v>
      </c>
      <c r="D75" s="39" t="s">
        <v>103</v>
      </c>
      <c r="E75" s="40">
        <v>80000</v>
      </c>
      <c r="F75" s="40">
        <v>80000</v>
      </c>
      <c r="G75" s="40">
        <v>80000</v>
      </c>
      <c r="H75" s="47" t="s">
        <v>238</v>
      </c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</row>
    <row r="76" spans="1:31" ht="15" customHeight="1">
      <c r="A76" s="125"/>
      <c r="B76" s="129"/>
      <c r="C76" s="102" t="s">
        <v>104</v>
      </c>
      <c r="D76" s="41" t="s">
        <v>105</v>
      </c>
      <c r="E76" s="42">
        <v>45000</v>
      </c>
      <c r="F76" s="42">
        <v>45000</v>
      </c>
      <c r="G76" s="42">
        <v>45000</v>
      </c>
      <c r="H76" s="50" t="s">
        <v>239</v>
      </c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</row>
    <row r="77" spans="1:31" ht="15" customHeight="1" thickBot="1">
      <c r="A77" s="125"/>
      <c r="B77" s="129"/>
      <c r="C77" s="103" t="s">
        <v>190</v>
      </c>
      <c r="D77" s="48" t="s">
        <v>191</v>
      </c>
      <c r="E77" s="49">
        <v>15000</v>
      </c>
      <c r="F77" s="49">
        <v>15000</v>
      </c>
      <c r="G77" s="49">
        <v>15000</v>
      </c>
      <c r="H77" s="112" t="s">
        <v>240</v>
      </c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</row>
    <row r="78" spans="1:31" ht="15" customHeight="1" thickBot="1">
      <c r="A78" s="125"/>
      <c r="B78" s="129"/>
      <c r="C78" s="105" t="s">
        <v>77</v>
      </c>
      <c r="D78" s="10" t="s">
        <v>120</v>
      </c>
      <c r="E78" s="11">
        <f>E79+E80+E81+E82+E83+E84+E85</f>
        <v>89000</v>
      </c>
      <c r="F78" s="11">
        <f>F79+F80+F81+F82+F83+F84+F85</f>
        <v>89000</v>
      </c>
      <c r="G78" s="11">
        <f>G79+G80+G81+G82+G83+G84+G85</f>
        <v>89000</v>
      </c>
      <c r="H78" s="15" t="s">
        <v>155</v>
      </c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</row>
    <row r="79" spans="1:31" ht="15" customHeight="1">
      <c r="A79" s="125"/>
      <c r="B79" s="129"/>
      <c r="C79" s="101" t="s">
        <v>79</v>
      </c>
      <c r="D79" s="39" t="s">
        <v>121</v>
      </c>
      <c r="E79" s="40">
        <v>15000</v>
      </c>
      <c r="F79" s="40">
        <v>15000</v>
      </c>
      <c r="G79" s="40">
        <v>15000</v>
      </c>
      <c r="H79" s="47" t="s">
        <v>244</v>
      </c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</row>
    <row r="80" spans="1:31" ht="12.75" customHeight="1">
      <c r="A80" s="125"/>
      <c r="B80" s="129"/>
      <c r="C80" s="102" t="s">
        <v>122</v>
      </c>
      <c r="D80" s="41" t="s">
        <v>123</v>
      </c>
      <c r="E80" s="42">
        <v>3000</v>
      </c>
      <c r="F80" s="42">
        <v>3000</v>
      </c>
      <c r="G80" s="42">
        <v>3000</v>
      </c>
      <c r="H80" s="47" t="s">
        <v>244</v>
      </c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</row>
    <row r="81" spans="1:30">
      <c r="A81" s="125"/>
      <c r="B81" s="129"/>
      <c r="C81" s="102" t="s">
        <v>124</v>
      </c>
      <c r="D81" s="41" t="s">
        <v>125</v>
      </c>
      <c r="E81" s="42">
        <v>25000</v>
      </c>
      <c r="F81" s="42">
        <v>25000</v>
      </c>
      <c r="G81" s="42">
        <v>25000</v>
      </c>
      <c r="H81" s="47" t="s">
        <v>244</v>
      </c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</row>
    <row r="82" spans="1:30">
      <c r="A82" s="125"/>
      <c r="B82" s="129"/>
      <c r="C82" s="102" t="s">
        <v>126</v>
      </c>
      <c r="D82" s="41" t="s">
        <v>127</v>
      </c>
      <c r="E82" s="42">
        <v>6000</v>
      </c>
      <c r="F82" s="42">
        <v>6000</v>
      </c>
      <c r="G82" s="42">
        <v>6000</v>
      </c>
      <c r="H82" s="47" t="s">
        <v>244</v>
      </c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</row>
    <row r="83" spans="1:30">
      <c r="A83" s="125"/>
      <c r="B83" s="129"/>
      <c r="C83" s="102" t="s">
        <v>128</v>
      </c>
      <c r="D83" s="41" t="s">
        <v>129</v>
      </c>
      <c r="E83" s="42">
        <v>5000</v>
      </c>
      <c r="F83" s="42">
        <v>5000</v>
      </c>
      <c r="G83" s="42">
        <v>5000</v>
      </c>
      <c r="H83" s="47" t="s">
        <v>244</v>
      </c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</row>
    <row r="84" spans="1:30">
      <c r="A84" s="125"/>
      <c r="B84" s="129"/>
      <c r="C84" s="102" t="s">
        <v>130</v>
      </c>
      <c r="D84" s="41" t="s">
        <v>241</v>
      </c>
      <c r="E84" s="42">
        <v>25000</v>
      </c>
      <c r="F84" s="42">
        <v>25000</v>
      </c>
      <c r="G84" s="42">
        <v>25000</v>
      </c>
      <c r="H84" s="47" t="s">
        <v>244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</row>
    <row r="85" spans="1:30" ht="15.75" thickBot="1">
      <c r="A85" s="126"/>
      <c r="B85" s="128"/>
      <c r="C85" s="106" t="s">
        <v>131</v>
      </c>
      <c r="D85" s="43" t="s">
        <v>132</v>
      </c>
      <c r="E85" s="44">
        <v>10000</v>
      </c>
      <c r="F85" s="44">
        <v>10000</v>
      </c>
      <c r="G85" s="44">
        <v>10000</v>
      </c>
      <c r="H85" s="47" t="s">
        <v>244</v>
      </c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</row>
    <row r="86" spans="1:30" ht="30.75" customHeight="1" thickBot="1">
      <c r="A86" s="132" t="s">
        <v>36</v>
      </c>
      <c r="B86" s="133"/>
      <c r="C86" s="108" t="s">
        <v>54</v>
      </c>
      <c r="D86" s="8" t="s">
        <v>111</v>
      </c>
      <c r="E86" s="9">
        <f>E87+E88+E89</f>
        <v>514000</v>
      </c>
      <c r="F86" s="9">
        <f>F87+F88+F89</f>
        <v>214000</v>
      </c>
      <c r="G86" s="9">
        <f>G87+G88</f>
        <v>214000</v>
      </c>
      <c r="H86" s="13" t="s">
        <v>156</v>
      </c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</row>
    <row r="87" spans="1:30">
      <c r="A87" s="134"/>
      <c r="B87" s="135"/>
      <c r="C87" s="103" t="s">
        <v>55</v>
      </c>
      <c r="D87" s="48" t="s">
        <v>111</v>
      </c>
      <c r="E87" s="49">
        <v>14000</v>
      </c>
      <c r="F87" s="49">
        <v>14000</v>
      </c>
      <c r="G87" s="49">
        <v>14000</v>
      </c>
      <c r="H87" s="58" t="s">
        <v>138</v>
      </c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</row>
    <row r="88" spans="1:30" ht="15.75" thickBot="1">
      <c r="A88" s="134"/>
      <c r="B88" s="135"/>
      <c r="C88" s="109" t="s">
        <v>112</v>
      </c>
      <c r="D88" s="70" t="s">
        <v>113</v>
      </c>
      <c r="E88" s="71">
        <v>200000</v>
      </c>
      <c r="F88" s="71">
        <v>200000</v>
      </c>
      <c r="G88" s="71">
        <v>200000</v>
      </c>
      <c r="H88" s="72" t="s">
        <v>247</v>
      </c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</row>
    <row r="89" spans="1:30" ht="15.75" thickBot="1">
      <c r="A89" s="139"/>
      <c r="B89" s="140"/>
      <c r="C89" s="87" t="s">
        <v>204</v>
      </c>
      <c r="D89" s="84" t="s">
        <v>205</v>
      </c>
      <c r="E89" s="85">
        <v>300000</v>
      </c>
      <c r="F89" s="85">
        <v>0</v>
      </c>
      <c r="G89" s="85">
        <v>0</v>
      </c>
      <c r="H89" s="86" t="s">
        <v>243</v>
      </c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</row>
    <row r="90" spans="1:30" ht="21.75" thickBot="1">
      <c r="A90" s="130" t="s">
        <v>37</v>
      </c>
      <c r="B90" s="131"/>
      <c r="C90" s="67"/>
      <c r="D90" s="68"/>
      <c r="E90" s="69">
        <f>E2+E14+E19+E23+E29+E26+E31+E33+E39+E41+E47+E49+E51+E56+E61+E63+E65+E68+E74+E78+E86</f>
        <v>21179000</v>
      </c>
      <c r="F90" s="117">
        <f>F2+F14+F19+F23+F26+F29+F31+F33+F39+F41+F47+F49+F51+F56+F61+F63+F65+F68+F74+F78+F86</f>
        <v>8713500</v>
      </c>
      <c r="G90" s="117">
        <f>G2+G14+G19+G23+G26+G29+G31+G39+G33+G41+G47+G49+G51+G56+G61+G63+G65+G68+G74+G78+G86</f>
        <v>8683500</v>
      </c>
      <c r="H90" s="113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</row>
    <row r="91" spans="1:30">
      <c r="A91" s="73"/>
      <c r="B91" s="73"/>
      <c r="C91" s="73"/>
      <c r="D91" s="73"/>
      <c r="E91" s="73"/>
      <c r="F91" s="73"/>
      <c r="G91" s="73"/>
      <c r="H91" s="73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</row>
    <row r="92" spans="1:30">
      <c r="A92" s="73"/>
      <c r="B92" s="73"/>
      <c r="C92" s="73"/>
      <c r="D92" s="73"/>
      <c r="E92" s="73"/>
      <c r="F92" s="73"/>
      <c r="G92" s="73"/>
      <c r="H92" s="73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</row>
    <row r="93" spans="1:30">
      <c r="A93" s="73"/>
      <c r="B93" s="73"/>
      <c r="C93" s="73"/>
      <c r="D93" s="73"/>
      <c r="E93" s="73"/>
      <c r="F93" s="73"/>
      <c r="G93" s="73"/>
      <c r="H93" s="73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</row>
    <row r="94" spans="1:30">
      <c r="A94" s="73"/>
      <c r="B94" s="73"/>
      <c r="C94" s="73"/>
      <c r="D94" s="73"/>
      <c r="E94" s="73"/>
      <c r="F94" s="73"/>
      <c r="G94" s="73"/>
      <c r="H94" s="73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</row>
    <row r="95" spans="1:30">
      <c r="A95" s="73"/>
      <c r="B95" s="73"/>
      <c r="C95" s="73"/>
      <c r="D95" s="73"/>
      <c r="E95" s="73"/>
      <c r="F95" s="73"/>
      <c r="G95" s="73"/>
      <c r="H95" s="73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</row>
    <row r="96" spans="1:30">
      <c r="A96" s="73"/>
      <c r="B96" s="73"/>
      <c r="C96" s="73"/>
      <c r="D96" s="73"/>
      <c r="E96" s="73"/>
      <c r="F96" s="73"/>
      <c r="G96" s="73"/>
      <c r="H96" s="73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</row>
    <row r="97" spans="1:30">
      <c r="A97" s="73"/>
      <c r="B97" s="73"/>
      <c r="C97" s="73"/>
      <c r="D97" s="73"/>
      <c r="E97" s="73"/>
      <c r="F97" s="73"/>
      <c r="G97" s="73"/>
      <c r="H97" s="73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</row>
    <row r="98" spans="1:30">
      <c r="A98" s="73"/>
      <c r="B98" s="73"/>
      <c r="C98" s="73"/>
      <c r="D98" s="73"/>
      <c r="E98" s="73"/>
      <c r="F98" s="73"/>
      <c r="G98" s="73"/>
      <c r="H98" s="73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</row>
    <row r="99" spans="1:30">
      <c r="A99" s="73"/>
      <c r="B99" s="73"/>
      <c r="C99" s="73"/>
      <c r="D99" s="73"/>
      <c r="E99" s="73"/>
      <c r="F99" s="73"/>
      <c r="G99" s="73"/>
      <c r="H99" s="73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</row>
    <row r="100" spans="1:30">
      <c r="A100" s="73"/>
      <c r="B100" s="73"/>
      <c r="C100" s="73"/>
      <c r="D100" s="73"/>
      <c r="E100" s="73"/>
      <c r="F100" s="73"/>
      <c r="G100" s="73"/>
      <c r="H100" s="73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</row>
    <row r="101" spans="1:30">
      <c r="A101" s="73"/>
      <c r="B101" s="73"/>
      <c r="C101" s="73"/>
      <c r="D101" s="73"/>
      <c r="E101" s="73"/>
      <c r="F101" s="73"/>
      <c r="G101" s="73"/>
      <c r="H101" s="73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</row>
    <row r="102" spans="1:30">
      <c r="A102" s="73"/>
      <c r="B102" s="73"/>
      <c r="C102" s="73"/>
      <c r="D102" s="73"/>
      <c r="E102" s="73"/>
      <c r="F102" s="73"/>
      <c r="G102" s="73"/>
      <c r="H102" s="73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</row>
    <row r="103" spans="1:30">
      <c r="A103" s="73"/>
      <c r="B103" s="73"/>
      <c r="C103" s="73"/>
      <c r="D103" s="73"/>
      <c r="E103" s="73"/>
      <c r="F103" s="73"/>
      <c r="G103" s="73"/>
      <c r="H103" s="73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</row>
    <row r="104" spans="1:30">
      <c r="A104" s="73"/>
      <c r="B104" s="73"/>
      <c r="C104" s="73"/>
      <c r="D104" s="73"/>
      <c r="E104" s="73"/>
      <c r="F104" s="73"/>
      <c r="G104" s="73"/>
      <c r="H104" s="73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</row>
    <row r="105" spans="1:30">
      <c r="A105" s="73"/>
      <c r="B105" s="73"/>
      <c r="C105" s="73"/>
      <c r="D105" s="73"/>
      <c r="E105" s="73"/>
      <c r="F105" s="73"/>
      <c r="G105" s="73"/>
      <c r="H105" s="73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</row>
    <row r="106" spans="1:30">
      <c r="A106" s="73"/>
      <c r="B106" s="73"/>
      <c r="C106" s="73"/>
      <c r="D106" s="73"/>
      <c r="E106" s="73"/>
      <c r="F106" s="73"/>
      <c r="G106" s="73"/>
      <c r="H106" s="73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</row>
    <row r="107" spans="1:30">
      <c r="A107" s="73"/>
      <c r="B107" s="73"/>
      <c r="C107" s="73"/>
      <c r="D107" s="73"/>
      <c r="E107" s="73"/>
      <c r="F107" s="73"/>
      <c r="G107" s="73"/>
      <c r="H107" s="73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</row>
    <row r="108" spans="1:30">
      <c r="A108" s="73"/>
      <c r="B108" s="73"/>
      <c r="C108" s="73"/>
      <c r="D108" s="73"/>
      <c r="E108" s="73"/>
      <c r="F108" s="73"/>
      <c r="G108" s="73"/>
      <c r="H108" s="73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</row>
    <row r="109" spans="1:30">
      <c r="A109" s="73"/>
      <c r="B109" s="73"/>
      <c r="C109" s="73"/>
      <c r="D109" s="73"/>
      <c r="E109" s="73"/>
      <c r="F109" s="73"/>
      <c r="G109" s="73"/>
      <c r="H109" s="73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</row>
    <row r="110" spans="1:30">
      <c r="A110" s="73"/>
      <c r="B110" s="73"/>
      <c r="C110" s="73"/>
      <c r="D110" s="73"/>
      <c r="E110" s="73"/>
      <c r="F110" s="73"/>
      <c r="G110" s="73"/>
      <c r="H110" s="73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</row>
    <row r="111" spans="1:30">
      <c r="A111" s="73"/>
      <c r="B111" s="73"/>
      <c r="C111" s="73"/>
      <c r="D111" s="73"/>
      <c r="E111" s="73"/>
      <c r="F111" s="73"/>
      <c r="G111" s="73"/>
      <c r="H111" s="73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</row>
    <row r="112" spans="1:30">
      <c r="A112" s="73"/>
      <c r="B112" s="73"/>
      <c r="C112" s="73"/>
      <c r="D112" s="73"/>
      <c r="E112" s="73"/>
      <c r="F112" s="73"/>
      <c r="G112" s="73"/>
      <c r="H112" s="73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</row>
    <row r="113" spans="1:30">
      <c r="A113" s="73"/>
      <c r="B113" s="73"/>
      <c r="C113" s="73"/>
      <c r="D113" s="73"/>
      <c r="E113" s="73"/>
      <c r="F113" s="73"/>
      <c r="G113" s="73"/>
      <c r="H113" s="73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</row>
    <row r="114" spans="1:30">
      <c r="A114" s="73"/>
      <c r="B114" s="73"/>
      <c r="C114" s="73"/>
      <c r="D114" s="73"/>
      <c r="E114" s="73"/>
      <c r="F114" s="73"/>
      <c r="G114" s="73"/>
      <c r="H114" s="73"/>
    </row>
    <row r="115" spans="1:30">
      <c r="A115" s="73"/>
      <c r="B115" s="73"/>
      <c r="C115" s="73"/>
      <c r="D115" s="73"/>
      <c r="E115" s="73"/>
      <c r="F115" s="73"/>
      <c r="G115" s="73"/>
      <c r="H115" s="73"/>
    </row>
    <row r="116" spans="1:30">
      <c r="A116" s="73"/>
      <c r="B116" s="73"/>
      <c r="C116" s="73"/>
      <c r="D116" s="73"/>
      <c r="E116" s="73"/>
      <c r="F116" s="73"/>
      <c r="G116" s="73"/>
      <c r="H116" s="73"/>
    </row>
    <row r="117" spans="1:30">
      <c r="A117" s="73"/>
      <c r="B117" s="73"/>
      <c r="C117" s="73"/>
      <c r="D117" s="73"/>
      <c r="E117" s="73"/>
      <c r="F117" s="73"/>
      <c r="G117" s="73"/>
      <c r="H117" s="73"/>
    </row>
    <row r="118" spans="1:30">
      <c r="A118" s="73"/>
      <c r="B118" s="73"/>
      <c r="C118" s="73"/>
      <c r="D118" s="73"/>
      <c r="E118" s="73"/>
      <c r="F118" s="73"/>
      <c r="G118" s="73"/>
      <c r="H118" s="73"/>
    </row>
    <row r="119" spans="1:30">
      <c r="A119" s="73"/>
      <c r="B119" s="73"/>
      <c r="C119" s="73"/>
      <c r="D119" s="73"/>
      <c r="E119" s="73"/>
      <c r="F119" s="73"/>
      <c r="G119" s="73"/>
      <c r="H119" s="73"/>
    </row>
    <row r="120" spans="1:30">
      <c r="A120" s="73"/>
      <c r="B120" s="73"/>
      <c r="C120" s="73"/>
      <c r="D120" s="73"/>
      <c r="E120" s="73"/>
      <c r="F120" s="73"/>
      <c r="G120" s="73"/>
      <c r="H120" s="73"/>
    </row>
    <row r="121" spans="1:30">
      <c r="A121" s="73"/>
      <c r="B121" s="73"/>
      <c r="C121" s="73"/>
      <c r="D121" s="73"/>
      <c r="E121" s="73"/>
      <c r="F121" s="73"/>
      <c r="G121" s="73"/>
      <c r="H121" s="73"/>
    </row>
    <row r="122" spans="1:30">
      <c r="A122" s="73"/>
      <c r="B122" s="73"/>
      <c r="C122" s="73"/>
      <c r="D122" s="73"/>
      <c r="E122" s="73"/>
      <c r="F122" s="73"/>
      <c r="G122" s="73"/>
      <c r="H122" s="73"/>
    </row>
    <row r="123" spans="1:30">
      <c r="A123" s="73"/>
      <c r="B123" s="73"/>
      <c r="C123" s="73"/>
      <c r="D123" s="73"/>
      <c r="E123" s="73"/>
      <c r="F123" s="73"/>
      <c r="G123" s="73"/>
      <c r="H123" s="73"/>
    </row>
    <row r="124" spans="1:30">
      <c r="A124" s="73"/>
      <c r="B124" s="73"/>
      <c r="C124" s="73"/>
      <c r="D124" s="73"/>
      <c r="E124" s="73"/>
      <c r="F124" s="73"/>
      <c r="G124" s="73"/>
      <c r="H124" s="73"/>
    </row>
    <row r="125" spans="1:30">
      <c r="A125" s="73"/>
      <c r="B125" s="73"/>
      <c r="C125" s="73"/>
      <c r="D125" s="73"/>
      <c r="E125" s="73"/>
      <c r="F125" s="73"/>
      <c r="G125" s="73"/>
      <c r="H125" s="73"/>
    </row>
    <row r="126" spans="1:30">
      <c r="A126" s="73"/>
      <c r="B126" s="73"/>
      <c r="C126" s="73"/>
      <c r="D126" s="73"/>
      <c r="E126" s="73"/>
      <c r="F126" s="73"/>
      <c r="G126" s="73"/>
      <c r="H126" s="73"/>
    </row>
    <row r="127" spans="1:30">
      <c r="A127" s="73"/>
      <c r="B127" s="73"/>
      <c r="C127" s="73"/>
      <c r="D127" s="73"/>
      <c r="E127" s="73"/>
      <c r="F127" s="73"/>
      <c r="G127" s="73"/>
      <c r="H127" s="73"/>
    </row>
    <row r="128" spans="1:30">
      <c r="A128" s="73"/>
      <c r="B128" s="73"/>
      <c r="C128" s="73"/>
      <c r="D128" s="73"/>
      <c r="E128" s="73"/>
      <c r="F128" s="73"/>
      <c r="G128" s="73"/>
      <c r="H128" s="73"/>
    </row>
    <row r="129" spans="1:8">
      <c r="A129" s="73"/>
      <c r="B129" s="73"/>
      <c r="C129" s="73"/>
      <c r="D129" s="73"/>
      <c r="E129" s="73"/>
      <c r="F129" s="73"/>
      <c r="G129" s="73"/>
      <c r="H129" s="73"/>
    </row>
    <row r="130" spans="1:8">
      <c r="A130" s="73"/>
      <c r="B130" s="73"/>
      <c r="C130" s="73"/>
      <c r="D130" s="73"/>
      <c r="E130" s="73"/>
      <c r="F130" s="73"/>
      <c r="G130" s="73"/>
      <c r="H130" s="73"/>
    </row>
    <row r="131" spans="1:8">
      <c r="A131" s="73"/>
      <c r="B131" s="73"/>
      <c r="C131" s="73"/>
      <c r="D131" s="73"/>
      <c r="E131" s="73"/>
      <c r="F131" s="73"/>
      <c r="G131" s="73"/>
      <c r="H131" s="73"/>
    </row>
    <row r="132" spans="1:8">
      <c r="A132" s="73"/>
      <c r="B132" s="73"/>
      <c r="C132" s="73"/>
      <c r="D132" s="73"/>
      <c r="E132" s="73"/>
      <c r="F132" s="73"/>
      <c r="G132" s="73"/>
      <c r="H132" s="73"/>
    </row>
    <row r="133" spans="1:8">
      <c r="C133" s="73"/>
      <c r="D133" s="73"/>
      <c r="E133" s="73"/>
      <c r="F133" s="73"/>
      <c r="G133" s="73"/>
      <c r="H133" s="73"/>
    </row>
    <row r="134" spans="1:8">
      <c r="C134" s="73"/>
      <c r="D134" s="73"/>
      <c r="E134" s="73"/>
      <c r="F134" s="73"/>
      <c r="G134" s="73"/>
      <c r="H134" s="73"/>
    </row>
    <row r="135" spans="1:8">
      <c r="C135" s="73"/>
      <c r="D135" s="73"/>
      <c r="E135" s="73"/>
      <c r="F135" s="73"/>
      <c r="G135" s="73"/>
      <c r="H135" s="73"/>
    </row>
    <row r="136" spans="1:8">
      <c r="C136" s="73"/>
      <c r="D136" s="73"/>
      <c r="E136" s="73"/>
      <c r="F136" s="73"/>
      <c r="G136" s="73"/>
      <c r="H136" s="73"/>
    </row>
    <row r="137" spans="1:8">
      <c r="C137" s="73"/>
      <c r="D137" s="73"/>
      <c r="E137" s="73"/>
      <c r="F137" s="73"/>
      <c r="G137" s="73"/>
      <c r="H137" s="73"/>
    </row>
    <row r="138" spans="1:8">
      <c r="C138" s="73"/>
      <c r="D138" s="73"/>
      <c r="E138" s="73"/>
      <c r="F138" s="73"/>
      <c r="G138" s="73"/>
      <c r="H138" s="73"/>
    </row>
    <row r="139" spans="1:8">
      <c r="C139" s="73"/>
      <c r="D139" s="73"/>
      <c r="E139" s="73"/>
      <c r="F139" s="73"/>
      <c r="G139" s="73"/>
      <c r="H139" s="73"/>
    </row>
    <row r="140" spans="1:8">
      <c r="C140" s="73"/>
      <c r="D140" s="73"/>
      <c r="E140" s="73"/>
      <c r="F140" s="73"/>
      <c r="G140" s="73"/>
      <c r="H140" s="73"/>
    </row>
    <row r="141" spans="1:8">
      <c r="C141" s="73"/>
      <c r="D141" s="73"/>
      <c r="E141" s="73"/>
      <c r="F141" s="73"/>
      <c r="G141" s="73"/>
      <c r="H141" s="73"/>
    </row>
    <row r="142" spans="1:8">
      <c r="C142" s="73"/>
      <c r="D142" s="73"/>
      <c r="E142" s="73"/>
      <c r="F142" s="73"/>
      <c r="G142" s="73"/>
      <c r="H142" s="73"/>
    </row>
    <row r="143" spans="1:8">
      <c r="C143" s="73"/>
      <c r="D143" s="73"/>
      <c r="E143" s="73"/>
      <c r="F143" s="73"/>
      <c r="G143" s="73"/>
      <c r="H143" s="73"/>
    </row>
    <row r="144" spans="1:8">
      <c r="C144" s="73"/>
      <c r="D144" s="73"/>
      <c r="E144" s="73"/>
      <c r="F144" s="73"/>
      <c r="G144" s="73"/>
      <c r="H144" s="73"/>
    </row>
    <row r="145" spans="3:8">
      <c r="C145" s="73"/>
      <c r="D145" s="73"/>
      <c r="E145" s="73"/>
      <c r="F145" s="73"/>
      <c r="G145" s="73"/>
      <c r="H145" s="73"/>
    </row>
    <row r="146" spans="3:8">
      <c r="C146" s="73"/>
      <c r="D146" s="73"/>
      <c r="E146" s="73"/>
      <c r="F146" s="73"/>
      <c r="G146" s="73"/>
      <c r="H146" s="73"/>
    </row>
  </sheetData>
  <dataConsolidate/>
  <mergeCells count="15">
    <mergeCell ref="A90:B90"/>
    <mergeCell ref="A86:B88"/>
    <mergeCell ref="B68:B85"/>
    <mergeCell ref="B61:B67"/>
    <mergeCell ref="B51:B60"/>
    <mergeCell ref="A89:B89"/>
    <mergeCell ref="A2:A30"/>
    <mergeCell ref="A31:A60"/>
    <mergeCell ref="A61:A73"/>
    <mergeCell ref="A74:A85"/>
    <mergeCell ref="B49:B50"/>
    <mergeCell ref="B41:B48"/>
    <mergeCell ref="B31:B40"/>
    <mergeCell ref="B26:B30"/>
    <mergeCell ref="B2:B25"/>
  </mergeCells>
  <printOptions horizontalCentered="1" verticalCentered="1"/>
  <pageMargins left="0" right="0" top="0.19685039370078741" bottom="0.19685039370078741" header="0" footer="0"/>
  <pageSetup paperSize="9" scale="65" fitToWidth="0" fitToHeight="0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Mirjana Rajtora</cp:lastModifiedBy>
  <cp:lastPrinted>2020-12-15T12:37:55Z</cp:lastPrinted>
  <dcterms:created xsi:type="dcterms:W3CDTF">2014-12-14T09:32:57Z</dcterms:created>
  <dcterms:modified xsi:type="dcterms:W3CDTF">2020-12-22T12:16:39Z</dcterms:modified>
</cp:coreProperties>
</file>