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7. sjednica Općinskog vijeća 2021\Proračun 2022\"/>
    </mc:Choice>
  </mc:AlternateContent>
  <bookViews>
    <workbookView xWindow="0" yWindow="0" windowWidth="25200" windowHeight="113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 calcMode="manual"/>
</workbook>
</file>

<file path=xl/calcChain.xml><?xml version="1.0" encoding="utf-8"?>
<calcChain xmlns="http://schemas.openxmlformats.org/spreadsheetml/2006/main">
  <c r="G2" i="1" l="1"/>
  <c r="F2" i="1"/>
  <c r="E91" i="1" l="1"/>
  <c r="E82" i="1"/>
  <c r="E73" i="1"/>
  <c r="E51" i="1"/>
  <c r="E44" i="1"/>
  <c r="E35" i="1"/>
  <c r="E23" i="1"/>
  <c r="E14" i="1"/>
  <c r="E2" i="1"/>
  <c r="E78" i="1" l="1"/>
  <c r="E19" i="1" l="1"/>
  <c r="E28" i="1"/>
  <c r="E31" i="1"/>
  <c r="E33" i="1"/>
  <c r="E42" i="1"/>
  <c r="E54" i="1"/>
  <c r="E56" i="1"/>
  <c r="E61" i="1"/>
  <c r="E66" i="1"/>
  <c r="E68" i="1"/>
  <c r="E70" i="1"/>
  <c r="G94" i="1" l="1"/>
  <c r="E94" i="1"/>
  <c r="F94" i="1"/>
</calcChain>
</file>

<file path=xl/sharedStrings.xml><?xml version="1.0" encoding="utf-8"?>
<sst xmlns="http://schemas.openxmlformats.org/spreadsheetml/2006/main" count="281" uniqueCount="259">
  <si>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</si>
  <si>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</si>
  <si>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</si>
  <si>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</si>
  <si>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</si>
  <si>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</si>
  <si>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</si>
  <si>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</si>
  <si>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</si>
  <si>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</si>
  <si>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</si>
  <si>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</si>
  <si>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</si>
  <si>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</si>
  <si>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</si>
  <si>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</si>
  <si>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</si>
  <si>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</si>
  <si>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</si>
  <si>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</si>
  <si>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</si>
  <si>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</si>
  <si>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</si>
  <si>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</si>
  <si>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</si>
  <si>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</si>
  <si>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</si>
  <si>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</si>
  <si>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</si>
  <si>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</si>
  <si>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</si>
  <si>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</si>
  <si>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</si>
  <si>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</si>
  <si>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</si>
  <si>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</si>
  <si>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</si>
  <si>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</si>
  <si>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</si>
  <si>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</si>
  <si>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</si>
  <si>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</si>
  <si>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</si>
  <si>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</si>
  <si>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</si>
  <si>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</si>
  <si>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</si>
  <si>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</si>
  <si>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</si>
  <si>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</si>
  <si>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</si>
  <si>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</si>
  <si>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</si>
  <si>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</si>
  <si>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</si>
  <si>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</si>
  <si>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</si>
  <si>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</si>
  <si>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</si>
  <si>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</si>
  <si>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</si>
  <si>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</si>
  <si>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</si>
  <si>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</si>
  <si>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</si>
  <si>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</si>
  <si>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</si>
  <si>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</si>
  <si>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</si>
  <si>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</si>
  <si>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</si>
  <si>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</si>
  <si>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</si>
  <si>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</si>
  <si>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</si>
  <si>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</si>
  <si>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</si>
  <si>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</si>
  <si>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</si>
  <si>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</si>
  <si>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</si>
  <si>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</si>
  <si>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</si>
  <si>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</si>
  <si>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</si>
  <si>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</si>
  <si>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</si>
  <si>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</si>
  <si>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</si>
  <si>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</si>
  <si>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</si>
  <si>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</si>
  <si>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</si>
  <si>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</si>
  <si>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</si>
  <si>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</si>
  <si>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</si>
  <si>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</si>
  <si>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</si>
  <si>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</si>
  <si>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</si>
  <si>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</si>
  <si>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</si>
  <si>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</si>
  <si>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</si>
  <si>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</si>
  <si>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</si>
  <si>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</si>
  <si>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</si>
  <si>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</si>
  <si>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</si>
  <si>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</si>
  <si>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</si>
  <si>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</si>
  <si>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</si>
  <si>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</si>
  <si>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</si>
  <si>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</si>
  <si>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</si>
  <si>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</si>
  <si>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</si>
  <si>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</si>
  <si>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</si>
  <si>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</si>
  <si>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</si>
  <si>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</si>
  <si>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</si>
  <si>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</si>
  <si>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</si>
  <si>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</si>
  <si>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</si>
  <si>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</si>
  <si>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</si>
  <si>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</si>
  <si>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</si>
  <si>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</si>
  <si>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</si>
  <si>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</si>
  <si>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</si>
  <si>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</si>
  <si>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</si>
  <si>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</si>
  <si>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</si>
  <si>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</si>
  <si>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</si>
  <si>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</si>
  <si>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</si>
  <si>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</si>
  <si>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</si>
  <si>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</si>
  <si>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</si>
  <si>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</si>
  <si>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</si>
  <si>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</si>
  <si>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</si>
  <si>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</si>
  <si>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</si>
  <si>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</si>
  <si>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</si>
  <si>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</si>
  <si>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</si>
  <si>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</si>
  <si>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</si>
  <si>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</si>
  <si>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</si>
  <si>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</si>
  <si>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</si>
  <si>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</si>
  <si>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</si>
  <si>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</si>
  <si>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</si>
  <si>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</si>
  <si>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</si>
  <si>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</si>
  <si>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</si>
  <si>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</si>
  <si>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</si>
  <si>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</si>
  <si>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</si>
  <si>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</si>
  <si>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</si>
  <si>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</si>
  <si>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</si>
  <si>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K 100602</t>
  </si>
  <si>
    <t>K 100603</t>
  </si>
  <si>
    <t>A 101304</t>
  </si>
  <si>
    <t>Sterilizacija i kastracija životinja (sufinanciranje 50%)</t>
  </si>
  <si>
    <t>A 101204</t>
  </si>
  <si>
    <t>Podmirenje troškova logopeda</t>
  </si>
  <si>
    <t>A 100808</t>
  </si>
  <si>
    <t>Izgradnja autobusne kućice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</si>
  <si>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</si>
  <si>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</si>
  <si>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</si>
  <si>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</si>
  <si>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</si>
  <si>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</si>
  <si>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Izgradnja autobusne kućice </t>
  </si>
  <si>
    <t>Sanitarno-higijeničarski poslovi</t>
  </si>
  <si>
    <t>Izgrađenost ulice</t>
  </si>
  <si>
    <t>Izgrađenost skretišta</t>
  </si>
  <si>
    <t xml:space="preserve">Vodovod Ludinica </t>
  </si>
  <si>
    <t xml:space="preserve">Izgradnja Vodovoda </t>
  </si>
  <si>
    <t>Ulica Bukovec, Grabrov Potok</t>
  </si>
  <si>
    <t>Obrtnička ulica, Velika Ludina</t>
  </si>
  <si>
    <t>Cvjetna ulica , Velika Ludina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</si>
  <si>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</si>
  <si>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</si>
  <si>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</si>
  <si>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</si>
  <si>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</si>
  <si>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</si>
  <si>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</si>
  <si>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</si>
  <si>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</si>
  <si>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</si>
  <si>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</si>
  <si>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</si>
  <si>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</si>
  <si>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</si>
  <si>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</si>
  <si>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</si>
  <si>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</si>
  <si>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</si>
  <si>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</si>
  <si>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t>Transferi</t>
  </si>
  <si>
    <t>Adaptacija, obnova</t>
  </si>
  <si>
    <t>Rad Knjižnice i Čitaonice</t>
  </si>
  <si>
    <t>Organizacija dana Općine</t>
  </si>
  <si>
    <r>
      <t xml:space="preserve">PROJEKCIJA </t>
    </r>
    <r>
      <rPr>
        <sz val="14"/>
        <color theme="1"/>
        <rFont val="Aharoni"/>
        <charset val="177"/>
      </rPr>
      <t>2023</t>
    </r>
  </si>
  <si>
    <r>
      <t xml:space="preserve">PROJEKCIJA </t>
    </r>
    <r>
      <rPr>
        <sz val="14"/>
        <color theme="1"/>
        <rFont val="Aharoni"/>
        <charset val="177"/>
      </rPr>
      <t>2024</t>
    </r>
  </si>
  <si>
    <t>Rekonstukcija i dogradnja vatrogasnog doma Ludina</t>
  </si>
  <si>
    <t>Uređenje doma Velika Ludina</t>
  </si>
  <si>
    <t>K 100402</t>
  </si>
  <si>
    <t>K 100403</t>
  </si>
  <si>
    <t>Uređenje doma Vidrenjak</t>
  </si>
  <si>
    <t>Rekonstukcija i uređenje vatrogasnog doma</t>
  </si>
  <si>
    <t>K 100303</t>
  </si>
  <si>
    <t>Rashodi za nabavu dugotrajne neproizvedene imovine - ostala zemljišta</t>
  </si>
  <si>
    <t>Kupnja zemljišta</t>
  </si>
  <si>
    <t>Kupnja traktora i radnih priključaka</t>
  </si>
  <si>
    <t>A 101106</t>
  </si>
  <si>
    <t>Sufinanciranje dopunskog obrazovnog materijala</t>
  </si>
  <si>
    <t xml:space="preserve">Kupnja dopunskog materijala </t>
  </si>
  <si>
    <t>K 101901</t>
  </si>
  <si>
    <t xml:space="preserve">Uređenje ograde dječjeg vrtića </t>
  </si>
  <si>
    <t xml:space="preserve">Zbrinjavanje otpada -azbest </t>
  </si>
  <si>
    <t>Količina prikupljenog otpada</t>
  </si>
  <si>
    <t>Lovačka udurga "Košuta "</t>
  </si>
  <si>
    <t>A 101808</t>
  </si>
  <si>
    <r>
      <rPr>
        <sz val="12"/>
        <color theme="1"/>
        <rFont val="Aharoni"/>
        <charset val="238"/>
      </rPr>
      <t>PLAN</t>
    </r>
    <r>
      <rPr>
        <b/>
        <sz val="12"/>
        <color theme="1"/>
        <rFont val="Aharoni"/>
        <charset val="238"/>
      </rPr>
      <t xml:space="preserve"> 2022</t>
    </r>
  </si>
  <si>
    <t>K 100604</t>
  </si>
  <si>
    <t xml:space="preserve">Moslavačka ulica, Velika Ludina </t>
  </si>
  <si>
    <t xml:space="preserve">Uređenje javne rasvjete - led </t>
  </si>
  <si>
    <t>K 100802</t>
  </si>
  <si>
    <t>K 100803</t>
  </si>
  <si>
    <t xml:space="preserve">Park Velika Ludina </t>
  </si>
  <si>
    <t xml:space="preserve">Uređenje javne rasvjete </t>
  </si>
  <si>
    <t xml:space="preserve">Izgradnja parka Velika Ludina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</si>
</sst>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b/>
      <sz val="12"/>
      <color theme="1"/>
      <name val="Aharoni"/>
      <charset val="238"/>
    </font>
    <font>
      <sz val="12"/>
      <color theme="1"/>
      <name val="Aharoni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36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Font="1" applyBorder="1" applyAlignment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wrapText="1"/>
    </xf>
    <xf numFmtId="0" fontId="2" fillId="0" borderId="15" xfId="0" applyFont="1" applyBorder="1" applyAlignment="1" applyProtection="1">
      <alignment vertical="center" wrapText="1"/>
      <protection locked="0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7" xfId="0" applyFont="1" applyBorder="1"/>
    <xf numFmtId="0" fontId="7" fillId="0" borderId="19" xfId="0" applyFont="1" applyBorder="1"/>
    <xf numFmtId="0" fontId="7" fillId="0" borderId="21" xfId="0" applyFont="1" applyBorder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/>
    <xf numFmtId="0" fontId="7" fillId="0" borderId="16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2" xfId="0" applyFont="1" applyBorder="1"/>
    <xf numFmtId="0" fontId="2" fillId="0" borderId="15" xfId="0" applyFont="1" applyBorder="1" applyAlignment="1" applyProtection="1">
      <alignment vertical="center"/>
      <protection locked="0"/>
    </xf>
    <xf numFmtId="3" fontId="2" fillId="0" borderId="15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13" fillId="0" borderId="6" xfId="0" applyNumberFormat="1" applyFont="1" applyBorder="1" applyAlignment="1">
      <alignment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3" fontId="2" fillId="0" borderId="7" xfId="0" applyNumberFormat="1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10</xdr:col>
      <xdr:colOff>114300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400-06/21-01/14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2176/19-21-02-2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16.12.2021.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 5/20 i 1/21),  Općinsko vijeće Općine Velika Ludina na svojoj 07. sjednici održanoj 16.12.2021. godine, donijelo je    </a:t>
          </a:r>
        </a:p>
        <a:p>
          <a:pPr algn="ctr"/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2022.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lanom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2022.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2022.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će se objaviti u „Službenim novinama Općine Velika Ludina“, a stupa na snagu 01.01.2022. godine.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16" sqref="O16"/>
    </sheetView>
  </sheetViews>
  <sheetFormatPr defaultRowHeight="15"/>
  <cols>
    <col min="9" max="9" width="4.7109375" customWidth="1"/>
    <col min="10" max="10" width="5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50"/>
  <sheetViews>
    <sheetView workbookViewId="0">
      <pane ySplit="1" topLeftCell="A2" activePane="bottomLeft" state="frozen"/>
      <selection activeCell="O16" sqref="O16"/>
      <selection pane="bottomLeft" activeCell="O16" sqref="O16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2.5703125" customWidth="1"/>
    <col min="6" max="7" width="12.7109375" customWidth="1"/>
    <col min="8" max="8" width="36.42578125" customWidth="1"/>
    <col min="9" max="9" width="4.7109375" customWidth="1"/>
    <col min="10" max="10" width="5.140625" customWidth="1"/>
  </cols>
  <sheetData>
    <row r="1" spans="1:32" ht="37.5" customHeight="1" thickBot="1">
      <c r="A1" s="58" t="s">
        <v>0</v>
      </c>
      <c r="B1" s="58" t="s">
        <v>1</v>
      </c>
      <c r="C1" s="59" t="s">
        <v>9</v>
      </c>
      <c r="D1" s="60" t="s">
        <v>2</v>
      </c>
      <c r="E1" s="114" t="s">
        <v>250</v>
      </c>
      <c r="F1" s="61" t="s">
        <v>229</v>
      </c>
      <c r="G1" s="61" t="s">
        <v>230</v>
      </c>
      <c r="H1" s="60" t="s">
        <v>3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33" customHeight="1" thickBot="1">
      <c r="A2" s="115" t="s">
        <v>4</v>
      </c>
      <c r="B2" s="125" t="s">
        <v>8</v>
      </c>
      <c r="C2" s="81" t="s">
        <v>41</v>
      </c>
      <c r="D2" s="1" t="s">
        <v>11</v>
      </c>
      <c r="E2" s="2">
        <f>E3+E4+E5+E6+E7+E8+E9+E10+E11</f>
        <v>1920000</v>
      </c>
      <c r="F2" s="2">
        <f>F3+F4+F5+F12+F13</f>
        <v>3000000</v>
      </c>
      <c r="G2" s="2">
        <f>G3+G4+G5+G12+G13</f>
        <v>3000000</v>
      </c>
      <c r="H2" s="1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2" ht="24">
      <c r="A3" s="116"/>
      <c r="B3" s="126"/>
      <c r="C3" s="82" t="s">
        <v>42</v>
      </c>
      <c r="D3" s="18" t="s">
        <v>57</v>
      </c>
      <c r="E3" s="19">
        <v>350000</v>
      </c>
      <c r="F3" s="19">
        <v>350000</v>
      </c>
      <c r="G3" s="19">
        <v>350000</v>
      </c>
      <c r="H3" s="53" t="s">
        <v>134</v>
      </c>
      <c r="I3" s="63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2" ht="24">
      <c r="A4" s="116"/>
      <c r="B4" s="126"/>
      <c r="C4" s="80" t="s">
        <v>43</v>
      </c>
      <c r="D4" s="21" t="s">
        <v>13</v>
      </c>
      <c r="E4" s="22">
        <v>250000</v>
      </c>
      <c r="F4" s="22">
        <v>250000</v>
      </c>
      <c r="G4" s="22">
        <v>250000</v>
      </c>
      <c r="H4" s="54" t="s">
        <v>135</v>
      </c>
      <c r="I4" s="63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2" ht="15" customHeight="1">
      <c r="A5" s="116"/>
      <c r="B5" s="126"/>
      <c r="C5" s="80" t="s">
        <v>58</v>
      </c>
      <c r="D5" s="21" t="s">
        <v>14</v>
      </c>
      <c r="E5" s="22">
        <v>400000</v>
      </c>
      <c r="F5" s="22">
        <v>400000</v>
      </c>
      <c r="G5" s="22">
        <v>400000</v>
      </c>
      <c r="H5" s="30" t="s">
        <v>136</v>
      </c>
      <c r="I5" s="63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2" ht="15" customHeight="1">
      <c r="A6" s="116"/>
      <c r="B6" s="126"/>
      <c r="C6" s="80" t="s">
        <v>59</v>
      </c>
      <c r="D6" s="21" t="s">
        <v>168</v>
      </c>
      <c r="E6" s="22">
        <v>10000</v>
      </c>
      <c r="F6" s="22"/>
      <c r="G6" s="22"/>
      <c r="H6" s="30" t="s">
        <v>169</v>
      </c>
      <c r="I6" s="63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2" ht="15" customHeight="1">
      <c r="A7" s="116"/>
      <c r="B7" s="126"/>
      <c r="C7" s="80" t="s">
        <v>182</v>
      </c>
      <c r="D7" s="23" t="s">
        <v>201</v>
      </c>
      <c r="E7" s="22">
        <v>800000</v>
      </c>
      <c r="F7" s="22"/>
      <c r="G7" s="22"/>
      <c r="H7" s="31" t="s">
        <v>202</v>
      </c>
      <c r="I7" s="63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2" ht="15" customHeight="1">
      <c r="A8" s="116"/>
      <c r="B8" s="126"/>
      <c r="C8" s="80" t="s">
        <v>60</v>
      </c>
      <c r="D8" s="23" t="s">
        <v>15</v>
      </c>
      <c r="E8" s="22">
        <v>50000</v>
      </c>
      <c r="F8" s="22"/>
      <c r="G8" s="22"/>
      <c r="H8" s="31" t="s">
        <v>177</v>
      </c>
      <c r="I8" s="63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2" ht="15" customHeight="1">
      <c r="A9" s="116"/>
      <c r="B9" s="126"/>
      <c r="C9" s="83" t="s">
        <v>173</v>
      </c>
      <c r="D9" s="23" t="s">
        <v>176</v>
      </c>
      <c r="E9" s="24">
        <v>15000</v>
      </c>
      <c r="F9" s="24"/>
      <c r="G9" s="24"/>
      <c r="H9" s="31" t="s">
        <v>178</v>
      </c>
      <c r="I9" s="63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2" ht="15" customHeight="1">
      <c r="A10" s="116"/>
      <c r="B10" s="126"/>
      <c r="C10" s="80" t="s">
        <v>179</v>
      </c>
      <c r="D10" s="21" t="s">
        <v>180</v>
      </c>
      <c r="E10" s="22">
        <v>15000</v>
      </c>
      <c r="F10" s="22"/>
      <c r="G10" s="22"/>
      <c r="H10" s="30" t="s">
        <v>181</v>
      </c>
      <c r="I10" s="63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2" ht="15" customHeight="1">
      <c r="A11" s="116"/>
      <c r="B11" s="126"/>
      <c r="C11" s="80" t="s">
        <v>189</v>
      </c>
      <c r="D11" s="21" t="s">
        <v>190</v>
      </c>
      <c r="E11" s="22">
        <v>30000</v>
      </c>
      <c r="F11" s="22"/>
      <c r="G11" s="22"/>
      <c r="H11" s="30" t="s">
        <v>197</v>
      </c>
      <c r="I11" s="63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2" ht="15" customHeight="1">
      <c r="A12" s="116"/>
      <c r="B12" s="124"/>
      <c r="C12" s="80" t="s">
        <v>254</v>
      </c>
      <c r="D12" s="21" t="s">
        <v>253</v>
      </c>
      <c r="E12" s="22"/>
      <c r="F12" s="22">
        <v>1000000</v>
      </c>
      <c r="G12" s="22">
        <v>1000000</v>
      </c>
      <c r="H12" s="30" t="s">
        <v>257</v>
      </c>
      <c r="I12" s="63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2" ht="15" customHeight="1">
      <c r="A13" s="116"/>
      <c r="B13" s="124"/>
      <c r="C13" s="80" t="s">
        <v>255</v>
      </c>
      <c r="D13" s="21" t="s">
        <v>256</v>
      </c>
      <c r="E13" s="22"/>
      <c r="F13" s="22">
        <v>1000000</v>
      </c>
      <c r="G13" s="22">
        <v>1000000</v>
      </c>
      <c r="H13" s="30" t="s">
        <v>258</v>
      </c>
      <c r="I13" s="63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2" ht="15" customHeight="1" thickBot="1">
      <c r="A14" s="116"/>
      <c r="B14" s="126"/>
      <c r="C14" s="107" t="s">
        <v>21</v>
      </c>
      <c r="D14" s="74" t="s">
        <v>61</v>
      </c>
      <c r="E14" s="75">
        <f>E15++E16+E17</f>
        <v>1400000</v>
      </c>
      <c r="F14" s="75">
        <v>1000000</v>
      </c>
      <c r="G14" s="75">
        <v>1000000</v>
      </c>
      <c r="H14" s="76"/>
      <c r="I14" s="63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2">
      <c r="A15" s="116"/>
      <c r="B15" s="126"/>
      <c r="C15" s="79" t="s">
        <v>118</v>
      </c>
      <c r="D15" s="20" t="s">
        <v>203</v>
      </c>
      <c r="E15" s="25">
        <v>1000000</v>
      </c>
      <c r="F15" s="25"/>
      <c r="G15" s="25"/>
      <c r="H15" s="29" t="s">
        <v>199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2">
      <c r="A16" s="116"/>
      <c r="B16" s="126"/>
      <c r="C16" s="84" t="s">
        <v>183</v>
      </c>
      <c r="D16" s="21" t="s">
        <v>204</v>
      </c>
      <c r="E16" s="22">
        <v>200000</v>
      </c>
      <c r="F16" s="22"/>
      <c r="G16" s="22"/>
      <c r="H16" s="30" t="s">
        <v>199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>
      <c r="A17" s="116"/>
      <c r="B17" s="126"/>
      <c r="C17" s="84" t="s">
        <v>184</v>
      </c>
      <c r="D17" s="71" t="s">
        <v>205</v>
      </c>
      <c r="E17" s="22">
        <v>200000</v>
      </c>
      <c r="F17" s="22"/>
      <c r="G17" s="22"/>
      <c r="H17" s="30" t="s">
        <v>200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>
      <c r="A18" s="116"/>
      <c r="B18" s="124"/>
      <c r="C18" s="84" t="s">
        <v>251</v>
      </c>
      <c r="D18" s="71" t="s">
        <v>252</v>
      </c>
      <c r="E18" s="22">
        <v>0</v>
      </c>
      <c r="F18" s="22">
        <v>1000000</v>
      </c>
      <c r="G18" s="22">
        <v>1000000</v>
      </c>
      <c r="H18" s="30" t="s">
        <v>199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ht="30.75" thickBot="1">
      <c r="A19" s="116"/>
      <c r="B19" s="126"/>
      <c r="C19" s="107" t="s">
        <v>17</v>
      </c>
      <c r="D19" s="74" t="s">
        <v>63</v>
      </c>
      <c r="E19" s="75">
        <f>E20+E21+E22</f>
        <v>220000</v>
      </c>
      <c r="F19" s="75">
        <v>200000</v>
      </c>
      <c r="G19" s="75">
        <v>200000</v>
      </c>
      <c r="H19" s="77"/>
      <c r="I19" s="56"/>
      <c r="J19" s="56"/>
      <c r="K19" s="56"/>
      <c r="L19" s="56"/>
      <c r="M19" s="62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ht="33" customHeight="1">
      <c r="A20" s="116"/>
      <c r="B20" s="126"/>
      <c r="C20" s="82" t="s">
        <v>18</v>
      </c>
      <c r="D20" s="49" t="s">
        <v>64</v>
      </c>
      <c r="E20" s="26">
        <v>210000</v>
      </c>
      <c r="F20" s="26"/>
      <c r="G20" s="26"/>
      <c r="H20" s="57" t="s">
        <v>137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ht="15" customHeight="1">
      <c r="A21" s="116"/>
      <c r="B21" s="126"/>
      <c r="C21" s="80" t="s">
        <v>19</v>
      </c>
      <c r="D21" s="21" t="s">
        <v>20</v>
      </c>
      <c r="E21" s="27">
        <v>5000</v>
      </c>
      <c r="F21" s="27"/>
      <c r="G21" s="27"/>
      <c r="H21" s="30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ht="15" customHeight="1">
      <c r="A22" s="116"/>
      <c r="B22" s="126"/>
      <c r="C22" s="84" t="s">
        <v>158</v>
      </c>
      <c r="D22" s="21" t="s">
        <v>65</v>
      </c>
      <c r="E22" s="27">
        <v>5000</v>
      </c>
      <c r="F22" s="27"/>
      <c r="G22" s="27"/>
      <c r="H22" s="30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</row>
    <row r="23" spans="1:31" ht="15" customHeight="1" thickBot="1">
      <c r="A23" s="116"/>
      <c r="B23" s="126"/>
      <c r="C23" s="108" t="s">
        <v>10</v>
      </c>
      <c r="D23" s="101" t="s">
        <v>114</v>
      </c>
      <c r="E23" s="102">
        <f>E24+E25+E26+E27</f>
        <v>1790000</v>
      </c>
      <c r="F23" s="102">
        <v>600000</v>
      </c>
      <c r="G23" s="102">
        <v>650000</v>
      </c>
      <c r="H23" s="77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</row>
    <row r="24" spans="1:31">
      <c r="A24" s="116"/>
      <c r="B24" s="126"/>
      <c r="C24" s="79" t="s">
        <v>12</v>
      </c>
      <c r="D24" s="20" t="s">
        <v>115</v>
      </c>
      <c r="E24" s="26">
        <v>30000</v>
      </c>
      <c r="F24" s="26"/>
      <c r="G24" s="26"/>
      <c r="H24" s="29" t="s">
        <v>207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</row>
    <row r="25" spans="1:31" ht="28.5" customHeight="1">
      <c r="A25" s="116"/>
      <c r="B25" s="126"/>
      <c r="C25" s="84" t="s">
        <v>116</v>
      </c>
      <c r="D25" s="71" t="s">
        <v>232</v>
      </c>
      <c r="E25" s="27">
        <v>160000</v>
      </c>
      <c r="F25" s="27"/>
      <c r="G25" s="27"/>
      <c r="H25" s="30" t="s">
        <v>206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1" ht="28.5" customHeight="1">
      <c r="A26" s="116"/>
      <c r="B26" s="124"/>
      <c r="C26" s="84" t="s">
        <v>233</v>
      </c>
      <c r="D26" s="71" t="s">
        <v>231</v>
      </c>
      <c r="E26" s="27">
        <v>1500000</v>
      </c>
      <c r="F26" s="27"/>
      <c r="G26" s="27"/>
      <c r="H26" s="30" t="s">
        <v>236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</row>
    <row r="27" spans="1:31" ht="28.5" customHeight="1" thickBot="1">
      <c r="A27" s="116"/>
      <c r="B27" s="123"/>
      <c r="C27" s="84" t="s">
        <v>234</v>
      </c>
      <c r="D27" s="71" t="s">
        <v>235</v>
      </c>
      <c r="E27" s="27">
        <v>100000</v>
      </c>
      <c r="F27" s="27"/>
      <c r="G27" s="27"/>
      <c r="H27" s="30" t="s">
        <v>206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ht="15" customHeight="1" thickBot="1">
      <c r="A28" s="116"/>
      <c r="B28" s="122" t="s">
        <v>7</v>
      </c>
      <c r="C28" s="85" t="s">
        <v>32</v>
      </c>
      <c r="D28" s="74" t="s">
        <v>170</v>
      </c>
      <c r="E28" s="75">
        <f>E29+E30</f>
        <v>285000</v>
      </c>
      <c r="F28" s="75">
        <v>235000</v>
      </c>
      <c r="G28" s="75">
        <v>215000</v>
      </c>
      <c r="H28" s="77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spans="1:31" ht="24" customHeight="1">
      <c r="A29" s="116"/>
      <c r="B29" s="124"/>
      <c r="C29" s="80" t="s">
        <v>33</v>
      </c>
      <c r="D29" s="21" t="s">
        <v>67</v>
      </c>
      <c r="E29" s="32">
        <v>35000</v>
      </c>
      <c r="F29" s="27"/>
      <c r="G29" s="27"/>
      <c r="H29" s="30" t="s">
        <v>149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ht="28.5" customHeight="1" thickBot="1">
      <c r="A30" s="116"/>
      <c r="B30" s="124"/>
      <c r="C30" s="83" t="s">
        <v>66</v>
      </c>
      <c r="D30" s="23" t="s">
        <v>31</v>
      </c>
      <c r="E30" s="33">
        <v>250000</v>
      </c>
      <c r="F30" s="28"/>
      <c r="G30" s="28"/>
      <c r="H30" s="105" t="s">
        <v>150</v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1" ht="15" customHeight="1" thickBot="1">
      <c r="A31" s="116"/>
      <c r="B31" s="124"/>
      <c r="C31" s="86" t="s">
        <v>171</v>
      </c>
      <c r="D31" s="1" t="s">
        <v>22</v>
      </c>
      <c r="E31" s="2">
        <f>E32</f>
        <v>100000</v>
      </c>
      <c r="F31" s="2">
        <v>30000</v>
      </c>
      <c r="G31" s="2">
        <v>30000</v>
      </c>
      <c r="H31" s="50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</row>
    <row r="32" spans="1:31" ht="24.75" thickBot="1">
      <c r="A32" s="116"/>
      <c r="B32" s="123"/>
      <c r="C32" s="87" t="s">
        <v>161</v>
      </c>
      <c r="D32" s="34" t="s">
        <v>162</v>
      </c>
      <c r="E32" s="33">
        <v>100000</v>
      </c>
      <c r="F32" s="28"/>
      <c r="G32" s="28"/>
      <c r="H32" s="105" t="s">
        <v>208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</row>
    <row r="33" spans="1:31" ht="45.75" customHeight="1" thickBot="1">
      <c r="A33" s="117" t="s">
        <v>160</v>
      </c>
      <c r="B33" s="122" t="s">
        <v>159</v>
      </c>
      <c r="C33" s="81" t="s">
        <v>23</v>
      </c>
      <c r="D33" s="1" t="s">
        <v>24</v>
      </c>
      <c r="E33" s="2">
        <f>E34</f>
        <v>100000</v>
      </c>
      <c r="F33" s="2">
        <v>100000</v>
      </c>
      <c r="G33" s="2">
        <v>100000</v>
      </c>
      <c r="H33" s="50" t="s">
        <v>138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ht="15" customHeight="1" thickBot="1">
      <c r="A34" s="117"/>
      <c r="B34" s="124"/>
      <c r="C34" s="88" t="s">
        <v>25</v>
      </c>
      <c r="D34" s="35" t="s">
        <v>26</v>
      </c>
      <c r="E34" s="36">
        <v>100000</v>
      </c>
      <c r="F34" s="36"/>
      <c r="G34" s="36"/>
      <c r="H34" s="52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ht="15" customHeight="1" thickBot="1">
      <c r="A35" s="117"/>
      <c r="B35" s="124"/>
      <c r="C35" s="81" t="s">
        <v>27</v>
      </c>
      <c r="D35" s="12" t="s">
        <v>68</v>
      </c>
      <c r="E35" s="2">
        <f>E36+E37+E38+E39+E40+E41</f>
        <v>4725500</v>
      </c>
      <c r="F35" s="2">
        <v>3555000</v>
      </c>
      <c r="G35" s="2">
        <v>3516000</v>
      </c>
      <c r="H35" s="50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ht="15" customHeight="1">
      <c r="A36" s="117"/>
      <c r="B36" s="124"/>
      <c r="C36" s="79" t="s">
        <v>28</v>
      </c>
      <c r="D36" s="20" t="s">
        <v>69</v>
      </c>
      <c r="E36" s="26">
        <v>1577000</v>
      </c>
      <c r="F36" s="26"/>
      <c r="G36" s="26"/>
      <c r="H36" s="29" t="s">
        <v>211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ht="15" customHeight="1">
      <c r="A37" s="117"/>
      <c r="B37" s="124"/>
      <c r="C37" s="84" t="s">
        <v>29</v>
      </c>
      <c r="D37" s="21" t="s">
        <v>70</v>
      </c>
      <c r="E37" s="27">
        <v>1777500</v>
      </c>
      <c r="F37" s="27"/>
      <c r="G37" s="27"/>
      <c r="H37" s="30" t="s">
        <v>70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</row>
    <row r="38" spans="1:31" ht="15" customHeight="1">
      <c r="A38" s="117"/>
      <c r="B38" s="124"/>
      <c r="C38" s="78" t="s">
        <v>30</v>
      </c>
      <c r="D38" s="23" t="s">
        <v>71</v>
      </c>
      <c r="E38" s="28">
        <v>61000</v>
      </c>
      <c r="F38" s="28"/>
      <c r="G38" s="28"/>
      <c r="H38" s="31" t="s">
        <v>212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ht="24">
      <c r="A39" s="117"/>
      <c r="B39" s="124"/>
      <c r="C39" s="80" t="s">
        <v>133</v>
      </c>
      <c r="D39" s="71" t="s">
        <v>209</v>
      </c>
      <c r="E39" s="22">
        <v>350000</v>
      </c>
      <c r="F39" s="22"/>
      <c r="G39" s="22"/>
      <c r="H39" s="30" t="s">
        <v>213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</row>
    <row r="40" spans="1:31">
      <c r="A40" s="117"/>
      <c r="B40" s="124"/>
      <c r="C40" s="80" t="s">
        <v>210</v>
      </c>
      <c r="D40" s="71" t="s">
        <v>240</v>
      </c>
      <c r="E40" s="22">
        <v>900000</v>
      </c>
      <c r="F40" s="22"/>
      <c r="G40" s="22"/>
      <c r="H40" s="30" t="s">
        <v>214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</row>
    <row r="41" spans="1:31" ht="24">
      <c r="A41" s="117"/>
      <c r="B41" s="124"/>
      <c r="C41" s="80" t="s">
        <v>237</v>
      </c>
      <c r="D41" s="71" t="s">
        <v>238</v>
      </c>
      <c r="E41" s="22">
        <v>60000</v>
      </c>
      <c r="F41" s="22"/>
      <c r="G41" s="22"/>
      <c r="H41" s="30" t="s">
        <v>239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1:31" ht="15" customHeight="1" thickBot="1">
      <c r="A42" s="117"/>
      <c r="B42" s="124"/>
      <c r="C42" s="108" t="s">
        <v>16</v>
      </c>
      <c r="D42" s="101" t="s">
        <v>117</v>
      </c>
      <c r="E42" s="102">
        <f>E43</f>
        <v>55000</v>
      </c>
      <c r="F42" s="102">
        <v>45000</v>
      </c>
      <c r="G42" s="102">
        <v>50000</v>
      </c>
      <c r="H42" s="77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</row>
    <row r="43" spans="1:31" ht="24.75" customHeight="1" thickBot="1">
      <c r="A43" s="117"/>
      <c r="B43" s="123"/>
      <c r="C43" s="79" t="s">
        <v>62</v>
      </c>
      <c r="D43" s="49" t="s">
        <v>119</v>
      </c>
      <c r="E43" s="26">
        <v>55000</v>
      </c>
      <c r="F43" s="26"/>
      <c r="G43" s="26"/>
      <c r="H43" s="29" t="s">
        <v>215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</row>
    <row r="44" spans="1:31" ht="33" customHeight="1" thickBot="1">
      <c r="A44" s="117"/>
      <c r="B44" s="125" t="s">
        <v>6</v>
      </c>
      <c r="C44" s="89" t="s">
        <v>44</v>
      </c>
      <c r="D44" s="3" t="s">
        <v>157</v>
      </c>
      <c r="E44" s="2">
        <f>E45+E46+E47+E48+E49+E50</f>
        <v>399000</v>
      </c>
      <c r="F44" s="2">
        <v>350000</v>
      </c>
      <c r="G44" s="2">
        <v>330000</v>
      </c>
      <c r="H44" s="51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</row>
    <row r="45" spans="1:31" ht="15" customHeight="1">
      <c r="A45" s="117"/>
      <c r="B45" s="126"/>
      <c r="C45" s="82" t="s">
        <v>45</v>
      </c>
      <c r="D45" s="20" t="s">
        <v>34</v>
      </c>
      <c r="E45" s="26">
        <v>70000</v>
      </c>
      <c r="F45" s="26"/>
      <c r="G45" s="26"/>
      <c r="H45" s="29" t="s">
        <v>139</v>
      </c>
      <c r="I45" s="56"/>
      <c r="J45" s="56"/>
      <c r="K45" s="56"/>
      <c r="L45" s="56"/>
      <c r="M45" s="62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 ht="15" customHeight="1">
      <c r="A46" s="117"/>
      <c r="B46" s="126"/>
      <c r="C46" s="82" t="s">
        <v>72</v>
      </c>
      <c r="D46" s="20" t="s">
        <v>191</v>
      </c>
      <c r="E46" s="26">
        <v>70000</v>
      </c>
      <c r="F46" s="26"/>
      <c r="G46" s="26"/>
      <c r="H46" s="29" t="s">
        <v>217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ht="23.25" customHeight="1">
      <c r="A47" s="117"/>
      <c r="B47" s="126"/>
      <c r="C47" s="82" t="s">
        <v>73</v>
      </c>
      <c r="D47" s="20" t="s">
        <v>216</v>
      </c>
      <c r="E47" s="26">
        <v>29000</v>
      </c>
      <c r="F47" s="26"/>
      <c r="G47" s="26"/>
      <c r="H47" s="53" t="s">
        <v>218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</row>
    <row r="48" spans="1:31" ht="15" customHeight="1">
      <c r="A48" s="117"/>
      <c r="B48" s="126"/>
      <c r="C48" s="80" t="s">
        <v>75</v>
      </c>
      <c r="D48" s="21" t="s">
        <v>74</v>
      </c>
      <c r="E48" s="27">
        <v>100000</v>
      </c>
      <c r="F48" s="27"/>
      <c r="G48" s="27"/>
      <c r="H48" s="30" t="s">
        <v>140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</row>
    <row r="49" spans="1:31" ht="15" customHeight="1">
      <c r="A49" s="117"/>
      <c r="B49" s="126"/>
      <c r="C49" s="80" t="s">
        <v>163</v>
      </c>
      <c r="D49" s="71" t="s">
        <v>76</v>
      </c>
      <c r="E49" s="22">
        <v>45000</v>
      </c>
      <c r="F49" s="22"/>
      <c r="G49" s="22"/>
      <c r="H49" s="30" t="s">
        <v>141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</row>
    <row r="50" spans="1:31" ht="26.25" customHeight="1">
      <c r="A50" s="117"/>
      <c r="B50" s="126"/>
      <c r="C50" s="80" t="s">
        <v>241</v>
      </c>
      <c r="D50" s="71" t="s">
        <v>242</v>
      </c>
      <c r="E50" s="22">
        <v>85000</v>
      </c>
      <c r="F50" s="22"/>
      <c r="G50" s="22"/>
      <c r="H50" s="30" t="s">
        <v>243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ht="20.25" customHeight="1">
      <c r="A51" s="117"/>
      <c r="B51" s="126"/>
      <c r="C51" s="110" t="s">
        <v>95</v>
      </c>
      <c r="D51" s="111" t="s">
        <v>78</v>
      </c>
      <c r="E51" s="112">
        <f>E52+E53</f>
        <v>2505000</v>
      </c>
      <c r="F51" s="112">
        <v>2000000</v>
      </c>
      <c r="G51" s="112">
        <v>2000000</v>
      </c>
      <c r="H51" s="52" t="s">
        <v>142</v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15" customHeight="1">
      <c r="A52" s="117"/>
      <c r="B52" s="124"/>
      <c r="C52" s="80" t="s">
        <v>97</v>
      </c>
      <c r="D52" s="21" t="s">
        <v>80</v>
      </c>
      <c r="E52" s="27">
        <v>2475000</v>
      </c>
      <c r="F52" s="27"/>
      <c r="G52" s="27"/>
      <c r="H52" s="30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</row>
    <row r="53" spans="1:31" ht="15" customHeight="1" thickBot="1">
      <c r="A53" s="117"/>
      <c r="B53" s="123"/>
      <c r="C53" s="80" t="s">
        <v>244</v>
      </c>
      <c r="D53" s="21" t="s">
        <v>245</v>
      </c>
      <c r="E53" s="27">
        <v>30000</v>
      </c>
      <c r="F53" s="27"/>
      <c r="G53" s="27"/>
      <c r="H53" s="30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</row>
    <row r="54" spans="1:31" ht="33" customHeight="1" thickBot="1">
      <c r="A54" s="117"/>
      <c r="B54" s="122" t="s">
        <v>5</v>
      </c>
      <c r="C54" s="109" t="s">
        <v>47</v>
      </c>
      <c r="D54" s="101" t="s">
        <v>52</v>
      </c>
      <c r="E54" s="102">
        <f>E55</f>
        <v>60000</v>
      </c>
      <c r="F54" s="102">
        <v>60000</v>
      </c>
      <c r="G54" s="102">
        <v>60000</v>
      </c>
      <c r="H54" s="113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</row>
    <row r="55" spans="1:31" ht="15" customHeight="1" thickBot="1">
      <c r="A55" s="117"/>
      <c r="B55" s="123"/>
      <c r="C55" s="90" t="s">
        <v>81</v>
      </c>
      <c r="D55" s="72" t="s">
        <v>82</v>
      </c>
      <c r="E55" s="25">
        <v>60000</v>
      </c>
      <c r="F55" s="25"/>
      <c r="G55" s="25"/>
      <c r="H55" s="29" t="s">
        <v>220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</row>
    <row r="56" spans="1:31" ht="15" customHeight="1" thickBot="1">
      <c r="A56" s="117"/>
      <c r="B56" s="122" t="s">
        <v>38</v>
      </c>
      <c r="C56" s="91" t="s">
        <v>192</v>
      </c>
      <c r="D56" s="13" t="s">
        <v>83</v>
      </c>
      <c r="E56" s="7">
        <f>E57+E58+E59+E60</f>
        <v>130000</v>
      </c>
      <c r="F56" s="14">
        <v>120000</v>
      </c>
      <c r="G56" s="14">
        <v>130000</v>
      </c>
      <c r="H56" s="15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</row>
    <row r="57" spans="1:31" ht="15" customHeight="1">
      <c r="A57" s="117"/>
      <c r="B57" s="124"/>
      <c r="C57" s="92" t="s">
        <v>193</v>
      </c>
      <c r="D57" s="37" t="s">
        <v>194</v>
      </c>
      <c r="E57" s="38">
        <v>60000</v>
      </c>
      <c r="F57" s="38"/>
      <c r="G57" s="38"/>
      <c r="H57" s="45" t="s">
        <v>56</v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</row>
    <row r="58" spans="1:31" ht="15" customHeight="1">
      <c r="A58" s="117"/>
      <c r="B58" s="124"/>
      <c r="C58" s="93" t="s">
        <v>108</v>
      </c>
      <c r="D58" s="39" t="s">
        <v>198</v>
      </c>
      <c r="E58" s="40">
        <v>40000</v>
      </c>
      <c r="F58" s="40"/>
      <c r="G58" s="40"/>
      <c r="H58" s="48" t="s">
        <v>143</v>
      </c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</row>
    <row r="59" spans="1:31" ht="15" customHeight="1">
      <c r="A59" s="117"/>
      <c r="B59" s="124"/>
      <c r="C59" s="93" t="s">
        <v>166</v>
      </c>
      <c r="D59" s="39" t="s">
        <v>86</v>
      </c>
      <c r="E59" s="40">
        <v>25000</v>
      </c>
      <c r="F59" s="40"/>
      <c r="G59" s="40"/>
      <c r="H59" s="48" t="s">
        <v>144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</row>
    <row r="60" spans="1:31" ht="25.5" thickBot="1">
      <c r="A60" s="117"/>
      <c r="B60" s="124"/>
      <c r="C60" s="94" t="s">
        <v>167</v>
      </c>
      <c r="D60" s="73" t="s">
        <v>186</v>
      </c>
      <c r="E60" s="47">
        <v>5000</v>
      </c>
      <c r="F60" s="47"/>
      <c r="G60" s="47"/>
      <c r="H60" s="103" t="s">
        <v>219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</row>
    <row r="61" spans="1:31" ht="33" customHeight="1" thickBot="1">
      <c r="A61" s="117"/>
      <c r="B61" s="124"/>
      <c r="C61" s="95" t="s">
        <v>172</v>
      </c>
      <c r="D61" s="16" t="s">
        <v>87</v>
      </c>
      <c r="E61" s="9">
        <f>E62+E63+E64+E65</f>
        <v>310000</v>
      </c>
      <c r="F61" s="9">
        <v>300000</v>
      </c>
      <c r="G61" s="9">
        <v>300000</v>
      </c>
      <c r="H61" s="13" t="s">
        <v>145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</row>
    <row r="62" spans="1:31">
      <c r="A62" s="117"/>
      <c r="B62" s="124"/>
      <c r="C62" s="92" t="s">
        <v>50</v>
      </c>
      <c r="D62" s="37" t="s">
        <v>88</v>
      </c>
      <c r="E62" s="38">
        <v>260000</v>
      </c>
      <c r="F62" s="38"/>
      <c r="G62" s="38"/>
      <c r="H62" s="45" t="s">
        <v>225</v>
      </c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</row>
    <row r="63" spans="1:31">
      <c r="A63" s="117"/>
      <c r="B63" s="124"/>
      <c r="C63" s="93" t="s">
        <v>84</v>
      </c>
      <c r="D63" s="39" t="s">
        <v>90</v>
      </c>
      <c r="E63" s="40">
        <v>35000</v>
      </c>
      <c r="F63" s="40"/>
      <c r="G63" s="40"/>
      <c r="H63" s="45" t="s">
        <v>225</v>
      </c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</row>
    <row r="64" spans="1:31" ht="15" customHeight="1">
      <c r="A64" s="117"/>
      <c r="B64" s="124"/>
      <c r="C64" s="93" t="s">
        <v>85</v>
      </c>
      <c r="D64" s="39" t="s">
        <v>92</v>
      </c>
      <c r="E64" s="40">
        <v>5000</v>
      </c>
      <c r="F64" s="40"/>
      <c r="G64" s="40"/>
      <c r="H64" s="45" t="s">
        <v>225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</row>
    <row r="65" spans="1:31" ht="15" customHeight="1" thickBot="1">
      <c r="A65" s="118"/>
      <c r="B65" s="123"/>
      <c r="C65" s="93" t="s">
        <v>185</v>
      </c>
      <c r="D65" s="39" t="s">
        <v>94</v>
      </c>
      <c r="E65" s="40">
        <v>10000</v>
      </c>
      <c r="F65" s="40"/>
      <c r="G65" s="40"/>
      <c r="H65" s="45" t="s">
        <v>225</v>
      </c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</row>
    <row r="66" spans="1:31" ht="15" customHeight="1" thickBot="1">
      <c r="A66" s="119" t="s">
        <v>35</v>
      </c>
      <c r="B66" s="133" t="s">
        <v>39</v>
      </c>
      <c r="C66" s="96" t="s">
        <v>98</v>
      </c>
      <c r="D66" s="10" t="s">
        <v>48</v>
      </c>
      <c r="E66" s="11">
        <f>E67</f>
        <v>60000</v>
      </c>
      <c r="F66" s="11">
        <v>60000</v>
      </c>
      <c r="G66" s="11">
        <v>60000</v>
      </c>
      <c r="H66" s="15" t="s">
        <v>146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</row>
    <row r="67" spans="1:31" ht="15" customHeight="1" thickBot="1">
      <c r="A67" s="120"/>
      <c r="B67" s="134"/>
      <c r="C67" s="97" t="s">
        <v>53</v>
      </c>
      <c r="D67" s="41" t="s">
        <v>99</v>
      </c>
      <c r="E67" s="42">
        <v>60000</v>
      </c>
      <c r="F67" s="42"/>
      <c r="G67" s="42"/>
      <c r="H67" s="43" t="s">
        <v>226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</row>
    <row r="68" spans="1:31" ht="15" customHeight="1" thickBot="1">
      <c r="A68" s="120"/>
      <c r="B68" s="134"/>
      <c r="C68" s="98" t="s">
        <v>174</v>
      </c>
      <c r="D68" s="4" t="s">
        <v>96</v>
      </c>
      <c r="E68" s="5">
        <f>E69</f>
        <v>256000</v>
      </c>
      <c r="F68" s="5">
        <v>260000</v>
      </c>
      <c r="G68" s="5">
        <v>265000</v>
      </c>
      <c r="H68" s="13" t="s">
        <v>147</v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</row>
    <row r="69" spans="1:31" ht="15" customHeight="1" thickBot="1">
      <c r="A69" s="120"/>
      <c r="B69" s="134"/>
      <c r="C69" s="92" t="s">
        <v>175</v>
      </c>
      <c r="D69" s="37" t="s">
        <v>46</v>
      </c>
      <c r="E69" s="38">
        <v>256000</v>
      </c>
      <c r="F69" s="38"/>
      <c r="G69" s="38"/>
      <c r="H69" s="45" t="s">
        <v>227</v>
      </c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</row>
    <row r="70" spans="1:31" ht="33" customHeight="1" thickBot="1">
      <c r="A70" s="120"/>
      <c r="B70" s="134"/>
      <c r="C70" s="91" t="s">
        <v>100</v>
      </c>
      <c r="D70" s="6" t="s">
        <v>102</v>
      </c>
      <c r="E70" s="7">
        <f>E71+E72</f>
        <v>35000</v>
      </c>
      <c r="F70" s="7">
        <v>35000</v>
      </c>
      <c r="G70" s="7">
        <v>35000</v>
      </c>
      <c r="H70" s="13" t="s">
        <v>148</v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</row>
    <row r="71" spans="1:31" ht="15" customHeight="1">
      <c r="A71" s="120"/>
      <c r="B71" s="134"/>
      <c r="C71" s="92" t="s">
        <v>101</v>
      </c>
      <c r="D71" s="37" t="s">
        <v>51</v>
      </c>
      <c r="E71" s="38">
        <v>30000</v>
      </c>
      <c r="F71" s="38"/>
      <c r="G71" s="38"/>
      <c r="H71" s="45" t="s">
        <v>225</v>
      </c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</row>
    <row r="72" spans="1:31" ht="15" customHeight="1" thickBot="1">
      <c r="A72" s="120"/>
      <c r="B72" s="135"/>
      <c r="C72" s="94" t="s">
        <v>164</v>
      </c>
      <c r="D72" s="46" t="s">
        <v>165</v>
      </c>
      <c r="E72" s="47">
        <v>5000</v>
      </c>
      <c r="F72" s="47"/>
      <c r="G72" s="47"/>
      <c r="H72" s="45" t="s">
        <v>225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</row>
    <row r="73" spans="1:31" ht="14.25" customHeight="1" thickBot="1">
      <c r="A73" s="120"/>
      <c r="B73" s="122" t="s">
        <v>40</v>
      </c>
      <c r="C73" s="96" t="s">
        <v>195</v>
      </c>
      <c r="D73" s="10" t="s">
        <v>106</v>
      </c>
      <c r="E73" s="11">
        <f>E74+E75+E76+E77</f>
        <v>105000</v>
      </c>
      <c r="F73" s="11">
        <v>100000</v>
      </c>
      <c r="G73" s="11">
        <v>100000</v>
      </c>
      <c r="H73" s="15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</row>
    <row r="74" spans="1:31" ht="24.75">
      <c r="A74" s="120"/>
      <c r="B74" s="124"/>
      <c r="C74" s="92" t="s">
        <v>196</v>
      </c>
      <c r="D74" s="44" t="s">
        <v>107</v>
      </c>
      <c r="E74" s="38">
        <v>30000</v>
      </c>
      <c r="F74" s="38"/>
      <c r="G74" s="38"/>
      <c r="H74" s="45" t="s">
        <v>151</v>
      </c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</row>
    <row r="75" spans="1:31" ht="24">
      <c r="A75" s="120"/>
      <c r="B75" s="124"/>
      <c r="C75" s="94" t="s">
        <v>89</v>
      </c>
      <c r="D75" s="46" t="s">
        <v>109</v>
      </c>
      <c r="E75" s="47">
        <v>25000</v>
      </c>
      <c r="F75" s="47"/>
      <c r="G75" s="47"/>
      <c r="H75" s="55" t="s">
        <v>152</v>
      </c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</row>
    <row r="76" spans="1:31" ht="15" customHeight="1">
      <c r="A76" s="120"/>
      <c r="B76" s="124"/>
      <c r="C76" s="93" t="s">
        <v>91</v>
      </c>
      <c r="D76" s="39" t="s">
        <v>110</v>
      </c>
      <c r="E76" s="40">
        <v>10000</v>
      </c>
      <c r="F76" s="40"/>
      <c r="G76" s="40"/>
      <c r="H76" s="48" t="s">
        <v>153</v>
      </c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</row>
    <row r="77" spans="1:31" ht="15" customHeight="1" thickBot="1">
      <c r="A77" s="121"/>
      <c r="B77" s="124"/>
      <c r="C77" s="93" t="s">
        <v>93</v>
      </c>
      <c r="D77" s="39" t="s">
        <v>246</v>
      </c>
      <c r="E77" s="40">
        <v>40000</v>
      </c>
      <c r="F77" s="40"/>
      <c r="G77" s="40"/>
      <c r="H77" s="48" t="s">
        <v>247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</row>
    <row r="78" spans="1:31" ht="15" customHeight="1" thickBot="1">
      <c r="A78" s="119" t="s">
        <v>36</v>
      </c>
      <c r="B78" s="124"/>
      <c r="C78" s="99" t="s">
        <v>47</v>
      </c>
      <c r="D78" s="8" t="s">
        <v>52</v>
      </c>
      <c r="E78" s="9">
        <f>E79+E80+E81</f>
        <v>140000</v>
      </c>
      <c r="F78" s="9">
        <v>140000</v>
      </c>
      <c r="G78" s="9">
        <v>140000</v>
      </c>
      <c r="H78" s="15" t="s">
        <v>154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</row>
    <row r="79" spans="1:31" ht="15" customHeight="1">
      <c r="A79" s="120"/>
      <c r="B79" s="124"/>
      <c r="C79" s="92" t="s">
        <v>49</v>
      </c>
      <c r="D79" s="37" t="s">
        <v>103</v>
      </c>
      <c r="E79" s="38">
        <v>80000</v>
      </c>
      <c r="F79" s="38"/>
      <c r="G79" s="38"/>
      <c r="H79" s="45" t="s">
        <v>221</v>
      </c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</row>
    <row r="80" spans="1:31" ht="15" customHeight="1">
      <c r="A80" s="120"/>
      <c r="B80" s="124"/>
      <c r="C80" s="93" t="s">
        <v>104</v>
      </c>
      <c r="D80" s="39" t="s">
        <v>105</v>
      </c>
      <c r="E80" s="40">
        <v>45000</v>
      </c>
      <c r="F80" s="40"/>
      <c r="G80" s="40"/>
      <c r="H80" s="48" t="s">
        <v>222</v>
      </c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</row>
    <row r="81" spans="1:30" ht="15" customHeight="1" thickBot="1">
      <c r="A81" s="120"/>
      <c r="B81" s="124"/>
      <c r="C81" s="94" t="s">
        <v>187</v>
      </c>
      <c r="D81" s="46" t="s">
        <v>188</v>
      </c>
      <c r="E81" s="47">
        <v>15000</v>
      </c>
      <c r="F81" s="47"/>
      <c r="G81" s="47"/>
      <c r="H81" s="103" t="s">
        <v>223</v>
      </c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</row>
    <row r="82" spans="1:30" ht="15" customHeight="1" thickBot="1">
      <c r="A82" s="120"/>
      <c r="B82" s="124"/>
      <c r="C82" s="96" t="s">
        <v>77</v>
      </c>
      <c r="D82" s="10" t="s">
        <v>120</v>
      </c>
      <c r="E82" s="11">
        <f>E83+E84+E85+E86+E87+E88+E90+E89</f>
        <v>98000</v>
      </c>
      <c r="F82" s="11">
        <v>90000</v>
      </c>
      <c r="G82" s="11">
        <v>91000</v>
      </c>
      <c r="H82" s="15" t="s">
        <v>155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</row>
    <row r="83" spans="1:30" ht="15" customHeight="1">
      <c r="A83" s="120"/>
      <c r="B83" s="124"/>
      <c r="C83" s="92" t="s">
        <v>79</v>
      </c>
      <c r="D83" s="37" t="s">
        <v>121</v>
      </c>
      <c r="E83" s="38">
        <v>15000</v>
      </c>
      <c r="F83" s="38"/>
      <c r="G83" s="38"/>
      <c r="H83" s="45" t="s">
        <v>225</v>
      </c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</row>
    <row r="84" spans="1:30" ht="12.75" customHeight="1">
      <c r="A84" s="120"/>
      <c r="B84" s="124"/>
      <c r="C84" s="93" t="s">
        <v>122</v>
      </c>
      <c r="D84" s="39" t="s">
        <v>123</v>
      </c>
      <c r="E84" s="40">
        <v>3000</v>
      </c>
      <c r="F84" s="40"/>
      <c r="G84" s="40"/>
      <c r="H84" s="45" t="s">
        <v>225</v>
      </c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</row>
    <row r="85" spans="1:30">
      <c r="A85" s="120"/>
      <c r="B85" s="124"/>
      <c r="C85" s="93" t="s">
        <v>124</v>
      </c>
      <c r="D85" s="39" t="s">
        <v>125</v>
      </c>
      <c r="E85" s="40">
        <v>25000</v>
      </c>
      <c r="F85" s="40"/>
      <c r="G85" s="40"/>
      <c r="H85" s="45" t="s">
        <v>225</v>
      </c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</row>
    <row r="86" spans="1:30">
      <c r="A86" s="120"/>
      <c r="B86" s="124"/>
      <c r="C86" s="93" t="s">
        <v>126</v>
      </c>
      <c r="D86" s="39" t="s">
        <v>127</v>
      </c>
      <c r="E86" s="40">
        <v>5000</v>
      </c>
      <c r="F86" s="40"/>
      <c r="G86" s="40"/>
      <c r="H86" s="45" t="s">
        <v>225</v>
      </c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</row>
    <row r="87" spans="1:30">
      <c r="A87" s="120"/>
      <c r="B87" s="124"/>
      <c r="C87" s="93" t="s">
        <v>128</v>
      </c>
      <c r="D87" s="39" t="s">
        <v>129</v>
      </c>
      <c r="E87" s="40">
        <v>5000</v>
      </c>
      <c r="F87" s="40"/>
      <c r="G87" s="40"/>
      <c r="H87" s="45" t="s">
        <v>225</v>
      </c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</row>
    <row r="88" spans="1:30">
      <c r="A88" s="120"/>
      <c r="B88" s="124"/>
      <c r="C88" s="93" t="s">
        <v>130</v>
      </c>
      <c r="D88" s="39" t="s">
        <v>224</v>
      </c>
      <c r="E88" s="40">
        <v>25000</v>
      </c>
      <c r="F88" s="40"/>
      <c r="G88" s="40"/>
      <c r="H88" s="45" t="s">
        <v>225</v>
      </c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</row>
    <row r="89" spans="1:30">
      <c r="A89" s="120"/>
      <c r="B89" s="124"/>
      <c r="C89" s="97" t="s">
        <v>131</v>
      </c>
      <c r="D89" s="41" t="s">
        <v>248</v>
      </c>
      <c r="E89" s="42">
        <v>10000</v>
      </c>
      <c r="F89" s="42"/>
      <c r="G89" s="42"/>
      <c r="H89" s="45" t="s">
        <v>225</v>
      </c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</row>
    <row r="90" spans="1:30" ht="15.75" thickBot="1">
      <c r="A90" s="121"/>
      <c r="B90" s="123"/>
      <c r="C90" s="97" t="s">
        <v>249</v>
      </c>
      <c r="D90" s="41" t="s">
        <v>132</v>
      </c>
      <c r="E90" s="42">
        <v>10000</v>
      </c>
      <c r="F90" s="42"/>
      <c r="G90" s="42"/>
      <c r="H90" s="45" t="s">
        <v>225</v>
      </c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</row>
    <row r="91" spans="1:30" ht="30.75" customHeight="1" thickBot="1">
      <c r="A91" s="129" t="s">
        <v>36</v>
      </c>
      <c r="B91" s="130"/>
      <c r="C91" s="99" t="s">
        <v>54</v>
      </c>
      <c r="D91" s="8" t="s">
        <v>111</v>
      </c>
      <c r="E91" s="9">
        <f>E92+E93</f>
        <v>214000</v>
      </c>
      <c r="F91" s="9">
        <v>214000</v>
      </c>
      <c r="G91" s="9">
        <v>214000</v>
      </c>
      <c r="H91" s="13" t="s">
        <v>156</v>
      </c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</row>
    <row r="92" spans="1:30">
      <c r="A92" s="131"/>
      <c r="B92" s="132"/>
      <c r="C92" s="94" t="s">
        <v>55</v>
      </c>
      <c r="D92" s="46" t="s">
        <v>111</v>
      </c>
      <c r="E92" s="47">
        <v>14000</v>
      </c>
      <c r="F92" s="47"/>
      <c r="G92" s="47"/>
      <c r="H92" s="55" t="s">
        <v>138</v>
      </c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</row>
    <row r="93" spans="1:30" ht="15.75" thickBot="1">
      <c r="A93" s="131"/>
      <c r="B93" s="132"/>
      <c r="C93" s="100" t="s">
        <v>112</v>
      </c>
      <c r="D93" s="67" t="s">
        <v>113</v>
      </c>
      <c r="E93" s="68">
        <v>200000</v>
      </c>
      <c r="F93" s="68"/>
      <c r="G93" s="68"/>
      <c r="H93" s="69" t="s">
        <v>228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</row>
    <row r="94" spans="1:30" ht="21.75" thickBot="1">
      <c r="A94" s="127" t="s">
        <v>37</v>
      </c>
      <c r="B94" s="128"/>
      <c r="C94" s="64"/>
      <c r="D94" s="65"/>
      <c r="E94" s="66">
        <f>E2+E14+E19+E23+E31+E28+E33+E35+E42+E44+E51+E54+E56+E61+E66+E68+E70+E73+E78+E82+E91</f>
        <v>14907500</v>
      </c>
      <c r="F94" s="106">
        <f>F2+F14+F19+F23+F28+F31+F33+F35+F42+F44+F51+F54+F56+F61+F66+F68+F70+F73+F78+F82+F91</f>
        <v>12494000</v>
      </c>
      <c r="G94" s="106">
        <f>G2+G14+G19+G23+G28+G31+G33+G42+G35+G44+G51+G54+G56+G61+G66+G68+G70+G73+G78+G82+G91</f>
        <v>12486000</v>
      </c>
      <c r="H94" s="104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</row>
    <row r="95" spans="1:30">
      <c r="A95" s="70"/>
      <c r="B95" s="70"/>
      <c r="C95" s="70"/>
      <c r="D95" s="70"/>
      <c r="E95" s="70"/>
      <c r="F95" s="70"/>
      <c r="G95" s="70"/>
      <c r="H95" s="70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</row>
    <row r="96" spans="1:30">
      <c r="A96" s="70"/>
      <c r="B96" s="70"/>
      <c r="C96" s="70"/>
      <c r="D96" s="70"/>
      <c r="E96" s="70"/>
      <c r="F96" s="70"/>
      <c r="G96" s="70"/>
      <c r="H96" s="70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</row>
    <row r="97" spans="1:30">
      <c r="A97" s="70"/>
      <c r="B97" s="70"/>
      <c r="C97" s="70"/>
      <c r="D97" s="70"/>
      <c r="E97" s="70"/>
      <c r="F97" s="70"/>
      <c r="G97" s="70"/>
      <c r="H97" s="70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</row>
    <row r="98" spans="1:30">
      <c r="A98" s="70"/>
      <c r="B98" s="70"/>
      <c r="C98" s="70"/>
      <c r="D98" s="70"/>
      <c r="E98" s="70"/>
      <c r="F98" s="70"/>
      <c r="G98" s="70"/>
      <c r="H98" s="70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</row>
    <row r="99" spans="1:30">
      <c r="A99" s="70"/>
      <c r="B99" s="70"/>
      <c r="C99" s="70"/>
      <c r="D99" s="70"/>
      <c r="E99" s="70"/>
      <c r="F99" s="70"/>
      <c r="G99" s="70"/>
      <c r="H99" s="70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</row>
    <row r="100" spans="1:30">
      <c r="A100" s="70"/>
      <c r="B100" s="70"/>
      <c r="C100" s="70"/>
      <c r="D100" s="70"/>
      <c r="E100" s="70"/>
      <c r="F100" s="70"/>
      <c r="G100" s="70"/>
      <c r="H100" s="70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</row>
    <row r="101" spans="1:30">
      <c r="A101" s="70"/>
      <c r="B101" s="70"/>
      <c r="C101" s="70"/>
      <c r="D101" s="70"/>
      <c r="E101" s="70"/>
      <c r="F101" s="70"/>
      <c r="G101" s="70"/>
      <c r="H101" s="70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</row>
    <row r="102" spans="1:30">
      <c r="A102" s="70"/>
      <c r="B102" s="70"/>
      <c r="C102" s="70"/>
      <c r="D102" s="70"/>
      <c r="E102" s="70"/>
      <c r="F102" s="70"/>
      <c r="G102" s="70"/>
      <c r="H102" s="70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</row>
    <row r="103" spans="1:30">
      <c r="A103" s="70"/>
      <c r="B103" s="70"/>
      <c r="C103" s="70"/>
      <c r="D103" s="70"/>
      <c r="E103" s="70"/>
      <c r="F103" s="70"/>
      <c r="G103" s="70"/>
      <c r="H103" s="70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</row>
    <row r="104" spans="1:30">
      <c r="A104" s="70"/>
      <c r="B104" s="70"/>
      <c r="C104" s="70"/>
      <c r="D104" s="70"/>
      <c r="E104" s="70"/>
      <c r="F104" s="70"/>
      <c r="G104" s="70"/>
      <c r="H104" s="70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</row>
    <row r="105" spans="1:30">
      <c r="A105" s="70"/>
      <c r="B105" s="70"/>
      <c r="C105" s="70"/>
      <c r="D105" s="70"/>
      <c r="E105" s="70"/>
      <c r="F105" s="70"/>
      <c r="G105" s="70"/>
      <c r="H105" s="70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</row>
    <row r="106" spans="1:30">
      <c r="A106" s="70"/>
      <c r="B106" s="70"/>
      <c r="C106" s="70"/>
      <c r="D106" s="70"/>
      <c r="E106" s="70"/>
      <c r="F106" s="70"/>
      <c r="G106" s="70"/>
      <c r="H106" s="70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</row>
    <row r="107" spans="1:30">
      <c r="A107" s="70"/>
      <c r="B107" s="70"/>
      <c r="C107" s="70"/>
      <c r="D107" s="70"/>
      <c r="E107" s="70"/>
      <c r="F107" s="70"/>
      <c r="G107" s="70"/>
      <c r="H107" s="70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</row>
    <row r="108" spans="1:30">
      <c r="A108" s="70"/>
      <c r="B108" s="70"/>
      <c r="C108" s="70"/>
      <c r="D108" s="70"/>
      <c r="E108" s="70"/>
      <c r="F108" s="70"/>
      <c r="G108" s="70"/>
      <c r="H108" s="70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</row>
    <row r="109" spans="1:30">
      <c r="A109" s="70"/>
      <c r="B109" s="70"/>
      <c r="C109" s="70"/>
      <c r="D109" s="70"/>
      <c r="E109" s="70"/>
      <c r="F109" s="70"/>
      <c r="G109" s="70"/>
      <c r="H109" s="70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</row>
    <row r="110" spans="1:30">
      <c r="A110" s="70"/>
      <c r="B110" s="70"/>
      <c r="C110" s="70"/>
      <c r="D110" s="70"/>
      <c r="E110" s="70"/>
      <c r="F110" s="70"/>
      <c r="G110" s="70"/>
      <c r="H110" s="70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</row>
    <row r="111" spans="1:30">
      <c r="A111" s="70"/>
      <c r="B111" s="70"/>
      <c r="C111" s="70"/>
      <c r="D111" s="70"/>
      <c r="E111" s="70"/>
      <c r="F111" s="70"/>
      <c r="G111" s="70"/>
      <c r="H111" s="70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</row>
    <row r="112" spans="1:30">
      <c r="A112" s="70"/>
      <c r="B112" s="70"/>
      <c r="C112" s="70"/>
      <c r="D112" s="70"/>
      <c r="E112" s="70"/>
      <c r="F112" s="70"/>
      <c r="G112" s="70"/>
      <c r="H112" s="70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</row>
    <row r="113" spans="1:30">
      <c r="A113" s="70"/>
      <c r="B113" s="70"/>
      <c r="C113" s="70"/>
      <c r="D113" s="70"/>
      <c r="E113" s="70"/>
      <c r="F113" s="70"/>
      <c r="G113" s="70"/>
      <c r="H113" s="70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</row>
    <row r="114" spans="1:30">
      <c r="A114" s="70"/>
      <c r="B114" s="70"/>
      <c r="C114" s="70"/>
      <c r="D114" s="70"/>
      <c r="E114" s="70"/>
      <c r="F114" s="70"/>
      <c r="G114" s="70"/>
      <c r="H114" s="70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</row>
    <row r="115" spans="1:30">
      <c r="A115" s="70"/>
      <c r="B115" s="70"/>
      <c r="C115" s="70"/>
      <c r="D115" s="70"/>
      <c r="E115" s="70"/>
      <c r="F115" s="70"/>
      <c r="G115" s="70"/>
      <c r="H115" s="70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</row>
    <row r="116" spans="1:30">
      <c r="A116" s="70"/>
      <c r="B116" s="70"/>
      <c r="C116" s="70"/>
      <c r="D116" s="70"/>
      <c r="E116" s="70"/>
      <c r="F116" s="70"/>
      <c r="G116" s="70"/>
      <c r="H116" s="70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</row>
    <row r="117" spans="1:30">
      <c r="A117" s="70"/>
      <c r="B117" s="70"/>
      <c r="C117" s="70"/>
      <c r="D117" s="70"/>
      <c r="E117" s="70"/>
      <c r="F117" s="70"/>
      <c r="G117" s="70"/>
      <c r="H117" s="70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</row>
    <row r="118" spans="1:30">
      <c r="A118" s="70"/>
      <c r="B118" s="70"/>
      <c r="C118" s="70"/>
      <c r="D118" s="70"/>
      <c r="E118" s="70"/>
      <c r="F118" s="70"/>
      <c r="G118" s="70"/>
      <c r="H118" s="70"/>
    </row>
    <row r="119" spans="1:30">
      <c r="A119" s="70"/>
      <c r="B119" s="70"/>
      <c r="C119" s="70"/>
      <c r="D119" s="70"/>
      <c r="E119" s="70"/>
      <c r="F119" s="70"/>
      <c r="G119" s="70"/>
      <c r="H119" s="70"/>
    </row>
    <row r="120" spans="1:30">
      <c r="A120" s="70"/>
      <c r="B120" s="70"/>
      <c r="C120" s="70"/>
      <c r="D120" s="70"/>
      <c r="E120" s="70"/>
      <c r="F120" s="70"/>
      <c r="G120" s="70"/>
      <c r="H120" s="70"/>
    </row>
    <row r="121" spans="1:30">
      <c r="A121" s="70"/>
      <c r="B121" s="70"/>
      <c r="C121" s="70"/>
      <c r="D121" s="70"/>
      <c r="E121" s="70"/>
      <c r="F121" s="70"/>
      <c r="G121" s="70"/>
      <c r="H121" s="70"/>
    </row>
    <row r="122" spans="1:30">
      <c r="A122" s="70"/>
      <c r="B122" s="70"/>
      <c r="C122" s="70"/>
      <c r="D122" s="70"/>
      <c r="E122" s="70"/>
      <c r="F122" s="70"/>
      <c r="G122" s="70"/>
      <c r="H122" s="70"/>
    </row>
    <row r="123" spans="1:30">
      <c r="A123" s="70"/>
      <c r="B123" s="70"/>
      <c r="C123" s="70"/>
      <c r="D123" s="70"/>
      <c r="E123" s="70"/>
      <c r="F123" s="70"/>
      <c r="G123" s="70"/>
      <c r="H123" s="70"/>
    </row>
    <row r="124" spans="1:30">
      <c r="A124" s="70"/>
      <c r="B124" s="70"/>
      <c r="C124" s="70"/>
      <c r="D124" s="70"/>
      <c r="E124" s="70"/>
      <c r="F124" s="70"/>
      <c r="G124" s="70"/>
      <c r="H124" s="70"/>
    </row>
    <row r="125" spans="1:30">
      <c r="A125" s="70"/>
      <c r="B125" s="70"/>
      <c r="C125" s="70"/>
      <c r="D125" s="70"/>
      <c r="E125" s="70"/>
      <c r="F125" s="70"/>
      <c r="G125" s="70"/>
      <c r="H125" s="70"/>
    </row>
    <row r="126" spans="1:30">
      <c r="A126" s="70"/>
      <c r="B126" s="70"/>
      <c r="C126" s="70"/>
      <c r="D126" s="70"/>
      <c r="E126" s="70"/>
      <c r="F126" s="70"/>
      <c r="G126" s="70"/>
      <c r="H126" s="70"/>
    </row>
    <row r="127" spans="1:30">
      <c r="A127" s="70"/>
      <c r="B127" s="70"/>
      <c r="C127" s="70"/>
      <c r="D127" s="70"/>
      <c r="E127" s="70"/>
      <c r="F127" s="70"/>
      <c r="G127" s="70"/>
      <c r="H127" s="70"/>
    </row>
    <row r="128" spans="1:30">
      <c r="A128" s="70"/>
      <c r="B128" s="70"/>
      <c r="C128" s="70"/>
      <c r="D128" s="70"/>
      <c r="E128" s="70"/>
      <c r="F128" s="70"/>
      <c r="G128" s="70"/>
      <c r="H128" s="70"/>
    </row>
    <row r="129" spans="1:8">
      <c r="A129" s="70"/>
      <c r="B129" s="70"/>
      <c r="C129" s="70"/>
      <c r="D129" s="70"/>
      <c r="E129" s="70"/>
      <c r="F129" s="70"/>
      <c r="G129" s="70"/>
      <c r="H129" s="70"/>
    </row>
    <row r="130" spans="1:8">
      <c r="A130" s="70"/>
      <c r="B130" s="70"/>
      <c r="C130" s="70"/>
      <c r="D130" s="70"/>
      <c r="E130" s="70"/>
      <c r="F130" s="70"/>
      <c r="G130" s="70"/>
      <c r="H130" s="70"/>
    </row>
    <row r="131" spans="1:8">
      <c r="A131" s="70"/>
      <c r="B131" s="70"/>
      <c r="C131" s="70"/>
      <c r="D131" s="70"/>
      <c r="E131" s="70"/>
      <c r="F131" s="70"/>
      <c r="G131" s="70"/>
      <c r="H131" s="70"/>
    </row>
    <row r="132" spans="1:8">
      <c r="A132" s="70"/>
      <c r="B132" s="70"/>
      <c r="C132" s="70"/>
      <c r="D132" s="70"/>
      <c r="E132" s="70"/>
      <c r="F132" s="70"/>
      <c r="G132" s="70"/>
      <c r="H132" s="70"/>
    </row>
    <row r="133" spans="1:8">
      <c r="A133" s="70"/>
      <c r="B133" s="70"/>
      <c r="C133" s="70"/>
      <c r="D133" s="70"/>
      <c r="E133" s="70"/>
      <c r="F133" s="70"/>
      <c r="G133" s="70"/>
      <c r="H133" s="70"/>
    </row>
    <row r="134" spans="1:8">
      <c r="A134" s="70"/>
      <c r="B134" s="70"/>
      <c r="C134" s="70"/>
      <c r="D134" s="70"/>
      <c r="E134" s="70"/>
      <c r="F134" s="70"/>
      <c r="G134" s="70"/>
      <c r="H134" s="70"/>
    </row>
    <row r="135" spans="1:8">
      <c r="A135" s="70"/>
      <c r="B135" s="70"/>
      <c r="C135" s="70"/>
      <c r="D135" s="70"/>
      <c r="E135" s="70"/>
      <c r="F135" s="70"/>
      <c r="G135" s="70"/>
      <c r="H135" s="70"/>
    </row>
    <row r="136" spans="1:8">
      <c r="A136" s="70"/>
      <c r="B136" s="70"/>
      <c r="C136" s="70"/>
      <c r="D136" s="70"/>
      <c r="E136" s="70"/>
      <c r="F136" s="70"/>
      <c r="G136" s="70"/>
      <c r="H136" s="70"/>
    </row>
    <row r="137" spans="1:8">
      <c r="C137" s="70"/>
      <c r="D137" s="70"/>
      <c r="E137" s="70"/>
      <c r="F137" s="70"/>
      <c r="G137" s="70"/>
      <c r="H137" s="70"/>
    </row>
    <row r="138" spans="1:8">
      <c r="C138" s="70"/>
      <c r="D138" s="70"/>
      <c r="E138" s="70"/>
      <c r="F138" s="70"/>
      <c r="G138" s="70"/>
      <c r="H138" s="70"/>
    </row>
    <row r="139" spans="1:8">
      <c r="C139" s="70"/>
      <c r="D139" s="70"/>
      <c r="E139" s="70"/>
      <c r="F139" s="70"/>
      <c r="G139" s="70"/>
      <c r="H139" s="70"/>
    </row>
    <row r="140" spans="1:8">
      <c r="C140" s="70"/>
      <c r="D140" s="70"/>
      <c r="E140" s="70"/>
      <c r="F140" s="70"/>
      <c r="G140" s="70"/>
      <c r="H140" s="70"/>
    </row>
    <row r="141" spans="1:8">
      <c r="C141" s="70"/>
      <c r="D141" s="70"/>
      <c r="E141" s="70"/>
      <c r="F141" s="70"/>
      <c r="G141" s="70"/>
      <c r="H141" s="70"/>
    </row>
    <row r="142" spans="1:8">
      <c r="C142" s="70"/>
      <c r="D142" s="70"/>
      <c r="E142" s="70"/>
      <c r="F142" s="70"/>
      <c r="G142" s="70"/>
      <c r="H142" s="70"/>
    </row>
    <row r="143" spans="1:8">
      <c r="C143" s="70"/>
      <c r="D143" s="70"/>
      <c r="E143" s="70"/>
      <c r="F143" s="70"/>
      <c r="G143" s="70"/>
      <c r="H143" s="70"/>
    </row>
    <row r="144" spans="1:8">
      <c r="C144" s="70"/>
      <c r="D144" s="70"/>
      <c r="E144" s="70"/>
      <c r="F144" s="70"/>
      <c r="G144" s="70"/>
      <c r="H144" s="70"/>
    </row>
    <row r="145" spans="3:8">
      <c r="C145" s="70"/>
      <c r="D145" s="70"/>
      <c r="E145" s="70"/>
      <c r="F145" s="70"/>
      <c r="G145" s="70"/>
      <c r="H145" s="70"/>
    </row>
    <row r="146" spans="3:8">
      <c r="C146" s="70"/>
      <c r="D146" s="70"/>
      <c r="E146" s="70"/>
      <c r="F146" s="70"/>
      <c r="G146" s="70"/>
      <c r="H146" s="70"/>
    </row>
    <row r="147" spans="3:8">
      <c r="C147" s="70"/>
      <c r="D147" s="70"/>
      <c r="E147" s="70"/>
      <c r="F147" s="70"/>
      <c r="G147" s="70"/>
      <c r="H147" s="70"/>
    </row>
    <row r="148" spans="3:8">
      <c r="C148" s="70"/>
      <c r="D148" s="70"/>
      <c r="E148" s="70"/>
      <c r="F148" s="70"/>
      <c r="G148" s="70"/>
      <c r="H148" s="70"/>
    </row>
    <row r="149" spans="3:8">
      <c r="C149" s="70"/>
      <c r="D149" s="70"/>
      <c r="E149" s="70"/>
      <c r="F149" s="70"/>
      <c r="G149" s="70"/>
      <c r="H149" s="70"/>
    </row>
    <row r="150" spans="3:8">
      <c r="C150" s="70"/>
      <c r="D150" s="70"/>
      <c r="E150" s="70"/>
      <c r="F150" s="70"/>
      <c r="G150" s="70"/>
      <c r="H150" s="70"/>
    </row>
  </sheetData>
  <dataConsolidate/>
  <mergeCells count="14">
    <mergeCell ref="A94:B94"/>
    <mergeCell ref="A91:B93"/>
    <mergeCell ref="B73:B90"/>
    <mergeCell ref="B66:B72"/>
    <mergeCell ref="B56:B65"/>
    <mergeCell ref="A2:A32"/>
    <mergeCell ref="A33:A65"/>
    <mergeCell ref="A66:A77"/>
    <mergeCell ref="A78:A90"/>
    <mergeCell ref="B54:B55"/>
    <mergeCell ref="B33:B43"/>
    <mergeCell ref="B28:B32"/>
    <mergeCell ref="B2:B27"/>
    <mergeCell ref="B44:B53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2021-12-13T11:44:26Z</cp:lastPrinted>
  <dcterms:created xsi:type="dcterms:W3CDTF">2014-12-14T09:32:57Z</dcterms:created>
  <dcterms:modified xsi:type="dcterms:W3CDTF">2021-12-16T11:46:28Z</dcterms:modified>
</cp:coreProperties>
</file>