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21\7. sjednica Općinskog vijeća 2021\Proračun 2022\"/>
    </mc:Choice>
  </mc:AlternateContent>
  <bookViews>
    <workbookView xWindow="0" yWindow="0" windowWidth="25200" windowHeight="11385" tabRatio="592" activeTab="6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Projekcije" sheetId="17" r:id="rId6"/>
    <sheet name="ZakljucneOd" sheetId="14" r:id="rId7"/>
  </sheets>
  <calcPr calcId="152511"/>
</workbook>
</file>

<file path=xl/calcChain.xml><?xml version="1.0" encoding="utf-8"?>
<calcChain xmlns="http://schemas.openxmlformats.org/spreadsheetml/2006/main">
  <c r="E216" i="10" l="1"/>
  <c r="D216" i="10"/>
  <c r="E299" i="10"/>
  <c r="D299" i="10"/>
  <c r="D298" i="10" s="1"/>
  <c r="D297" i="10" s="1"/>
  <c r="D294" i="10" s="1"/>
  <c r="C299" i="10"/>
  <c r="C298" i="10" s="1"/>
  <c r="C297" i="10" s="1"/>
  <c r="C294" i="10" s="1"/>
  <c r="E298" i="10"/>
  <c r="E297" i="10" s="1"/>
  <c r="E294" i="10" s="1"/>
  <c r="E292" i="10"/>
  <c r="E291" i="10" s="1"/>
  <c r="E290" i="10" s="1"/>
  <c r="E287" i="10" s="1"/>
  <c r="D292" i="10"/>
  <c r="D291" i="10" s="1"/>
  <c r="D290" i="10" s="1"/>
  <c r="D287" i="10" s="1"/>
  <c r="E229" i="10"/>
  <c r="E228" i="10" s="1"/>
  <c r="E227" i="10" s="1"/>
  <c r="E224" i="10" s="1"/>
  <c r="D229" i="10"/>
  <c r="D228" i="10" s="1"/>
  <c r="D227" i="10" s="1"/>
  <c r="D224" i="10" s="1"/>
  <c r="E236" i="10"/>
  <c r="E235" i="10" s="1"/>
  <c r="E234" i="10" s="1"/>
  <c r="E231" i="10" s="1"/>
  <c r="D236" i="10"/>
  <c r="D235" i="10" s="1"/>
  <c r="D234" i="10" s="1"/>
  <c r="D231" i="10" s="1"/>
  <c r="E222" i="10"/>
  <c r="E221" i="10" s="1"/>
  <c r="E220" i="10" s="1"/>
  <c r="E217" i="10" s="1"/>
  <c r="D222" i="10"/>
  <c r="D221" i="10" s="1"/>
  <c r="D220" i="10" s="1"/>
  <c r="D217" i="10" s="1"/>
  <c r="C292" i="10"/>
  <c r="C291" i="10"/>
  <c r="C290" i="10" s="1"/>
  <c r="C287" i="10" s="1"/>
  <c r="G302" i="10"/>
  <c r="E190" i="10"/>
  <c r="E189" i="10" s="1"/>
  <c r="E188" i="10" s="1"/>
  <c r="E185" i="10" s="1"/>
  <c r="D190" i="10"/>
  <c r="D189" i="10" s="1"/>
  <c r="D188" i="10" s="1"/>
  <c r="D185" i="10" s="1"/>
  <c r="C189" i="10"/>
  <c r="C188" i="10" s="1"/>
  <c r="G193" i="10"/>
  <c r="C27" i="2" l="1"/>
  <c r="C122" i="10"/>
  <c r="C121" i="10" s="1"/>
  <c r="C120" i="10" l="1"/>
  <c r="C611" i="10"/>
  <c r="C610" i="10" s="1"/>
  <c r="C609" i="10" s="1"/>
  <c r="C606" i="10" s="1"/>
  <c r="G613" i="10"/>
  <c r="G614" i="10"/>
  <c r="C117" i="10" l="1"/>
  <c r="C624" i="10"/>
  <c r="C620" i="10"/>
  <c r="C11" i="2"/>
  <c r="C7" i="2"/>
  <c r="G580" i="10"/>
  <c r="E494" i="10"/>
  <c r="D494" i="10"/>
  <c r="G163" i="10" l="1"/>
  <c r="E102" i="10"/>
  <c r="C372" i="10"/>
  <c r="C371" i="10" s="1"/>
  <c r="C370" i="10" s="1"/>
  <c r="C367" i="10" s="1"/>
  <c r="C568" i="10" l="1"/>
  <c r="C567" i="10" s="1"/>
  <c r="C575" i="10"/>
  <c r="C574" i="10" s="1"/>
  <c r="C432" i="10"/>
  <c r="C431" i="10" s="1"/>
  <c r="C566" i="10" l="1"/>
  <c r="C573" i="10"/>
  <c r="C430" i="10"/>
  <c r="C115" i="10"/>
  <c r="C114" i="10" s="1"/>
  <c r="C113" i="10" s="1"/>
  <c r="C110" i="10" s="1"/>
  <c r="C563" i="10" l="1"/>
  <c r="C427" i="10"/>
  <c r="C52" i="10"/>
  <c r="C151" i="10"/>
  <c r="C144" i="10"/>
  <c r="C150" i="10" l="1"/>
  <c r="C143" i="10"/>
  <c r="C142" i="10" s="1"/>
  <c r="C139" i="10" s="1"/>
  <c r="C6" i="17"/>
  <c r="C12" i="17"/>
  <c r="C15" i="17"/>
  <c r="C22" i="17"/>
  <c r="C29" i="17"/>
  <c r="C32" i="17"/>
  <c r="C149" i="10" l="1"/>
  <c r="C21" i="17"/>
  <c r="C5" i="17"/>
  <c r="C9" i="7"/>
  <c r="C11" i="7"/>
  <c r="C13" i="7"/>
  <c r="C14" i="7"/>
  <c r="C16" i="7"/>
  <c r="C630" i="10"/>
  <c r="C619" i="10" s="1"/>
  <c r="C588" i="10"/>
  <c r="C350" i="10"/>
  <c r="C342" i="10"/>
  <c r="C341" i="10" s="1"/>
  <c r="C340" i="10" s="1"/>
  <c r="C337" i="10" s="1"/>
  <c r="C257" i="10"/>
  <c r="C256" i="10" s="1"/>
  <c r="C255" i="10" s="1"/>
  <c r="C252" i="10" s="1"/>
  <c r="C243" i="10"/>
  <c r="C242" i="10" s="1"/>
  <c r="C241" i="10" s="1"/>
  <c r="C238" i="10" s="1"/>
  <c r="C199" i="10"/>
  <c r="C197" i="10" l="1"/>
  <c r="C194" i="10" s="1"/>
  <c r="C193" i="10" s="1"/>
  <c r="C198" i="10"/>
  <c r="C146" i="10"/>
  <c r="E36" i="2"/>
  <c r="E26" i="2"/>
  <c r="E5" i="2" s="1"/>
  <c r="E6" i="2"/>
  <c r="D36" i="2"/>
  <c r="E24" i="5"/>
  <c r="E6" i="5"/>
  <c r="D6" i="5"/>
  <c r="E12" i="17"/>
  <c r="D12" i="17"/>
  <c r="E6" i="17"/>
  <c r="D6" i="17"/>
  <c r="E29" i="17"/>
  <c r="E22" i="17"/>
  <c r="E21" i="17" s="1"/>
  <c r="H193" i="10" l="1"/>
  <c r="F193" i="10"/>
  <c r="D5" i="17"/>
  <c r="E5" i="17"/>
  <c r="E5" i="5"/>
  <c r="D26" i="2"/>
  <c r="D6" i="2"/>
  <c r="D24" i="5"/>
  <c r="D5" i="5" s="1"/>
  <c r="D29" i="17"/>
  <c r="D22" i="17"/>
  <c r="D21" i="17" l="1"/>
  <c r="D5" i="2"/>
  <c r="G106" i="10"/>
  <c r="G96" i="10"/>
  <c r="G24" i="10"/>
  <c r="G17" i="10"/>
  <c r="G10" i="10"/>
  <c r="E95" i="10"/>
  <c r="D95" i="10"/>
  <c r="E105" i="10"/>
  <c r="D105" i="10"/>
  <c r="D102" i="10" s="1"/>
  <c r="G102" i="10" s="1"/>
  <c r="E92" i="10"/>
  <c r="D92" i="10"/>
  <c r="G577" i="10" l="1"/>
  <c r="G435" i="10"/>
  <c r="G494" i="10"/>
  <c r="G95" i="10"/>
  <c r="G92" i="10"/>
  <c r="G105" i="10"/>
  <c r="G502" i="10"/>
  <c r="G464" i="10"/>
  <c r="G405" i="10"/>
  <c r="G519" i="10"/>
  <c r="G327" i="10"/>
  <c r="G375" i="10"/>
  <c r="G317" i="10"/>
  <c r="C28" i="5"/>
  <c r="C25" i="5"/>
  <c r="C22" i="5"/>
  <c r="C18" i="5"/>
  <c r="C15" i="5"/>
  <c r="C11" i="5"/>
  <c r="C7" i="5"/>
  <c r="G153" i="10" l="1"/>
  <c r="G495" i="10"/>
  <c r="C24" i="5"/>
  <c r="C6" i="5"/>
  <c r="C37" i="2"/>
  <c r="C36" i="2" s="1"/>
  <c r="C30" i="2"/>
  <c r="C23" i="2"/>
  <c r="C21" i="2"/>
  <c r="C19" i="2"/>
  <c r="C17" i="2"/>
  <c r="H23" i="7"/>
  <c r="H9" i="7"/>
  <c r="G23" i="7"/>
  <c r="G17" i="7"/>
  <c r="G16" i="7"/>
  <c r="G9" i="7"/>
  <c r="F9" i="7"/>
  <c r="E8" i="7"/>
  <c r="D8" i="7"/>
  <c r="D7" i="7" s="1"/>
  <c r="D16" i="7"/>
  <c r="E9" i="10"/>
  <c r="D9" i="10"/>
  <c r="D6" i="10" s="1"/>
  <c r="C90" i="10"/>
  <c r="C88" i="10"/>
  <c r="C83" i="10"/>
  <c r="C81" i="10"/>
  <c r="C73" i="10"/>
  <c r="C23" i="7"/>
  <c r="F23" i="7" s="1"/>
  <c r="C560" i="10"/>
  <c r="C559" i="10" s="1"/>
  <c r="C553" i="10"/>
  <c r="C552" i="10" s="1"/>
  <c r="C532" i="10"/>
  <c r="C531" i="10" s="1"/>
  <c r="C525" i="10"/>
  <c r="C524" i="10" s="1"/>
  <c r="C516" i="10"/>
  <c r="C515" i="10" s="1"/>
  <c r="C508" i="10"/>
  <c r="C500" i="10"/>
  <c r="C499" i="10" s="1"/>
  <c r="C491" i="10"/>
  <c r="C490" i="10" s="1"/>
  <c r="C484" i="10"/>
  <c r="C483" i="10" s="1"/>
  <c r="C470" i="10"/>
  <c r="C469" i="10" s="1"/>
  <c r="C462" i="10"/>
  <c r="C461" i="10" s="1"/>
  <c r="C448" i="10"/>
  <c r="C447" i="10" s="1"/>
  <c r="C441" i="10"/>
  <c r="C440" i="10" s="1"/>
  <c r="C455" i="10"/>
  <c r="C454" i="10" s="1"/>
  <c r="C411" i="10"/>
  <c r="C410" i="10" s="1"/>
  <c r="C418" i="10"/>
  <c r="C417" i="10" s="1"/>
  <c r="C381" i="10"/>
  <c r="C380" i="10" s="1"/>
  <c r="C349" i="10"/>
  <c r="C323" i="10"/>
  <c r="C322" i="10" s="1"/>
  <c r="C308" i="10"/>
  <c r="C307" i="10" s="1"/>
  <c r="C306" i="10" s="1"/>
  <c r="C303" i="10" s="1"/>
  <c r="C315" i="10"/>
  <c r="C314" i="10" s="1"/>
  <c r="C250" i="10"/>
  <c r="C249" i="10" s="1"/>
  <c r="C248" i="10" s="1"/>
  <c r="C245" i="10" s="1"/>
  <c r="C229" i="10"/>
  <c r="C228" i="10" s="1"/>
  <c r="C222" i="10"/>
  <c r="C221" i="10" s="1"/>
  <c r="C183" i="10"/>
  <c r="C182" i="10" s="1"/>
  <c r="C181" i="10" s="1"/>
  <c r="C178" i="10" s="1"/>
  <c r="C176" i="10"/>
  <c r="C175" i="10" s="1"/>
  <c r="C174" i="10" s="1"/>
  <c r="C171" i="10" s="1"/>
  <c r="C169" i="10"/>
  <c r="C168" i="10" s="1"/>
  <c r="C167" i="10" s="1"/>
  <c r="C164" i="10" s="1"/>
  <c r="C137" i="10"/>
  <c r="C107" i="10"/>
  <c r="C106" i="10" s="1"/>
  <c r="C163" i="10" l="1"/>
  <c r="C5" i="5"/>
  <c r="G8" i="7"/>
  <c r="E7" i="7"/>
  <c r="D5" i="10"/>
  <c r="D4" i="10" s="1"/>
  <c r="D3" i="10" s="1"/>
  <c r="G9" i="10"/>
  <c r="C379" i="10"/>
  <c r="C514" i="10"/>
  <c r="C321" i="10"/>
  <c r="C416" i="10"/>
  <c r="C439" i="10"/>
  <c r="C468" i="10"/>
  <c r="C551" i="10"/>
  <c r="C220" i="10"/>
  <c r="C348" i="10"/>
  <c r="C409" i="10"/>
  <c r="C446" i="10"/>
  <c r="C482" i="10"/>
  <c r="C498" i="10"/>
  <c r="C558" i="10"/>
  <c r="G216" i="10"/>
  <c r="C227" i="10"/>
  <c r="C313" i="10"/>
  <c r="C489" i="10"/>
  <c r="C523" i="10"/>
  <c r="E6" i="10"/>
  <c r="E5" i="10" s="1"/>
  <c r="C136" i="10"/>
  <c r="C453" i="10"/>
  <c r="C460" i="10"/>
  <c r="C507" i="10"/>
  <c r="C530" i="10"/>
  <c r="C105" i="10"/>
  <c r="H106" i="10"/>
  <c r="F106" i="10"/>
  <c r="C26" i="2"/>
  <c r="C6" i="2"/>
  <c r="C425" i="10"/>
  <c r="C424" i="10" s="1"/>
  <c r="C539" i="10"/>
  <c r="C538" i="10" s="1"/>
  <c r="C546" i="10"/>
  <c r="C545" i="10" s="1"/>
  <c r="C604" i="10"/>
  <c r="C603" i="10" s="1"/>
  <c r="C602" i="10" s="1"/>
  <c r="C599" i="10"/>
  <c r="C594" i="10"/>
  <c r="C584" i="10"/>
  <c r="C633" i="10"/>
  <c r="H163" i="10" l="1"/>
  <c r="F163" i="10"/>
  <c r="C5" i="2"/>
  <c r="G7" i="7"/>
  <c r="C537" i="10"/>
  <c r="C450" i="10"/>
  <c r="G124" i="10"/>
  <c r="C520" i="10"/>
  <c r="C443" i="10"/>
  <c r="C548" i="10"/>
  <c r="C436" i="10"/>
  <c r="C511" i="10"/>
  <c r="C598" i="10"/>
  <c r="C423" i="10"/>
  <c r="C527" i="10"/>
  <c r="C457" i="10"/>
  <c r="C135" i="10"/>
  <c r="C486" i="10"/>
  <c r="C555" i="10"/>
  <c r="C479" i="10"/>
  <c r="C217" i="10"/>
  <c r="C465" i="10"/>
  <c r="C506" i="10"/>
  <c r="G6" i="10"/>
  <c r="C224" i="10"/>
  <c r="C495" i="10"/>
  <c r="C344" i="10"/>
  <c r="C318" i="10"/>
  <c r="C632" i="10"/>
  <c r="C616" i="10" s="1"/>
  <c r="C614" i="10" s="1"/>
  <c r="C544" i="10"/>
  <c r="C310" i="10"/>
  <c r="C302" i="10" s="1"/>
  <c r="C406" i="10"/>
  <c r="C413" i="10"/>
  <c r="C376" i="10"/>
  <c r="C375" i="10" s="1"/>
  <c r="C102" i="10"/>
  <c r="H105" i="10"/>
  <c r="F105" i="10"/>
  <c r="C583" i="10"/>
  <c r="C21" i="7"/>
  <c r="C20" i="7" s="1"/>
  <c r="C477" i="10"/>
  <c r="C476" i="10" s="1"/>
  <c r="C334" i="10"/>
  <c r="C333" i="10" s="1"/>
  <c r="C236" i="10"/>
  <c r="C161" i="10"/>
  <c r="C159" i="10"/>
  <c r="C97" i="10"/>
  <c r="C96" i="10" s="1"/>
  <c r="C69" i="10"/>
  <c r="C66" i="10"/>
  <c r="C59" i="10"/>
  <c r="C47" i="10"/>
  <c r="C42" i="10"/>
  <c r="C77" i="10"/>
  <c r="C76" i="10" s="1"/>
  <c r="C29" i="10"/>
  <c r="C18" i="10"/>
  <c r="C17" i="10" s="1"/>
  <c r="C15" i="10"/>
  <c r="C13" i="10"/>
  <c r="C11" i="10"/>
  <c r="H302" i="10" l="1"/>
  <c r="F302" i="10"/>
  <c r="C613" i="10"/>
  <c r="F614" i="10"/>
  <c r="H614" i="10"/>
  <c r="C435" i="10"/>
  <c r="C17" i="7"/>
  <c r="C332" i="10"/>
  <c r="C503" i="10"/>
  <c r="C420" i="10"/>
  <c r="C475" i="10"/>
  <c r="C317" i="10"/>
  <c r="C132" i="10"/>
  <c r="C124" i="10" s="1"/>
  <c r="C597" i="10"/>
  <c r="C534" i="10"/>
  <c r="H17" i="10"/>
  <c r="F17" i="10"/>
  <c r="C235" i="10"/>
  <c r="C541" i="10"/>
  <c r="C494" i="10"/>
  <c r="H495" i="10"/>
  <c r="F495" i="10"/>
  <c r="G5" i="10"/>
  <c r="E4" i="10"/>
  <c r="H102" i="10"/>
  <c r="F102" i="10"/>
  <c r="C95" i="10"/>
  <c r="C92" i="10" s="1"/>
  <c r="F96" i="10"/>
  <c r="H96" i="10"/>
  <c r="C158" i="10"/>
  <c r="C41" i="10"/>
  <c r="C10" i="10"/>
  <c r="H613" i="10" l="1"/>
  <c r="F613" i="10"/>
  <c r="C519" i="10"/>
  <c r="C28" i="10"/>
  <c r="C27" i="10" s="1"/>
  <c r="C24" i="10" s="1"/>
  <c r="C8" i="7"/>
  <c r="H16" i="7"/>
  <c r="F16" i="7"/>
  <c r="H17" i="7"/>
  <c r="F17" i="7"/>
  <c r="C157" i="10"/>
  <c r="H375" i="10"/>
  <c r="F375" i="10"/>
  <c r="C472" i="10"/>
  <c r="C502" i="10"/>
  <c r="H435" i="10"/>
  <c r="F435" i="10"/>
  <c r="G4" i="10"/>
  <c r="E3" i="10"/>
  <c r="G3" i="10" s="1"/>
  <c r="F494" i="10"/>
  <c r="H494" i="10"/>
  <c r="C234" i="10"/>
  <c r="C580" i="10"/>
  <c r="C577" i="10" s="1"/>
  <c r="F317" i="10"/>
  <c r="H317" i="10"/>
  <c r="C405" i="10"/>
  <c r="C328" i="10"/>
  <c r="C327" i="10" s="1"/>
  <c r="H92" i="10"/>
  <c r="F92" i="10"/>
  <c r="H95" i="10"/>
  <c r="F95" i="10"/>
  <c r="C9" i="10"/>
  <c r="H10" i="10"/>
  <c r="F10" i="10"/>
  <c r="F577" i="10" l="1"/>
  <c r="H580" i="10"/>
  <c r="F580" i="10"/>
  <c r="H577" i="10"/>
  <c r="F24" i="10"/>
  <c r="H24" i="10"/>
  <c r="C7" i="7"/>
  <c r="H8" i="7"/>
  <c r="F8" i="7"/>
  <c r="H519" i="10"/>
  <c r="F519" i="10"/>
  <c r="C231" i="10"/>
  <c r="C216" i="10" s="1"/>
  <c r="F124" i="10"/>
  <c r="H124" i="10"/>
  <c r="F405" i="10"/>
  <c r="H405" i="10"/>
  <c r="F502" i="10"/>
  <c r="H502" i="10"/>
  <c r="C464" i="10"/>
  <c r="C154" i="10"/>
  <c r="C6" i="10"/>
  <c r="C5" i="10" s="1"/>
  <c r="H9" i="10"/>
  <c r="F9" i="10"/>
  <c r="F7" i="7" l="1"/>
  <c r="H7" i="7"/>
  <c r="C153" i="10"/>
  <c r="F327" i="10"/>
  <c r="H327" i="10"/>
  <c r="F464" i="10"/>
  <c r="H464" i="10"/>
  <c r="H6" i="10"/>
  <c r="F6" i="10"/>
  <c r="H216" i="10" l="1"/>
  <c r="F216" i="10"/>
  <c r="F153" i="10"/>
  <c r="H153" i="10"/>
  <c r="H5" i="10"/>
  <c r="F5" i="10"/>
  <c r="C4" i="10"/>
  <c r="F4" i="10" l="1"/>
  <c r="H4" i="10"/>
  <c r="C3" i="10"/>
  <c r="F3" i="10" l="1"/>
  <c r="H3" i="10"/>
</calcChain>
</file>

<file path=xl/sharedStrings.xml><?xml version="1.0" encoding="utf-8"?>
<sst xmlns="http://schemas.openxmlformats.org/spreadsheetml/2006/main" count="1005" uniqueCount="474">
  <si>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</si>
  <si>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</si>
  <si>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</si>
  <si>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</si>
  <si>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</si>
  <si>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</si>
  <si>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</si>
  <si>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</si>
  <si>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</si>
  <si>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</si>
  <si>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</si>
  <si>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</si>
  <si>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</si>
  <si>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</si>
  <si>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</si>
  <si>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</si>
  <si>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</si>
  <si>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</si>
  <si>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</si>
  <si>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</si>
  <si>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</si>
  <si>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</si>
  <si>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</si>
  <si>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</si>
  <si>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</si>
  <si>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</si>
  <si>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</si>
  <si>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</si>
  <si>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</si>
  <si>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</si>
  <si>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</si>
  <si>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</si>
  <si>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</si>
  <si>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</si>
  <si>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</si>
  <si>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</si>
  <si>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</si>
  <si>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</si>
  <si>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</si>
  <si>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</si>
  <si>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</si>
  <si>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</si>
  <si>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</si>
  <si>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</si>
  <si>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</si>
  <si>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</si>
  <si>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</si>
  <si>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</si>
  <si>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</si>
  <si>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</si>
  <si>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</si>
  <si>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</si>
  <si>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</si>
  <si>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</si>
  <si>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</si>
  <si>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</si>
  <si>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</si>
  <si>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</si>
  <si>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</si>
  <si>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</si>
  <si>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</si>
  <si>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</si>
  <si>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</si>
  <si>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</si>
  <si>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</si>
  <si>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</si>
  <si>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</si>
  <si>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</si>
  <si>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</si>
  <si>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</si>
  <si>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kn bez lipa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</si>
  <si>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</si>
  <si>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</si>
  <si>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</si>
  <si>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</si>
  <si>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</si>
  <si>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</si>
  <si>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</si>
  <si>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</si>
  <si>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</si>
  <si>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</si>
  <si>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</si>
  <si>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</si>
  <si>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</si>
  <si>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</si>
  <si>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</si>
  <si>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</si>
  <si>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</si>
  <si>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</si>
  <si>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</si>
  <si>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</si>
  <si>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</si>
  <si>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</si>
  <si>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</si>
  <si>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</si>
  <si>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</si>
  <si>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</si>
  <si>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</si>
  <si>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</si>
  <si>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</si>
  <si>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</si>
  <si>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</si>
  <si>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</si>
  <si>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</si>
  <si>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</si>
  <si>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</si>
  <si>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</si>
  <si>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</si>
  <si>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</si>
  <si>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</si>
  <si>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</si>
  <si>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</si>
  <si>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</si>
  <si>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</si>
  <si>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</si>
  <si>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</si>
  <si>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</si>
  <si>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</si>
  <si>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</si>
  <si>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</si>
  <si>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</si>
  <si>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</si>
  <si>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</si>
  <si>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</si>
  <si>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</si>
  <si>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</si>
  <si>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</si>
  <si>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</si>
  <si>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</si>
  <si>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</si>
  <si>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</si>
  <si>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</si>
  <si>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</si>
  <si>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</si>
  <si>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</si>
  <si>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</si>
  <si>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</si>
  <si>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</si>
  <si>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</si>
  <si>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</si>
  <si>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</si>
  <si>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</si>
  <si>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</si>
  <si>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</si>
  <si>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</si>
  <si>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</si>
  <si>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</si>
  <si>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</si>
  <si>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</si>
  <si>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</si>
  <si>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</si>
  <si>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</si>
  <si>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</si>
  <si>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</si>
  <si>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</si>
  <si>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</si>
  <si>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</si>
  <si>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</si>
  <si>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</si>
  <si>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</si>
  <si>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</si>
  <si>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</si>
  <si>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</si>
  <si>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</si>
  <si>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</si>
  <si>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</si>
  <si>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</si>
  <si>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</si>
  <si>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</si>
  <si>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</si>
  <si>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</si>
  <si>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</si>
  <si>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</si>
  <si>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</si>
  <si>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</si>
  <si>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</si>
  <si>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</si>
  <si>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</si>
  <si>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</si>
  <si>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</si>
  <si>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</si>
  <si>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</si>
  <si>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</si>
  <si>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</si>
  <si>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Tečajevi i stručni ispiti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</si>
  <si>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</si>
  <si>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</si>
  <si>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</si>
  <si>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</si>
  <si>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</si>
  <si>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</si>
  <si>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</si>
  <si>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</si>
  <si>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</si>
  <si>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</si>
  <si>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</si>
  <si>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</si>
  <si>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</si>
  <si>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</si>
  <si>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</si>
  <si>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</si>
  <si>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</si>
  <si>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</si>
  <si>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</si>
  <si>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</si>
  <si>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</si>
  <si>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</si>
  <si>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</si>
  <si>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</si>
  <si>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</si>
  <si>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</si>
  <si>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</si>
  <si>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</si>
  <si>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</si>
  <si>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</si>
  <si>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</si>
  <si>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</si>
  <si>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</si>
  <si>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</si>
  <si>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</si>
  <si>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</si>
  <si>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</si>
  <si>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</si>
  <si>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</si>
  <si>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</si>
  <si>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</si>
  <si>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</si>
  <si>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</si>
  <si>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</si>
  <si>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</si>
  <si>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</si>
  <si>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</si>
  <si>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</si>
  <si>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</si>
  <si>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</si>
  <si>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</si>
  <si>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</si>
  <si>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</si>
  <si>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</si>
  <si>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</si>
  <si>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</si>
  <si>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</si>
  <si>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</si>
  <si>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</si>
  <si>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</si>
  <si>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</si>
  <si>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</si>
  <si>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</si>
  <si>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</si>
  <si>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</si>
  <si>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</si>
  <si>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</si>
  <si>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</si>
  <si>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</si>
  <si>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</si>
  <si>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</si>
  <si>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</si>
  <si>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</si>
  <si>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</si>
  <si>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</si>
  <si>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</si>
  <si>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</si>
  <si>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</si>
  <si>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</si>
  <si>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</si>
  <si>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</si>
  <si>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</si>
  <si>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</si>
  <si>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</si>
  <si>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</si>
  <si>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</si>
  <si>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</si>
  <si>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t xml:space="preserve"> Na temelju članka 39. Zakona o Proračunu ( NN broj 87/08, 136/12 i 15/15 ) i članka 34. i 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</si>
  <si>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</si>
  <si>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</si>
  <si>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</si>
  <si>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</si>
  <si>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</si>
  <si>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</si>
  <si>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</si>
  <si>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</si>
  <si>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</si>
  <si>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</si>
  <si>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</si>
  <si>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</si>
  <si>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</si>
  <si>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</si>
  <si>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</si>
  <si>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</si>
  <si>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</si>
  <si>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</si>
  <si>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</si>
  <si>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</si>
  <si>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</si>
  <si>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</si>
  <si>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</si>
  <si>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</si>
  <si>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</si>
  <si>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</si>
  <si>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</si>
  <si>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</si>
  <si>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</si>
  <si>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</si>
  <si>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</si>
  <si>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</si>
  <si>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</si>
  <si>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</si>
  <si>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</si>
  <si>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</si>
  <si>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</si>
  <si>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</si>
  <si>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r>
      <t>V</t>
    </r>
    <r>
      <rPr>
        <b/>
        <i/>
        <sz val="10"/>
        <rFont val="Arial"/>
        <family val="2"/>
        <charset val="238"/>
      </rPr>
      <t>RSTA PRIHODA / PRIMITAKA</t>
    </r>
  </si>
  <si>
    <t>UKUPNO PRIHODI I PRIMICI</t>
  </si>
  <si>
    <t>UKUPNO RASHODI I IZDACI</t>
  </si>
  <si>
    <t>Sterilizacija i kastracija životinja (sufinanciranje 50%)</t>
  </si>
  <si>
    <t>Aktivnost A100807</t>
  </si>
  <si>
    <t>Popravak autobusnih kućica</t>
  </si>
  <si>
    <t>Podmirenje troškova logopeda</t>
  </si>
  <si>
    <t xml:space="preserve"> K 100602</t>
  </si>
  <si>
    <t xml:space="preserve"> K 100603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</si>
  <si>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</si>
  <si>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</si>
  <si>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</si>
  <si>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</si>
  <si>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>Aktivnost A100805</t>
  </si>
  <si>
    <t xml:space="preserve">Aktivnost A 101204:         </t>
  </si>
  <si>
    <t xml:space="preserve">     </t>
  </si>
  <si>
    <t xml:space="preserve">35. Statuta Općine Velika Ludina ("Službene novine" Općine Velika Ludina broj  6/09, 7/11, 2/13,  </t>
  </si>
  <si>
    <t>Usluge tekućeg i investicijskog održavanja opreme</t>
  </si>
  <si>
    <t>Ceste, željeznice i ostali promet</t>
  </si>
  <si>
    <t xml:space="preserve">Obrtnička ulica, Velika Ludina </t>
  </si>
  <si>
    <t>Aktivnost A100808</t>
  </si>
  <si>
    <t>Kamate na kreditno zaduženje</t>
  </si>
  <si>
    <t xml:space="preserve">Prijevoz na posao i sa posla </t>
  </si>
  <si>
    <t>Rashodi za nabavu proizv. Dugotrajne imovine</t>
  </si>
  <si>
    <t xml:space="preserve">Računalni programi 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</si>
  <si>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</si>
  <si>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</si>
  <si>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</si>
  <si>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</si>
  <si>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</si>
  <si>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</si>
  <si>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</si>
  <si>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</si>
  <si>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</si>
  <si>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 xml:space="preserve">Sufinaciranje produžene nastave </t>
  </si>
  <si>
    <t xml:space="preserve">Cvjetna ulica, Velika Ludina </t>
  </si>
  <si>
    <t>Program 1013: Razvoj sporta i rekreacije</t>
  </si>
  <si>
    <t>Program 1014: Zaštita okoliša</t>
  </si>
  <si>
    <t>Program 1015: Zaštita, očuvanje i unapređenje zdravlja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</si>
  <si>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</si>
  <si>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</si>
  <si>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</si>
  <si>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</si>
  <si>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</si>
  <si>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</si>
  <si>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</si>
  <si>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</si>
  <si>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</si>
  <si>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</si>
  <si>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</si>
  <si>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</si>
  <si>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</si>
  <si>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</si>
  <si>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</si>
  <si>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</si>
  <si>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</si>
  <si>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</si>
  <si>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</si>
  <si>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</si>
  <si>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</si>
  <si>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</si>
  <si>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</si>
  <si>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</si>
  <si>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</si>
  <si>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</si>
  <si>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</si>
  <si>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 xml:space="preserve">Program 1016: 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</si>
  <si>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</si>
  <si>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</si>
  <si>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</si>
  <si>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</si>
  <si>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t xml:space="preserve">PRIHOD OD FINANCIJSKE IMOVINE I ZADUŽIVANJE </t>
  </si>
  <si>
    <t>Primljeni krediti I zajmovi od kreditnih I ostalih financijskih institucija</t>
  </si>
  <si>
    <t>Rashodi za nabavu dugotrajne neproizvede</t>
  </si>
  <si>
    <t xml:space="preserve">Doprinosi na plaću </t>
  </si>
  <si>
    <t>Aktivnost: A 101404</t>
  </si>
  <si>
    <t xml:space="preserve">Izgradnja autobusne kućice 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</si>
  <si>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</si>
  <si>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</si>
  <si>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</si>
  <si>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</si>
  <si>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</si>
  <si>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Vjekoslav Kamenščak</t>
  </si>
  <si>
    <t>Ulica Bukovec , Grabrov Potok</t>
  </si>
  <si>
    <t xml:space="preserve">Prihodi od prodaje postrojenja i opreme </t>
  </si>
  <si>
    <t xml:space="preserve">Aktivnost A 101103:   </t>
  </si>
  <si>
    <t>Funkcija: 0490 Ekonomski poslovi koji nisu drugdje svrstani</t>
  </si>
  <si>
    <t>Funkcija:0421 Poljoprivreda</t>
  </si>
  <si>
    <t>PROJEKCIJE PRORAČUNA ZA 2022. i 2023. godinu</t>
  </si>
  <si>
    <t xml:space="preserve">Aktivnost A 101104: </t>
  </si>
  <si>
    <t xml:space="preserve">Projekat dvorane </t>
  </si>
  <si>
    <t>Funkcija: 06 Usluge unaprjeđenja stanovanja i zajednice</t>
  </si>
  <si>
    <t>Funkcija: 05 Zaštita okoliša</t>
  </si>
  <si>
    <t xml:space="preserve">Vodovod Ludinica </t>
  </si>
  <si>
    <t>Ostale tekuće donacije</t>
  </si>
  <si>
    <t>Škola plivanja</t>
  </si>
  <si>
    <t xml:space="preserve">Ostale donacije </t>
  </si>
  <si>
    <t>Udruga, voćara, vinogradara i…</t>
  </si>
  <si>
    <t>Aktivnost A 101803:</t>
  </si>
  <si>
    <t xml:space="preserve">VIŠAK PRIHODA </t>
  </si>
  <si>
    <t>Projekcija za 2023.</t>
  </si>
  <si>
    <t>Projekcije 2023</t>
  </si>
  <si>
    <t xml:space="preserve"> Indeks 4/3</t>
  </si>
  <si>
    <t xml:space="preserve"> Indeks 5/4</t>
  </si>
  <si>
    <t xml:space="preserve"> Indeks 5/3</t>
  </si>
  <si>
    <t>Indeks 4/3</t>
  </si>
  <si>
    <t>Indeks 5/4</t>
  </si>
  <si>
    <t>Indeks 5/3</t>
  </si>
  <si>
    <t>Plan 2022</t>
  </si>
  <si>
    <t>Projekcije 2024</t>
  </si>
  <si>
    <t xml:space="preserve">Zbrinjavanje otpada -azbest </t>
  </si>
  <si>
    <t xml:space="preserve">Rashodi za usluge </t>
  </si>
  <si>
    <t xml:space="preserve">Premije osiguranja zaposlenih </t>
  </si>
  <si>
    <t>Projekcija za 2024.</t>
  </si>
  <si>
    <t>PRORAČUN OPĆINE VELIKA LUDINA ZA 2022. GOD</t>
  </si>
  <si>
    <t>I PROJEKCIJE PRORAČUNA ZA 2023. I 2024. GOD</t>
  </si>
  <si>
    <t xml:space="preserve"> Proračun Općine Velika Ludina za 2022. godinu sastoji se od:</t>
  </si>
  <si>
    <r>
      <t xml:space="preserve"> </t>
    </r>
    <r>
      <rPr>
        <sz val="10"/>
        <rFont val="Arial"/>
        <family val="2"/>
        <charset val="238"/>
      </rPr>
      <t>i rashoda i Računu financiranja za 2022. godinu kako slijedi:</t>
    </r>
  </si>
  <si>
    <t xml:space="preserve"> Općine Velika Ludina a stupa na snagu 01.01.2022. god</t>
  </si>
  <si>
    <t xml:space="preserve"> K 100402</t>
  </si>
  <si>
    <t xml:space="preserve">Rekonstukcija i dogradnja vatrogasnog doma Ludina </t>
  </si>
  <si>
    <t xml:space="preserve"> K 100403</t>
  </si>
  <si>
    <t xml:space="preserve">Uređenje doma Vidrenjak </t>
  </si>
  <si>
    <t>Naknada za uređenje voda</t>
  </si>
  <si>
    <t xml:space="preserve">Kapitalni projekat:  </t>
  </si>
  <si>
    <t xml:space="preserve">K 100801    </t>
  </si>
  <si>
    <t>Dimnjačarske i ekološke usluge</t>
  </si>
  <si>
    <t xml:space="preserve">Uređenje doma Velika Ludina </t>
  </si>
  <si>
    <t>K 100302</t>
  </si>
  <si>
    <t>Funkcija:056 Poslovi i usluge zaštite okoliša koji nisu drugdje svrstani</t>
  </si>
  <si>
    <t>Prijevozna sredstva</t>
  </si>
  <si>
    <t>Kupnja traktora te radnih priključaka</t>
  </si>
  <si>
    <t>Osnovna djelatnost zaštite od požara  VZO općine</t>
  </si>
  <si>
    <t>Funkcija: 01 Opće javne usluge</t>
  </si>
  <si>
    <t>Seminari, savjetovanja, simpoziji, edukacije</t>
  </si>
  <si>
    <t>Aktivnost A 101808 :</t>
  </si>
  <si>
    <t>Lovačka udurga "Košuta"</t>
  </si>
  <si>
    <t xml:space="preserve">Aktivnost A 101106: </t>
  </si>
  <si>
    <t>Sufinanciranje dopunskog obrazovnog materijala</t>
  </si>
  <si>
    <t xml:space="preserve">Kupnja  traktora sa radnim priključcima </t>
  </si>
  <si>
    <t>Deratizacija i dezinsekcija</t>
  </si>
  <si>
    <t>K 101901</t>
  </si>
  <si>
    <t>Rashodi za nabavu dugotrajne proizvedene imovine</t>
  </si>
  <si>
    <t xml:space="preserve">Uređenje ograde </t>
  </si>
  <si>
    <t>Uređenje ograde dječjeg vtića</t>
  </si>
  <si>
    <t>Materijalna imovina - prirodna bogatstva</t>
  </si>
  <si>
    <t xml:space="preserve">Ostala zemljišta </t>
  </si>
  <si>
    <t>K 100303</t>
  </si>
  <si>
    <t xml:space="preserve">6/14, 3/18, 5/18-pročišćeni tekst 5/20 i 1/21)  Općinsko vijeće Općine Velika Ludina na </t>
  </si>
  <si>
    <t xml:space="preserve"> K 100604</t>
  </si>
  <si>
    <t xml:space="preserve">Moslavačka ulica, Velika Ludina  </t>
  </si>
  <si>
    <t xml:space="preserve">K 100802 </t>
  </si>
  <si>
    <t xml:space="preserve">Uređenje javne rasvjete - led </t>
  </si>
  <si>
    <t>Ostali građevinski objekti</t>
  </si>
  <si>
    <t>Rashodi za nabavu neproizvedene dugotrajne imovine</t>
  </si>
  <si>
    <t xml:space="preserve">Uređenje javne rasvjete- led </t>
  </si>
  <si>
    <t>K 100803</t>
  </si>
  <si>
    <t xml:space="preserve">Park Velika Ludina </t>
  </si>
  <si>
    <t xml:space="preserve"> Proračun  Općine Velika Ludina za 2022. godinu objavit će se u "Službenim novinama"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</si>
  <si>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Velika Ludina, 16.12.2021.</t>
  </si>
  <si>
    <t xml:space="preserve"> svojoj 07. sjednici održanoj 16.12.2021. godine donijelo je</t>
  </si>
  <si>
    <t>400-06/20-01/13</t>
  </si>
  <si>
    <t>2176/19-02-21-2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</si>
</sst>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5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4" borderId="7" xfId="0" applyFont="1" applyFill="1" applyBorder="1" applyAlignment="1" applyProtection="1">
      <alignment wrapText="1"/>
    </xf>
    <xf numFmtId="3" fontId="12" fillId="4" borderId="2" xfId="0" applyNumberFormat="1" applyFont="1" applyFill="1" applyBorder="1" applyProtection="1"/>
    <xf numFmtId="0" fontId="12" fillId="4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7" borderId="2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wrapText="1"/>
    </xf>
    <xf numFmtId="0" fontId="12" fillId="7" borderId="2" xfId="0" applyFont="1" applyFill="1" applyBorder="1" applyAlignment="1" applyProtection="1">
      <alignment wrapText="1"/>
    </xf>
    <xf numFmtId="0" fontId="11" fillId="7" borderId="2" xfId="0" applyFont="1" applyFill="1" applyBorder="1" applyAlignment="1" applyProtection="1">
      <alignment horizontal="left"/>
    </xf>
    <xf numFmtId="0" fontId="7" fillId="8" borderId="8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9" borderId="9" xfId="0" applyFont="1" applyFill="1" applyBorder="1" applyAlignment="1" applyProtection="1">
      <alignment horizontal="left"/>
    </xf>
    <xf numFmtId="0" fontId="27" fillId="8" borderId="0" xfId="0" applyFont="1" applyFill="1" applyBorder="1"/>
    <xf numFmtId="0" fontId="22" fillId="0" borderId="15" xfId="0" applyFont="1" applyBorder="1" applyAlignment="1" applyProtection="1">
      <alignment horizontal="left" vertical="top"/>
    </xf>
    <xf numFmtId="0" fontId="22" fillId="0" borderId="14" xfId="0" applyFont="1" applyBorder="1" applyAlignment="1" applyProtection="1">
      <alignment horizontal="left" wrapText="1"/>
    </xf>
    <xf numFmtId="3" fontId="22" fillId="0" borderId="11" xfId="0" applyNumberFormat="1" applyFont="1" applyBorder="1" applyAlignment="1" applyProtection="1">
      <alignment horizontal="right"/>
    </xf>
    <xf numFmtId="0" fontId="4" fillId="7" borderId="18" xfId="0" applyFont="1" applyFill="1" applyBorder="1" applyAlignment="1" applyProtection="1">
      <alignment horizontal="left" vertical="top"/>
    </xf>
    <xf numFmtId="3" fontId="12" fillId="4" borderId="19" xfId="0" applyNumberFormat="1" applyFont="1" applyFill="1" applyBorder="1" applyAlignment="1" applyProtection="1">
      <alignment horizontal="right"/>
    </xf>
    <xf numFmtId="0" fontId="11" fillId="7" borderId="1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Protection="1"/>
    <xf numFmtId="0" fontId="12" fillId="4" borderId="18" xfId="0" applyFont="1" applyFill="1" applyBorder="1" applyAlignment="1" applyProtection="1">
      <alignment horizontal="left" vertical="top"/>
    </xf>
    <xf numFmtId="0" fontId="12" fillId="4" borderId="20" xfId="0" applyFont="1" applyFill="1" applyBorder="1" applyAlignment="1" applyProtection="1">
      <alignment horizontal="left" vertical="top"/>
    </xf>
    <xf numFmtId="0" fontId="12" fillId="7" borderId="18" xfId="0" applyFont="1" applyFill="1" applyBorder="1" applyAlignment="1" applyProtection="1">
      <alignment horizontal="left" vertical="top"/>
    </xf>
    <xf numFmtId="0" fontId="11" fillId="7" borderId="2" xfId="0" applyFont="1" applyFill="1" applyBorder="1" applyAlignment="1" applyProtection="1">
      <alignment wrapText="1"/>
    </xf>
    <xf numFmtId="3" fontId="11" fillId="7" borderId="19" xfId="0" applyNumberFormat="1" applyFont="1" applyFill="1" applyBorder="1" applyAlignment="1" applyProtection="1">
      <alignment horizontal="right"/>
    </xf>
    <xf numFmtId="0" fontId="11" fillId="7" borderId="16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Protection="1"/>
    <xf numFmtId="0" fontId="19" fillId="20" borderId="15" xfId="0" applyFont="1" applyFill="1" applyBorder="1" applyAlignment="1" applyProtection="1">
      <alignment horizontal="left" vertical="top"/>
    </xf>
    <xf numFmtId="0" fontId="19" fillId="20" borderId="14" xfId="0" applyFont="1" applyFill="1" applyBorder="1" applyAlignment="1" applyProtection="1">
      <alignment wrapText="1"/>
    </xf>
    <xf numFmtId="3" fontId="20" fillId="20" borderId="11" xfId="0" applyNumberFormat="1" applyFont="1" applyFill="1" applyBorder="1" applyProtection="1"/>
    <xf numFmtId="0" fontId="4" fillId="7" borderId="16" xfId="0" applyFont="1" applyFill="1" applyBorder="1" applyAlignment="1" applyProtection="1">
      <alignment horizontal="left" vertical="top"/>
    </xf>
    <xf numFmtId="0" fontId="4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Alignment="1" applyProtection="1">
      <alignment horizontal="right"/>
    </xf>
    <xf numFmtId="3" fontId="20" fillId="20" borderId="11" xfId="0" applyNumberFormat="1" applyFont="1" applyFill="1" applyBorder="1" applyAlignment="1" applyProtection="1">
      <alignment horizontal="right"/>
    </xf>
    <xf numFmtId="0" fontId="13" fillId="0" borderId="15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left" wrapText="1"/>
    </xf>
    <xf numFmtId="0" fontId="13" fillId="0" borderId="21" xfId="0" applyFont="1" applyBorder="1" applyAlignment="1" applyProtection="1">
      <alignment horizontal="center"/>
    </xf>
    <xf numFmtId="0" fontId="13" fillId="0" borderId="22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7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7" borderId="2" xfId="0" applyNumberFormat="1" applyFont="1" applyFill="1" applyBorder="1" applyAlignment="1" applyProtection="1">
      <alignment horizontal="right" wrapText="1"/>
    </xf>
    <xf numFmtId="0" fontId="4" fillId="7" borderId="6" xfId="0" applyFont="1" applyFill="1" applyBorder="1" applyAlignment="1" applyProtection="1">
      <alignment horizontal="left"/>
    </xf>
    <xf numFmtId="3" fontId="4" fillId="7" borderId="6" xfId="0" applyNumberFormat="1" applyFont="1" applyFill="1" applyBorder="1" applyAlignment="1" applyProtection="1">
      <alignment horizontal="right"/>
    </xf>
    <xf numFmtId="0" fontId="19" fillId="20" borderId="15" xfId="0" applyFont="1" applyFill="1" applyBorder="1" applyAlignment="1" applyProtection="1">
      <alignment horizontal="left"/>
    </xf>
    <xf numFmtId="3" fontId="19" fillId="20" borderId="11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2" fillId="0" borderId="0" xfId="0" applyFont="1"/>
    <xf numFmtId="0" fontId="19" fillId="21" borderId="14" xfId="0" applyFont="1" applyFill="1" applyBorder="1" applyAlignment="1" applyProtection="1">
      <alignment wrapText="1"/>
    </xf>
    <xf numFmtId="0" fontId="7" fillId="7" borderId="24" xfId="0" applyFont="1" applyFill="1" applyBorder="1" applyAlignment="1" applyProtection="1">
      <alignment horizontal="left" wrapText="1"/>
    </xf>
    <xf numFmtId="0" fontId="7" fillId="8" borderId="24" xfId="0" applyFont="1" applyFill="1" applyBorder="1" applyAlignment="1" applyProtection="1">
      <alignment horizontal="left" wrapText="1"/>
    </xf>
    <xf numFmtId="0" fontId="4" fillId="8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1" borderId="18" xfId="0" applyFont="1" applyFill="1" applyBorder="1" applyAlignment="1" applyProtection="1">
      <alignment horizontal="left" wrapText="1"/>
    </xf>
    <xf numFmtId="0" fontId="7" fillId="12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7" fillId="8" borderId="16" xfId="0" applyFont="1" applyFill="1" applyBorder="1" applyAlignment="1" applyProtection="1">
      <alignment horizontal="left" wrapText="1"/>
    </xf>
    <xf numFmtId="0" fontId="8" fillId="9" borderId="15" xfId="0" applyFont="1" applyFill="1" applyBorder="1" applyAlignment="1" applyProtection="1">
      <alignment horizontal="left" wrapText="1"/>
    </xf>
    <xf numFmtId="0" fontId="7" fillId="7" borderId="20" xfId="0" applyFont="1" applyFill="1" applyBorder="1" applyAlignment="1" applyProtection="1">
      <alignment horizontal="left" wrapText="1"/>
    </xf>
    <xf numFmtId="0" fontId="8" fillId="10" borderId="15" xfId="0" applyFont="1" applyFill="1" applyBorder="1" applyAlignment="1" applyProtection="1">
      <alignment horizontal="left" wrapText="1"/>
    </xf>
    <xf numFmtId="0" fontId="29" fillId="8" borderId="0" xfId="0" applyFont="1" applyFill="1" applyBorder="1"/>
    <xf numFmtId="0" fontId="30" fillId="7" borderId="8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8" borderId="4" xfId="0" applyFont="1" applyFill="1" applyBorder="1"/>
    <xf numFmtId="0" fontId="29" fillId="8" borderId="3" xfId="0" applyFont="1" applyFill="1" applyBorder="1"/>
    <xf numFmtId="0" fontId="27" fillId="8" borderId="3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4" borderId="8" xfId="0" applyFont="1" applyFill="1" applyBorder="1" applyAlignment="1" applyProtection="1">
      <alignment wrapText="1"/>
    </xf>
    <xf numFmtId="0" fontId="30" fillId="4" borderId="8" xfId="0" applyFont="1" applyFill="1" applyBorder="1" applyAlignment="1" applyProtection="1">
      <alignment wrapText="1"/>
    </xf>
    <xf numFmtId="0" fontId="27" fillId="8" borderId="27" xfId="0" applyFont="1" applyFill="1" applyBorder="1" applyAlignment="1" applyProtection="1">
      <alignment horizontal="left"/>
    </xf>
    <xf numFmtId="0" fontId="27" fillId="8" borderId="25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7" fillId="11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 applyProtection="1">
      <alignment horizontal="left"/>
    </xf>
    <xf numFmtId="0" fontId="25" fillId="12" borderId="18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/>
    </xf>
    <xf numFmtId="0" fontId="25" fillId="8" borderId="27" xfId="0" applyFont="1" applyFill="1" applyBorder="1" applyAlignment="1" applyProtection="1">
      <alignment horizontal="left" wrapText="1"/>
    </xf>
    <xf numFmtId="0" fontId="25" fillId="8" borderId="25" xfId="0" applyFont="1" applyFill="1" applyBorder="1" applyAlignment="1" applyProtection="1">
      <alignment horizontal="left" wrapText="1"/>
    </xf>
    <xf numFmtId="0" fontId="27" fillId="2" borderId="25" xfId="0" applyFont="1" applyFill="1" applyBorder="1" applyAlignment="1" applyProtection="1">
      <alignment horizontal="left"/>
    </xf>
    <xf numFmtId="0" fontId="27" fillId="11" borderId="25" xfId="0" applyFont="1" applyFill="1" applyBorder="1" applyAlignment="1" applyProtection="1">
      <alignment horizontal="left"/>
    </xf>
    <xf numFmtId="0" fontId="27" fillId="6" borderId="25" xfId="0" applyFont="1" applyFill="1" applyBorder="1" applyAlignment="1" applyProtection="1">
      <alignment horizontal="left"/>
    </xf>
    <xf numFmtId="0" fontId="25" fillId="12" borderId="2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 wrapText="1"/>
    </xf>
    <xf numFmtId="0" fontId="25" fillId="14" borderId="26" xfId="0" applyFont="1" applyFill="1" applyBorder="1" applyAlignment="1" applyProtection="1">
      <alignment horizontal="left"/>
    </xf>
    <xf numFmtId="0" fontId="25" fillId="5" borderId="26" xfId="0" applyFont="1" applyFill="1" applyBorder="1" applyAlignment="1" applyProtection="1">
      <alignment horizontal="left"/>
    </xf>
    <xf numFmtId="0" fontId="25" fillId="5" borderId="18" xfId="0" applyFont="1" applyFill="1" applyBorder="1" applyAlignment="1" applyProtection="1">
      <alignment horizontal="left"/>
    </xf>
    <xf numFmtId="3" fontId="25" fillId="12" borderId="18" xfId="0" applyNumberFormat="1" applyFont="1" applyFill="1" applyBorder="1" applyAlignment="1" applyProtection="1">
      <alignment horizontal="left"/>
    </xf>
    <xf numFmtId="0" fontId="25" fillId="0" borderId="24" xfId="0" applyFont="1" applyFill="1" applyBorder="1" applyAlignment="1" applyProtection="1">
      <alignment horizontal="left"/>
    </xf>
    <xf numFmtId="0" fontId="25" fillId="8" borderId="24" xfId="0" applyFont="1" applyFill="1" applyBorder="1" applyAlignment="1" applyProtection="1">
      <alignment horizontal="left" wrapText="1"/>
    </xf>
    <xf numFmtId="0" fontId="25" fillId="8" borderId="16" xfId="0" applyFont="1" applyFill="1" applyBorder="1" applyAlignment="1" applyProtection="1">
      <alignment horizontal="left" wrapText="1"/>
    </xf>
    <xf numFmtId="0" fontId="25" fillId="0" borderId="16" xfId="0" applyFont="1" applyFill="1" applyBorder="1" applyAlignment="1" applyProtection="1">
      <alignment horizontal="center" wrapText="1"/>
    </xf>
    <xf numFmtId="0" fontId="25" fillId="11" borderId="25" xfId="0" applyFont="1" applyFill="1" applyBorder="1" applyAlignment="1" applyProtection="1">
      <alignment horizontal="left"/>
    </xf>
    <xf numFmtId="0" fontId="25" fillId="6" borderId="16" xfId="0" applyFont="1" applyFill="1" applyBorder="1" applyAlignment="1" applyProtection="1">
      <alignment horizontal="left" wrapText="1"/>
    </xf>
    <xf numFmtId="0" fontId="25" fillId="12" borderId="16" xfId="0" applyFont="1" applyFill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 wrapText="1"/>
    </xf>
    <xf numFmtId="1" fontId="27" fillId="8" borderId="24" xfId="0" applyNumberFormat="1" applyFont="1" applyFill="1" applyBorder="1" applyAlignment="1">
      <alignment horizontal="left"/>
    </xf>
    <xf numFmtId="1" fontId="27" fillId="8" borderId="16" xfId="0" applyNumberFormat="1" applyFont="1" applyFill="1" applyBorder="1" applyAlignment="1">
      <alignment horizontal="left"/>
    </xf>
    <xf numFmtId="1" fontId="27" fillId="2" borderId="18" xfId="0" applyNumberFormat="1" applyFont="1" applyFill="1" applyBorder="1" applyAlignment="1">
      <alignment horizontal="left"/>
    </xf>
    <xf numFmtId="0" fontId="27" fillId="11" borderId="18" xfId="0" applyFont="1" applyFill="1" applyBorder="1" applyAlignment="1">
      <alignment horizontal="left"/>
    </xf>
    <xf numFmtId="0" fontId="27" fillId="6" borderId="26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horizontal="left"/>
    </xf>
    <xf numFmtId="0" fontId="27" fillId="7" borderId="27" xfId="0" applyFont="1" applyFill="1" applyBorder="1" applyAlignment="1" applyProtection="1">
      <alignment horizontal="left"/>
    </xf>
    <xf numFmtId="0" fontId="27" fillId="8" borderId="24" xfId="0" applyFont="1" applyFill="1" applyBorder="1" applyAlignment="1" applyProtection="1">
      <alignment horizontal="left"/>
    </xf>
    <xf numFmtId="0" fontId="27" fillId="8" borderId="16" xfId="0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left"/>
    </xf>
    <xf numFmtId="0" fontId="25" fillId="13" borderId="18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7" fillId="4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>
      <alignment horizontal="left"/>
    </xf>
    <xf numFmtId="0" fontId="27" fillId="13" borderId="18" xfId="0" applyFont="1" applyFill="1" applyBorder="1" applyAlignment="1">
      <alignment horizontal="left"/>
    </xf>
    <xf numFmtId="0" fontId="25" fillId="4" borderId="18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/>
    <xf numFmtId="0" fontId="25" fillId="8" borderId="16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/>
    </xf>
    <xf numFmtId="0" fontId="27" fillId="8" borderId="20" xfId="0" applyFont="1" applyFill="1" applyBorder="1" applyAlignment="1" applyProtection="1">
      <alignment vertical="top" wrapText="1"/>
      <protection locked="0"/>
    </xf>
    <xf numFmtId="0" fontId="27" fillId="8" borderId="16" xfId="0" applyFont="1" applyFill="1" applyBorder="1" applyAlignment="1">
      <alignment horizontal="left"/>
    </xf>
    <xf numFmtId="0" fontId="27" fillId="4" borderId="18" xfId="0" applyFont="1" applyFill="1" applyBorder="1" applyAlignment="1">
      <alignment horizontal="left"/>
    </xf>
    <xf numFmtId="0" fontId="27" fillId="8" borderId="24" xfId="0" applyFont="1" applyFill="1" applyBorder="1" applyAlignment="1">
      <alignment horizontal="left"/>
    </xf>
    <xf numFmtId="0" fontId="27" fillId="2" borderId="18" xfId="0" applyFont="1" applyFill="1" applyBorder="1" applyAlignment="1">
      <alignment horizontal="left"/>
    </xf>
    <xf numFmtId="0" fontId="25" fillId="8" borderId="16" xfId="0" applyFont="1" applyFill="1" applyBorder="1" applyAlignment="1">
      <alignment horizontal="left"/>
    </xf>
    <xf numFmtId="0" fontId="29" fillId="19" borderId="2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>
      <alignment horizontal="left"/>
    </xf>
    <xf numFmtId="0" fontId="27" fillId="11" borderId="1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/>
    <xf numFmtId="0" fontId="27" fillId="8" borderId="20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/>
    </xf>
    <xf numFmtId="0" fontId="29" fillId="2" borderId="26" xfId="0" applyFont="1" applyFill="1" applyBorder="1" applyAlignment="1" applyProtection="1">
      <alignment horizontal="left"/>
    </xf>
    <xf numFmtId="0" fontId="27" fillId="13" borderId="18" xfId="0" applyFont="1" applyFill="1" applyBorder="1" applyAlignment="1" applyProtection="1">
      <alignment horizontal="left" wrapText="1"/>
    </xf>
    <xf numFmtId="0" fontId="27" fillId="0" borderId="18" xfId="0" applyFont="1" applyFill="1" applyBorder="1" applyAlignment="1" applyProtection="1">
      <alignment horizontal="left"/>
    </xf>
    <xf numFmtId="0" fontId="29" fillId="19" borderId="26" xfId="0" applyFont="1" applyFill="1" applyBorder="1" applyAlignment="1" applyProtection="1">
      <alignment horizontal="center"/>
    </xf>
    <xf numFmtId="0" fontId="27" fillId="8" borderId="27" xfId="0" applyFont="1" applyFill="1" applyBorder="1" applyAlignment="1"/>
    <xf numFmtId="0" fontId="27" fillId="8" borderId="12" xfId="0" applyFont="1" applyFill="1" applyBorder="1" applyAlignment="1">
      <alignment horizontal="center" wrapText="1"/>
    </xf>
    <xf numFmtId="0" fontId="27" fillId="8" borderId="16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27" fillId="8" borderId="27" xfId="0" applyFont="1" applyFill="1" applyBorder="1" applyAlignment="1">
      <alignment wrapText="1"/>
    </xf>
    <xf numFmtId="0" fontId="27" fillId="8" borderId="12" xfId="0" applyFont="1" applyFill="1" applyBorder="1" applyAlignment="1">
      <alignment horizontal="left" wrapText="1"/>
    </xf>
    <xf numFmtId="0" fontId="27" fillId="8" borderId="16" xfId="0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5" fillId="13" borderId="18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5" fillId="4" borderId="18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/>
    </xf>
    <xf numFmtId="0" fontId="27" fillId="8" borderId="24" xfId="0" applyFont="1" applyFill="1" applyBorder="1"/>
    <xf numFmtId="0" fontId="27" fillId="8" borderId="16" xfId="0" applyFont="1" applyFill="1" applyBorder="1"/>
    <xf numFmtId="0" fontId="27" fillId="4" borderId="18" xfId="0" applyFont="1" applyFill="1" applyBorder="1"/>
    <xf numFmtId="0" fontId="27" fillId="8" borderId="24" xfId="0" applyFont="1" applyFill="1" applyBorder="1" applyAlignment="1">
      <alignment wrapText="1"/>
    </xf>
    <xf numFmtId="0" fontId="25" fillId="0" borderId="24" xfId="0" applyFont="1" applyBorder="1" applyAlignment="1">
      <alignment horizontal="left"/>
    </xf>
    <xf numFmtId="0" fontId="29" fillId="7" borderId="26" xfId="0" applyFont="1" applyFill="1" applyBorder="1"/>
    <xf numFmtId="0" fontId="27" fillId="3" borderId="18" xfId="0" applyFont="1" applyFill="1" applyBorder="1"/>
    <xf numFmtId="0" fontId="29" fillId="17" borderId="26" xfId="0" applyFont="1" applyFill="1" applyBorder="1"/>
    <xf numFmtId="0" fontId="32" fillId="8" borderId="24" xfId="0" applyFont="1" applyFill="1" applyBorder="1"/>
    <xf numFmtId="0" fontId="32" fillId="8" borderId="16" xfId="0" applyFont="1" applyFill="1" applyBorder="1"/>
    <xf numFmtId="0" fontId="32" fillId="3" borderId="18" xfId="0" applyFont="1" applyFill="1" applyBorder="1"/>
    <xf numFmtId="0" fontId="32" fillId="7" borderId="26" xfId="0" applyFont="1" applyFill="1" applyBorder="1" applyAlignment="1">
      <alignment horizontal="left"/>
    </xf>
    <xf numFmtId="0" fontId="32" fillId="8" borderId="24" xfId="0" applyFont="1" applyFill="1" applyBorder="1" applyAlignment="1">
      <alignment horizontal="left"/>
    </xf>
    <xf numFmtId="0" fontId="32" fillId="8" borderId="16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0" fontId="29" fillId="19" borderId="26" xfId="0" applyFont="1" applyFill="1" applyBorder="1"/>
    <xf numFmtId="0" fontId="32" fillId="4" borderId="18" xfId="0" applyFont="1" applyFill="1" applyBorder="1"/>
    <xf numFmtId="0" fontId="32" fillId="8" borderId="12" xfId="0" applyFont="1" applyFill="1" applyBorder="1"/>
    <xf numFmtId="0" fontId="29" fillId="10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>
      <alignment horizontal="center" wrapText="1"/>
    </xf>
    <xf numFmtId="0" fontId="27" fillId="8" borderId="12" xfId="0" applyFont="1" applyFill="1" applyBorder="1" applyAlignment="1" applyProtection="1">
      <alignment horizontal="left" wrapText="1"/>
    </xf>
    <xf numFmtId="0" fontId="27" fillId="8" borderId="16" xfId="0" applyFont="1" applyFill="1" applyBorder="1" applyAlignment="1" applyProtection="1">
      <alignment horizontal="left" wrapText="1"/>
    </xf>
    <xf numFmtId="0" fontId="27" fillId="2" borderId="18" xfId="0" applyFont="1" applyFill="1" applyBorder="1" applyAlignment="1" applyProtection="1">
      <alignment horizontal="left" wrapText="1"/>
    </xf>
    <xf numFmtId="0" fontId="27" fillId="11" borderId="18" xfId="0" applyFont="1" applyFill="1" applyBorder="1" applyAlignment="1" applyProtection="1">
      <alignment horizontal="left" wrapText="1"/>
    </xf>
    <xf numFmtId="0" fontId="29" fillId="10" borderId="18" xfId="0" applyFont="1" applyFill="1" applyBorder="1"/>
    <xf numFmtId="0" fontId="27" fillId="8" borderId="12" xfId="0" applyFont="1" applyFill="1" applyBorder="1" applyAlignment="1"/>
    <xf numFmtId="0" fontId="27" fillId="18" borderId="16" xfId="0" applyFont="1" applyFill="1" applyBorder="1" applyAlignment="1">
      <alignment wrapText="1"/>
    </xf>
    <xf numFmtId="0" fontId="27" fillId="3" borderId="18" xfId="0" applyFont="1" applyFill="1" applyBorder="1" applyAlignment="1">
      <alignment wrapText="1"/>
    </xf>
    <xf numFmtId="0" fontId="27" fillId="15" borderId="18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2" fontId="27" fillId="8" borderId="29" xfId="0" applyNumberFormat="1" applyFont="1" applyFill="1" applyBorder="1" applyAlignment="1" applyProtection="1"/>
    <xf numFmtId="0" fontId="27" fillId="8" borderId="29" xfId="0" applyFont="1" applyFill="1" applyBorder="1" applyAlignment="1" applyProtection="1">
      <alignment wrapText="1"/>
    </xf>
    <xf numFmtId="0" fontId="25" fillId="0" borderId="18" xfId="0" applyFont="1" applyFill="1" applyBorder="1" applyAlignment="1">
      <alignment horizontal="left"/>
    </xf>
    <xf numFmtId="0" fontId="29" fillId="7" borderId="26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9" borderId="28" xfId="0" applyFont="1" applyFill="1" applyBorder="1" applyAlignment="1" applyProtection="1">
      <alignment wrapText="1"/>
    </xf>
    <xf numFmtId="0" fontId="8" fillId="10" borderId="28" xfId="0" applyFont="1" applyFill="1" applyBorder="1" applyAlignment="1" applyProtection="1">
      <alignment wrapText="1"/>
    </xf>
    <xf numFmtId="0" fontId="7" fillId="7" borderId="3" xfId="0" applyFont="1" applyFill="1" applyBorder="1" applyAlignment="1" applyProtection="1">
      <alignment wrapText="1"/>
    </xf>
    <xf numFmtId="0" fontId="15" fillId="2" borderId="29" xfId="0" applyFont="1" applyFill="1" applyBorder="1" applyAlignment="1" applyProtection="1">
      <alignment wrapText="1"/>
    </xf>
    <xf numFmtId="0" fontId="7" fillId="11" borderId="29" xfId="0" applyFont="1" applyFill="1" applyBorder="1" applyAlignment="1" applyProtection="1">
      <alignment wrapText="1"/>
    </xf>
    <xf numFmtId="0" fontId="7" fillId="12" borderId="29" xfId="0" applyFont="1" applyFill="1" applyBorder="1" applyAlignment="1" applyProtection="1">
      <alignment wrapText="1"/>
    </xf>
    <xf numFmtId="0" fontId="5" fillId="0" borderId="29" xfId="0" applyFont="1" applyBorder="1" applyAlignment="1" applyProtection="1">
      <alignment wrapText="1"/>
    </xf>
    <xf numFmtId="0" fontId="7" fillId="7" borderId="29" xfId="0" applyFont="1" applyFill="1" applyBorder="1" applyAlignment="1" applyProtection="1">
      <alignment wrapText="1"/>
    </xf>
    <xf numFmtId="3" fontId="4" fillId="7" borderId="2" xfId="0" applyNumberFormat="1" applyFont="1" applyFill="1" applyBorder="1" applyProtection="1"/>
    <xf numFmtId="3" fontId="4" fillId="8" borderId="2" xfId="0" applyNumberFormat="1" applyFont="1" applyFill="1" applyBorder="1" applyProtection="1"/>
    <xf numFmtId="3" fontId="4" fillId="11" borderId="2" xfId="0" applyNumberFormat="1" applyFont="1" applyFill="1" applyBorder="1" applyProtection="1"/>
    <xf numFmtId="3" fontId="4" fillId="12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0" fontId="14" fillId="0" borderId="14" xfId="0" applyFont="1" applyBorder="1" applyAlignment="1">
      <alignment horizontal="center" vertical="center"/>
    </xf>
    <xf numFmtId="3" fontId="10" fillId="9" borderId="14" xfId="0" applyNumberFormat="1" applyFont="1" applyFill="1" applyBorder="1" applyProtection="1"/>
    <xf numFmtId="3" fontId="4" fillId="7" borderId="6" xfId="0" applyNumberFormat="1" applyFont="1" applyFill="1" applyBorder="1" applyProtection="1"/>
    <xf numFmtId="3" fontId="10" fillId="10" borderId="14" xfId="0" applyNumberFormat="1" applyFont="1" applyFill="1" applyBorder="1" applyProtection="1"/>
    <xf numFmtId="0" fontId="28" fillId="9" borderId="28" xfId="0" applyFont="1" applyFill="1" applyBorder="1" applyAlignment="1" applyProtection="1">
      <alignment wrapText="1"/>
    </xf>
    <xf numFmtId="0" fontId="25" fillId="4" borderId="29" xfId="0" applyFont="1" applyFill="1" applyBorder="1" applyAlignment="1" applyProtection="1">
      <alignment wrapText="1"/>
    </xf>
    <xf numFmtId="0" fontId="27" fillId="11" borderId="29" xfId="0" applyFont="1" applyFill="1" applyBorder="1" applyAlignment="1" applyProtection="1">
      <alignment wrapText="1"/>
    </xf>
    <xf numFmtId="0" fontId="27" fillId="6" borderId="29" xfId="0" applyFont="1" applyFill="1" applyBorder="1" applyAlignment="1" applyProtection="1">
      <alignment wrapText="1"/>
    </xf>
    <xf numFmtId="0" fontId="25" fillId="12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wrapText="1"/>
    </xf>
    <xf numFmtId="0" fontId="25" fillId="0" borderId="29" xfId="0" applyFont="1" applyFill="1" applyBorder="1" applyAlignment="1" applyProtection="1">
      <alignment wrapText="1"/>
    </xf>
    <xf numFmtId="0" fontId="27" fillId="8" borderId="29" xfId="0" applyFont="1" applyFill="1" applyBorder="1" applyAlignment="1" applyProtection="1">
      <alignment horizontal="left" wrapText="1"/>
    </xf>
    <xf numFmtId="0" fontId="25" fillId="13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horizontal="left" wrapText="1"/>
    </xf>
    <xf numFmtId="0" fontId="25" fillId="0" borderId="29" xfId="0" applyFont="1" applyBorder="1" applyAlignment="1" applyProtection="1">
      <alignment horizontal="left"/>
    </xf>
    <xf numFmtId="0" fontId="25" fillId="14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horizontal="left"/>
    </xf>
    <xf numFmtId="0" fontId="25" fillId="0" borderId="29" xfId="0" applyFont="1" applyFill="1" applyBorder="1" applyAlignment="1" applyProtection="1">
      <alignment horizontal="left"/>
    </xf>
    <xf numFmtId="0" fontId="25" fillId="12" borderId="29" xfId="0" applyFont="1" applyFill="1" applyBorder="1" applyAlignment="1" applyProtection="1">
      <alignment horizontal="left"/>
    </xf>
    <xf numFmtId="0" fontId="27" fillId="8" borderId="8" xfId="0" applyFont="1" applyFill="1" applyBorder="1" applyAlignment="1" applyProtection="1">
      <alignment horizontal="left" wrapText="1"/>
    </xf>
    <xf numFmtId="0" fontId="27" fillId="0" borderId="8" xfId="0" applyFont="1" applyFill="1" applyBorder="1" applyAlignment="1" applyProtection="1">
      <alignment wrapText="1"/>
    </xf>
    <xf numFmtId="0" fontId="27" fillId="6" borderId="8" xfId="0" applyFont="1" applyFill="1" applyBorder="1" applyAlignment="1" applyProtection="1">
      <alignment wrapText="1"/>
    </xf>
    <xf numFmtId="3" fontId="25" fillId="0" borderId="29" xfId="0" applyNumberFormat="1" applyFont="1" applyFill="1" applyBorder="1" applyAlignment="1" applyProtection="1">
      <alignment horizontal="left" wrapText="1"/>
    </xf>
    <xf numFmtId="2" fontId="25" fillId="2" borderId="29" xfId="0" applyNumberFormat="1" applyFont="1" applyFill="1" applyBorder="1" applyAlignment="1" applyProtection="1">
      <alignment wrapText="1"/>
    </xf>
    <xf numFmtId="0" fontId="27" fillId="11" borderId="29" xfId="0" applyFont="1" applyFill="1" applyBorder="1" applyAlignment="1">
      <alignment wrapText="1"/>
    </xf>
    <xf numFmtId="0" fontId="27" fillId="6" borderId="29" xfId="0" applyFont="1" applyFill="1" applyBorder="1" applyAlignment="1">
      <alignment wrapText="1"/>
    </xf>
    <xf numFmtId="0" fontId="27" fillId="7" borderId="8" xfId="0" applyFont="1" applyFill="1" applyBorder="1" applyAlignment="1" applyProtection="1">
      <alignment wrapText="1"/>
    </xf>
    <xf numFmtId="0" fontId="27" fillId="8" borderId="8" xfId="0" applyFont="1" applyFill="1" applyBorder="1" applyAlignment="1" applyProtection="1">
      <alignment wrapText="1"/>
    </xf>
    <xf numFmtId="0" fontId="25" fillId="13" borderId="29" xfId="0" applyFont="1" applyFill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9" fillId="7" borderId="8" xfId="0" applyFont="1" applyFill="1" applyBorder="1" applyAlignment="1">
      <alignment wrapText="1"/>
    </xf>
    <xf numFmtId="0" fontId="29" fillId="7" borderId="29" xfId="0" applyFont="1" applyFill="1" applyBorder="1" applyAlignment="1" applyProtection="1">
      <alignment wrapText="1"/>
    </xf>
    <xf numFmtId="0" fontId="27" fillId="8" borderId="29" xfId="0" applyFont="1" applyFill="1" applyBorder="1"/>
    <xf numFmtId="0" fontId="25" fillId="2" borderId="29" xfId="0" applyFont="1" applyFill="1" applyBorder="1" applyAlignment="1" applyProtection="1">
      <alignment wrapText="1"/>
    </xf>
    <xf numFmtId="0" fontId="27" fillId="8" borderId="3" xfId="0" applyFont="1" applyFill="1" applyBorder="1" applyAlignment="1" applyProtection="1">
      <alignment vertical="top" wrapText="1"/>
      <protection locked="0"/>
    </xf>
    <xf numFmtId="0" fontId="27" fillId="8" borderId="5" xfId="0" applyFont="1" applyFill="1" applyBorder="1" applyAlignment="1">
      <alignment wrapText="1"/>
    </xf>
    <xf numFmtId="0" fontId="25" fillId="4" borderId="29" xfId="0" applyFont="1" applyFill="1" applyBorder="1" applyAlignment="1">
      <alignment wrapText="1"/>
    </xf>
    <xf numFmtId="0" fontId="27" fillId="8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>
      <alignment wrapText="1"/>
    </xf>
    <xf numFmtId="0" fontId="25" fillId="2" borderId="29" xfId="0" applyFont="1" applyFill="1" applyBorder="1" applyAlignment="1">
      <alignment wrapText="1"/>
    </xf>
    <xf numFmtId="0" fontId="23" fillId="8" borderId="29" xfId="0" applyFont="1" applyFill="1" applyBorder="1" applyAlignment="1">
      <alignment wrapText="1"/>
    </xf>
    <xf numFmtId="0" fontId="29" fillId="19" borderId="8" xfId="0" applyFont="1" applyFill="1" applyBorder="1" applyAlignment="1" applyProtection="1">
      <alignment wrapText="1"/>
    </xf>
    <xf numFmtId="0" fontId="29" fillId="7" borderId="8" xfId="0" applyFont="1" applyFill="1" applyBorder="1" applyAlignment="1" applyProtection="1">
      <alignment wrapText="1"/>
    </xf>
    <xf numFmtId="0" fontId="27" fillId="8" borderId="1" xfId="0" applyFont="1" applyFill="1" applyBorder="1" applyAlignment="1" applyProtection="1">
      <alignment wrapText="1"/>
    </xf>
    <xf numFmtId="0" fontId="27" fillId="11" borderId="3" xfId="0" applyFont="1" applyFill="1" applyBorder="1" applyAlignment="1" applyProtection="1">
      <alignment wrapText="1"/>
    </xf>
    <xf numFmtId="0" fontId="27" fillId="8" borderId="4" xfId="0" applyFont="1" applyFill="1" applyBorder="1" applyAlignment="1">
      <alignment wrapText="1"/>
    </xf>
    <xf numFmtId="0" fontId="30" fillId="4" borderId="29" xfId="0" applyFont="1" applyFill="1" applyBorder="1" applyAlignment="1" applyProtection="1">
      <alignment wrapText="1"/>
    </xf>
    <xf numFmtId="0" fontId="29" fillId="19" borderId="8" xfId="0" applyFont="1" applyFill="1" applyBorder="1" applyAlignment="1" applyProtection="1">
      <alignment horizontal="center" wrapText="1"/>
    </xf>
    <xf numFmtId="0" fontId="25" fillId="13" borderId="29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7" fillId="2" borderId="29" xfId="0" applyFont="1" applyFill="1" applyBorder="1" applyAlignment="1">
      <alignment wrapText="1"/>
    </xf>
    <xf numFmtId="0" fontId="27" fillId="13" borderId="29" xfId="0" applyFont="1" applyFill="1" applyBorder="1" applyAlignment="1">
      <alignment wrapText="1"/>
    </xf>
    <xf numFmtId="0" fontId="27" fillId="8" borderId="8" xfId="0" applyFont="1" applyFill="1" applyBorder="1" applyAlignment="1">
      <alignment horizontal="left" wrapText="1"/>
    </xf>
    <xf numFmtId="0" fontId="27" fillId="4" borderId="29" xfId="0" applyFont="1" applyFill="1" applyBorder="1" applyAlignment="1">
      <alignment horizontal="left" wrapText="1"/>
    </xf>
    <xf numFmtId="0" fontId="27" fillId="6" borderId="29" xfId="0" applyFont="1" applyFill="1" applyBorder="1" applyAlignment="1">
      <alignment horizontal="left" wrapText="1"/>
    </xf>
    <xf numFmtId="0" fontId="25" fillId="4" borderId="29" xfId="0" applyFont="1" applyFill="1" applyBorder="1" applyAlignment="1">
      <alignment horizontal="left" wrapText="1"/>
    </xf>
    <xf numFmtId="0" fontId="29" fillId="19" borderId="8" xfId="0" applyFont="1" applyFill="1" applyBorder="1" applyAlignment="1">
      <alignment horizontal="center" wrapText="1"/>
    </xf>
    <xf numFmtId="0" fontId="29" fillId="8" borderId="29" xfId="0" applyFont="1" applyFill="1" applyBorder="1"/>
    <xf numFmtId="0" fontId="27" fillId="4" borderId="29" xfId="0" applyFont="1" applyFill="1" applyBorder="1" applyAlignment="1">
      <alignment wrapText="1"/>
    </xf>
    <xf numFmtId="0" fontId="29" fillId="8" borderId="29" xfId="0" applyFont="1" applyFill="1" applyBorder="1" applyAlignment="1">
      <alignment vertical="top" wrapText="1"/>
    </xf>
    <xf numFmtId="0" fontId="27" fillId="8" borderId="29" xfId="0" applyFont="1" applyFill="1" applyBorder="1" applyAlignment="1"/>
    <xf numFmtId="0" fontId="25" fillId="0" borderId="4" xfId="0" applyFont="1" applyBorder="1" applyAlignment="1">
      <alignment wrapText="1"/>
    </xf>
    <xf numFmtId="0" fontId="27" fillId="2" borderId="29" xfId="0" applyFont="1" applyFill="1" applyBorder="1" applyAlignment="1" applyProtection="1">
      <alignment wrapText="1"/>
    </xf>
    <xf numFmtId="0" fontId="25" fillId="13" borderId="29" xfId="0" applyFont="1" applyFill="1" applyBorder="1"/>
    <xf numFmtId="0" fontId="25" fillId="0" borderId="29" xfId="0" applyFont="1" applyBorder="1"/>
    <xf numFmtId="0" fontId="27" fillId="3" borderId="29" xfId="0" applyFont="1" applyFill="1" applyBorder="1" applyAlignment="1">
      <alignment wrapText="1"/>
    </xf>
    <xf numFmtId="0" fontId="25" fillId="0" borderId="29" xfId="0" applyFont="1" applyBorder="1" applyAlignment="1">
      <alignment horizontal="left" wrapText="1"/>
    </xf>
    <xf numFmtId="0" fontId="30" fillId="17" borderId="8" xfId="0" applyFont="1" applyFill="1" applyBorder="1" applyAlignment="1">
      <alignment wrapText="1"/>
    </xf>
    <xf numFmtId="0" fontId="32" fillId="8" borderId="29" xfId="0" applyFont="1" applyFill="1" applyBorder="1" applyAlignment="1">
      <alignment horizontal="left" wrapText="1"/>
    </xf>
    <xf numFmtId="0" fontId="32" fillId="8" borderId="29" xfId="0" applyFont="1" applyFill="1" applyBorder="1" applyAlignment="1">
      <alignment wrapText="1"/>
    </xf>
    <xf numFmtId="0" fontId="32" fillId="3" borderId="29" xfId="0" applyFont="1" applyFill="1" applyBorder="1" applyAlignment="1">
      <alignment wrapText="1"/>
    </xf>
    <xf numFmtId="0" fontId="32" fillId="8" borderId="29" xfId="0" applyFont="1" applyFill="1" applyBorder="1"/>
    <xf numFmtId="0" fontId="33" fillId="3" borderId="29" xfId="0" applyFont="1" applyFill="1" applyBorder="1" applyAlignment="1">
      <alignment wrapText="1"/>
    </xf>
    <xf numFmtId="0" fontId="32" fillId="4" borderId="29" xfId="0" applyFont="1" applyFill="1" applyBorder="1" applyAlignment="1">
      <alignment wrapText="1"/>
    </xf>
    <xf numFmtId="0" fontId="32" fillId="7" borderId="8" xfId="0" applyFont="1" applyFill="1" applyBorder="1" applyAlignment="1">
      <alignment wrapText="1"/>
    </xf>
    <xf numFmtId="0" fontId="29" fillId="19" borderId="8" xfId="0" applyFont="1" applyFill="1" applyBorder="1" applyAlignment="1">
      <alignment wrapText="1"/>
    </xf>
    <xf numFmtId="0" fontId="33" fillId="4" borderId="29" xfId="0" applyFont="1" applyFill="1" applyBorder="1" applyAlignment="1">
      <alignment wrapText="1"/>
    </xf>
    <xf numFmtId="0" fontId="27" fillId="10" borderId="29" xfId="0" applyFont="1" applyFill="1" applyBorder="1" applyAlignment="1" applyProtection="1">
      <alignment wrapText="1"/>
    </xf>
    <xf numFmtId="0" fontId="29" fillId="7" borderId="1" xfId="0" applyFont="1" applyFill="1" applyBorder="1" applyAlignment="1" applyProtection="1">
      <alignment wrapText="1"/>
    </xf>
    <xf numFmtId="0" fontId="29" fillId="8" borderId="3" xfId="0" applyFont="1" applyFill="1" applyBorder="1" applyAlignment="1">
      <alignment wrapText="1"/>
    </xf>
    <xf numFmtId="0" fontId="27" fillId="4" borderId="29" xfId="0" applyFont="1" applyFill="1" applyBorder="1" applyAlignment="1" applyProtection="1">
      <alignment wrapText="1"/>
    </xf>
    <xf numFmtId="0" fontId="29" fillId="10" borderId="29" xfId="0" applyFont="1" applyFill="1" applyBorder="1" applyAlignment="1">
      <alignment wrapText="1"/>
    </xf>
    <xf numFmtId="0" fontId="30" fillId="17" borderId="1" xfId="0" applyFont="1" applyFill="1" applyBorder="1" applyAlignment="1">
      <alignment wrapText="1"/>
    </xf>
    <xf numFmtId="0" fontId="27" fillId="8" borderId="3" xfId="0" applyFont="1" applyFill="1" applyBorder="1" applyAlignment="1"/>
    <xf numFmtId="0" fontId="27" fillId="18" borderId="3" xfId="0" applyFont="1" applyFill="1" applyBorder="1" applyAlignment="1">
      <alignment wrapText="1"/>
    </xf>
    <xf numFmtId="3" fontId="29" fillId="7" borderId="2" xfId="0" applyNumberFormat="1" applyFont="1" applyFill="1" applyBorder="1" applyAlignment="1" applyProtection="1">
      <alignment horizontal="right" wrapText="1"/>
    </xf>
    <xf numFmtId="3" fontId="29" fillId="8" borderId="2" xfId="0" applyNumberFormat="1" applyFont="1" applyFill="1" applyBorder="1" applyAlignment="1" applyProtection="1">
      <alignment horizontal="right" wrapText="1"/>
    </xf>
    <xf numFmtId="3" fontId="30" fillId="4" borderId="2" xfId="0" applyNumberFormat="1" applyFont="1" applyFill="1" applyBorder="1" applyAlignment="1" applyProtection="1">
      <alignment horizontal="right" wrapText="1"/>
    </xf>
    <xf numFmtId="3" fontId="30" fillId="8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9" fillId="8" borderId="2" xfId="0" applyNumberFormat="1" applyFont="1" applyFill="1" applyBorder="1" applyAlignment="1" applyProtection="1">
      <alignment horizontal="right"/>
    </xf>
    <xf numFmtId="3" fontId="29" fillId="11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30" fillId="13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7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9" fillId="19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4" borderId="2" xfId="0" applyNumberFormat="1" applyFont="1" applyFill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8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 applyProtection="1">
      <alignment horizontal="right" wrapText="1"/>
    </xf>
    <xf numFmtId="3" fontId="29" fillId="7" borderId="2" xfId="0" applyNumberFormat="1" applyFont="1" applyFill="1" applyBorder="1" applyAlignment="1">
      <alignment horizontal="right"/>
    </xf>
    <xf numFmtId="3" fontId="29" fillId="8" borderId="2" xfId="0" applyNumberFormat="1" applyFont="1" applyFill="1" applyBorder="1" applyAlignment="1">
      <alignment horizontal="right"/>
    </xf>
    <xf numFmtId="3" fontId="29" fillId="4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>
      <alignment horizontal="center" wrapText="1"/>
    </xf>
    <xf numFmtId="3" fontId="29" fillId="4" borderId="2" xfId="0" applyNumberFormat="1" applyFont="1" applyFill="1" applyBorder="1" applyAlignment="1" applyProtection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7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9" fillId="18" borderId="2" xfId="0" applyNumberFormat="1" applyFont="1" applyFill="1" applyBorder="1" applyAlignment="1">
      <alignment horizontal="right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</xf>
    <xf numFmtId="3" fontId="26" fillId="9" borderId="14" xfId="0" applyNumberFormat="1" applyFont="1" applyFill="1" applyBorder="1" applyAlignment="1" applyProtection="1">
      <alignment horizontal="right" wrapText="1"/>
    </xf>
    <xf numFmtId="3" fontId="29" fillId="7" borderId="6" xfId="0" applyNumberFormat="1" applyFont="1" applyFill="1" applyBorder="1" applyAlignment="1" applyProtection="1">
      <alignment horizontal="right" wrapText="1"/>
    </xf>
    <xf numFmtId="0" fontId="26" fillId="10" borderId="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>
      <alignment wrapText="1"/>
    </xf>
    <xf numFmtId="3" fontId="26" fillId="10" borderId="14" xfId="0" applyNumberFormat="1" applyFont="1" applyFill="1" applyBorder="1" applyAlignment="1" applyProtection="1">
      <alignment horizontal="right" wrapText="1"/>
    </xf>
    <xf numFmtId="0" fontId="27" fillId="22" borderId="18" xfId="0" applyFont="1" applyFill="1" applyBorder="1"/>
    <xf numFmtId="0" fontId="27" fillId="22" borderId="29" xfId="0" applyFont="1" applyFill="1" applyBorder="1" applyAlignment="1">
      <alignment wrapText="1"/>
    </xf>
    <xf numFmtId="3" fontId="11" fillId="7" borderId="2" xfId="0" applyNumberFormat="1" applyFont="1" applyFill="1" applyBorder="1" applyAlignment="1"/>
    <xf numFmtId="3" fontId="11" fillId="8" borderId="2" xfId="0" applyNumberFormat="1" applyFont="1" applyFill="1" applyBorder="1" applyAlignment="1"/>
    <xf numFmtId="3" fontId="11" fillId="10" borderId="2" xfId="0" applyNumberFormat="1" applyFont="1" applyFill="1" applyBorder="1" applyAlignment="1"/>
    <xf numFmtId="3" fontId="11" fillId="8" borderId="2" xfId="0" applyNumberFormat="1" applyFont="1" applyFill="1" applyBorder="1" applyAlignment="1">
      <alignment wrapText="1"/>
    </xf>
    <xf numFmtId="0" fontId="27" fillId="0" borderId="28" xfId="0" applyFont="1" applyBorder="1" applyAlignment="1" applyProtection="1">
      <alignment horizontal="center"/>
    </xf>
    <xf numFmtId="0" fontId="14" fillId="0" borderId="14" xfId="0" applyFont="1" applyBorder="1" applyAlignment="1">
      <alignment horizontal="center"/>
    </xf>
    <xf numFmtId="3" fontId="22" fillId="9" borderId="14" xfId="0" applyNumberFormat="1" applyFont="1" applyFill="1" applyBorder="1" applyAlignment="1"/>
    <xf numFmtId="3" fontId="22" fillId="10" borderId="14" xfId="0" applyNumberFormat="1" applyFont="1" applyFill="1" applyBorder="1" applyAlignment="1"/>
    <xf numFmtId="3" fontId="11" fillId="7" borderId="6" xfId="0" applyNumberFormat="1" applyFont="1" applyFill="1" applyBorder="1" applyAlignment="1"/>
    <xf numFmtId="3" fontId="11" fillId="11" borderId="2" xfId="0" applyNumberFormat="1" applyFont="1" applyFill="1" applyBorder="1" applyAlignment="1"/>
    <xf numFmtId="3" fontId="11" fillId="23" borderId="2" xfId="0" applyNumberFormat="1" applyFont="1" applyFill="1" applyBorder="1" applyAlignment="1"/>
    <xf numFmtId="3" fontId="1" fillId="8" borderId="2" xfId="0" applyNumberFormat="1" applyFont="1" applyFill="1" applyBorder="1"/>
    <xf numFmtId="3" fontId="1" fillId="8" borderId="2" xfId="0" applyNumberFormat="1" applyFont="1" applyFill="1" applyBorder="1" applyProtection="1"/>
    <xf numFmtId="0" fontId="0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wrapText="1"/>
    </xf>
    <xf numFmtId="0" fontId="0" fillId="0" borderId="30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36" fillId="0" borderId="33" xfId="0" applyNumberFormat="1" applyFont="1" applyFill="1" applyBorder="1" applyAlignment="1" applyProtection="1">
      <alignment horizontal="center"/>
    </xf>
    <xf numFmtId="0" fontId="36" fillId="0" borderId="34" xfId="0" applyNumberFormat="1" applyFont="1" applyFill="1" applyBorder="1" applyAlignment="1" applyProtection="1">
      <alignment horizontal="center" wrapText="1"/>
    </xf>
    <xf numFmtId="0" fontId="36" fillId="0" borderId="34" xfId="0" applyNumberFormat="1" applyFont="1" applyFill="1" applyBorder="1" applyAlignment="1" applyProtection="1">
      <alignment horizontal="center"/>
    </xf>
    <xf numFmtId="0" fontId="13" fillId="0" borderId="34" xfId="0" applyNumberFormat="1" applyFont="1" applyFill="1" applyBorder="1" applyAlignment="1" applyProtection="1">
      <alignment horizontal="center"/>
    </xf>
    <xf numFmtId="0" fontId="13" fillId="0" borderId="35" xfId="0" applyNumberFormat="1" applyFont="1" applyFill="1" applyBorder="1" applyAlignment="1" applyProtection="1">
      <alignment horizontal="center"/>
    </xf>
    <xf numFmtId="0" fontId="36" fillId="0" borderId="36" xfId="0" applyNumberFormat="1" applyFont="1" applyFill="1" applyBorder="1" applyAlignment="1" applyProtection="1">
      <alignment horizontal="center"/>
    </xf>
    <xf numFmtId="0" fontId="11" fillId="0" borderId="37" xfId="0" applyNumberFormat="1" applyFont="1" applyFill="1" applyBorder="1" applyAlignment="1" applyProtection="1">
      <alignment horizontal="left" wrapText="1"/>
    </xf>
    <xf numFmtId="3" fontId="11" fillId="0" borderId="37" xfId="0" applyNumberFormat="1" applyFont="1" applyFill="1" applyBorder="1" applyAlignment="1" applyProtection="1"/>
    <xf numFmtId="3" fontId="11" fillId="0" borderId="38" xfId="0" applyNumberFormat="1" applyFont="1" applyFill="1" applyBorder="1" applyAlignment="1" applyProtection="1"/>
    <xf numFmtId="0" fontId="8" fillId="24" borderId="36" xfId="0" applyNumberFormat="1" applyFont="1" applyFill="1" applyBorder="1" applyAlignment="1" applyProtection="1">
      <alignment horizontal="left"/>
    </xf>
    <xf numFmtId="0" fontId="8" fillId="24" borderId="37" xfId="0" applyNumberFormat="1" applyFont="1" applyFill="1" applyBorder="1" applyAlignment="1" applyProtection="1">
      <alignment wrapText="1"/>
    </xf>
    <xf numFmtId="3" fontId="8" fillId="24" borderId="37" xfId="0" applyNumberFormat="1" applyFont="1" applyFill="1" applyBorder="1" applyAlignment="1" applyProtection="1">
      <alignment horizontal="right"/>
    </xf>
    <xf numFmtId="3" fontId="10" fillId="24" borderId="37" xfId="0" applyNumberFormat="1" applyFont="1" applyFill="1" applyBorder="1" applyAlignment="1" applyProtection="1"/>
    <xf numFmtId="3" fontId="10" fillId="24" borderId="38" xfId="0" applyNumberFormat="1" applyFont="1" applyFill="1" applyBorder="1" applyAlignment="1" applyProtection="1"/>
    <xf numFmtId="0" fontId="1" fillId="25" borderId="39" xfId="0" applyNumberFormat="1" applyFont="1" applyFill="1" applyBorder="1" applyAlignment="1" applyProtection="1">
      <alignment horizontal="left"/>
    </xf>
    <xf numFmtId="0" fontId="1" fillId="25" borderId="40" xfId="0" applyNumberFormat="1" applyFont="1" applyFill="1" applyBorder="1" applyAlignment="1" applyProtection="1">
      <alignment wrapText="1"/>
    </xf>
    <xf numFmtId="3" fontId="1" fillId="25" borderId="40" xfId="0" applyNumberFormat="1" applyFont="1" applyFill="1" applyBorder="1" applyAlignment="1" applyProtection="1">
      <alignment horizontal="right"/>
    </xf>
    <xf numFmtId="3" fontId="0" fillId="0" borderId="40" xfId="0" applyNumberFormat="1" applyFont="1" applyFill="1" applyBorder="1" applyAlignment="1" applyProtection="1"/>
    <xf numFmtId="3" fontId="0" fillId="0" borderId="41" xfId="0" applyNumberFormat="1" applyFont="1" applyFill="1" applyBorder="1" applyAlignment="1" applyProtection="1"/>
    <xf numFmtId="0" fontId="1" fillId="25" borderId="42" xfId="0" applyNumberFormat="1" applyFont="1" applyFill="1" applyBorder="1" applyAlignment="1" applyProtection="1">
      <alignment horizontal="left"/>
    </xf>
    <xf numFmtId="0" fontId="1" fillId="25" borderId="43" xfId="0" applyNumberFormat="1" applyFont="1" applyFill="1" applyBorder="1" applyAlignment="1" applyProtection="1">
      <alignment wrapText="1"/>
    </xf>
    <xf numFmtId="3" fontId="1" fillId="25" borderId="43" xfId="0" applyNumberFormat="1" applyFont="1" applyFill="1" applyBorder="1" applyAlignment="1" applyProtection="1">
      <alignment horizontal="right"/>
    </xf>
    <xf numFmtId="3" fontId="0" fillId="0" borderId="43" xfId="0" applyNumberFormat="1" applyFont="1" applyFill="1" applyBorder="1" applyAlignment="1" applyProtection="1"/>
    <xf numFmtId="3" fontId="0" fillId="0" borderId="44" xfId="0" applyNumberFormat="1" applyFont="1" applyFill="1" applyBorder="1" applyAlignment="1" applyProtection="1"/>
    <xf numFmtId="0" fontId="1" fillId="25" borderId="45" xfId="0" applyNumberFormat="1" applyFont="1" applyFill="1" applyBorder="1" applyAlignment="1" applyProtection="1">
      <alignment horizontal="left"/>
    </xf>
    <xf numFmtId="0" fontId="1" fillId="25" borderId="46" xfId="0" applyNumberFormat="1" applyFont="1" applyFill="1" applyBorder="1" applyAlignment="1" applyProtection="1">
      <alignment wrapText="1"/>
    </xf>
    <xf numFmtId="3" fontId="1" fillId="25" borderId="46" xfId="0" applyNumberFormat="1" applyFont="1" applyFill="1" applyBorder="1" applyAlignment="1" applyProtection="1">
      <alignment horizontal="right"/>
    </xf>
    <xf numFmtId="3" fontId="0" fillId="0" borderId="46" xfId="0" applyNumberFormat="1" applyFont="1" applyFill="1" applyBorder="1" applyAlignment="1" applyProtection="1"/>
    <xf numFmtId="3" fontId="0" fillId="0" borderId="47" xfId="0" applyNumberFormat="1" applyFont="1" applyFill="1" applyBorder="1" applyAlignment="1" applyProtection="1"/>
    <xf numFmtId="3" fontId="8" fillId="24" borderId="37" xfId="0" applyNumberFormat="1" applyFont="1" applyFill="1" applyBorder="1" applyAlignment="1" applyProtection="1"/>
    <xf numFmtId="3" fontId="1" fillId="25" borderId="40" xfId="0" applyNumberFormat="1" applyFont="1" applyFill="1" applyBorder="1" applyAlignment="1" applyProtection="1"/>
    <xf numFmtId="0" fontId="1" fillId="25" borderId="33" xfId="0" applyNumberFormat="1" applyFont="1" applyFill="1" applyBorder="1" applyAlignment="1" applyProtection="1">
      <alignment horizontal="left"/>
    </xf>
    <xf numFmtId="0" fontId="1" fillId="25" borderId="34" xfId="0" applyNumberFormat="1" applyFont="1" applyFill="1" applyBorder="1" applyAlignment="1" applyProtection="1">
      <alignment wrapText="1"/>
    </xf>
    <xf numFmtId="3" fontId="1" fillId="25" borderId="34" xfId="0" applyNumberFormat="1" applyFont="1" applyFill="1" applyBorder="1" applyAlignment="1" applyProtection="1"/>
    <xf numFmtId="3" fontId="0" fillId="0" borderId="34" xfId="0" applyNumberFormat="1" applyFont="1" applyFill="1" applyBorder="1" applyAlignment="1" applyProtection="1"/>
    <xf numFmtId="3" fontId="0" fillId="0" borderId="35" xfId="0" applyNumberFormat="1" applyFont="1" applyFill="1" applyBorder="1" applyAlignment="1" applyProtection="1"/>
    <xf numFmtId="0" fontId="1" fillId="25" borderId="0" xfId="0" applyNumberFormat="1" applyFont="1" applyFill="1" applyBorder="1" applyAlignment="1" applyProtection="1">
      <alignment horizontal="left"/>
    </xf>
    <xf numFmtId="0" fontId="1" fillId="25" borderId="0" xfId="0" applyNumberFormat="1" applyFont="1" applyFill="1" applyBorder="1" applyAlignment="1" applyProtection="1">
      <alignment wrapText="1"/>
    </xf>
    <xf numFmtId="3" fontId="1" fillId="25" borderId="0" xfId="0" applyNumberFormat="1" applyFont="1" applyFill="1" applyBorder="1" applyAlignment="1" applyProtection="1"/>
    <xf numFmtId="3" fontId="0" fillId="0" borderId="40" xfId="0" applyNumberFormat="1" applyFont="1" applyFill="1" applyBorder="1" applyAlignment="1" applyProtection="1">
      <alignment horizontal="right"/>
    </xf>
    <xf numFmtId="3" fontId="1" fillId="25" borderId="43" xfId="0" applyNumberFormat="1" applyFont="1" applyFill="1" applyBorder="1" applyAlignment="1" applyProtection="1"/>
    <xf numFmtId="3" fontId="0" fillId="0" borderId="43" xfId="0" applyNumberFormat="1" applyFont="1" applyFill="1" applyBorder="1" applyAlignment="1" applyProtection="1">
      <alignment horizontal="right"/>
    </xf>
    <xf numFmtId="3" fontId="1" fillId="25" borderId="46" xfId="0" applyNumberFormat="1" applyFont="1" applyFill="1" applyBorder="1" applyAlignment="1" applyProtection="1"/>
    <xf numFmtId="0" fontId="29" fillId="8" borderId="29" xfId="0" applyFont="1" applyFill="1" applyBorder="1" applyAlignment="1">
      <alignment wrapText="1"/>
    </xf>
    <xf numFmtId="0" fontId="25" fillId="0" borderId="42" xfId="0" applyFont="1" applyBorder="1" applyAlignment="1">
      <alignment horizontal="left"/>
    </xf>
    <xf numFmtId="0" fontId="27" fillId="8" borderId="0" xfId="0" applyFont="1" applyFill="1" applyBorder="1" applyAlignment="1">
      <alignment wrapText="1"/>
    </xf>
    <xf numFmtId="3" fontId="10" fillId="9" borderId="14" xfId="0" applyNumberFormat="1" applyFont="1" applyFill="1" applyBorder="1"/>
    <xf numFmtId="3" fontId="11" fillId="10" borderId="14" xfId="0" applyNumberFormat="1" applyFont="1" applyFill="1" applyBorder="1"/>
    <xf numFmtId="3" fontId="11" fillId="7" borderId="6" xfId="0" applyNumberFormat="1" applyFont="1" applyFill="1" applyBorder="1"/>
    <xf numFmtId="3" fontId="11" fillId="8" borderId="2" xfId="0" applyNumberFormat="1" applyFont="1" applyFill="1" applyBorder="1"/>
    <xf numFmtId="3" fontId="11" fillId="11" borderId="2" xfId="0" applyNumberFormat="1" applyFont="1" applyFill="1" applyBorder="1"/>
    <xf numFmtId="3" fontId="11" fillId="12" borderId="2" xfId="0" applyNumberFormat="1" applyFont="1" applyFill="1" applyBorder="1"/>
    <xf numFmtId="3" fontId="11" fillId="7" borderId="2" xfId="0" applyNumberFormat="1" applyFont="1" applyFill="1" applyBorder="1"/>
    <xf numFmtId="0" fontId="25" fillId="0" borderId="42" xfId="0" applyFont="1" applyFill="1" applyBorder="1" applyAlignment="1">
      <alignment horizontal="left"/>
    </xf>
    <xf numFmtId="0" fontId="29" fillId="8" borderId="43" xfId="0" applyFont="1" applyFill="1" applyBorder="1"/>
    <xf numFmtId="0" fontId="0" fillId="0" borderId="0" xfId="0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46" xfId="0" applyFont="1" applyBorder="1"/>
    <xf numFmtId="0" fontId="5" fillId="0" borderId="40" xfId="0" applyFont="1" applyBorder="1"/>
    <xf numFmtId="0" fontId="27" fillId="8" borderId="48" xfId="0" applyFont="1" applyFill="1" applyBorder="1" applyAlignment="1" applyProtection="1">
      <alignment horizontal="left"/>
    </xf>
    <xf numFmtId="3" fontId="29" fillId="8" borderId="40" xfId="0" applyNumberFormat="1" applyFont="1" applyFill="1" applyBorder="1" applyAlignment="1" applyProtection="1">
      <alignment horizontal="right" wrapText="1"/>
    </xf>
    <xf numFmtId="3" fontId="11" fillId="8" borderId="40" xfId="0" applyNumberFormat="1" applyFont="1" applyFill="1" applyBorder="1" applyAlignment="1"/>
    <xf numFmtId="0" fontId="25" fillId="0" borderId="42" xfId="0" applyFont="1" applyBorder="1" applyAlignment="1" applyProtection="1">
      <alignment horizontal="left"/>
    </xf>
    <xf numFmtId="0" fontId="25" fillId="4" borderId="42" xfId="0" applyFont="1" applyFill="1" applyBorder="1" applyAlignment="1">
      <alignment horizontal="left"/>
    </xf>
    <xf numFmtId="0" fontId="25" fillId="0" borderId="45" xfId="0" applyFont="1" applyBorder="1" applyAlignment="1">
      <alignment horizontal="left"/>
    </xf>
    <xf numFmtId="0" fontId="25" fillId="0" borderId="43" xfId="0" applyFont="1" applyBorder="1" applyAlignment="1">
      <alignment horizontal="left"/>
    </xf>
    <xf numFmtId="0" fontId="25" fillId="0" borderId="43" xfId="0" applyFont="1" applyBorder="1" applyAlignment="1">
      <alignment wrapText="1"/>
    </xf>
    <xf numFmtId="0" fontId="27" fillId="23" borderId="43" xfId="0" applyFont="1" applyFill="1" applyBorder="1" applyAlignment="1">
      <alignment horizontal="left"/>
    </xf>
    <xf numFmtId="0" fontId="27" fillId="23" borderId="43" xfId="0" applyFont="1" applyFill="1" applyBorder="1" applyAlignment="1">
      <alignment wrapText="1"/>
    </xf>
    <xf numFmtId="0" fontId="25" fillId="12" borderId="43" xfId="0" applyFont="1" applyFill="1" applyBorder="1" applyAlignment="1">
      <alignment horizontal="left"/>
    </xf>
    <xf numFmtId="0" fontId="25" fillId="12" borderId="43" xfId="0" applyFont="1" applyFill="1" applyBorder="1" applyAlignment="1">
      <alignment wrapText="1"/>
    </xf>
    <xf numFmtId="0" fontId="27" fillId="11" borderId="43" xfId="0" applyFont="1" applyFill="1" applyBorder="1" applyAlignment="1">
      <alignment horizontal="left"/>
    </xf>
    <xf numFmtId="0" fontId="27" fillId="11" borderId="43" xfId="0" applyFont="1" applyFill="1" applyBorder="1" applyAlignment="1">
      <alignment wrapText="1"/>
    </xf>
    <xf numFmtId="0" fontId="27" fillId="12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horizontal="left"/>
    </xf>
    <xf numFmtId="0" fontId="27" fillId="6" borderId="43" xfId="0" applyFont="1" applyFill="1" applyBorder="1" applyAlignment="1">
      <alignment wrapText="1"/>
    </xf>
    <xf numFmtId="3" fontId="30" fillId="0" borderId="43" xfId="0" applyNumberFormat="1" applyFont="1" applyFill="1" applyBorder="1" applyAlignment="1">
      <alignment horizontal="right" wrapText="1"/>
    </xf>
    <xf numFmtId="0" fontId="0" fillId="0" borderId="0" xfId="0" applyAlignment="1"/>
    <xf numFmtId="0" fontId="25" fillId="4" borderId="43" xfId="0" applyFont="1" applyFill="1" applyBorder="1" applyAlignment="1">
      <alignment horizontal="left"/>
    </xf>
    <xf numFmtId="3" fontId="0" fillId="0" borderId="43" xfId="0" applyNumberFormat="1" applyBorder="1"/>
    <xf numFmtId="0" fontId="6" fillId="0" borderId="43" xfId="0" applyFont="1" applyFill="1" applyBorder="1" applyAlignment="1" applyProtection="1">
      <alignment horizontal="left"/>
    </xf>
    <xf numFmtId="0" fontId="6" fillId="0" borderId="43" xfId="0" applyFont="1" applyBorder="1" applyAlignment="1">
      <alignment wrapText="1"/>
    </xf>
    <xf numFmtId="3" fontId="6" fillId="0" borderId="43" xfId="0" applyNumberFormat="1" applyFont="1" applyFill="1" applyBorder="1" applyAlignment="1" applyProtection="1">
      <alignment horizontal="right"/>
    </xf>
    <xf numFmtId="0" fontId="19" fillId="20" borderId="50" xfId="0" applyFont="1" applyFill="1" applyBorder="1" applyAlignment="1" applyProtection="1">
      <alignment horizontal="left"/>
    </xf>
    <xf numFmtId="0" fontId="19" fillId="20" borderId="51" xfId="0" applyFont="1" applyFill="1" applyBorder="1" applyAlignment="1" applyProtection="1">
      <alignment wrapText="1"/>
    </xf>
    <xf numFmtId="3" fontId="19" fillId="20" borderId="52" xfId="0" applyNumberFormat="1" applyFont="1" applyFill="1" applyBorder="1" applyAlignment="1" applyProtection="1">
      <alignment horizontal="right"/>
    </xf>
    <xf numFmtId="0" fontId="5" fillId="0" borderId="43" xfId="0" applyFont="1" applyBorder="1" applyAlignment="1">
      <alignment wrapText="1"/>
    </xf>
    <xf numFmtId="0" fontId="1" fillId="0" borderId="43" xfId="0" applyFont="1" applyBorder="1" applyAlignment="1">
      <alignment horizontal="left"/>
    </xf>
    <xf numFmtId="0" fontId="11" fillId="7" borderId="43" xfId="0" applyFont="1" applyFill="1" applyBorder="1" applyAlignment="1" applyProtection="1">
      <alignment horizontal="left"/>
    </xf>
    <xf numFmtId="0" fontId="14" fillId="7" borderId="43" xfId="0" applyFont="1" applyFill="1" applyBorder="1" applyAlignment="1">
      <alignment wrapText="1"/>
    </xf>
    <xf numFmtId="3" fontId="11" fillId="7" borderId="43" xfId="0" applyNumberFormat="1" applyFont="1" applyFill="1" applyBorder="1"/>
    <xf numFmtId="0" fontId="1" fillId="0" borderId="0" xfId="0" applyFont="1" applyFill="1"/>
    <xf numFmtId="0" fontId="6" fillId="0" borderId="43" xfId="0" applyFont="1" applyFill="1" applyBorder="1" applyAlignment="1"/>
    <xf numFmtId="0" fontId="16" fillId="0" borderId="4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3" fontId="11" fillId="0" borderId="43" xfId="0" applyNumberFormat="1" applyFont="1" applyBorder="1"/>
    <xf numFmtId="3" fontId="6" fillId="0" borderId="43" xfId="0" applyNumberFormat="1" applyFont="1" applyFill="1" applyBorder="1" applyAlignment="1"/>
    <xf numFmtId="0" fontId="6" fillId="0" borderId="43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5" fillId="0" borderId="43" xfId="0" applyFont="1" applyBorder="1" applyAlignment="1" applyProtection="1">
      <alignment horizontal="left" wrapText="1"/>
    </xf>
    <xf numFmtId="0" fontId="5" fillId="0" borderId="43" xfId="0" applyFont="1" applyBorder="1" applyAlignment="1" applyProtection="1">
      <alignment wrapText="1"/>
    </xf>
    <xf numFmtId="3" fontId="6" fillId="0" borderId="43" xfId="0" applyNumberFormat="1" applyFont="1" applyFill="1" applyBorder="1" applyProtection="1"/>
    <xf numFmtId="0" fontId="8" fillId="24" borderId="50" xfId="0" applyNumberFormat="1" applyFont="1" applyFill="1" applyBorder="1" applyAlignment="1" applyProtection="1">
      <alignment horizontal="left"/>
    </xf>
    <xf numFmtId="0" fontId="8" fillId="24" borderId="51" xfId="0" applyNumberFormat="1" applyFont="1" applyFill="1" applyBorder="1" applyAlignment="1" applyProtection="1">
      <alignment wrapText="1"/>
    </xf>
    <xf numFmtId="3" fontId="8" fillId="24" borderId="51" xfId="0" applyNumberFormat="1" applyFont="1" applyFill="1" applyBorder="1" applyAlignment="1" applyProtection="1"/>
    <xf numFmtId="3" fontId="10" fillId="24" borderId="51" xfId="0" applyNumberFormat="1" applyFont="1" applyFill="1" applyBorder="1" applyAlignment="1" applyProtection="1"/>
    <xf numFmtId="3" fontId="10" fillId="24" borderId="52" xfId="0" applyNumberFormat="1" applyFont="1" applyFill="1" applyBorder="1" applyAlignment="1" applyProtection="1"/>
    <xf numFmtId="0" fontId="8" fillId="24" borderId="21" xfId="0" applyNumberFormat="1" applyFont="1" applyFill="1" applyBorder="1" applyAlignment="1" applyProtection="1">
      <alignment horizontal="left"/>
    </xf>
    <xf numFmtId="0" fontId="8" fillId="24" borderId="22" xfId="0" applyNumberFormat="1" applyFont="1" applyFill="1" applyBorder="1" applyAlignment="1" applyProtection="1">
      <alignment wrapText="1"/>
    </xf>
    <xf numFmtId="3" fontId="8" fillId="24" borderId="22" xfId="0" applyNumberFormat="1" applyFont="1" applyFill="1" applyBorder="1" applyAlignment="1" applyProtection="1"/>
    <xf numFmtId="3" fontId="10" fillId="24" borderId="22" xfId="0" applyNumberFormat="1" applyFont="1" applyFill="1" applyBorder="1" applyAlignment="1" applyProtection="1"/>
    <xf numFmtId="3" fontId="10" fillId="24" borderId="23" xfId="0" applyNumberFormat="1" applyFont="1" applyFill="1" applyBorder="1" applyAlignment="1" applyProtection="1"/>
    <xf numFmtId="0" fontId="11" fillId="0" borderId="36" xfId="0" applyNumberFormat="1" applyFont="1" applyFill="1" applyBorder="1" applyAlignment="1" applyProtection="1">
      <alignment horizontal="left"/>
    </xf>
    <xf numFmtId="0" fontId="10" fillId="0" borderId="37" xfId="0" applyNumberFormat="1" applyFont="1" applyFill="1" applyBorder="1" applyAlignment="1" applyProtection="1">
      <alignment wrapText="1"/>
    </xf>
    <xf numFmtId="3" fontId="11" fillId="0" borderId="37" xfId="0" applyNumberFormat="1" applyFont="1" applyFill="1" applyBorder="1" applyAlignment="1" applyProtection="1">
      <alignment wrapText="1"/>
    </xf>
    <xf numFmtId="0" fontId="1" fillId="25" borderId="36" xfId="0" applyNumberFormat="1" applyFont="1" applyFill="1" applyBorder="1" applyAlignment="1" applyProtection="1">
      <alignment horizontal="left"/>
    </xf>
    <xf numFmtId="0" fontId="1" fillId="25" borderId="37" xfId="0" applyNumberFormat="1" applyFont="1" applyFill="1" applyBorder="1" applyAlignment="1" applyProtection="1">
      <alignment wrapText="1"/>
    </xf>
    <xf numFmtId="3" fontId="1" fillId="25" borderId="37" xfId="0" applyNumberFormat="1" applyFont="1" applyFill="1" applyBorder="1" applyAlignment="1" applyProtection="1"/>
    <xf numFmtId="3" fontId="0" fillId="0" borderId="37" xfId="0" applyNumberFormat="1" applyFont="1" applyFill="1" applyBorder="1" applyAlignment="1" applyProtection="1"/>
    <xf numFmtId="3" fontId="0" fillId="0" borderId="38" xfId="0" applyNumberFormat="1" applyFont="1" applyFill="1" applyBorder="1" applyAlignment="1" applyProtection="1"/>
    <xf numFmtId="0" fontId="27" fillId="11" borderId="42" xfId="0" applyFont="1" applyFill="1" applyBorder="1" applyAlignment="1">
      <alignment horizontal="left"/>
    </xf>
    <xf numFmtId="0" fontId="27" fillId="8" borderId="45" xfId="0" applyFont="1" applyFill="1" applyBorder="1" applyAlignment="1">
      <alignment horizontal="left"/>
    </xf>
    <xf numFmtId="3" fontId="29" fillId="8" borderId="43" xfId="0" applyNumberFormat="1" applyFont="1" applyFill="1" applyBorder="1" applyAlignment="1">
      <alignment horizontal="right" wrapText="1"/>
    </xf>
    <xf numFmtId="0" fontId="25" fillId="8" borderId="39" xfId="0" applyFont="1" applyFill="1" applyBorder="1" applyAlignment="1">
      <alignment horizontal="left"/>
    </xf>
    <xf numFmtId="3" fontId="30" fillId="8" borderId="43" xfId="0" applyNumberFormat="1" applyFont="1" applyFill="1" applyBorder="1" applyAlignment="1">
      <alignment horizontal="right" wrapText="1"/>
    </xf>
    <xf numFmtId="0" fontId="27" fillId="4" borderId="42" xfId="0" applyFont="1" applyFill="1" applyBorder="1" applyAlignment="1">
      <alignment horizontal="left"/>
    </xf>
    <xf numFmtId="3" fontId="30" fillId="4" borderId="43" xfId="0" applyNumberFormat="1" applyFont="1" applyFill="1" applyBorder="1" applyAlignment="1">
      <alignment horizontal="right" wrapText="1"/>
    </xf>
    <xf numFmtId="0" fontId="27" fillId="6" borderId="42" xfId="0" applyFont="1" applyFill="1" applyBorder="1" applyAlignment="1" applyProtection="1">
      <alignment horizontal="left"/>
    </xf>
    <xf numFmtId="0" fontId="25" fillId="13" borderId="42" xfId="0" applyFont="1" applyFill="1" applyBorder="1" applyAlignment="1">
      <alignment horizontal="left"/>
    </xf>
    <xf numFmtId="10" fontId="26" fillId="9" borderId="14" xfId="2" applyNumberFormat="1" applyFont="1" applyFill="1" applyBorder="1" applyAlignment="1" applyProtection="1">
      <alignment horizontal="right" wrapText="1"/>
    </xf>
    <xf numFmtId="10" fontId="26" fillId="10" borderId="14" xfId="2" applyNumberFormat="1" applyFont="1" applyFill="1" applyBorder="1" applyAlignment="1" applyProtection="1">
      <alignment horizontal="right" wrapText="1"/>
    </xf>
    <xf numFmtId="10" fontId="29" fillId="7" borderId="6" xfId="0" applyNumberFormat="1" applyFont="1" applyFill="1" applyBorder="1" applyAlignment="1" applyProtection="1">
      <alignment horizontal="right" wrapText="1"/>
    </xf>
    <xf numFmtId="10" fontId="29" fillId="8" borderId="2" xfId="0" applyNumberFormat="1" applyFont="1" applyFill="1" applyBorder="1" applyAlignment="1" applyProtection="1">
      <alignment horizontal="right" wrapText="1"/>
    </xf>
    <xf numFmtId="10" fontId="30" fillId="4" borderId="2" xfId="0" applyNumberFormat="1" applyFont="1" applyFill="1" applyBorder="1" applyAlignment="1" applyProtection="1">
      <alignment horizontal="right" wrapText="1"/>
    </xf>
    <xf numFmtId="10" fontId="29" fillId="4" borderId="2" xfId="0" applyNumberFormat="1" applyFont="1" applyFill="1" applyBorder="1" applyAlignment="1" applyProtection="1">
      <alignment horizontal="right" wrapText="1"/>
    </xf>
    <xf numFmtId="10" fontId="30" fillId="8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/>
    </xf>
    <xf numFmtId="10" fontId="29" fillId="8" borderId="2" xfId="0" applyNumberFormat="1" applyFont="1" applyFill="1" applyBorder="1" applyAlignment="1" applyProtection="1">
      <alignment horizontal="right"/>
    </xf>
    <xf numFmtId="10" fontId="29" fillId="7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>
      <alignment horizontal="right" wrapText="1"/>
    </xf>
    <xf numFmtId="10" fontId="29" fillId="6" borderId="2" xfId="0" applyNumberFormat="1" applyFont="1" applyFill="1" applyBorder="1" applyAlignment="1">
      <alignment horizontal="right" wrapText="1"/>
    </xf>
    <xf numFmtId="10" fontId="30" fillId="13" borderId="2" xfId="0" applyNumberFormat="1" applyFont="1" applyFill="1" applyBorder="1" applyAlignment="1">
      <alignment horizontal="right" wrapText="1"/>
    </xf>
    <xf numFmtId="10" fontId="30" fillId="0" borderId="2" xfId="0" applyNumberFormat="1" applyFont="1" applyFill="1" applyBorder="1" applyAlignment="1">
      <alignment horizontal="right" wrapText="1"/>
    </xf>
    <xf numFmtId="10" fontId="30" fillId="0" borderId="43" xfId="0" applyNumberFormat="1" applyFont="1" applyFill="1" applyBorder="1" applyAlignment="1">
      <alignment horizontal="right" wrapText="1"/>
    </xf>
    <xf numFmtId="10" fontId="29" fillId="7" borderId="2" xfId="0" applyNumberFormat="1" applyFont="1" applyFill="1" applyBorder="1" applyAlignment="1">
      <alignment horizontal="right" wrapText="1"/>
    </xf>
    <xf numFmtId="10" fontId="31" fillId="19" borderId="2" xfId="0" applyNumberFormat="1" applyFont="1" applyFill="1" applyBorder="1" applyAlignment="1" applyProtection="1">
      <alignment horizontal="right" wrapText="1"/>
    </xf>
    <xf numFmtId="10" fontId="29" fillId="8" borderId="40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Border="1" applyAlignment="1" applyProtection="1">
      <alignment horizontal="right" wrapText="1"/>
    </xf>
    <xf numFmtId="10" fontId="29" fillId="19" borderId="2" xfId="0" applyNumberFormat="1" applyFont="1" applyFill="1" applyBorder="1" applyAlignment="1">
      <alignment horizontal="right" wrapText="1"/>
    </xf>
    <xf numFmtId="10" fontId="29" fillId="8" borderId="2" xfId="0" applyNumberFormat="1" applyFont="1" applyFill="1" applyBorder="1" applyAlignment="1">
      <alignment horizontal="right" wrapText="1"/>
    </xf>
    <xf numFmtId="10" fontId="30" fillId="4" borderId="2" xfId="0" applyNumberFormat="1" applyFont="1" applyFill="1" applyBorder="1" applyAlignment="1">
      <alignment horizontal="right" wrapText="1"/>
    </xf>
    <xf numFmtId="10" fontId="29" fillId="2" borderId="2" xfId="0" applyNumberFormat="1" applyFont="1" applyFill="1" applyBorder="1" applyAlignment="1">
      <alignment horizontal="right" wrapText="1"/>
    </xf>
    <xf numFmtId="10" fontId="30" fillId="8" borderId="2" xfId="0" applyNumberFormat="1" applyFont="1" applyFill="1" applyBorder="1" applyAlignment="1">
      <alignment horizontal="right" wrapText="1"/>
    </xf>
    <xf numFmtId="10" fontId="29" fillId="8" borderId="43" xfId="0" applyNumberFormat="1" applyFont="1" applyFill="1" applyBorder="1" applyAlignment="1">
      <alignment horizontal="right" wrapText="1"/>
    </xf>
    <xf numFmtId="10" fontId="30" fillId="8" borderId="43" xfId="0" applyNumberFormat="1" applyFont="1" applyFill="1" applyBorder="1" applyAlignment="1">
      <alignment horizontal="right" wrapText="1"/>
    </xf>
    <xf numFmtId="10" fontId="30" fillId="4" borderId="43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 applyProtection="1">
      <alignment horizontal="right" wrapText="1"/>
    </xf>
    <xf numFmtId="10" fontId="29" fillId="7" borderId="2" xfId="0" applyNumberFormat="1" applyFont="1" applyFill="1" applyBorder="1" applyAlignment="1">
      <alignment horizontal="right"/>
    </xf>
    <xf numFmtId="10" fontId="29" fillId="8" borderId="2" xfId="0" applyNumberFormat="1" applyFont="1" applyFill="1" applyBorder="1" applyAlignment="1">
      <alignment horizontal="right"/>
    </xf>
    <xf numFmtId="10" fontId="29" fillId="4" borderId="2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>
      <alignment horizontal="center" wrapText="1"/>
    </xf>
    <xf numFmtId="10" fontId="31" fillId="19" borderId="2" xfId="0" applyNumberFormat="1" applyFont="1" applyFill="1" applyBorder="1" applyAlignment="1">
      <alignment horizontal="right" wrapText="1"/>
    </xf>
    <xf numFmtId="10" fontId="29" fillId="3" borderId="2" xfId="0" applyNumberFormat="1" applyFont="1" applyFill="1" applyBorder="1" applyAlignment="1">
      <alignment horizontal="right" wrapText="1"/>
    </xf>
    <xf numFmtId="10" fontId="29" fillId="0" borderId="2" xfId="0" applyNumberFormat="1" applyFont="1" applyBorder="1" applyAlignment="1">
      <alignment horizontal="right" wrapText="1"/>
    </xf>
    <xf numFmtId="10" fontId="29" fillId="0" borderId="2" xfId="0" applyNumberFormat="1" applyFont="1" applyFill="1" applyBorder="1" applyAlignment="1">
      <alignment horizontal="right" wrapText="1"/>
    </xf>
    <xf numFmtId="10" fontId="31" fillId="17" borderId="2" xfId="0" applyNumberFormat="1" applyFont="1" applyFill="1" applyBorder="1" applyAlignment="1">
      <alignment horizontal="right" wrapText="1"/>
    </xf>
    <xf numFmtId="10" fontId="29" fillId="10" borderId="2" xfId="0" applyNumberFormat="1" applyFont="1" applyFill="1" applyBorder="1" applyAlignment="1" applyProtection="1">
      <alignment horizontal="right" wrapText="1"/>
    </xf>
    <xf numFmtId="10" fontId="29" fillId="10" borderId="2" xfId="0" applyNumberFormat="1" applyFont="1" applyFill="1" applyBorder="1" applyAlignment="1">
      <alignment horizontal="right" wrapText="1"/>
    </xf>
    <xf numFmtId="10" fontId="29" fillId="18" borderId="2" xfId="0" applyNumberFormat="1" applyFont="1" applyFill="1" applyBorder="1" applyAlignment="1">
      <alignment horizontal="right" wrapText="1"/>
    </xf>
    <xf numFmtId="10" fontId="10" fillId="9" borderId="14" xfId="0" applyNumberFormat="1" applyFont="1" applyFill="1" applyBorder="1"/>
    <xf numFmtId="10" fontId="11" fillId="10" borderId="14" xfId="0" applyNumberFormat="1" applyFont="1" applyFill="1" applyBorder="1"/>
    <xf numFmtId="10" fontId="11" fillId="7" borderId="6" xfId="0" applyNumberFormat="1" applyFont="1" applyFill="1" applyBorder="1"/>
    <xf numFmtId="10" fontId="1" fillId="8" borderId="2" xfId="0" applyNumberFormat="1" applyFont="1" applyFill="1" applyBorder="1" applyProtection="1"/>
    <xf numFmtId="10" fontId="11" fillId="8" borderId="2" xfId="0" applyNumberFormat="1" applyFont="1" applyFill="1" applyBorder="1"/>
    <xf numFmtId="10" fontId="1" fillId="0" borderId="2" xfId="0" applyNumberFormat="1" applyFont="1" applyFill="1" applyBorder="1"/>
    <xf numFmtId="10" fontId="11" fillId="11" borderId="2" xfId="0" applyNumberFormat="1" applyFont="1" applyFill="1" applyBorder="1"/>
    <xf numFmtId="10" fontId="11" fillId="12" borderId="2" xfId="0" applyNumberFormat="1" applyFont="1" applyFill="1" applyBorder="1"/>
    <xf numFmtId="10" fontId="1" fillId="0" borderId="2" xfId="0" applyNumberFormat="1" applyFont="1" applyBorder="1"/>
    <xf numFmtId="10" fontId="11" fillId="7" borderId="2" xfId="0" applyNumberFormat="1" applyFont="1" applyFill="1" applyBorder="1"/>
    <xf numFmtId="10" fontId="1" fillId="12" borderId="2" xfId="0" applyNumberFormat="1" applyFont="1" applyFill="1" applyBorder="1"/>
    <xf numFmtId="10" fontId="1" fillId="11" borderId="2" xfId="0" applyNumberFormat="1" applyFont="1" applyFill="1" applyBorder="1"/>
    <xf numFmtId="0" fontId="11" fillId="0" borderId="0" xfId="0" applyFont="1" applyBorder="1" applyAlignment="1"/>
    <xf numFmtId="0" fontId="16" fillId="0" borderId="43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/>
    </xf>
    <xf numFmtId="3" fontId="0" fillId="0" borderId="43" xfId="0" applyNumberFormat="1" applyFill="1" applyBorder="1"/>
    <xf numFmtId="3" fontId="11" fillId="0" borderId="43" xfId="0" applyNumberFormat="1" applyFon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1" fillId="0" borderId="43" xfId="0" applyFont="1" applyBorder="1" applyAlignment="1">
      <alignment horizontal="center" wrapText="1"/>
    </xf>
    <xf numFmtId="0" fontId="11" fillId="0" borderId="43" xfId="0" applyFont="1" applyBorder="1" applyAlignment="1">
      <alignment horizontal="center"/>
    </xf>
    <xf numFmtId="0" fontId="19" fillId="20" borderId="21" xfId="0" applyFont="1" applyFill="1" applyBorder="1" applyAlignment="1" applyProtection="1">
      <alignment horizontal="left"/>
    </xf>
    <xf numFmtId="0" fontId="19" fillId="20" borderId="22" xfId="0" applyFont="1" applyFill="1" applyBorder="1" applyAlignment="1" applyProtection="1">
      <alignment wrapText="1"/>
    </xf>
    <xf numFmtId="3" fontId="19" fillId="20" borderId="23" xfId="0" applyNumberFormat="1" applyFont="1" applyFill="1" applyBorder="1" applyAlignment="1" applyProtection="1">
      <alignment horizontal="right"/>
    </xf>
    <xf numFmtId="0" fontId="6" fillId="0" borderId="43" xfId="0" applyFont="1" applyBorder="1" applyAlignment="1" applyProtection="1">
      <alignment horizontal="left"/>
    </xf>
    <xf numFmtId="0" fontId="6" fillId="0" borderId="43" xfId="0" applyFont="1" applyBorder="1" applyAlignment="1" applyProtection="1">
      <alignment wrapText="1"/>
    </xf>
    <xf numFmtId="3" fontId="1" fillId="8" borderId="2" xfId="0" applyNumberFormat="1" applyFont="1" applyFill="1" applyBorder="1" applyAlignment="1"/>
    <xf numFmtId="3" fontId="1" fillId="0" borderId="2" xfId="0" applyNumberFormat="1" applyFont="1" applyBorder="1" applyAlignment="1"/>
    <xf numFmtId="3" fontId="29" fillId="11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10" fontId="29" fillId="6" borderId="2" xfId="0" applyNumberFormat="1" applyFont="1" applyFill="1" applyBorder="1" applyAlignment="1" applyProtection="1">
      <alignment horizontal="right" wrapText="1"/>
    </xf>
    <xf numFmtId="3" fontId="30" fillId="12" borderId="2" xfId="0" applyNumberFormat="1" applyFont="1" applyFill="1" applyBorder="1" applyAlignment="1" applyProtection="1">
      <alignment horizontal="right" wrapText="1"/>
    </xf>
    <xf numFmtId="3" fontId="1" fillId="12" borderId="2" xfId="0" applyNumberFormat="1" applyFont="1" applyFill="1" applyBorder="1" applyAlignment="1"/>
    <xf numFmtId="10" fontId="30" fillId="1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Fill="1" applyBorder="1" applyAlignment="1" applyProtection="1">
      <alignment horizontal="right" wrapText="1"/>
    </xf>
    <xf numFmtId="3" fontId="30" fillId="0" borderId="43" xfId="0" applyNumberFormat="1" applyFont="1" applyBorder="1" applyAlignment="1" applyProtection="1">
      <alignment horizontal="right" wrapText="1"/>
    </xf>
    <xf numFmtId="3" fontId="1" fillId="0" borderId="43" xfId="0" applyNumberFormat="1" applyFont="1" applyBorder="1" applyAlignment="1"/>
    <xf numFmtId="10" fontId="30" fillId="0" borderId="43" xfId="0" applyNumberFormat="1" applyFont="1" applyBorder="1" applyAlignment="1" applyProtection="1">
      <alignment horizontal="right" wrapText="1"/>
    </xf>
    <xf numFmtId="3" fontId="29" fillId="11" borderId="2" xfId="0" applyNumberFormat="1" applyFont="1" applyFill="1" applyBorder="1" applyAlignment="1" applyProtection="1">
      <alignment horizontal="right"/>
    </xf>
    <xf numFmtId="10" fontId="29" fillId="11" borderId="2" xfId="0" applyNumberFormat="1" applyFont="1" applyFill="1" applyBorder="1" applyAlignment="1" applyProtection="1">
      <alignment horizontal="right"/>
    </xf>
    <xf numFmtId="3" fontId="29" fillId="6" borderId="2" xfId="0" applyNumberFormat="1" applyFont="1" applyFill="1" applyBorder="1" applyAlignment="1" applyProtection="1">
      <alignment horizontal="right"/>
    </xf>
    <xf numFmtId="10" fontId="29" fillId="6" borderId="2" xfId="0" applyNumberFormat="1" applyFont="1" applyFill="1" applyBorder="1" applyAlignment="1" applyProtection="1">
      <alignment horizontal="right"/>
    </xf>
    <xf numFmtId="3" fontId="30" fillId="0" borderId="2" xfId="0" applyNumberFormat="1" applyFont="1" applyBorder="1" applyAlignment="1" applyProtection="1">
      <alignment wrapText="1"/>
    </xf>
    <xf numFmtId="10" fontId="30" fillId="0" borderId="2" xfId="0" applyNumberFormat="1" applyFont="1" applyBorder="1" applyAlignment="1" applyProtection="1">
      <alignment wrapText="1"/>
    </xf>
    <xf numFmtId="3" fontId="30" fillId="14" borderId="2" xfId="0" applyNumberFormat="1" applyFont="1" applyFill="1" applyBorder="1" applyAlignment="1" applyProtection="1">
      <alignment horizontal="right" wrapText="1"/>
    </xf>
    <xf numFmtId="3" fontId="1" fillId="14" borderId="2" xfId="0" applyNumberFormat="1" applyFont="1" applyFill="1" applyBorder="1" applyAlignment="1"/>
    <xf numFmtId="10" fontId="30" fillId="14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horizontal="right" wrapText="1"/>
    </xf>
    <xf numFmtId="3" fontId="1" fillId="5" borderId="2" xfId="0" applyNumberFormat="1" applyFont="1" applyFill="1" applyBorder="1" applyAlignment="1"/>
    <xf numFmtId="10" fontId="30" fillId="5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wrapText="1"/>
    </xf>
    <xf numFmtId="10" fontId="30" fillId="5" borderId="2" xfId="0" applyNumberFormat="1" applyFont="1" applyFill="1" applyBorder="1" applyAlignment="1" applyProtection="1">
      <alignment wrapText="1"/>
    </xf>
    <xf numFmtId="3" fontId="30" fillId="0" borderId="2" xfId="0" applyNumberFormat="1" applyFont="1" applyFill="1" applyBorder="1" applyAlignment="1" applyProtection="1">
      <alignment wrapText="1"/>
    </xf>
    <xf numFmtId="10" fontId="30" fillId="0" borderId="2" xfId="0" applyNumberFormat="1" applyFont="1" applyFill="1" applyBorder="1" applyAlignment="1" applyProtection="1">
      <alignment wrapText="1"/>
    </xf>
    <xf numFmtId="3" fontId="30" fillId="12" borderId="2" xfId="0" applyNumberFormat="1" applyFont="1" applyFill="1" applyBorder="1" applyAlignment="1" applyProtection="1">
      <alignment wrapText="1"/>
    </xf>
    <xf numFmtId="10" fontId="30" fillId="12" borderId="2" xfId="0" applyNumberFormat="1" applyFont="1" applyFill="1" applyBorder="1" applyAlignment="1" applyProtection="1">
      <alignment wrapText="1"/>
    </xf>
    <xf numFmtId="3" fontId="11" fillId="11" borderId="43" xfId="0" applyNumberFormat="1" applyFont="1" applyFill="1" applyBorder="1" applyAlignment="1"/>
    <xf numFmtId="3" fontId="29" fillId="6" borderId="43" xfId="0" applyNumberFormat="1" applyFont="1" applyFill="1" applyBorder="1" applyAlignment="1">
      <alignment horizontal="right" wrapText="1"/>
    </xf>
    <xf numFmtId="3" fontId="11" fillId="6" borderId="43" xfId="0" applyNumberFormat="1" applyFont="1" applyFill="1" applyBorder="1" applyAlignment="1"/>
    <xf numFmtId="10" fontId="29" fillId="6" borderId="43" xfId="0" applyNumberFormat="1" applyFont="1" applyFill="1" applyBorder="1" applyAlignment="1">
      <alignment horizontal="right" wrapText="1"/>
    </xf>
    <xf numFmtId="3" fontId="29" fillId="12" borderId="43" xfId="0" applyNumberFormat="1" applyFont="1" applyFill="1" applyBorder="1" applyAlignment="1">
      <alignment horizontal="right" wrapText="1"/>
    </xf>
    <xf numFmtId="3" fontId="11" fillId="12" borderId="43" xfId="0" applyNumberFormat="1" applyFont="1" applyFill="1" applyBorder="1" applyAlignment="1"/>
    <xf numFmtId="10" fontId="29" fillId="12" borderId="43" xfId="0" applyNumberFormat="1" applyFont="1" applyFill="1" applyBorder="1" applyAlignment="1">
      <alignment horizontal="right" wrapText="1"/>
    </xf>
    <xf numFmtId="3" fontId="30" fillId="0" borderId="43" xfId="0" applyNumberFormat="1" applyFont="1" applyBorder="1" applyAlignment="1">
      <alignment horizontal="right" wrapText="1"/>
    </xf>
    <xf numFmtId="10" fontId="30" fillId="0" borderId="43" xfId="0" applyNumberFormat="1" applyFont="1" applyBorder="1" applyAlignment="1">
      <alignment horizontal="right" wrapText="1"/>
    </xf>
    <xf numFmtId="3" fontId="30" fillId="13" borderId="2" xfId="0" applyNumberFormat="1" applyFont="1" applyFill="1" applyBorder="1" applyAlignment="1" applyProtection="1">
      <alignment horizontal="right" wrapText="1"/>
    </xf>
    <xf numFmtId="10" fontId="30" fillId="13" borderId="2" xfId="0" applyNumberFormat="1" applyFont="1" applyFill="1" applyBorder="1" applyAlignment="1" applyProtection="1">
      <alignment horizontal="right" wrapText="1"/>
    </xf>
    <xf numFmtId="3" fontId="1" fillId="19" borderId="2" xfId="0" applyNumberFormat="1" applyFont="1" applyFill="1" applyBorder="1" applyAlignment="1"/>
    <xf numFmtId="3" fontId="30" fillId="2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>
      <alignment horizontal="right" wrapText="1"/>
    </xf>
    <xf numFmtId="10" fontId="30" fillId="0" borderId="2" xfId="0" applyNumberFormat="1" applyFont="1" applyBorder="1" applyAlignment="1">
      <alignment horizontal="right" wrapText="1"/>
    </xf>
    <xf numFmtId="3" fontId="29" fillId="11" borderId="43" xfId="0" applyNumberFormat="1" applyFont="1" applyFill="1" applyBorder="1" applyAlignment="1">
      <alignment horizontal="right" wrapText="1"/>
    </xf>
    <xf numFmtId="10" fontId="29" fillId="11" borderId="43" xfId="0" applyNumberFormat="1" applyFont="1" applyFill="1" applyBorder="1" applyAlignment="1">
      <alignment horizontal="right" wrapText="1"/>
    </xf>
    <xf numFmtId="3" fontId="30" fillId="13" borderId="43" xfId="0" applyNumberFormat="1" applyFont="1" applyFill="1" applyBorder="1" applyAlignment="1">
      <alignment horizontal="right" wrapText="1"/>
    </xf>
    <xf numFmtId="10" fontId="30" fillId="13" borderId="43" xfId="0" applyNumberFormat="1" applyFont="1" applyFill="1" applyBorder="1" applyAlignment="1">
      <alignment horizontal="right" wrapText="1"/>
    </xf>
    <xf numFmtId="3" fontId="1" fillId="4" borderId="43" xfId="0" applyNumberFormat="1" applyFont="1" applyFill="1" applyBorder="1" applyAlignment="1"/>
    <xf numFmtId="3" fontId="29" fillId="15" borderId="2" xfId="0" applyNumberFormat="1" applyFont="1" applyFill="1" applyBorder="1" applyAlignment="1">
      <alignment horizontal="right" wrapText="1"/>
    </xf>
    <xf numFmtId="10" fontId="29" fillId="15" borderId="2" xfId="0" applyNumberFormat="1" applyFont="1" applyFill="1" applyBorder="1" applyAlignment="1">
      <alignment horizontal="right" wrapText="1"/>
    </xf>
    <xf numFmtId="3" fontId="29" fillId="16" borderId="2" xfId="0" applyNumberFormat="1" applyFont="1" applyFill="1" applyBorder="1" applyAlignment="1">
      <alignment horizontal="right" wrapText="1"/>
    </xf>
    <xf numFmtId="10" fontId="29" fillId="16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 applyProtection="1">
      <alignment wrapText="1"/>
    </xf>
    <xf numFmtId="10" fontId="29" fillId="6" borderId="2" xfId="0" applyNumberFormat="1" applyFont="1" applyFill="1" applyBorder="1" applyAlignment="1" applyProtection="1">
      <alignment wrapText="1"/>
    </xf>
    <xf numFmtId="3" fontId="30" fillId="13" borderId="2" xfId="0" applyNumberFormat="1" applyFont="1" applyFill="1" applyBorder="1" applyAlignment="1" applyProtection="1">
      <alignment wrapText="1"/>
    </xf>
    <xf numFmtId="10" fontId="30" fillId="13" borderId="2" xfId="0" applyNumberFormat="1" applyFont="1" applyFill="1" applyBorder="1" applyAlignment="1" applyProtection="1">
      <alignment wrapText="1"/>
    </xf>
    <xf numFmtId="3" fontId="1" fillId="0" borderId="43" xfId="0" applyNumberFormat="1" applyFont="1" applyFill="1" applyBorder="1" applyAlignment="1"/>
    <xf numFmtId="3" fontId="29" fillId="23" borderId="43" xfId="0" applyNumberFormat="1" applyFont="1" applyFill="1" applyBorder="1" applyAlignment="1">
      <alignment horizontal="right" wrapText="1"/>
    </xf>
    <xf numFmtId="3" fontId="11" fillId="23" borderId="43" xfId="0" applyNumberFormat="1" applyFont="1" applyFill="1" applyBorder="1" applyAlignment="1"/>
    <xf numFmtId="10" fontId="29" fillId="23" borderId="43" xfId="0" applyNumberFormat="1" applyFont="1" applyFill="1" applyBorder="1" applyAlignment="1">
      <alignment horizontal="right" wrapText="1"/>
    </xf>
    <xf numFmtId="3" fontId="30" fillId="12" borderId="43" xfId="0" applyNumberFormat="1" applyFont="1" applyFill="1" applyBorder="1" applyAlignment="1">
      <alignment horizontal="right" wrapText="1"/>
    </xf>
    <xf numFmtId="10" fontId="30" fillId="12" borderId="43" xfId="0" applyNumberFormat="1" applyFont="1" applyFill="1" applyBorder="1" applyAlignment="1">
      <alignment horizontal="right" wrapText="1"/>
    </xf>
    <xf numFmtId="10" fontId="30" fillId="11" borderId="43" xfId="0" applyNumberFormat="1" applyFont="1" applyFill="1" applyBorder="1" applyAlignment="1">
      <alignment horizontal="right" wrapText="1"/>
    </xf>
    <xf numFmtId="3" fontId="30" fillId="0" borderId="46" xfId="0" applyNumberFormat="1" applyFont="1" applyBorder="1" applyAlignment="1">
      <alignment horizontal="right" wrapText="1"/>
    </xf>
    <xf numFmtId="3" fontId="1" fillId="0" borderId="46" xfId="0" applyNumberFormat="1" applyFont="1" applyBorder="1" applyAlignment="1"/>
    <xf numFmtId="10" fontId="30" fillId="0" borderId="46" xfId="0" applyNumberFormat="1" applyFont="1" applyBorder="1" applyAlignment="1">
      <alignment horizontal="right" wrapText="1"/>
    </xf>
    <xf numFmtId="0" fontId="14" fillId="0" borderId="28" xfId="0" applyFont="1" applyBorder="1" applyAlignment="1" applyProtection="1">
      <alignment horizontal="center"/>
    </xf>
    <xf numFmtId="0" fontId="1" fillId="0" borderId="0" xfId="5" applyFill="1" applyBorder="1" applyAlignment="1"/>
    <xf numFmtId="0" fontId="3" fillId="0" borderId="0" xfId="5" applyFont="1" applyAlignment="1"/>
    <xf numFmtId="0" fontId="3" fillId="0" borderId="0" xfId="5" applyFont="1" applyAlignment="1"/>
    <xf numFmtId="0" fontId="1" fillId="0" borderId="0" xfId="5" applyFill="1" applyBorder="1" applyAlignment="1"/>
    <xf numFmtId="0" fontId="3" fillId="0" borderId="0" xfId="5" applyFont="1" applyAlignment="1"/>
    <xf numFmtId="0" fontId="27" fillId="8" borderId="24" xfId="0" applyFont="1" applyFill="1" applyBorder="1" applyAlignment="1">
      <alignment horizontal="left" wrapText="1"/>
    </xf>
    <xf numFmtId="0" fontId="29" fillId="7" borderId="43" xfId="0" applyFont="1" applyFill="1" applyBorder="1" applyAlignment="1" applyProtection="1">
      <alignment horizontal="left"/>
    </xf>
    <xf numFmtId="0" fontId="27" fillId="2" borderId="43" xfId="0" applyFont="1" applyFill="1" applyBorder="1" applyAlignment="1" applyProtection="1">
      <alignment horizontal="left"/>
    </xf>
    <xf numFmtId="3" fontId="0" fillId="0" borderId="0" xfId="0" applyNumberFormat="1" applyBorder="1" applyAlignment="1">
      <alignment vertical="center"/>
    </xf>
    <xf numFmtId="164" fontId="6" fillId="0" borderId="43" xfId="0" applyNumberFormat="1" applyFont="1" applyBorder="1" applyAlignment="1" applyProtection="1">
      <alignment wrapText="1"/>
    </xf>
    <xf numFmtId="1" fontId="6" fillId="0" borderId="43" xfId="0" applyNumberFormat="1" applyFont="1" applyBorder="1" applyAlignment="1" applyProtection="1">
      <alignment horizontal="left"/>
    </xf>
    <xf numFmtId="3" fontId="11" fillId="7" borderId="19" xfId="0" applyNumberFormat="1" applyFont="1" applyFill="1" applyBorder="1" applyProtection="1"/>
    <xf numFmtId="0" fontId="6" fillId="0" borderId="43" xfId="0" applyFont="1" applyFill="1" applyBorder="1" applyAlignment="1">
      <alignment horizontal="left"/>
    </xf>
    <xf numFmtId="0" fontId="0" fillId="0" borderId="43" xfId="0" applyFill="1" applyBorder="1"/>
    <xf numFmtId="0" fontId="11" fillId="0" borderId="2" xfId="0" applyFont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9" xfId="0" applyFont="1" applyBorder="1"/>
    <xf numFmtId="0" fontId="11" fillId="0" borderId="2" xfId="0" applyFont="1" applyFill="1" applyBorder="1" applyAlignment="1">
      <alignment horizontal="left"/>
    </xf>
    <xf numFmtId="3" fontId="11" fillId="0" borderId="2" xfId="0" applyNumberFormat="1" applyFont="1" applyFill="1" applyBorder="1"/>
    <xf numFmtId="0" fontId="11" fillId="0" borderId="2" xfId="0" applyFont="1" applyFill="1" applyBorder="1"/>
    <xf numFmtId="0" fontId="11" fillId="0" borderId="29" xfId="0" applyFont="1" applyFill="1" applyBorder="1"/>
    <xf numFmtId="0" fontId="11" fillId="0" borderId="43" xfId="0" applyFont="1" applyBorder="1" applyAlignment="1">
      <alignment horizontal="left"/>
    </xf>
    <xf numFmtId="3" fontId="14" fillId="0" borderId="43" xfId="0" applyNumberFormat="1" applyFont="1" applyBorder="1" applyAlignment="1">
      <alignment horizontal="right"/>
    </xf>
    <xf numFmtId="0" fontId="11" fillId="0" borderId="43" xfId="0" applyFont="1" applyBorder="1"/>
    <xf numFmtId="0" fontId="11" fillId="0" borderId="43" xfId="0" applyFont="1" applyBorder="1" applyAlignment="1">
      <alignment horizontal="left" wrapText="1"/>
    </xf>
    <xf numFmtId="0" fontId="11" fillId="0" borderId="43" xfId="0" applyFont="1" applyFill="1" applyBorder="1" applyAlignment="1"/>
    <xf numFmtId="3" fontId="11" fillId="0" borderId="43" xfId="0" applyNumberFormat="1" applyFont="1" applyFill="1" applyBorder="1" applyAlignment="1"/>
    <xf numFmtId="3" fontId="0" fillId="0" borderId="37" xfId="0" applyNumberFormat="1" applyBorder="1"/>
    <xf numFmtId="0" fontId="0" fillId="0" borderId="37" xfId="0" applyBorder="1"/>
    <xf numFmtId="0" fontId="0" fillId="0" borderId="38" xfId="0" applyBorder="1"/>
    <xf numFmtId="0" fontId="11" fillId="0" borderId="43" xfId="0" applyFont="1" applyBorder="1" applyAlignment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3" fontId="1" fillId="0" borderId="43" xfId="0" applyNumberFormat="1" applyFont="1" applyBorder="1"/>
    <xf numFmtId="10" fontId="1" fillId="0" borderId="43" xfId="0" applyNumberFormat="1" applyFont="1" applyBorder="1"/>
    <xf numFmtId="0" fontId="25" fillId="0" borderId="42" xfId="0" applyFont="1" applyFill="1" applyBorder="1" applyAlignment="1" applyProtection="1">
      <alignment horizontal="left"/>
    </xf>
    <xf numFmtId="3" fontId="30" fillId="0" borderId="43" xfId="0" applyNumberFormat="1" applyFont="1" applyFill="1" applyBorder="1" applyAlignment="1" applyProtection="1">
      <alignment wrapText="1"/>
    </xf>
    <xf numFmtId="10" fontId="30" fillId="0" borderId="43" xfId="0" applyNumberFormat="1" applyFont="1" applyFill="1" applyBorder="1" applyAlignment="1" applyProtection="1">
      <alignment wrapText="1"/>
    </xf>
    <xf numFmtId="0" fontId="32" fillId="8" borderId="24" xfId="0" applyFont="1" applyFill="1" applyBorder="1" applyAlignment="1" applyProtection="1">
      <alignment horizontal="left"/>
    </xf>
    <xf numFmtId="3" fontId="30" fillId="0" borderId="43" xfId="0" applyNumberFormat="1" applyFont="1" applyFill="1" applyBorder="1" applyAlignment="1" applyProtection="1">
      <alignment horizontal="right" wrapText="1"/>
    </xf>
    <xf numFmtId="10" fontId="30" fillId="0" borderId="43" xfId="0" applyNumberFormat="1" applyFont="1" applyFill="1" applyBorder="1" applyAlignment="1" applyProtection="1">
      <alignment horizontal="right" wrapText="1"/>
    </xf>
    <xf numFmtId="1" fontId="27" fillId="8" borderId="45" xfId="0" applyNumberFormat="1" applyFont="1" applyFill="1" applyBorder="1" applyAlignment="1">
      <alignment horizontal="left"/>
    </xf>
    <xf numFmtId="3" fontId="29" fillId="8" borderId="43" xfId="0" applyNumberFormat="1" applyFont="1" applyFill="1" applyBorder="1" applyAlignment="1" applyProtection="1">
      <alignment horizontal="right"/>
    </xf>
    <xf numFmtId="3" fontId="11" fillId="8" borderId="43" xfId="0" applyNumberFormat="1" applyFont="1" applyFill="1" applyBorder="1" applyAlignment="1"/>
    <xf numFmtId="10" fontId="29" fillId="8" borderId="43" xfId="0" applyNumberFormat="1" applyFont="1" applyFill="1" applyBorder="1" applyAlignment="1" applyProtection="1">
      <alignment horizontal="right"/>
    </xf>
    <xf numFmtId="1" fontId="27" fillId="8" borderId="39" xfId="0" applyNumberFormat="1" applyFont="1" applyFill="1" applyBorder="1" applyAlignment="1">
      <alignment horizontal="left"/>
    </xf>
    <xf numFmtId="3" fontId="29" fillId="8" borderId="43" xfId="0" applyNumberFormat="1" applyFont="1" applyFill="1" applyBorder="1" applyAlignment="1" applyProtection="1">
      <alignment horizontal="right" wrapText="1"/>
    </xf>
    <xf numFmtId="3" fontId="1" fillId="8" borderId="43" xfId="0" applyNumberFormat="1" applyFont="1" applyFill="1" applyBorder="1" applyAlignment="1"/>
    <xf numFmtId="10" fontId="29" fillId="8" borderId="43" xfId="0" applyNumberFormat="1" applyFont="1" applyFill="1" applyBorder="1" applyAlignment="1" applyProtection="1">
      <alignment horizontal="right" wrapText="1"/>
    </xf>
    <xf numFmtId="1" fontId="27" fillId="2" borderId="42" xfId="0" applyNumberFormat="1" applyFont="1" applyFill="1" applyBorder="1" applyAlignment="1">
      <alignment horizontal="left"/>
    </xf>
    <xf numFmtId="3" fontId="30" fillId="4" borderId="43" xfId="0" applyNumberFormat="1" applyFont="1" applyFill="1" applyBorder="1" applyAlignment="1" applyProtection="1">
      <alignment horizontal="right" wrapText="1"/>
    </xf>
    <xf numFmtId="10" fontId="30" fillId="4" borderId="43" xfId="0" applyNumberFormat="1" applyFont="1" applyFill="1" applyBorder="1" applyAlignment="1" applyProtection="1">
      <alignment horizontal="right" wrapText="1"/>
    </xf>
    <xf numFmtId="3" fontId="29" fillId="6" borderId="43" xfId="0" applyNumberFormat="1" applyFont="1" applyFill="1" applyBorder="1" applyAlignment="1" applyProtection="1">
      <alignment horizontal="right" wrapText="1"/>
    </xf>
    <xf numFmtId="10" fontId="29" fillId="6" borderId="43" xfId="0" applyNumberFormat="1" applyFont="1" applyFill="1" applyBorder="1" applyAlignment="1" applyProtection="1">
      <alignment horizontal="right" wrapText="1"/>
    </xf>
    <xf numFmtId="0" fontId="25" fillId="13" borderId="42" xfId="0" applyFont="1" applyFill="1" applyBorder="1" applyAlignment="1" applyProtection="1">
      <alignment horizontal="left"/>
    </xf>
    <xf numFmtId="3" fontId="30" fillId="13" borderId="43" xfId="0" applyNumberFormat="1" applyFont="1" applyFill="1" applyBorder="1" applyAlignment="1" applyProtection="1">
      <alignment horizontal="right" wrapText="1"/>
    </xf>
    <xf numFmtId="3" fontId="1" fillId="12" borderId="43" xfId="0" applyNumberFormat="1" applyFont="1" applyFill="1" applyBorder="1" applyAlignment="1"/>
    <xf numFmtId="10" fontId="30" fillId="13" borderId="43" xfId="0" applyNumberFormat="1" applyFont="1" applyFill="1" applyBorder="1" applyAlignment="1" applyProtection="1">
      <alignment horizontal="right" wrapText="1"/>
    </xf>
    <xf numFmtId="0" fontId="29" fillId="8" borderId="0" xfId="0" applyFont="1" applyFill="1" applyBorder="1" applyAlignment="1">
      <alignment wrapText="1"/>
    </xf>
    <xf numFmtId="0" fontId="12" fillId="4" borderId="33" xfId="0" applyFont="1" applyFill="1" applyBorder="1" applyAlignment="1" applyProtection="1">
      <alignment horizontal="left" vertical="top"/>
    </xf>
    <xf numFmtId="0" fontId="1" fillId="4" borderId="34" xfId="0" applyFont="1" applyFill="1" applyBorder="1" applyAlignment="1" applyProtection="1">
      <alignment wrapText="1"/>
    </xf>
    <xf numFmtId="3" fontId="12" fillId="4" borderId="35" xfId="0" applyNumberFormat="1" applyFont="1" applyFill="1" applyBorder="1" applyProtection="1"/>
    <xf numFmtId="3" fontId="4" fillId="4" borderId="40" xfId="0" applyNumberFormat="1" applyFont="1" applyFill="1" applyBorder="1" applyAlignment="1" applyProtection="1">
      <alignment horizontal="right"/>
    </xf>
    <xf numFmtId="0" fontId="1" fillId="4" borderId="40" xfId="0" applyFont="1" applyFill="1" applyBorder="1" applyAlignment="1" applyProtection="1">
      <alignment horizontal="left"/>
    </xf>
    <xf numFmtId="0" fontId="1" fillId="4" borderId="40" xfId="0" applyFont="1" applyFill="1" applyBorder="1" applyAlignment="1" applyProtection="1">
      <alignment wrapText="1"/>
    </xf>
    <xf numFmtId="3" fontId="1" fillId="4" borderId="40" xfId="0" applyNumberFormat="1" applyFont="1" applyFill="1" applyBorder="1" applyAlignment="1" applyProtection="1">
      <alignment horizontal="right"/>
    </xf>
    <xf numFmtId="0" fontId="21" fillId="0" borderId="2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8" fillId="0" borderId="9" xfId="0" applyFont="1" applyBorder="1" applyAlignment="1" applyProtection="1">
      <alignment horizontal="center" vertical="center" wrapText="1"/>
    </xf>
    <xf numFmtId="0" fontId="38" fillId="0" borderId="10" xfId="0" applyFont="1" applyBorder="1" applyAlignment="1" applyProtection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3" fontId="0" fillId="0" borderId="44" xfId="0" applyNumberFormat="1" applyFont="1" applyFill="1" applyBorder="1" applyAlignment="1" applyProtection="1">
      <alignment horizontal="right"/>
    </xf>
    <xf numFmtId="0" fontId="29" fillId="0" borderId="46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7" borderId="26" xfId="0" applyFont="1" applyFill="1" applyBorder="1" applyAlignment="1"/>
    <xf numFmtId="0" fontId="29" fillId="7" borderId="49" xfId="0" applyFont="1" applyFill="1" applyBorder="1" applyAlignment="1"/>
    <xf numFmtId="0" fontId="29" fillId="7" borderId="55" xfId="0" applyFont="1" applyFill="1" applyBorder="1" applyAlignment="1" applyProtection="1">
      <alignment horizontal="left"/>
    </xf>
    <xf numFmtId="0" fontId="29" fillId="7" borderId="56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49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 wrapText="1"/>
    </xf>
    <xf numFmtId="0" fontId="29" fillId="19" borderId="49" xfId="0" applyFont="1" applyFill="1" applyBorder="1" applyAlignment="1">
      <alignment horizontal="center" wrapText="1"/>
    </xf>
    <xf numFmtId="0" fontId="29" fillId="19" borderId="26" xfId="0" applyFont="1" applyFill="1" applyBorder="1" applyAlignment="1" applyProtection="1">
      <alignment horizontal="center" wrapText="1"/>
    </xf>
    <xf numFmtId="0" fontId="29" fillId="19" borderId="49" xfId="0" applyFont="1" applyFill="1" applyBorder="1" applyAlignment="1" applyProtection="1">
      <alignment horizont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7" borderId="49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 applyProtection="1">
      <alignment horizontal="left"/>
    </xf>
    <xf numFmtId="0" fontId="29" fillId="7" borderId="49" xfId="0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/>
    </xf>
    <xf numFmtId="3" fontId="0" fillId="0" borderId="53" xfId="0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 applyAlignment="1" applyProtection="1">
      <alignment horizontal="center"/>
    </xf>
    <xf numFmtId="3" fontId="0" fillId="0" borderId="54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0" fontId="1" fillId="0" borderId="0" xfId="5" applyAlignment="1" applyProtection="1">
      <protection locked="0"/>
    </xf>
  </cellXfs>
  <cellStyles count="8">
    <cellStyle name="Normalno" xfId="0" builtinId="0"/>
    <cellStyle name="Normalno 2" xfId="5"/>
    <cellStyle name="Postotak" xfId="2" builtinId="5"/>
    <cellStyle name="Zarez 2" xfId="1"/>
    <cellStyle name="Zarez 2 2" xfId="3"/>
    <cellStyle name="Zarez 2 3" xfId="6"/>
    <cellStyle name="Zarez 3" xfId="4"/>
    <cellStyle name="Zarez 4" xfId="7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opLeftCell="A28" workbookViewId="0">
      <selection activeCell="N14" sqref="N14"/>
    </sheetView>
  </sheetViews>
  <sheetFormatPr defaultRowHeight="12.75" x14ac:dyDescent="0.2"/>
  <cols>
    <col min="1" max="1" width="3.7109375" style="1" customWidth="1"/>
    <col min="2" max="2" width="38.85546875" style="17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4" width="11.42578125" customWidth="1"/>
  </cols>
  <sheetData>
    <row r="1" spans="1:19" x14ac:dyDescent="0.2">
      <c r="N1" s="152"/>
      <c r="O1" s="152"/>
      <c r="P1" s="152"/>
      <c r="Q1" s="152"/>
      <c r="R1" s="152"/>
      <c r="S1" s="152"/>
    </row>
    <row r="2" spans="1:19" x14ac:dyDescent="0.2">
      <c r="N2" s="152"/>
      <c r="O2" s="152"/>
      <c r="P2" s="152"/>
      <c r="Q2" s="152"/>
      <c r="R2" s="152"/>
      <c r="S2" s="152"/>
    </row>
    <row r="3" spans="1:19" x14ac:dyDescent="0.2">
      <c r="M3" s="152"/>
      <c r="N3" s="152"/>
      <c r="O3" s="152"/>
      <c r="P3" s="152"/>
      <c r="Q3" s="152"/>
      <c r="R3" s="152"/>
      <c r="S3" s="152"/>
    </row>
    <row r="4" spans="1:19" x14ac:dyDescent="0.2">
      <c r="M4" s="152"/>
      <c r="N4" s="152"/>
      <c r="O4" s="152"/>
      <c r="P4" s="152"/>
      <c r="Q4" s="152"/>
      <c r="R4" s="152"/>
      <c r="S4" s="152"/>
    </row>
    <row r="5" spans="1:19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  <c r="N5" s="152"/>
      <c r="O5" s="152"/>
      <c r="P5" s="152"/>
      <c r="Q5" s="152"/>
      <c r="R5" s="152"/>
      <c r="S5" s="152"/>
    </row>
    <row r="6" spans="1:19" x14ac:dyDescent="0.2">
      <c r="A6" s="154" t="s">
        <v>272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2"/>
      <c r="N6" s="152"/>
      <c r="O6" s="152"/>
      <c r="P6" s="152"/>
      <c r="Q6" s="152"/>
      <c r="R6" s="152"/>
      <c r="S6" s="152"/>
    </row>
    <row r="7" spans="1:19" x14ac:dyDescent="0.2">
      <c r="A7" s="518" t="s">
        <v>327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2"/>
      <c r="N7" s="152"/>
      <c r="O7" s="152"/>
      <c r="P7" s="152"/>
      <c r="Q7" s="152"/>
      <c r="R7" s="152"/>
      <c r="S7" s="152"/>
    </row>
    <row r="8" spans="1:19" x14ac:dyDescent="0.2">
      <c r="A8" s="518" t="s">
        <v>459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2"/>
      <c r="N8" s="152"/>
      <c r="O8" s="152"/>
      <c r="P8" s="152"/>
      <c r="Q8" s="152"/>
      <c r="R8" s="152"/>
      <c r="S8" s="152"/>
    </row>
    <row r="9" spans="1:19" ht="15.75" customHeight="1" x14ac:dyDescent="0.2">
      <c r="A9" s="805" t="s">
        <v>471</v>
      </c>
      <c r="B9" s="806"/>
      <c r="C9" s="806"/>
      <c r="D9" s="806"/>
      <c r="E9" s="806"/>
      <c r="F9" s="806"/>
      <c r="G9" s="806"/>
      <c r="H9" s="806"/>
      <c r="I9" s="806"/>
      <c r="J9" s="806"/>
      <c r="K9" s="806"/>
      <c r="L9" s="806"/>
      <c r="M9" s="152"/>
      <c r="N9" s="152"/>
      <c r="O9" s="152"/>
      <c r="P9" s="152"/>
      <c r="Q9" s="152"/>
      <c r="R9" s="152"/>
      <c r="S9" s="152"/>
    </row>
    <row r="10" spans="1:19" ht="15.75" customHeight="1" x14ac:dyDescent="0.2">
      <c r="M10" s="152"/>
      <c r="N10" s="152"/>
      <c r="O10" s="152"/>
      <c r="P10" s="152"/>
      <c r="Q10" s="152"/>
      <c r="R10" s="152"/>
      <c r="S10" s="152"/>
    </row>
    <row r="11" spans="1:19" ht="15" customHeight="1" x14ac:dyDescent="0.25">
      <c r="A11" s="650"/>
      <c r="B11" s="733"/>
      <c r="C11" s="733"/>
      <c r="D11" s="733"/>
      <c r="E11" s="733"/>
      <c r="F11" s="732"/>
      <c r="G11" s="732"/>
      <c r="H11" s="732"/>
      <c r="I11" s="732"/>
      <c r="J11" s="732"/>
      <c r="K11" s="732"/>
      <c r="L11" s="732"/>
      <c r="M11" s="731"/>
      <c r="N11" s="152"/>
      <c r="O11" s="152"/>
      <c r="P11" s="152"/>
      <c r="Q11" s="152"/>
      <c r="R11" s="152"/>
      <c r="S11" s="152"/>
    </row>
    <row r="12" spans="1:19" ht="15" customHeight="1" x14ac:dyDescent="0.25">
      <c r="A12" s="650"/>
      <c r="B12" s="735" t="s">
        <v>425</v>
      </c>
      <c r="C12" s="735"/>
      <c r="D12" s="735"/>
      <c r="E12" s="735"/>
      <c r="F12" s="735"/>
      <c r="G12" s="735"/>
      <c r="H12" s="735"/>
      <c r="I12" s="735"/>
      <c r="J12" s="735"/>
      <c r="K12" s="735"/>
      <c r="L12" s="735"/>
      <c r="M12" s="734"/>
      <c r="N12" s="152"/>
      <c r="O12" s="152"/>
      <c r="P12" s="152"/>
      <c r="Q12" s="152"/>
      <c r="R12" s="152"/>
      <c r="S12" s="152"/>
    </row>
    <row r="13" spans="1:19" ht="15.75" x14ac:dyDescent="0.25">
      <c r="A13" s="153"/>
      <c r="B13" s="735" t="s">
        <v>426</v>
      </c>
      <c r="C13" s="735"/>
      <c r="D13" s="735"/>
      <c r="E13" s="735"/>
      <c r="F13" s="735"/>
      <c r="G13" s="735"/>
      <c r="H13" s="735"/>
      <c r="I13" s="735"/>
      <c r="J13" s="735"/>
      <c r="K13" s="735"/>
      <c r="L13" s="735"/>
      <c r="M13" s="734"/>
      <c r="N13" s="152"/>
      <c r="O13" s="152"/>
      <c r="P13" s="152"/>
      <c r="Q13" s="152"/>
      <c r="R13" s="152"/>
      <c r="S13" s="152"/>
    </row>
    <row r="14" spans="1:19" ht="15.75" x14ac:dyDescent="0.25">
      <c r="A14" s="650"/>
      <c r="B14" s="735"/>
      <c r="C14" s="735"/>
      <c r="D14" s="735"/>
      <c r="E14" s="735"/>
      <c r="F14" s="735"/>
      <c r="G14" s="735"/>
      <c r="H14" s="735"/>
      <c r="I14" s="735"/>
      <c r="J14" s="735"/>
      <c r="K14" s="735"/>
      <c r="L14" s="735"/>
      <c r="M14" s="734"/>
      <c r="N14" s="152"/>
      <c r="O14" s="152"/>
      <c r="P14" s="152"/>
      <c r="Q14" s="152"/>
      <c r="R14" s="152"/>
      <c r="S14" s="152"/>
    </row>
    <row r="15" spans="1:19" ht="15.75" x14ac:dyDescent="0.25">
      <c r="A15" s="651"/>
      <c r="B15" s="63" t="s">
        <v>112</v>
      </c>
      <c r="C15" s="33"/>
      <c r="K15" s="16"/>
      <c r="M15" s="152"/>
      <c r="N15" s="152"/>
      <c r="O15" s="152"/>
      <c r="P15" s="152"/>
      <c r="Q15" s="152"/>
      <c r="R15" s="152"/>
      <c r="S15" s="152"/>
    </row>
    <row r="16" spans="1:19" ht="15" x14ac:dyDescent="0.25">
      <c r="A16" s="62" t="s">
        <v>1</v>
      </c>
      <c r="B16" s="60" t="s">
        <v>0</v>
      </c>
      <c r="M16" s="152"/>
      <c r="N16" s="152"/>
      <c r="O16" s="152"/>
      <c r="P16" s="152"/>
      <c r="Q16" s="152"/>
      <c r="R16" s="152"/>
      <c r="S16" s="152"/>
    </row>
    <row r="17" spans="1:27" ht="15" x14ac:dyDescent="0.2">
      <c r="A17" s="2"/>
      <c r="M17" s="152"/>
      <c r="N17" s="152"/>
      <c r="O17" s="152"/>
      <c r="P17" s="152"/>
      <c r="Q17" s="152"/>
      <c r="R17" s="152"/>
      <c r="S17" s="152"/>
    </row>
    <row r="18" spans="1:27" x14ac:dyDescent="0.2">
      <c r="B18" s="10" t="s">
        <v>427</v>
      </c>
      <c r="C18" s="6"/>
      <c r="K18" s="61"/>
      <c r="M18" s="152"/>
      <c r="N18" s="152"/>
      <c r="O18" s="152"/>
      <c r="P18" s="152"/>
      <c r="Q18" s="152"/>
      <c r="R18" s="152"/>
      <c r="S18" s="152"/>
    </row>
    <row r="19" spans="1:27" x14ac:dyDescent="0.2">
      <c r="B19" s="10"/>
      <c r="C19" s="6"/>
      <c r="K19" s="61"/>
      <c r="M19" s="152"/>
      <c r="N19" s="152"/>
      <c r="O19" s="152"/>
      <c r="P19" s="152"/>
      <c r="Q19" s="152"/>
      <c r="R19" s="152"/>
      <c r="S19" s="152"/>
    </row>
    <row r="20" spans="1:27" x14ac:dyDescent="0.2">
      <c r="A20" s="3"/>
      <c r="C20" s="6"/>
      <c r="K20" s="61"/>
      <c r="M20" s="152"/>
      <c r="N20" s="152"/>
      <c r="O20" s="152"/>
      <c r="P20" s="152"/>
      <c r="Q20" s="152"/>
      <c r="R20" s="152"/>
    </row>
    <row r="21" spans="1:27" ht="15" x14ac:dyDescent="0.25">
      <c r="B21" s="185" t="s">
        <v>280</v>
      </c>
      <c r="C21" s="16" t="s">
        <v>69</v>
      </c>
      <c r="K21" s="37"/>
      <c r="M21" s="152"/>
      <c r="N21" s="152"/>
      <c r="O21" s="152"/>
      <c r="P21" s="152"/>
      <c r="Q21" s="152"/>
      <c r="R21" s="152"/>
    </row>
    <row r="22" spans="1:27" ht="15" x14ac:dyDescent="0.25">
      <c r="A22" s="64" t="s">
        <v>2</v>
      </c>
      <c r="C22" s="6"/>
      <c r="K22" s="37"/>
      <c r="M22" s="152"/>
      <c r="N22" s="152"/>
      <c r="O22" s="152"/>
      <c r="P22" s="152"/>
      <c r="Q22" s="152"/>
      <c r="R22" s="152"/>
    </row>
    <row r="23" spans="1:27" ht="25.5" x14ac:dyDescent="0.2">
      <c r="B23" s="520"/>
      <c r="C23" s="54"/>
      <c r="D23" s="55"/>
      <c r="E23" s="55"/>
      <c r="F23" s="55"/>
      <c r="G23" s="55"/>
      <c r="H23" s="55"/>
      <c r="I23" s="55"/>
      <c r="J23" s="55"/>
      <c r="K23" s="762" t="s">
        <v>419</v>
      </c>
      <c r="L23" s="646"/>
      <c r="M23" s="652" t="s">
        <v>412</v>
      </c>
      <c r="N23" s="652" t="s">
        <v>420</v>
      </c>
      <c r="O23" s="152"/>
      <c r="P23" s="152"/>
      <c r="Q23" s="152"/>
      <c r="R23" s="152"/>
      <c r="S23" s="152"/>
    </row>
    <row r="24" spans="1:27" s="11" customFormat="1" x14ac:dyDescent="0.2">
      <c r="A24" s="1"/>
      <c r="B24" s="521"/>
      <c r="C24" s="56"/>
      <c r="D24" s="57"/>
      <c r="E24" s="57"/>
      <c r="F24" s="57"/>
      <c r="G24" s="57"/>
      <c r="H24" s="57"/>
      <c r="I24" s="57"/>
      <c r="J24" s="57"/>
      <c r="K24" s="653" t="s">
        <v>70</v>
      </c>
      <c r="L24" s="647"/>
      <c r="M24" s="653" t="s">
        <v>70</v>
      </c>
      <c r="N24" s="653" t="s">
        <v>70</v>
      </c>
      <c r="O24" s="152"/>
      <c r="P24" s="152"/>
      <c r="Q24" s="152"/>
      <c r="R24" s="152"/>
      <c r="S24" s="152"/>
    </row>
    <row r="25" spans="1:27" s="11" customFormat="1" x14ac:dyDescent="0.2">
      <c r="A25" s="1"/>
      <c r="B25" s="745" t="s">
        <v>273</v>
      </c>
      <c r="C25" s="746"/>
      <c r="D25" s="747"/>
      <c r="E25" s="747"/>
      <c r="F25" s="747"/>
      <c r="G25" s="747"/>
      <c r="H25" s="747"/>
      <c r="I25" s="747"/>
      <c r="J25" s="748"/>
      <c r="K25" s="558">
        <v>11707500</v>
      </c>
      <c r="L25" s="558"/>
      <c r="M25" s="558">
        <v>10930000</v>
      </c>
      <c r="N25" s="558">
        <v>11230000</v>
      </c>
      <c r="O25" s="152"/>
      <c r="P25" s="152"/>
      <c r="Q25" s="152"/>
      <c r="R25" s="152"/>
      <c r="S25" s="152"/>
    </row>
    <row r="26" spans="1:27" s="11" customFormat="1" x14ac:dyDescent="0.2">
      <c r="A26" s="3"/>
      <c r="B26" s="745" t="s">
        <v>274</v>
      </c>
      <c r="C26" s="746" t="s">
        <v>5</v>
      </c>
      <c r="D26" s="747"/>
      <c r="E26" s="747"/>
      <c r="F26" s="747"/>
      <c r="G26" s="747"/>
      <c r="H26" s="747"/>
      <c r="I26" s="747"/>
      <c r="J26" s="748"/>
      <c r="K26" s="558">
        <v>3200000</v>
      </c>
      <c r="L26" s="558"/>
      <c r="M26" s="558">
        <v>1564000</v>
      </c>
      <c r="N26" s="558">
        <v>1256000</v>
      </c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</row>
    <row r="27" spans="1:27" s="11" customFormat="1" ht="12.75" customHeight="1" x14ac:dyDescent="0.2">
      <c r="A27" s="1"/>
      <c r="B27" s="749" t="s">
        <v>275</v>
      </c>
      <c r="C27" s="750"/>
      <c r="D27" s="751"/>
      <c r="E27" s="751"/>
      <c r="F27" s="751"/>
      <c r="G27" s="751"/>
      <c r="H27" s="751"/>
      <c r="I27" s="751"/>
      <c r="J27" s="752"/>
      <c r="K27" s="649">
        <v>8960500</v>
      </c>
      <c r="L27" s="649"/>
      <c r="M27" s="649">
        <v>8915000</v>
      </c>
      <c r="N27" s="649">
        <v>8805050</v>
      </c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</row>
    <row r="28" spans="1:27" s="11" customFormat="1" x14ac:dyDescent="0.2">
      <c r="A28" s="42"/>
      <c r="B28" s="749" t="s">
        <v>276</v>
      </c>
      <c r="C28" s="750"/>
      <c r="D28" s="751"/>
      <c r="E28" s="751"/>
      <c r="F28" s="751"/>
      <c r="G28" s="751"/>
      <c r="H28" s="751"/>
      <c r="I28" s="751"/>
      <c r="J28" s="752"/>
      <c r="K28" s="649">
        <v>5417000</v>
      </c>
      <c r="L28" s="649"/>
      <c r="M28" s="649">
        <v>3579000</v>
      </c>
      <c r="N28" s="649">
        <v>3680950</v>
      </c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</row>
    <row r="29" spans="1:27" s="11" customFormat="1" x14ac:dyDescent="0.2">
      <c r="A29" s="41"/>
      <c r="B29" s="743" t="s">
        <v>410</v>
      </c>
      <c r="C29" s="648"/>
      <c r="D29" s="744"/>
      <c r="E29" s="744"/>
      <c r="F29" s="744"/>
      <c r="G29" s="744"/>
      <c r="H29" s="744"/>
      <c r="I29" s="744"/>
      <c r="J29" s="744"/>
      <c r="K29" s="648">
        <v>530000</v>
      </c>
      <c r="L29" s="180"/>
      <c r="M29" s="648">
        <v>0</v>
      </c>
      <c r="N29" s="648">
        <v>0</v>
      </c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</row>
    <row r="30" spans="1:27" x14ac:dyDescent="0.2">
      <c r="A30" s="181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0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7" ht="15" x14ac:dyDescent="0.25">
      <c r="A31" s="65" t="s">
        <v>4</v>
      </c>
      <c r="B31" s="807" t="s">
        <v>113</v>
      </c>
      <c r="C31" s="807"/>
      <c r="D31" s="807"/>
      <c r="E31" s="807"/>
      <c r="F31" s="807"/>
      <c r="G31" s="807"/>
      <c r="H31" s="807"/>
      <c r="I31" s="807"/>
      <c r="J31" s="807"/>
      <c r="K31" s="807"/>
      <c r="L31" s="11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7" ht="15" x14ac:dyDescent="0.25">
      <c r="A32" s="65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1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8" x14ac:dyDescent="0.2">
      <c r="A33" s="554"/>
      <c r="B33" s="555" t="s">
        <v>277</v>
      </c>
      <c r="C33" s="555"/>
      <c r="D33" s="555"/>
      <c r="E33" s="555"/>
      <c r="F33" s="555"/>
      <c r="G33" s="555"/>
      <c r="H33" s="555"/>
      <c r="I33" s="555"/>
      <c r="J33" s="555"/>
      <c r="K33" s="559">
        <v>0</v>
      </c>
      <c r="L33" s="182"/>
      <c r="M33" s="559">
        <v>0</v>
      </c>
      <c r="N33" s="559">
        <v>0</v>
      </c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</row>
    <row r="34" spans="1:28" x14ac:dyDescent="0.2">
      <c r="A34" s="43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1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8" x14ac:dyDescent="0.2">
      <c r="A35" s="43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1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</row>
    <row r="36" spans="1:28" ht="15" x14ac:dyDescent="0.25">
      <c r="A36" s="184" t="s">
        <v>3</v>
      </c>
      <c r="B36" s="186" t="s">
        <v>116</v>
      </c>
      <c r="C36" s="187"/>
      <c r="D36" s="187"/>
      <c r="E36" s="187"/>
      <c r="F36" s="187"/>
      <c r="G36" s="187"/>
      <c r="H36" s="187"/>
      <c r="I36" s="187"/>
      <c r="J36" s="187"/>
      <c r="K36" s="187"/>
      <c r="L36" s="11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8" ht="15" x14ac:dyDescent="0.25">
      <c r="A37" s="184"/>
      <c r="B37" s="186"/>
      <c r="C37" s="187"/>
      <c r="D37" s="187"/>
      <c r="E37" s="187"/>
      <c r="F37" s="187"/>
      <c r="G37" s="187"/>
      <c r="H37" s="187"/>
      <c r="I37" s="187"/>
      <c r="J37" s="187"/>
      <c r="K37" s="187"/>
      <c r="L37" s="11"/>
      <c r="M37" s="152"/>
      <c r="N37" s="152"/>
      <c r="O37" s="152"/>
      <c r="P37" s="152"/>
      <c r="Q37" s="152"/>
      <c r="R37" s="152"/>
      <c r="S37" s="152"/>
    </row>
    <row r="38" spans="1:28" ht="12.75" customHeight="1" x14ac:dyDescent="0.2">
      <c r="A38" s="43"/>
      <c r="B38" s="520"/>
      <c r="C38" s="54"/>
      <c r="D38" s="55"/>
      <c r="E38" s="55"/>
      <c r="F38" s="55"/>
      <c r="G38" s="55"/>
      <c r="H38" s="55"/>
      <c r="I38" s="55"/>
      <c r="J38" s="55"/>
      <c r="K38" s="803" t="s">
        <v>419</v>
      </c>
      <c r="L38" s="556"/>
      <c r="M38" s="803" t="s">
        <v>412</v>
      </c>
      <c r="N38" s="803" t="s">
        <v>420</v>
      </c>
      <c r="O38" s="152"/>
      <c r="P38" s="152"/>
      <c r="Q38" s="152"/>
      <c r="R38" s="152"/>
      <c r="S38" s="152"/>
      <c r="T38" s="152"/>
      <c r="U38" s="152"/>
    </row>
    <row r="39" spans="1:28" ht="12.75" customHeight="1" x14ac:dyDescent="0.2">
      <c r="A39" s="43"/>
      <c r="B39" s="521"/>
      <c r="C39" s="56"/>
      <c r="D39" s="57"/>
      <c r="E39" s="57"/>
      <c r="F39" s="57"/>
      <c r="G39" s="57"/>
      <c r="H39" s="57"/>
      <c r="I39" s="57"/>
      <c r="J39" s="57"/>
      <c r="K39" s="804"/>
      <c r="L39" s="557"/>
      <c r="M39" s="804"/>
      <c r="N39" s="804"/>
      <c r="O39" s="152"/>
      <c r="P39" s="152"/>
      <c r="Q39" s="152"/>
      <c r="R39" s="152"/>
      <c r="S39" s="152"/>
      <c r="T39" s="152"/>
      <c r="U39" s="152"/>
    </row>
    <row r="40" spans="1:28" x14ac:dyDescent="0.2">
      <c r="A40" s="43"/>
      <c r="B40" s="753" t="s">
        <v>380</v>
      </c>
      <c r="C40" s="754"/>
      <c r="D40" s="755"/>
      <c r="E40" s="755"/>
      <c r="F40" s="755"/>
      <c r="G40" s="755"/>
      <c r="H40" s="755"/>
      <c r="I40" s="755"/>
      <c r="J40" s="755"/>
      <c r="K40" s="558">
        <v>0</v>
      </c>
      <c r="L40" s="558"/>
      <c r="M40" s="558">
        <v>0</v>
      </c>
      <c r="N40" s="558">
        <v>0</v>
      </c>
      <c r="O40" s="152"/>
      <c r="P40" s="152"/>
      <c r="Q40" s="152"/>
      <c r="R40" s="152"/>
      <c r="S40" s="152"/>
      <c r="T40" s="152"/>
      <c r="U40" s="152"/>
    </row>
    <row r="41" spans="1:28" ht="25.5" x14ac:dyDescent="0.2">
      <c r="A41" s="43"/>
      <c r="B41" s="756" t="s">
        <v>381</v>
      </c>
      <c r="C41" s="754" t="s">
        <v>5</v>
      </c>
      <c r="D41" s="755"/>
      <c r="E41" s="755"/>
      <c r="F41" s="755"/>
      <c r="G41" s="755"/>
      <c r="H41" s="755"/>
      <c r="I41" s="755"/>
      <c r="J41" s="755"/>
      <c r="K41" s="558">
        <v>530000</v>
      </c>
      <c r="L41" s="558"/>
      <c r="M41" s="558">
        <v>0</v>
      </c>
      <c r="N41" s="558">
        <v>0</v>
      </c>
      <c r="O41" s="152"/>
      <c r="P41" s="152"/>
      <c r="Q41" s="152"/>
      <c r="R41" s="152"/>
      <c r="S41" s="152"/>
      <c r="T41" s="152"/>
      <c r="U41" s="152"/>
    </row>
    <row r="42" spans="1:28" x14ac:dyDescent="0.2">
      <c r="A42" s="183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1"/>
      <c r="M42" s="182"/>
      <c r="N42" s="182"/>
      <c r="O42" s="152"/>
      <c r="P42" s="152"/>
      <c r="Q42" s="152"/>
      <c r="R42" s="152"/>
      <c r="S42" s="152"/>
      <c r="T42" s="152"/>
      <c r="U42" s="152"/>
    </row>
    <row r="43" spans="1:28" x14ac:dyDescent="0.2">
      <c r="A43" s="183"/>
      <c r="B43" s="757" t="s">
        <v>278</v>
      </c>
      <c r="C43" s="757"/>
      <c r="D43" s="757"/>
      <c r="E43" s="757"/>
      <c r="F43" s="757"/>
      <c r="G43" s="757"/>
      <c r="H43" s="757"/>
      <c r="I43" s="757"/>
      <c r="J43" s="757"/>
      <c r="K43" s="758">
        <v>0</v>
      </c>
      <c r="L43" s="559">
        <v>4444554</v>
      </c>
      <c r="M43" s="758">
        <v>0</v>
      </c>
      <c r="N43" s="758">
        <v>0</v>
      </c>
      <c r="O43" s="152"/>
      <c r="P43" s="152"/>
      <c r="Q43" s="152"/>
      <c r="R43" s="152"/>
      <c r="S43" s="152"/>
      <c r="T43" s="152"/>
      <c r="U43" s="152"/>
    </row>
    <row r="44" spans="1:28" x14ac:dyDescent="0.2"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1"/>
      <c r="M44" s="152"/>
      <c r="N44" s="152"/>
      <c r="O44" s="152"/>
      <c r="P44" s="152"/>
      <c r="Q44" s="152"/>
      <c r="R44" s="152"/>
      <c r="S44" s="152"/>
    </row>
    <row r="45" spans="1:28" ht="25.5" x14ac:dyDescent="0.2">
      <c r="B45" s="560" t="s">
        <v>279</v>
      </c>
      <c r="C45" s="555"/>
      <c r="D45" s="555"/>
      <c r="E45" s="555"/>
      <c r="F45" s="555"/>
      <c r="G45" s="555"/>
      <c r="H45" s="555"/>
      <c r="I45" s="555"/>
      <c r="J45" s="555"/>
      <c r="K45" s="559">
        <v>0</v>
      </c>
      <c r="L45" s="11"/>
      <c r="M45" s="559">
        <v>0</v>
      </c>
      <c r="N45" s="559">
        <v>0</v>
      </c>
      <c r="P45" s="152"/>
      <c r="Q45" s="152"/>
      <c r="R45" s="152"/>
      <c r="S45" s="152"/>
      <c r="T45" s="152"/>
      <c r="U45" s="152"/>
      <c r="V45" s="152"/>
    </row>
    <row r="46" spans="1:28" x14ac:dyDescent="0.2"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1"/>
      <c r="M46" s="152"/>
    </row>
    <row r="47" spans="1:28" x14ac:dyDescent="0.2">
      <c r="B47" s="561" t="s">
        <v>117</v>
      </c>
      <c r="C47" s="540"/>
      <c r="M47" s="152"/>
    </row>
    <row r="49" spans="2:2" x14ac:dyDescent="0.2">
      <c r="B49" s="562" t="s">
        <v>118</v>
      </c>
    </row>
    <row r="50" spans="2:2" x14ac:dyDescent="0.2">
      <c r="B50" s="17" t="s">
        <v>428</v>
      </c>
    </row>
  </sheetData>
  <mergeCells count="5">
    <mergeCell ref="N38:N39"/>
    <mergeCell ref="A9:L9"/>
    <mergeCell ref="B31:K31"/>
    <mergeCell ref="K38:K39"/>
    <mergeCell ref="M38:M39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B10" sqref="B10"/>
    </sheetView>
  </sheetViews>
  <sheetFormatPr defaultRowHeight="12.75" x14ac:dyDescent="0.2"/>
  <cols>
    <col min="1" max="1" width="5.85546875" customWidth="1"/>
    <col min="2" max="2" width="58.85546875" style="15" customWidth="1"/>
    <col min="3" max="3" width="18.5703125" style="46" customWidth="1"/>
    <col min="4" max="4" width="13.85546875" customWidth="1"/>
    <col min="5" max="5" width="12.85546875" customWidth="1"/>
    <col min="6" max="6" width="10.140625" customWidth="1"/>
    <col min="7" max="7" width="11.7109375" customWidth="1"/>
  </cols>
  <sheetData>
    <row r="1" spans="1:10" ht="15" x14ac:dyDescent="0.25">
      <c r="A1" s="19"/>
      <c r="B1" s="59" t="s">
        <v>6</v>
      </c>
      <c r="C1" s="44"/>
      <c r="D1" s="76"/>
      <c r="E1" s="76"/>
      <c r="F1" s="76"/>
      <c r="G1" s="76"/>
      <c r="H1" s="76"/>
    </row>
    <row r="2" spans="1:10" ht="13.5" thickBot="1" x14ac:dyDescent="0.25">
      <c r="A2" s="20"/>
      <c r="B2" s="21"/>
      <c r="C2" s="45"/>
      <c r="D2" s="76"/>
      <c r="E2" s="76"/>
      <c r="F2" s="76"/>
      <c r="G2" s="76"/>
      <c r="H2" s="76"/>
    </row>
    <row r="3" spans="1:10" ht="30" customHeight="1" thickBot="1" x14ac:dyDescent="0.25">
      <c r="A3" s="112" t="s">
        <v>7</v>
      </c>
      <c r="B3" s="113" t="s">
        <v>8</v>
      </c>
      <c r="C3" s="114" t="s">
        <v>419</v>
      </c>
      <c r="D3" s="114" t="s">
        <v>412</v>
      </c>
      <c r="E3" s="114" t="s">
        <v>420</v>
      </c>
      <c r="F3" s="76"/>
      <c r="G3" s="76"/>
      <c r="H3" s="76"/>
      <c r="I3" s="76"/>
      <c r="J3" s="76"/>
    </row>
    <row r="4" spans="1:10" ht="12.75" customHeight="1" thickBot="1" x14ac:dyDescent="0.25">
      <c r="A4" s="109">
        <v>1</v>
      </c>
      <c r="B4" s="110">
        <v>2</v>
      </c>
      <c r="C4" s="111">
        <v>5</v>
      </c>
      <c r="D4" s="111">
        <v>5</v>
      </c>
      <c r="E4" s="111">
        <v>5</v>
      </c>
      <c r="F4" s="76"/>
      <c r="G4" s="76"/>
      <c r="H4" s="76"/>
      <c r="I4" s="76"/>
      <c r="J4" s="76"/>
    </row>
    <row r="5" spans="1:10" ht="20.100000000000001" customHeight="1" thickBot="1" x14ac:dyDescent="0.3">
      <c r="A5" s="86"/>
      <c r="B5" s="87" t="s">
        <v>230</v>
      </c>
      <c r="C5" s="88">
        <f>C6+C24</f>
        <v>14907500</v>
      </c>
      <c r="D5" s="88">
        <f>D6+D24</f>
        <v>12494000</v>
      </c>
      <c r="E5" s="88">
        <f>E6+E24</f>
        <v>12486000</v>
      </c>
      <c r="F5" s="76"/>
      <c r="G5" s="76"/>
      <c r="H5" s="76"/>
      <c r="I5" s="76"/>
      <c r="J5" s="76"/>
    </row>
    <row r="6" spans="1:10" ht="20.100000000000001" customHeight="1" thickBot="1" x14ac:dyDescent="0.25">
      <c r="A6" s="102">
        <v>6</v>
      </c>
      <c r="B6" s="103" t="s">
        <v>6</v>
      </c>
      <c r="C6" s="108">
        <f>C7+C11+C15+C18+C22</f>
        <v>11707500</v>
      </c>
      <c r="D6" s="108">
        <f>D7+D11+D15+D18+D22</f>
        <v>10930000</v>
      </c>
      <c r="E6" s="108">
        <f>E7+E11+E15+E18+E22</f>
        <v>11230000</v>
      </c>
      <c r="F6" s="76"/>
      <c r="G6" s="76"/>
      <c r="H6" s="76"/>
      <c r="I6" s="76"/>
      <c r="J6" s="76"/>
    </row>
    <row r="7" spans="1:10" ht="15" customHeight="1" x14ac:dyDescent="0.2">
      <c r="A7" s="105">
        <v>61</v>
      </c>
      <c r="B7" s="106" t="s">
        <v>9</v>
      </c>
      <c r="C7" s="107">
        <f>C8+C9+C10</f>
        <v>3407500</v>
      </c>
      <c r="D7" s="107">
        <v>3400000</v>
      </c>
      <c r="E7" s="107">
        <v>3450000</v>
      </c>
      <c r="F7" s="76"/>
      <c r="G7" s="76"/>
      <c r="H7" s="76"/>
      <c r="I7" s="76"/>
      <c r="J7" s="76"/>
    </row>
    <row r="8" spans="1:10" ht="12.75" customHeight="1" x14ac:dyDescent="0.2">
      <c r="A8" s="94">
        <v>611</v>
      </c>
      <c r="B8" s="70" t="s">
        <v>10</v>
      </c>
      <c r="C8" s="90">
        <v>3067500</v>
      </c>
      <c r="D8" s="90"/>
      <c r="E8" s="90"/>
      <c r="F8" s="76"/>
      <c r="G8" s="76"/>
      <c r="H8" s="76"/>
      <c r="I8" s="76"/>
      <c r="J8" s="76"/>
    </row>
    <row r="9" spans="1:10" ht="12.75" customHeight="1" x14ac:dyDescent="0.2">
      <c r="A9" s="94">
        <v>613</v>
      </c>
      <c r="B9" s="70" t="s">
        <v>11</v>
      </c>
      <c r="C9" s="90">
        <v>200000</v>
      </c>
      <c r="D9" s="90"/>
      <c r="E9" s="90"/>
      <c r="F9" s="76"/>
      <c r="G9" s="76"/>
      <c r="H9" s="76"/>
      <c r="I9" s="76"/>
      <c r="J9" s="76"/>
    </row>
    <row r="10" spans="1:10" ht="12.75" customHeight="1" x14ac:dyDescent="0.2">
      <c r="A10" s="94">
        <v>614</v>
      </c>
      <c r="B10" s="70" t="s">
        <v>12</v>
      </c>
      <c r="C10" s="90">
        <v>140000</v>
      </c>
      <c r="D10" s="90"/>
      <c r="E10" s="90"/>
      <c r="F10" s="76"/>
      <c r="G10" s="76"/>
      <c r="H10" s="76"/>
      <c r="I10" s="76"/>
      <c r="J10" s="76"/>
    </row>
    <row r="11" spans="1:10" ht="15" customHeight="1" x14ac:dyDescent="0.2">
      <c r="A11" s="89">
        <v>63</v>
      </c>
      <c r="B11" s="97" t="s">
        <v>13</v>
      </c>
      <c r="C11" s="98">
        <f>C12+C13+C14</f>
        <v>4150000</v>
      </c>
      <c r="D11" s="98">
        <v>3500000</v>
      </c>
      <c r="E11" s="98">
        <v>3600000</v>
      </c>
      <c r="F11" s="76"/>
      <c r="G11" s="76"/>
      <c r="H11" s="76"/>
      <c r="I11" s="76"/>
      <c r="J11" s="76"/>
    </row>
    <row r="12" spans="1:10" ht="12.75" customHeight="1" x14ac:dyDescent="0.2">
      <c r="A12" s="94">
        <v>6324</v>
      </c>
      <c r="B12" s="70" t="s">
        <v>233</v>
      </c>
      <c r="C12" s="90">
        <v>1800000</v>
      </c>
      <c r="D12" s="90"/>
      <c r="E12" s="90"/>
      <c r="F12" s="76"/>
      <c r="G12" s="76"/>
      <c r="H12" s="76"/>
      <c r="I12" s="76"/>
      <c r="J12" s="76"/>
    </row>
    <row r="13" spans="1:10" ht="12.75" customHeight="1" x14ac:dyDescent="0.2">
      <c r="A13" s="94">
        <v>633</v>
      </c>
      <c r="B13" s="70" t="s">
        <v>14</v>
      </c>
      <c r="C13" s="90">
        <v>2300000</v>
      </c>
      <c r="D13" s="90"/>
      <c r="E13" s="90"/>
      <c r="F13" s="76"/>
      <c r="G13" s="76"/>
      <c r="H13" s="76"/>
      <c r="I13" s="76"/>
      <c r="J13" s="76"/>
    </row>
    <row r="14" spans="1:10" ht="12.75" customHeight="1" x14ac:dyDescent="0.2">
      <c r="A14" s="94">
        <v>634</v>
      </c>
      <c r="B14" s="70" t="s">
        <v>231</v>
      </c>
      <c r="C14" s="90">
        <v>50000</v>
      </c>
      <c r="D14" s="90"/>
      <c r="E14" s="90"/>
      <c r="F14" s="76"/>
      <c r="G14" s="76"/>
      <c r="H14" s="76"/>
      <c r="I14" s="76"/>
      <c r="J14" s="76"/>
    </row>
    <row r="15" spans="1:10" ht="15" customHeight="1" x14ac:dyDescent="0.2">
      <c r="A15" s="89">
        <v>64</v>
      </c>
      <c r="B15" s="97" t="s">
        <v>15</v>
      </c>
      <c r="C15" s="98">
        <f>C16+C17</f>
        <v>2450000</v>
      </c>
      <c r="D15" s="98">
        <v>2500000</v>
      </c>
      <c r="E15" s="98">
        <v>2600000</v>
      </c>
      <c r="F15" s="76"/>
      <c r="G15" s="76"/>
      <c r="H15" s="76"/>
      <c r="I15" s="76"/>
      <c r="J15" s="76"/>
    </row>
    <row r="16" spans="1:10" ht="12.75" customHeight="1" x14ac:dyDescent="0.2">
      <c r="A16" s="94">
        <v>641</v>
      </c>
      <c r="B16" s="70" t="s">
        <v>16</v>
      </c>
      <c r="C16" s="90">
        <v>100000</v>
      </c>
      <c r="D16" s="90"/>
      <c r="E16" s="90"/>
      <c r="F16" s="76"/>
      <c r="G16" s="76"/>
      <c r="H16" s="76"/>
      <c r="I16" s="76"/>
      <c r="J16" s="76"/>
    </row>
    <row r="17" spans="1:10" ht="12.75" customHeight="1" x14ac:dyDescent="0.2">
      <c r="A17" s="94">
        <v>642</v>
      </c>
      <c r="B17" s="70" t="s">
        <v>17</v>
      </c>
      <c r="C17" s="90">
        <v>2350000</v>
      </c>
      <c r="D17" s="90"/>
      <c r="E17" s="90"/>
      <c r="F17" s="76"/>
      <c r="G17" s="76"/>
      <c r="H17" s="76"/>
      <c r="I17" s="76"/>
      <c r="J17" s="76"/>
    </row>
    <row r="18" spans="1:10" ht="15" customHeight="1" x14ac:dyDescent="0.2">
      <c r="A18" s="91">
        <v>65</v>
      </c>
      <c r="B18" s="97" t="s">
        <v>18</v>
      </c>
      <c r="C18" s="98">
        <f>C19+C20+C21</f>
        <v>1650000</v>
      </c>
      <c r="D18" s="98">
        <v>1500000</v>
      </c>
      <c r="E18" s="98">
        <v>1550000</v>
      </c>
      <c r="F18" s="76"/>
      <c r="G18" s="76"/>
      <c r="H18" s="76"/>
      <c r="I18" s="76"/>
      <c r="J18" s="76"/>
    </row>
    <row r="19" spans="1:10" ht="12.75" customHeight="1" x14ac:dyDescent="0.2">
      <c r="A19" s="94">
        <v>651</v>
      </c>
      <c r="B19" s="70" t="s">
        <v>19</v>
      </c>
      <c r="C19" s="90">
        <v>50000</v>
      </c>
      <c r="D19" s="90"/>
      <c r="E19" s="90"/>
      <c r="F19" s="76"/>
      <c r="G19" s="76"/>
      <c r="H19" s="76"/>
      <c r="I19" s="76"/>
      <c r="J19" s="76"/>
    </row>
    <row r="20" spans="1:10" ht="12.75" customHeight="1" x14ac:dyDescent="0.2">
      <c r="A20" s="94">
        <v>652</v>
      </c>
      <c r="B20" s="70" t="s">
        <v>20</v>
      </c>
      <c r="C20" s="90">
        <v>600000</v>
      </c>
      <c r="D20" s="90"/>
      <c r="E20" s="90"/>
      <c r="F20" s="76"/>
      <c r="G20" s="76"/>
      <c r="H20" s="76"/>
      <c r="I20" s="76"/>
      <c r="J20" s="76"/>
    </row>
    <row r="21" spans="1:10" ht="12.75" customHeight="1" x14ac:dyDescent="0.2">
      <c r="A21" s="94">
        <v>653</v>
      </c>
      <c r="B21" s="70" t="s">
        <v>76</v>
      </c>
      <c r="C21" s="90">
        <v>1000000</v>
      </c>
      <c r="D21" s="90"/>
      <c r="E21" s="90"/>
      <c r="F21" s="76"/>
      <c r="G21" s="76"/>
      <c r="H21" s="76"/>
      <c r="I21" s="76"/>
      <c r="J21" s="76"/>
    </row>
    <row r="22" spans="1:10" ht="15" customHeight="1" x14ac:dyDescent="0.2">
      <c r="A22" s="91">
        <v>68</v>
      </c>
      <c r="B22" s="97" t="s">
        <v>124</v>
      </c>
      <c r="C22" s="98">
        <f>C23</f>
        <v>50000</v>
      </c>
      <c r="D22" s="98">
        <v>30000</v>
      </c>
      <c r="E22" s="98">
        <v>30000</v>
      </c>
      <c r="F22" s="76"/>
      <c r="G22" s="76"/>
      <c r="H22" s="76"/>
      <c r="I22" s="76"/>
      <c r="J22" s="76"/>
    </row>
    <row r="23" spans="1:10" ht="12.75" customHeight="1" thickBot="1" x14ac:dyDescent="0.25">
      <c r="A23" s="95">
        <v>681</v>
      </c>
      <c r="B23" s="68" t="s">
        <v>125</v>
      </c>
      <c r="C23" s="92">
        <v>50000</v>
      </c>
      <c r="D23" s="92"/>
      <c r="E23" s="92"/>
      <c r="F23" s="76"/>
      <c r="G23" s="76"/>
      <c r="H23" s="76"/>
      <c r="I23" s="76"/>
      <c r="J23" s="76"/>
    </row>
    <row r="24" spans="1:10" ht="20.100000000000001" customHeight="1" thickBot="1" x14ac:dyDescent="0.25">
      <c r="A24" s="102">
        <v>7</v>
      </c>
      <c r="B24" s="134" t="s">
        <v>21</v>
      </c>
      <c r="C24" s="104">
        <f>C25+C28</f>
        <v>3200000</v>
      </c>
      <c r="D24" s="104">
        <f>D25+D28</f>
        <v>1564000</v>
      </c>
      <c r="E24" s="104">
        <f>E25+E28</f>
        <v>1256000</v>
      </c>
      <c r="F24" s="76"/>
      <c r="G24" s="76"/>
      <c r="H24" s="76"/>
      <c r="I24" s="76"/>
      <c r="J24" s="76"/>
    </row>
    <row r="25" spans="1:10" ht="15" customHeight="1" x14ac:dyDescent="0.2">
      <c r="A25" s="99">
        <v>71</v>
      </c>
      <c r="B25" s="100" t="s">
        <v>22</v>
      </c>
      <c r="C25" s="101">
        <f>C26+C27</f>
        <v>350000</v>
      </c>
      <c r="D25" s="101">
        <v>814000</v>
      </c>
      <c r="E25" s="101">
        <v>500000</v>
      </c>
      <c r="F25" s="76"/>
      <c r="G25" s="76"/>
      <c r="H25" s="76"/>
      <c r="I25" s="76"/>
      <c r="J25" s="76"/>
    </row>
    <row r="26" spans="1:10" ht="25.5" x14ac:dyDescent="0.2">
      <c r="A26" s="94">
        <v>711</v>
      </c>
      <c r="B26" s="70" t="s">
        <v>226</v>
      </c>
      <c r="C26" s="93">
        <v>200000</v>
      </c>
      <c r="D26" s="93"/>
      <c r="E26" s="93"/>
      <c r="F26" s="76"/>
      <c r="G26" s="76"/>
      <c r="H26" s="76"/>
      <c r="I26" s="76"/>
      <c r="J26" s="76"/>
    </row>
    <row r="27" spans="1:10" ht="25.5" x14ac:dyDescent="0.2">
      <c r="A27" s="94">
        <v>711</v>
      </c>
      <c r="B27" s="70" t="s">
        <v>227</v>
      </c>
      <c r="C27" s="93">
        <v>150000</v>
      </c>
      <c r="D27" s="93"/>
      <c r="E27" s="93"/>
      <c r="F27" s="76"/>
      <c r="G27" s="76"/>
      <c r="H27" s="76"/>
      <c r="I27" s="76"/>
      <c r="J27" s="76"/>
    </row>
    <row r="28" spans="1:10" ht="15" customHeight="1" x14ac:dyDescent="0.2">
      <c r="A28" s="96">
        <v>72</v>
      </c>
      <c r="B28" s="80" t="s">
        <v>77</v>
      </c>
      <c r="C28" s="742">
        <f>C29+C30+C31</f>
        <v>2850000</v>
      </c>
      <c r="D28" s="742">
        <v>750000</v>
      </c>
      <c r="E28" s="742">
        <v>756000</v>
      </c>
      <c r="F28" s="76"/>
      <c r="G28" s="76"/>
      <c r="H28" s="76"/>
      <c r="I28" s="76"/>
      <c r="J28" s="76"/>
    </row>
    <row r="29" spans="1:10" x14ac:dyDescent="0.2">
      <c r="A29" s="94">
        <v>721</v>
      </c>
      <c r="B29" s="70" t="s">
        <v>229</v>
      </c>
      <c r="C29" s="93">
        <v>150000</v>
      </c>
      <c r="D29" s="93"/>
      <c r="E29" s="93"/>
      <c r="F29" s="76"/>
      <c r="G29" s="76"/>
      <c r="H29" s="76"/>
      <c r="I29" s="76"/>
      <c r="J29" s="76"/>
    </row>
    <row r="30" spans="1:10" x14ac:dyDescent="0.2">
      <c r="A30" s="94">
        <v>721</v>
      </c>
      <c r="B30" s="70" t="s">
        <v>228</v>
      </c>
      <c r="C30" s="93">
        <v>200000</v>
      </c>
      <c r="D30" s="93"/>
      <c r="E30" s="93"/>
      <c r="F30" s="76"/>
      <c r="G30" s="76"/>
      <c r="H30" s="76"/>
      <c r="I30" s="76"/>
      <c r="J30" s="76"/>
    </row>
    <row r="31" spans="1:10" ht="13.5" thickBot="1" x14ac:dyDescent="0.25">
      <c r="A31" s="790">
        <v>722</v>
      </c>
      <c r="B31" s="791" t="s">
        <v>395</v>
      </c>
      <c r="C31" s="792">
        <v>2500000</v>
      </c>
      <c r="D31" s="792"/>
      <c r="E31" s="792"/>
      <c r="F31" s="76"/>
      <c r="G31" s="76"/>
      <c r="H31" s="76"/>
      <c r="I31" s="76"/>
      <c r="J31" s="76"/>
    </row>
    <row r="32" spans="1:10" x14ac:dyDescent="0.2">
      <c r="A32" s="76"/>
      <c r="B32" s="76"/>
      <c r="C32" s="76"/>
      <c r="D32" s="76"/>
      <c r="E32" s="76"/>
    </row>
    <row r="33" spans="1:8" x14ac:dyDescent="0.2">
      <c r="A33" s="76"/>
      <c r="B33" s="76"/>
      <c r="C33" s="76"/>
      <c r="D33" s="76"/>
      <c r="E33" s="76"/>
    </row>
    <row r="34" spans="1:8" x14ac:dyDescent="0.2">
      <c r="A34" s="76"/>
      <c r="B34" s="76"/>
      <c r="C34" s="76"/>
      <c r="D34" s="76"/>
      <c r="E34" s="76"/>
    </row>
    <row r="35" spans="1:8" x14ac:dyDescent="0.2">
      <c r="D35" s="76"/>
      <c r="E35" s="76"/>
      <c r="F35" s="76"/>
      <c r="G35" s="76"/>
      <c r="H35" s="76"/>
    </row>
    <row r="36" spans="1:8" x14ac:dyDescent="0.2">
      <c r="D36" s="76"/>
      <c r="E36" s="76"/>
      <c r="F36" s="76"/>
      <c r="G36" s="76"/>
      <c r="H36" s="76"/>
    </row>
    <row r="37" spans="1:8" x14ac:dyDescent="0.2">
      <c r="D37" s="76"/>
      <c r="E37" s="76"/>
      <c r="F37" s="76"/>
      <c r="G37" s="76"/>
      <c r="H37" s="76"/>
    </row>
    <row r="38" spans="1:8" x14ac:dyDescent="0.2">
      <c r="D38" s="76"/>
      <c r="E38" s="76"/>
      <c r="F38" s="76"/>
      <c r="G38" s="76"/>
      <c r="H38" s="76"/>
    </row>
    <row r="39" spans="1:8" x14ac:dyDescent="0.2">
      <c r="D39" s="76"/>
      <c r="E39" s="76"/>
      <c r="F39" s="76"/>
      <c r="G39" s="76"/>
      <c r="H39" s="76"/>
    </row>
    <row r="40" spans="1:8" x14ac:dyDescent="0.2">
      <c r="D40" s="76"/>
      <c r="E40" s="76"/>
      <c r="F40" s="76"/>
      <c r="G40" s="76"/>
      <c r="H40" s="76"/>
    </row>
    <row r="41" spans="1:8" x14ac:dyDescent="0.2">
      <c r="D41" s="76"/>
      <c r="E41" s="76"/>
      <c r="F41" s="76"/>
      <c r="G41" s="76"/>
      <c r="H41" s="76"/>
    </row>
    <row r="42" spans="1:8" x14ac:dyDescent="0.2">
      <c r="D42" s="76"/>
      <c r="E42" s="76"/>
      <c r="F42" s="76"/>
      <c r="G42" s="76"/>
      <c r="H42" s="76"/>
    </row>
    <row r="43" spans="1:8" x14ac:dyDescent="0.2">
      <c r="D43" s="76"/>
      <c r="E43" s="76"/>
      <c r="F43" s="76"/>
      <c r="G43" s="76"/>
      <c r="H43" s="76"/>
    </row>
    <row r="44" spans="1:8" x14ac:dyDescent="0.2">
      <c r="D44" s="76"/>
      <c r="E44" s="76"/>
      <c r="F44" s="76"/>
      <c r="G44" s="76"/>
      <c r="H44" s="76"/>
    </row>
    <row r="45" spans="1:8" x14ac:dyDescent="0.2">
      <c r="D45" s="76"/>
      <c r="E45" s="76"/>
      <c r="F45" s="76"/>
      <c r="G45" s="76"/>
      <c r="H45" s="76"/>
    </row>
    <row r="46" spans="1:8" x14ac:dyDescent="0.2">
      <c r="D46" s="76"/>
      <c r="E46" s="76"/>
      <c r="F46" s="76"/>
      <c r="G46" s="76"/>
      <c r="H46" s="76"/>
    </row>
    <row r="47" spans="1:8" x14ac:dyDescent="0.2">
      <c r="D47" s="76"/>
      <c r="E47" s="76"/>
      <c r="F47" s="76"/>
      <c r="G47" s="76"/>
      <c r="H47" s="76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workbookViewId="0">
      <selection activeCell="D28" sqref="D28"/>
    </sheetView>
  </sheetViews>
  <sheetFormatPr defaultRowHeight="12.75" x14ac:dyDescent="0.2"/>
  <cols>
    <col min="1" max="1" width="7" customWidth="1"/>
    <col min="2" max="2" width="54.85546875" style="15" customWidth="1"/>
    <col min="3" max="3" width="15.7109375" customWidth="1"/>
    <col min="4" max="4" width="13.42578125" customWidth="1"/>
    <col min="5" max="5" width="12.42578125" customWidth="1"/>
  </cols>
  <sheetData>
    <row r="1" spans="1:20" ht="15.75" x14ac:dyDescent="0.25">
      <c r="A1" s="132"/>
      <c r="B1" s="59" t="s">
        <v>24</v>
      </c>
      <c r="C1" s="13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20" ht="13.5" thickBot="1" x14ac:dyDescent="0.25">
      <c r="A2" s="24"/>
      <c r="B2" s="25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20" ht="30" customHeight="1" thickBot="1" x14ac:dyDescent="0.25">
      <c r="A3" s="121" t="s">
        <v>7</v>
      </c>
      <c r="B3" s="122" t="s">
        <v>25</v>
      </c>
      <c r="C3" s="114" t="s">
        <v>419</v>
      </c>
      <c r="D3" s="114" t="s">
        <v>412</v>
      </c>
      <c r="E3" s="114" t="s">
        <v>420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s="35" customFormat="1" ht="12.75" customHeight="1" thickBot="1" x14ac:dyDescent="0.25">
      <c r="A4" s="118">
        <v>1</v>
      </c>
      <c r="B4" s="119">
        <v>2</v>
      </c>
      <c r="C4" s="120">
        <v>3</v>
      </c>
      <c r="D4" s="120">
        <v>3</v>
      </c>
      <c r="E4" s="120">
        <v>3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spans="1:20" s="37" customFormat="1" ht="20.100000000000001" customHeight="1" thickBot="1" x14ac:dyDescent="0.3">
      <c r="A5" s="116"/>
      <c r="B5" s="117" t="s">
        <v>270</v>
      </c>
      <c r="C5" s="88">
        <f>C6+C26+C36</f>
        <v>14907500</v>
      </c>
      <c r="D5" s="88">
        <f>D6+D26+D36</f>
        <v>12494000</v>
      </c>
      <c r="E5" s="88">
        <f>E6+E26+E36</f>
        <v>12486000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s="58" customFormat="1" ht="20.100000000000001" customHeight="1" thickBot="1" x14ac:dyDescent="0.25">
      <c r="A6" s="130">
        <v>3</v>
      </c>
      <c r="B6" s="103" t="s">
        <v>24</v>
      </c>
      <c r="C6" s="131">
        <f>C7+C11+C17+C19+C21+C23</f>
        <v>8960500</v>
      </c>
      <c r="D6" s="131">
        <f>D7+D11+D17+D19+D21+D23</f>
        <v>8915000</v>
      </c>
      <c r="E6" s="131">
        <f>E7+E11+E17+E19+E21+E23</f>
        <v>8805050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1:20" s="37" customFormat="1" ht="15" customHeight="1" x14ac:dyDescent="0.2">
      <c r="A7" s="128">
        <v>31</v>
      </c>
      <c r="B7" s="106" t="s">
        <v>26</v>
      </c>
      <c r="C7" s="129">
        <f>C8+C9+C10</f>
        <v>2969000</v>
      </c>
      <c r="D7" s="129">
        <v>3000000</v>
      </c>
      <c r="E7" s="129">
        <v>3000050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0" ht="12.75" customHeight="1" x14ac:dyDescent="0.2">
      <c r="A8" s="66">
        <v>311</v>
      </c>
      <c r="B8" s="67" t="s">
        <v>27</v>
      </c>
      <c r="C8" s="124">
        <v>2360000</v>
      </c>
      <c r="D8" s="124"/>
      <c r="E8" s="12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0" ht="12.75" customHeight="1" x14ac:dyDescent="0.2">
      <c r="A9" s="66">
        <v>312</v>
      </c>
      <c r="B9" s="67" t="s">
        <v>28</v>
      </c>
      <c r="C9" s="124">
        <v>159000</v>
      </c>
      <c r="D9" s="124"/>
      <c r="E9" s="12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0" ht="15" customHeight="1" x14ac:dyDescent="0.2">
      <c r="A10" s="66">
        <v>313</v>
      </c>
      <c r="B10" s="67" t="s">
        <v>29</v>
      </c>
      <c r="C10" s="124">
        <v>450000</v>
      </c>
      <c r="D10" s="124"/>
      <c r="E10" s="12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1:20" ht="15" customHeight="1" x14ac:dyDescent="0.2">
      <c r="A11" s="78">
        <v>32</v>
      </c>
      <c r="B11" s="79" t="s">
        <v>30</v>
      </c>
      <c r="C11" s="123">
        <f>C12+C13+C14+C15+C16</f>
        <v>4209500</v>
      </c>
      <c r="D11" s="123">
        <v>4200000</v>
      </c>
      <c r="E11" s="123">
        <v>4210000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spans="1:20" ht="12.75" customHeight="1" x14ac:dyDescent="0.2">
      <c r="A12" s="66">
        <v>321</v>
      </c>
      <c r="B12" s="67" t="s">
        <v>31</v>
      </c>
      <c r="C12" s="124">
        <v>169000</v>
      </c>
      <c r="D12" s="124"/>
      <c r="E12" s="12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0" ht="12.75" customHeight="1" x14ac:dyDescent="0.2">
      <c r="A13" s="66">
        <v>322</v>
      </c>
      <c r="B13" s="67" t="s">
        <v>32</v>
      </c>
      <c r="C13" s="124">
        <v>594500</v>
      </c>
      <c r="D13" s="124"/>
      <c r="E13" s="12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12.75" customHeight="1" x14ac:dyDescent="0.2">
      <c r="A14" s="66">
        <v>323</v>
      </c>
      <c r="B14" s="67" t="s">
        <v>33</v>
      </c>
      <c r="C14" s="124">
        <v>2840500</v>
      </c>
      <c r="D14" s="124"/>
      <c r="E14" s="12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</row>
    <row r="15" spans="1:20" ht="12.75" customHeight="1" x14ac:dyDescent="0.2">
      <c r="A15" s="66">
        <v>324</v>
      </c>
      <c r="B15" s="67" t="s">
        <v>234</v>
      </c>
      <c r="C15" s="124">
        <v>2000</v>
      </c>
      <c r="D15" s="124"/>
      <c r="E15" s="12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spans="1:20" ht="12.75" customHeight="1" x14ac:dyDescent="0.2">
      <c r="A16" s="66">
        <v>329</v>
      </c>
      <c r="B16" s="67" t="s">
        <v>34</v>
      </c>
      <c r="C16" s="124">
        <v>603500</v>
      </c>
      <c r="D16" s="124"/>
      <c r="E16" s="12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</row>
    <row r="17" spans="1:20" ht="15" customHeight="1" x14ac:dyDescent="0.2">
      <c r="A17" s="78">
        <v>34</v>
      </c>
      <c r="B17" s="79" t="s">
        <v>35</v>
      </c>
      <c r="C17" s="123">
        <f>C18</f>
        <v>99000</v>
      </c>
      <c r="D17" s="123">
        <v>100000</v>
      </c>
      <c r="E17" s="123">
        <v>100000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spans="1:20" ht="12.75" customHeight="1" x14ac:dyDescent="0.2">
      <c r="A18" s="66">
        <v>343</v>
      </c>
      <c r="B18" s="67" t="s">
        <v>36</v>
      </c>
      <c r="C18" s="124">
        <v>99000</v>
      </c>
      <c r="D18" s="124"/>
      <c r="E18" s="12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</row>
    <row r="19" spans="1:20" ht="15" customHeight="1" x14ac:dyDescent="0.2">
      <c r="A19" s="81">
        <v>35</v>
      </c>
      <c r="B19" s="97" t="s">
        <v>74</v>
      </c>
      <c r="C19" s="125">
        <f>C20</f>
        <v>100000</v>
      </c>
      <c r="D19" s="125">
        <v>70000</v>
      </c>
      <c r="E19" s="125">
        <v>50000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spans="1:20" ht="12.75" customHeight="1" x14ac:dyDescent="0.2">
      <c r="A20" s="71">
        <v>351</v>
      </c>
      <c r="B20" s="72" t="s">
        <v>281</v>
      </c>
      <c r="C20" s="126">
        <v>100000</v>
      </c>
      <c r="D20" s="126"/>
      <c r="E20" s="126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</row>
    <row r="21" spans="1:20" ht="25.5" x14ac:dyDescent="0.2">
      <c r="A21" s="115">
        <v>37</v>
      </c>
      <c r="B21" s="79" t="s">
        <v>78</v>
      </c>
      <c r="C21" s="127">
        <f>C22</f>
        <v>345000</v>
      </c>
      <c r="D21" s="127">
        <v>345000</v>
      </c>
      <c r="E21" s="127">
        <v>345000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</row>
    <row r="22" spans="1:20" ht="12.75" customHeight="1" x14ac:dyDescent="0.2">
      <c r="A22" s="66">
        <v>372</v>
      </c>
      <c r="B22" s="67" t="s">
        <v>37</v>
      </c>
      <c r="C22" s="124">
        <v>345000</v>
      </c>
      <c r="D22" s="124"/>
      <c r="E22" s="12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spans="1:20" ht="15" customHeight="1" x14ac:dyDescent="0.2">
      <c r="A23" s="78">
        <v>38</v>
      </c>
      <c r="B23" s="79" t="s">
        <v>38</v>
      </c>
      <c r="C23" s="123">
        <f>C24+C25</f>
        <v>1238000</v>
      </c>
      <c r="D23" s="123">
        <v>1200000</v>
      </c>
      <c r="E23" s="123">
        <v>1100000</v>
      </c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</row>
    <row r="24" spans="1:20" ht="12.75" customHeight="1" x14ac:dyDescent="0.2">
      <c r="A24" s="66">
        <v>381</v>
      </c>
      <c r="B24" s="67" t="s">
        <v>39</v>
      </c>
      <c r="C24" s="124">
        <v>988000</v>
      </c>
      <c r="D24" s="124"/>
      <c r="E24" s="12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</row>
    <row r="25" spans="1:20" ht="12.75" customHeight="1" x14ac:dyDescent="0.2">
      <c r="A25" s="657">
        <v>383</v>
      </c>
      <c r="B25" s="658" t="s">
        <v>40</v>
      </c>
      <c r="C25" s="545">
        <v>250000</v>
      </c>
      <c r="D25" s="545"/>
      <c r="E25" s="545"/>
      <c r="F25" s="74"/>
      <c r="G25" s="74"/>
      <c r="H25" s="74"/>
      <c r="I25" s="645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</row>
    <row r="26" spans="1:20" ht="15.75" customHeight="1" thickBot="1" x14ac:dyDescent="0.25">
      <c r="A26" s="654">
        <v>4</v>
      </c>
      <c r="B26" s="655" t="s">
        <v>41</v>
      </c>
      <c r="C26" s="656">
        <f>C27+C30</f>
        <v>5417000</v>
      </c>
      <c r="D26" s="656">
        <f>D27+D30</f>
        <v>3579000</v>
      </c>
      <c r="E26" s="656">
        <f>E27+E30</f>
        <v>3680950</v>
      </c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</row>
    <row r="27" spans="1:20" ht="20.100000000000001" customHeight="1" x14ac:dyDescent="0.2">
      <c r="A27" s="128">
        <v>41</v>
      </c>
      <c r="B27" s="106" t="s">
        <v>44</v>
      </c>
      <c r="C27" s="129">
        <f>C29+C28</f>
        <v>410000</v>
      </c>
      <c r="D27" s="129">
        <v>300000</v>
      </c>
      <c r="E27" s="129">
        <v>200000</v>
      </c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</row>
    <row r="28" spans="1:20" ht="20.100000000000001" customHeight="1" x14ac:dyDescent="0.2">
      <c r="A28" s="794">
        <v>411</v>
      </c>
      <c r="B28" s="795" t="s">
        <v>456</v>
      </c>
      <c r="C28" s="796">
        <v>60000</v>
      </c>
      <c r="D28" s="793"/>
      <c r="E28" s="793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spans="1:20" ht="17.25" customHeight="1" x14ac:dyDescent="0.2">
      <c r="A29" s="66">
        <v>412</v>
      </c>
      <c r="B29" s="67" t="s">
        <v>58</v>
      </c>
      <c r="C29" s="124">
        <v>350000</v>
      </c>
      <c r="D29" s="124"/>
      <c r="E29" s="12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spans="1:20" ht="15" customHeight="1" x14ac:dyDescent="0.2">
      <c r="A30" s="78">
        <v>42</v>
      </c>
      <c r="B30" s="79" t="s">
        <v>45</v>
      </c>
      <c r="C30" s="123">
        <f>C31+C32+C33+C34+C35</f>
        <v>5007000</v>
      </c>
      <c r="D30" s="123">
        <v>3279000</v>
      </c>
      <c r="E30" s="123">
        <v>3480950</v>
      </c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</row>
    <row r="31" spans="1:20" ht="15" customHeight="1" x14ac:dyDescent="0.2">
      <c r="A31" s="741">
        <v>421</v>
      </c>
      <c r="B31" s="740" t="s">
        <v>42</v>
      </c>
      <c r="C31" s="545">
        <v>3990000</v>
      </c>
      <c r="D31" s="545"/>
      <c r="E31" s="545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</row>
    <row r="32" spans="1:20" ht="12.75" customHeight="1" x14ac:dyDescent="0.2">
      <c r="A32" s="657">
        <v>422</v>
      </c>
      <c r="B32" s="658" t="s">
        <v>43</v>
      </c>
      <c r="C32" s="545">
        <v>50000</v>
      </c>
      <c r="D32" s="545"/>
      <c r="E32" s="545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</row>
    <row r="33" spans="1:20" ht="12.75" customHeight="1" x14ac:dyDescent="0.2">
      <c r="A33" s="83">
        <v>423</v>
      </c>
      <c r="B33" s="295" t="s">
        <v>450</v>
      </c>
      <c r="C33" s="124">
        <v>900000</v>
      </c>
      <c r="D33" s="124"/>
      <c r="E33" s="12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</row>
    <row r="34" spans="1:20" ht="12.75" customHeight="1" x14ac:dyDescent="0.2">
      <c r="A34" s="543">
        <v>424</v>
      </c>
      <c r="B34" s="544" t="s">
        <v>378</v>
      </c>
      <c r="C34" s="545">
        <v>40000</v>
      </c>
      <c r="D34" s="545"/>
      <c r="E34" s="545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</row>
    <row r="35" spans="1:20" ht="12.75" customHeight="1" thickBot="1" x14ac:dyDescent="0.25">
      <c r="A35" s="83">
        <v>426</v>
      </c>
      <c r="B35" s="295" t="s">
        <v>134</v>
      </c>
      <c r="C35" s="124">
        <v>27000</v>
      </c>
      <c r="D35" s="124"/>
      <c r="E35" s="12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</row>
    <row r="36" spans="1:20" ht="27.75" customHeight="1" x14ac:dyDescent="0.2">
      <c r="A36" s="546">
        <v>5</v>
      </c>
      <c r="B36" s="547" t="s">
        <v>47</v>
      </c>
      <c r="C36" s="548">
        <f>C37</f>
        <v>530000</v>
      </c>
      <c r="D36" s="548">
        <f>D37</f>
        <v>0</v>
      </c>
      <c r="E36" s="548">
        <f>E37</f>
        <v>0</v>
      </c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</row>
    <row r="37" spans="1:20" x14ac:dyDescent="0.2">
      <c r="A37" s="551">
        <v>54</v>
      </c>
      <c r="B37" s="552" t="s">
        <v>342</v>
      </c>
      <c r="C37" s="553">
        <f>C38</f>
        <v>530000</v>
      </c>
      <c r="D37" s="553">
        <v>0</v>
      </c>
      <c r="E37" s="553">
        <v>0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</row>
    <row r="38" spans="1:20" ht="26.25" customHeight="1" x14ac:dyDescent="0.2">
      <c r="A38" s="550">
        <v>544</v>
      </c>
      <c r="B38" s="549" t="s">
        <v>379</v>
      </c>
      <c r="C38" s="542">
        <v>530000</v>
      </c>
      <c r="D38" s="542"/>
      <c r="E38" s="542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</row>
    <row r="39" spans="1:20" ht="15" customHeight="1" x14ac:dyDescent="0.2"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</row>
    <row r="40" spans="1:20" ht="15" customHeight="1" x14ac:dyDescent="0.2"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</row>
    <row r="41" spans="1:20" x14ac:dyDescent="0.2">
      <c r="A41" s="13"/>
      <c r="B41" s="2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20" x14ac:dyDescent="0.2">
      <c r="A42" s="13"/>
      <c r="B42" s="23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</row>
    <row r="43" spans="1:20" x14ac:dyDescent="0.2">
      <c r="A43" s="13"/>
      <c r="B43" s="23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</row>
    <row r="44" spans="1:20" x14ac:dyDescent="0.2">
      <c r="A44" s="156"/>
      <c r="B44" s="157"/>
      <c r="C44" s="58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1:20" x14ac:dyDescent="0.2">
      <c r="A45" s="156"/>
      <c r="B45" s="157"/>
      <c r="C45" s="58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</row>
    <row r="46" spans="1:20" x14ac:dyDescent="0.2">
      <c r="A46" s="156"/>
      <c r="B46" s="157"/>
      <c r="C46" s="58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  <row r="47" spans="1:20" x14ac:dyDescent="0.2">
      <c r="A47" s="156"/>
      <c r="B47" s="157"/>
      <c r="C47" s="58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</row>
    <row r="48" spans="1:20" x14ac:dyDescent="0.2">
      <c r="A48" s="58"/>
      <c r="B48" s="157"/>
      <c r="C48" s="58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</row>
    <row r="49" spans="1:17" x14ac:dyDescent="0.2">
      <c r="A49" s="58"/>
      <c r="B49" s="157"/>
      <c r="C49" s="58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</row>
    <row r="50" spans="1:17" x14ac:dyDescent="0.2">
      <c r="A50" s="58"/>
      <c r="B50" s="157"/>
      <c r="C50" s="58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</row>
    <row r="51" spans="1:17" x14ac:dyDescent="0.2">
      <c r="A51" s="158"/>
      <c r="B51" s="159"/>
      <c r="C51" s="58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</row>
    <row r="52" spans="1:17" x14ac:dyDescent="0.2">
      <c r="A52" s="160"/>
      <c r="B52" s="75"/>
      <c r="C52" s="58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</row>
    <row r="53" spans="1:17" x14ac:dyDescent="0.2">
      <c r="A53" s="161"/>
      <c r="B53" s="162"/>
      <c r="C53" s="163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</row>
    <row r="54" spans="1:17" x14ac:dyDescent="0.2">
      <c r="A54" s="164"/>
      <c r="B54" s="165"/>
      <c r="C54" s="16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</row>
    <row r="55" spans="1:17" x14ac:dyDescent="0.2">
      <c r="A55" s="166"/>
      <c r="B55" s="167"/>
      <c r="C55" s="168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</row>
    <row r="56" spans="1:17" x14ac:dyDescent="0.2">
      <c r="A56" s="169"/>
      <c r="B56" s="170"/>
      <c r="C56" s="171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</row>
    <row r="57" spans="1:17" x14ac:dyDescent="0.2">
      <c r="A57" s="172"/>
      <c r="B57" s="75"/>
      <c r="C57" s="48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</row>
    <row r="58" spans="1:17" x14ac:dyDescent="0.2">
      <c r="A58" s="172"/>
      <c r="B58" s="75"/>
      <c r="C58" s="48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</row>
    <row r="59" spans="1:17" x14ac:dyDescent="0.2">
      <c r="A59" s="172"/>
      <c r="B59" s="75"/>
      <c r="C59" s="48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17" x14ac:dyDescent="0.2">
      <c r="A60" s="169"/>
      <c r="B60" s="170"/>
      <c r="C60" s="171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</row>
    <row r="61" spans="1:17" x14ac:dyDescent="0.2">
      <c r="A61" s="172"/>
      <c r="B61" s="75"/>
      <c r="C61" s="48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</row>
    <row r="62" spans="1:17" x14ac:dyDescent="0.2">
      <c r="A62" s="172"/>
      <c r="B62" s="75"/>
      <c r="C62" s="48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</row>
    <row r="63" spans="1:17" x14ac:dyDescent="0.2">
      <c r="A63" s="172"/>
      <c r="B63" s="75"/>
      <c r="C63" s="48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</row>
    <row r="64" spans="1:17" x14ac:dyDescent="0.2">
      <c r="A64" s="172"/>
      <c r="B64" s="75"/>
      <c r="C64" s="48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</row>
    <row r="65" spans="1:17" x14ac:dyDescent="0.2">
      <c r="A65" s="169"/>
      <c r="B65" s="170"/>
      <c r="C65" s="171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</row>
    <row r="66" spans="1:17" x14ac:dyDescent="0.2">
      <c r="A66" s="172"/>
      <c r="B66" s="75"/>
      <c r="C66" s="48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</row>
    <row r="67" spans="1:17" x14ac:dyDescent="0.2">
      <c r="A67" s="173"/>
      <c r="B67" s="174"/>
      <c r="C67" s="175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</row>
    <row r="68" spans="1:17" x14ac:dyDescent="0.2">
      <c r="A68" s="172"/>
      <c r="B68" s="75"/>
      <c r="C68" s="48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17" x14ac:dyDescent="0.2">
      <c r="A69" s="172"/>
      <c r="B69" s="174"/>
      <c r="C69" s="48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17" x14ac:dyDescent="0.2">
      <c r="A70" s="176"/>
      <c r="B70" s="75"/>
      <c r="C70" s="48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17" x14ac:dyDescent="0.2">
      <c r="A71" s="172"/>
      <c r="B71" s="75"/>
      <c r="C71" s="48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</row>
    <row r="72" spans="1:17" x14ac:dyDescent="0.2">
      <c r="A72" s="169"/>
      <c r="B72" s="170"/>
      <c r="C72" s="171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</row>
    <row r="73" spans="1:17" x14ac:dyDescent="0.2">
      <c r="A73" s="172"/>
      <c r="B73" s="75"/>
      <c r="C73" s="48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1:17" x14ac:dyDescent="0.2">
      <c r="A74" s="169"/>
      <c r="B74" s="170"/>
      <c r="C74" s="171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</row>
    <row r="75" spans="1:17" x14ac:dyDescent="0.2">
      <c r="A75" s="172"/>
      <c r="B75" s="75"/>
      <c r="C75" s="48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17" x14ac:dyDescent="0.2">
      <c r="A76" s="172"/>
      <c r="B76" s="75"/>
      <c r="C76" s="48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17" x14ac:dyDescent="0.2">
      <c r="A77" s="172"/>
      <c r="B77" s="75"/>
      <c r="C77" s="48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17" x14ac:dyDescent="0.2">
      <c r="A78" s="166"/>
      <c r="B78" s="167"/>
      <c r="C78" s="168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1:17" x14ac:dyDescent="0.2">
      <c r="A79" s="169"/>
      <c r="B79" s="170"/>
      <c r="C79" s="171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1:17" x14ac:dyDescent="0.2">
      <c r="A80" s="172"/>
      <c r="B80" s="75"/>
      <c r="C80" s="48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</row>
    <row r="81" spans="1:17" x14ac:dyDescent="0.2">
      <c r="A81" s="172"/>
      <c r="B81" s="75"/>
      <c r="C81" s="48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</row>
    <row r="82" spans="1:17" x14ac:dyDescent="0.2">
      <c r="A82" s="169"/>
      <c r="B82" s="170"/>
      <c r="C82" s="171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</row>
    <row r="83" spans="1:17" x14ac:dyDescent="0.2">
      <c r="A83" s="172"/>
      <c r="B83" s="75"/>
      <c r="C83" s="48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</row>
    <row r="84" spans="1:17" x14ac:dyDescent="0.2">
      <c r="A84" s="172"/>
      <c r="B84" s="75"/>
      <c r="C84" s="48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</row>
    <row r="85" spans="1:17" x14ac:dyDescent="0.2">
      <c r="A85" s="58"/>
      <c r="B85" s="157"/>
      <c r="C85" s="58"/>
    </row>
    <row r="86" spans="1:17" x14ac:dyDescent="0.2">
      <c r="A86" s="58"/>
      <c r="B86" s="157"/>
      <c r="C86" s="58"/>
    </row>
    <row r="87" spans="1:17" x14ac:dyDescent="0.2">
      <c r="A87" s="58"/>
      <c r="B87" s="157"/>
      <c r="C87" s="58"/>
    </row>
    <row r="88" spans="1:17" x14ac:dyDescent="0.2">
      <c r="A88" s="58"/>
      <c r="B88" s="157"/>
      <c r="C88" s="58"/>
    </row>
    <row r="91" spans="1:17" x14ac:dyDescent="0.2">
      <c r="A91" s="13"/>
      <c r="B91" s="23"/>
    </row>
    <row r="92" spans="1:17" x14ac:dyDescent="0.2">
      <c r="A92" s="13"/>
      <c r="B92" s="23"/>
    </row>
    <row r="93" spans="1:17" x14ac:dyDescent="0.2">
      <c r="A93" s="13"/>
      <c r="B93" s="23"/>
    </row>
    <row r="94" spans="1:17" x14ac:dyDescent="0.2">
      <c r="A94" s="14"/>
      <c r="B94" s="23"/>
    </row>
    <row r="95" spans="1:17" x14ac:dyDescent="0.2">
      <c r="A95" s="9"/>
    </row>
    <row r="96" spans="1:17" x14ac:dyDescent="0.2">
      <c r="A96" s="9"/>
    </row>
    <row r="97" spans="1:1" x14ac:dyDescent="0.2">
      <c r="A97" s="9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workbookViewId="0">
      <selection activeCell="B12" sqref="B12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3.28515625" style="15" customWidth="1"/>
    <col min="4" max="5" width="13.28515625" customWidth="1"/>
    <col min="6" max="6" width="12.7109375" customWidth="1"/>
  </cols>
  <sheetData>
    <row r="1" spans="1:8" s="10" customFormat="1" x14ac:dyDescent="0.2">
      <c r="A1" s="22"/>
      <c r="B1" s="26"/>
      <c r="C1" s="26"/>
    </row>
    <row r="2" spans="1:8" s="10" customFormat="1" x14ac:dyDescent="0.2">
      <c r="A2" s="808" t="s">
        <v>59</v>
      </c>
      <c r="B2" s="809"/>
      <c r="C2" s="809"/>
    </row>
    <row r="3" spans="1:8" s="10" customFormat="1" x14ac:dyDescent="0.2">
      <c r="A3" s="810" t="s">
        <v>60</v>
      </c>
      <c r="B3" s="811"/>
      <c r="C3" s="811"/>
    </row>
    <row r="4" spans="1:8" s="10" customFormat="1" ht="13.5" thickBot="1" x14ac:dyDescent="0.25">
      <c r="A4" s="39"/>
      <c r="B4" s="38"/>
      <c r="C4" s="38"/>
    </row>
    <row r="5" spans="1:8" s="8" customFormat="1" ht="30" customHeight="1" thickBot="1" x14ac:dyDescent="0.25">
      <c r="A5" s="121" t="s">
        <v>7</v>
      </c>
      <c r="B5" s="122" t="s">
        <v>46</v>
      </c>
      <c r="C5" s="797" t="s">
        <v>419</v>
      </c>
      <c r="D5" s="798" t="s">
        <v>412</v>
      </c>
      <c r="E5" s="798" t="s">
        <v>420</v>
      </c>
      <c r="F5" s="798" t="s">
        <v>416</v>
      </c>
      <c r="G5" s="798" t="s">
        <v>417</v>
      </c>
      <c r="H5" s="798" t="s">
        <v>418</v>
      </c>
    </row>
    <row r="6" spans="1:8" s="34" customFormat="1" ht="12.75" customHeight="1" thickBot="1" x14ac:dyDescent="0.25">
      <c r="A6" s="109">
        <v>1</v>
      </c>
      <c r="B6" s="110">
        <v>2</v>
      </c>
      <c r="C6" s="730">
        <v>3</v>
      </c>
      <c r="D6" s="316">
        <v>4</v>
      </c>
      <c r="E6" s="316">
        <v>5</v>
      </c>
      <c r="F6" s="316">
        <v>6</v>
      </c>
      <c r="G6" s="316">
        <v>7</v>
      </c>
      <c r="H6" s="316">
        <v>8</v>
      </c>
    </row>
    <row r="7" spans="1:8" s="4" customFormat="1" ht="24.95" customHeight="1" thickBot="1" x14ac:dyDescent="0.25">
      <c r="A7" s="143" t="s">
        <v>48</v>
      </c>
      <c r="B7" s="302" t="s">
        <v>72</v>
      </c>
      <c r="C7" s="317">
        <f>C8</f>
        <v>314000</v>
      </c>
      <c r="D7" s="508">
        <f>D8</f>
        <v>314000</v>
      </c>
      <c r="E7" s="508">
        <f>E8</f>
        <v>314000</v>
      </c>
      <c r="F7" s="633">
        <f>D7/C7</f>
        <v>1</v>
      </c>
      <c r="G7" s="633">
        <f>E7/D7</f>
        <v>1</v>
      </c>
      <c r="H7" s="633">
        <f>E7/C7</f>
        <v>1</v>
      </c>
    </row>
    <row r="8" spans="1:8" s="4" customFormat="1" ht="24.95" customHeight="1" thickBot="1" x14ac:dyDescent="0.25">
      <c r="A8" s="145" t="s">
        <v>79</v>
      </c>
      <c r="B8" s="303" t="s">
        <v>93</v>
      </c>
      <c r="C8" s="319">
        <f>C9+C16</f>
        <v>314000</v>
      </c>
      <c r="D8" s="509">
        <f>D9+D16</f>
        <v>314000</v>
      </c>
      <c r="E8" s="509">
        <f>E9+E16</f>
        <v>314000</v>
      </c>
      <c r="F8" s="634">
        <f t="shared" ref="F8:F23" si="0">D8/C8</f>
        <v>1</v>
      </c>
      <c r="G8" s="634">
        <f t="shared" ref="G8:G23" si="1">E8/D8</f>
        <v>1</v>
      </c>
      <c r="H8" s="634">
        <f t="shared" ref="H8:H23" si="2">E8/C8</f>
        <v>1</v>
      </c>
    </row>
    <row r="9" spans="1:8" s="12" customFormat="1" ht="22.5" customHeight="1" x14ac:dyDescent="0.2">
      <c r="A9" s="144" t="s">
        <v>80</v>
      </c>
      <c r="B9" s="304" t="s">
        <v>90</v>
      </c>
      <c r="C9" s="318">
        <f>C11</f>
        <v>100000</v>
      </c>
      <c r="D9" s="510">
        <v>100000</v>
      </c>
      <c r="E9" s="510">
        <v>100000</v>
      </c>
      <c r="F9" s="635">
        <f t="shared" si="0"/>
        <v>1</v>
      </c>
      <c r="G9" s="635">
        <f t="shared" si="1"/>
        <v>1</v>
      </c>
      <c r="H9" s="635">
        <f t="shared" si="2"/>
        <v>1</v>
      </c>
    </row>
    <row r="10" spans="1:8" s="12" customFormat="1" ht="15" customHeight="1" x14ac:dyDescent="0.2">
      <c r="A10" s="136" t="s">
        <v>81</v>
      </c>
      <c r="B10" s="82" t="s">
        <v>75</v>
      </c>
      <c r="C10" s="311"/>
      <c r="D10" s="455"/>
      <c r="E10" s="456"/>
      <c r="F10" s="636"/>
      <c r="G10" s="636"/>
      <c r="H10" s="636"/>
    </row>
    <row r="11" spans="1:8" s="12" customFormat="1" ht="15" customHeight="1" x14ac:dyDescent="0.2">
      <c r="A11" s="137"/>
      <c r="B11" s="82" t="s">
        <v>84</v>
      </c>
      <c r="C11" s="311">
        <f>C13</f>
        <v>100000</v>
      </c>
      <c r="D11" s="511"/>
      <c r="E11" s="511"/>
      <c r="F11" s="637"/>
      <c r="G11" s="637"/>
      <c r="H11" s="637"/>
    </row>
    <row r="12" spans="1:8" s="12" customFormat="1" ht="12.75" customHeight="1" x14ac:dyDescent="0.2">
      <c r="A12" s="138" t="s">
        <v>83</v>
      </c>
      <c r="B12" s="305" t="s">
        <v>114</v>
      </c>
      <c r="C12" s="69"/>
      <c r="D12" s="301"/>
      <c r="E12" s="301"/>
      <c r="F12" s="638"/>
      <c r="G12" s="638"/>
      <c r="H12" s="638"/>
    </row>
    <row r="13" spans="1:8" s="4" customFormat="1" ht="12.75" customHeight="1" x14ac:dyDescent="0.2">
      <c r="A13" s="139">
        <v>3</v>
      </c>
      <c r="B13" s="306" t="s">
        <v>61</v>
      </c>
      <c r="C13" s="312">
        <f>C14</f>
        <v>100000</v>
      </c>
      <c r="D13" s="512"/>
      <c r="E13" s="512"/>
      <c r="F13" s="639"/>
      <c r="G13" s="639"/>
      <c r="H13" s="639"/>
    </row>
    <row r="14" spans="1:8" s="4" customFormat="1" ht="12.75" customHeight="1" x14ac:dyDescent="0.2">
      <c r="A14" s="140">
        <v>32</v>
      </c>
      <c r="B14" s="307" t="s">
        <v>30</v>
      </c>
      <c r="C14" s="313">
        <f>C15</f>
        <v>100000</v>
      </c>
      <c r="D14" s="513"/>
      <c r="E14" s="513"/>
      <c r="F14" s="640"/>
      <c r="G14" s="640"/>
      <c r="H14" s="640"/>
    </row>
    <row r="15" spans="1:8" s="4" customFormat="1" ht="12.75" customHeight="1" x14ac:dyDescent="0.2">
      <c r="A15" s="141">
        <v>329</v>
      </c>
      <c r="B15" s="308" t="s">
        <v>107</v>
      </c>
      <c r="C15" s="315">
        <v>100000</v>
      </c>
      <c r="D15" s="300"/>
      <c r="E15" s="300"/>
      <c r="F15" s="641"/>
      <c r="G15" s="641"/>
      <c r="H15" s="641"/>
    </row>
    <row r="16" spans="1:8" s="10" customFormat="1" ht="22.5" customHeight="1" x14ac:dyDescent="0.2">
      <c r="A16" s="135" t="s">
        <v>82</v>
      </c>
      <c r="B16" s="309" t="s">
        <v>85</v>
      </c>
      <c r="C16" s="310">
        <f>C17+C23</f>
        <v>214000</v>
      </c>
      <c r="D16" s="514">
        <f>D17+D23</f>
        <v>214000</v>
      </c>
      <c r="E16" s="514">
        <v>214000</v>
      </c>
      <c r="F16" s="642">
        <f t="shared" si="0"/>
        <v>1</v>
      </c>
      <c r="G16" s="642">
        <f t="shared" si="1"/>
        <v>1</v>
      </c>
      <c r="H16" s="642">
        <f t="shared" si="2"/>
        <v>1</v>
      </c>
    </row>
    <row r="17" spans="1:8" s="10" customFormat="1" ht="15" customHeight="1" x14ac:dyDescent="0.2">
      <c r="A17" s="136" t="s">
        <v>86</v>
      </c>
      <c r="B17" s="82" t="s">
        <v>87</v>
      </c>
      <c r="C17" s="311">
        <f>C20</f>
        <v>14000</v>
      </c>
      <c r="D17" s="511">
        <v>14000</v>
      </c>
      <c r="E17" s="511">
        <v>14000</v>
      </c>
      <c r="F17" s="637">
        <f t="shared" si="0"/>
        <v>1</v>
      </c>
      <c r="G17" s="637">
        <f t="shared" si="1"/>
        <v>1</v>
      </c>
      <c r="H17" s="637">
        <f t="shared" si="2"/>
        <v>1</v>
      </c>
    </row>
    <row r="18" spans="1:8" s="10" customFormat="1" ht="15" customHeight="1" x14ac:dyDescent="0.2">
      <c r="A18" s="142"/>
      <c r="B18" s="82" t="s">
        <v>84</v>
      </c>
      <c r="C18" s="311"/>
      <c r="D18" s="511"/>
      <c r="E18" s="511"/>
      <c r="F18" s="637"/>
      <c r="G18" s="637"/>
      <c r="H18" s="637"/>
    </row>
    <row r="19" spans="1:8" s="10" customFormat="1" ht="12.75" customHeight="1" x14ac:dyDescent="0.2">
      <c r="A19" s="138" t="s">
        <v>88</v>
      </c>
      <c r="B19" s="305" t="s">
        <v>114</v>
      </c>
      <c r="C19" s="69"/>
      <c r="D19" s="300"/>
      <c r="E19" s="300"/>
      <c r="F19" s="641"/>
      <c r="G19" s="641"/>
      <c r="H19" s="641"/>
    </row>
    <row r="20" spans="1:8" s="10" customFormat="1" ht="12.75" customHeight="1" x14ac:dyDescent="0.2">
      <c r="A20" s="139">
        <v>3</v>
      </c>
      <c r="B20" s="306" t="s">
        <v>61</v>
      </c>
      <c r="C20" s="312">
        <f>C21</f>
        <v>14000</v>
      </c>
      <c r="D20" s="512"/>
      <c r="E20" s="512"/>
      <c r="F20" s="639"/>
      <c r="G20" s="639"/>
      <c r="H20" s="639"/>
    </row>
    <row r="21" spans="1:8" s="4" customFormat="1" ht="12.75" customHeight="1" x14ac:dyDescent="0.2">
      <c r="A21" s="140">
        <v>38</v>
      </c>
      <c r="B21" s="307" t="s">
        <v>62</v>
      </c>
      <c r="C21" s="313">
        <f>C22</f>
        <v>14000</v>
      </c>
      <c r="D21" s="513"/>
      <c r="E21" s="513"/>
      <c r="F21" s="643"/>
      <c r="G21" s="643"/>
      <c r="H21" s="643"/>
    </row>
    <row r="22" spans="1:8" s="4" customFormat="1" ht="12.75" customHeight="1" x14ac:dyDescent="0.2">
      <c r="A22" s="141">
        <v>381</v>
      </c>
      <c r="B22" s="308" t="s">
        <v>63</v>
      </c>
      <c r="C22" s="315">
        <v>14000</v>
      </c>
      <c r="D22" s="300"/>
      <c r="E22" s="300"/>
      <c r="F22" s="641"/>
      <c r="G22" s="641"/>
      <c r="H22" s="641"/>
    </row>
    <row r="23" spans="1:8" ht="15" customHeight="1" x14ac:dyDescent="0.2">
      <c r="A23" s="136" t="s">
        <v>126</v>
      </c>
      <c r="B23" s="82" t="s">
        <v>127</v>
      </c>
      <c r="C23" s="311">
        <f>C26</f>
        <v>200000</v>
      </c>
      <c r="D23" s="511">
        <v>200000</v>
      </c>
      <c r="E23" s="511">
        <v>200000</v>
      </c>
      <c r="F23" s="637">
        <f t="shared" si="0"/>
        <v>1</v>
      </c>
      <c r="G23" s="637">
        <f t="shared" si="1"/>
        <v>1</v>
      </c>
      <c r="H23" s="637">
        <f t="shared" si="2"/>
        <v>1</v>
      </c>
    </row>
    <row r="24" spans="1:8" ht="15" customHeight="1" x14ac:dyDescent="0.2">
      <c r="A24" s="137"/>
      <c r="B24" s="82" t="s">
        <v>84</v>
      </c>
      <c r="C24" s="311"/>
      <c r="D24" s="511"/>
      <c r="E24" s="511"/>
      <c r="F24" s="637"/>
      <c r="G24" s="637"/>
      <c r="H24" s="637"/>
    </row>
    <row r="25" spans="1:8" ht="12.75" customHeight="1" x14ac:dyDescent="0.2">
      <c r="A25" s="138" t="s">
        <v>83</v>
      </c>
      <c r="B25" s="305" t="s">
        <v>114</v>
      </c>
      <c r="C25" s="69"/>
      <c r="D25" s="300"/>
      <c r="E25" s="300"/>
      <c r="F25" s="641"/>
      <c r="G25" s="641"/>
      <c r="H25" s="641"/>
    </row>
    <row r="26" spans="1:8" ht="12.75" customHeight="1" x14ac:dyDescent="0.2">
      <c r="A26" s="139">
        <v>3</v>
      </c>
      <c r="B26" s="306" t="s">
        <v>61</v>
      </c>
      <c r="C26" s="312">
        <v>200000</v>
      </c>
      <c r="D26" s="512"/>
      <c r="E26" s="512"/>
      <c r="F26" s="644"/>
      <c r="G26" s="644"/>
      <c r="H26" s="644"/>
    </row>
    <row r="27" spans="1:8" ht="12.75" customHeight="1" x14ac:dyDescent="0.2">
      <c r="A27" s="140">
        <v>32</v>
      </c>
      <c r="B27" s="307" t="s">
        <v>30</v>
      </c>
      <c r="C27" s="313">
        <v>200000</v>
      </c>
      <c r="D27" s="513"/>
      <c r="E27" s="513"/>
      <c r="F27" s="640"/>
      <c r="G27" s="640"/>
      <c r="H27" s="640"/>
    </row>
    <row r="28" spans="1:8" ht="12.75" customHeight="1" x14ac:dyDescent="0.2">
      <c r="A28" s="141">
        <v>323</v>
      </c>
      <c r="B28" s="308" t="s">
        <v>33</v>
      </c>
      <c r="C28" s="314">
        <v>30000</v>
      </c>
      <c r="D28" s="300"/>
      <c r="E28" s="300"/>
      <c r="F28" s="641"/>
      <c r="G28" s="641"/>
      <c r="H28" s="641"/>
    </row>
    <row r="29" spans="1:8" ht="12.75" customHeight="1" x14ac:dyDescent="0.2">
      <c r="A29" s="563">
        <v>329</v>
      </c>
      <c r="B29" s="564" t="s">
        <v>107</v>
      </c>
      <c r="C29" s="565">
        <v>170000</v>
      </c>
      <c r="D29" s="764"/>
      <c r="E29" s="764"/>
      <c r="F29" s="765"/>
      <c r="G29" s="765"/>
      <c r="H29" s="765"/>
    </row>
    <row r="150" spans="1:1" x14ac:dyDescent="0.2">
      <c r="A150" s="37"/>
    </row>
    <row r="151" spans="1:1" x14ac:dyDescent="0.2">
      <c r="A151" s="9"/>
    </row>
    <row r="152" spans="1:1" x14ac:dyDescent="0.2">
      <c r="A152" s="9"/>
    </row>
    <row r="153" spans="1:1" x14ac:dyDescent="0.2">
      <c r="A153" s="9"/>
    </row>
    <row r="154" spans="1:1" x14ac:dyDescent="0.2">
      <c r="A154" s="9"/>
    </row>
    <row r="155" spans="1:1" x14ac:dyDescent="0.2">
      <c r="A155" s="9"/>
    </row>
    <row r="156" spans="1:1" x14ac:dyDescent="0.2">
      <c r="A156" s="9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82"/>
  <sheetViews>
    <sheetView workbookViewId="0">
      <selection activeCell="A404" sqref="A404:B404"/>
    </sheetView>
  </sheetViews>
  <sheetFormatPr defaultRowHeight="12.75" x14ac:dyDescent="0.2"/>
  <cols>
    <col min="1" max="1" width="17.7109375" style="50" customWidth="1"/>
    <col min="2" max="2" width="45.28515625" style="15" customWidth="1"/>
    <col min="3" max="3" width="15" style="15" customWidth="1"/>
    <col min="4" max="4" width="12.85546875" customWidth="1"/>
    <col min="5" max="5" width="13.85546875" customWidth="1"/>
    <col min="6" max="6" width="14" customWidth="1"/>
    <col min="7" max="7" width="11.5703125" customWidth="1"/>
    <col min="8" max="8" width="10.42578125" customWidth="1"/>
  </cols>
  <sheetData>
    <row r="1" spans="1:42" s="8" customFormat="1" ht="30" customHeight="1" thickBot="1" x14ac:dyDescent="0.25">
      <c r="A1" s="799" t="s">
        <v>7</v>
      </c>
      <c r="B1" s="800" t="s">
        <v>46</v>
      </c>
      <c r="C1" s="801" t="s">
        <v>419</v>
      </c>
      <c r="D1" s="798" t="s">
        <v>412</v>
      </c>
      <c r="E1" s="798" t="s">
        <v>420</v>
      </c>
      <c r="F1" s="798" t="s">
        <v>413</v>
      </c>
      <c r="G1" s="798" t="s">
        <v>414</v>
      </c>
      <c r="H1" s="798" t="s">
        <v>415</v>
      </c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</row>
    <row r="2" spans="1:42" s="34" customFormat="1" ht="12.75" customHeight="1" thickBot="1" x14ac:dyDescent="0.25">
      <c r="A2" s="435">
        <v>1</v>
      </c>
      <c r="B2" s="436">
        <v>2</v>
      </c>
      <c r="C2" s="448">
        <v>3</v>
      </c>
      <c r="D2" s="449">
        <v>4</v>
      </c>
      <c r="E2" s="449">
        <v>5</v>
      </c>
      <c r="F2" s="449">
        <v>6</v>
      </c>
      <c r="G2" s="449">
        <v>7</v>
      </c>
      <c r="H2" s="449">
        <v>8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</row>
    <row r="3" spans="1:42" s="4" customFormat="1" ht="24.95" customHeight="1" thickBot="1" x14ac:dyDescent="0.3">
      <c r="A3" s="84" t="s">
        <v>49</v>
      </c>
      <c r="B3" s="320" t="s">
        <v>50</v>
      </c>
      <c r="C3" s="437">
        <f>C4+C577+C613</f>
        <v>14593500</v>
      </c>
      <c r="D3" s="450">
        <f>D4+D577+D613</f>
        <v>12180000</v>
      </c>
      <c r="E3" s="437">
        <f>E4+E577+E613</f>
        <v>12172000</v>
      </c>
      <c r="F3" s="593">
        <f>D3/C3</f>
        <v>0.83461815191694932</v>
      </c>
      <c r="G3" s="593">
        <f>E3/D3</f>
        <v>0.99934318555008206</v>
      </c>
      <c r="H3" s="593">
        <f>E3/C3</f>
        <v>0.83406996265460653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</row>
    <row r="4" spans="1:42" s="4" customFormat="1" ht="24.95" customHeight="1" thickBot="1" x14ac:dyDescent="0.3">
      <c r="A4" s="439" t="s">
        <v>214</v>
      </c>
      <c r="B4" s="440" t="s">
        <v>64</v>
      </c>
      <c r="C4" s="441">
        <f>C5+C124+C153+C163+C193+C216+C302+C317+C327+C375+C405+C435+C464+C494+C502+C519</f>
        <v>11832500</v>
      </c>
      <c r="D4" s="451">
        <f>D5+D124+D153+D163+D193+D216+D302+D317+D327+D375+D405+D435+D464+D494+D502+D519</f>
        <v>9920000</v>
      </c>
      <c r="E4" s="441">
        <f>E5+E124+E153+E163+E193+E216+E302+E317+E327+E375+E405+E435+E464+E494+E502+E519</f>
        <v>9907000</v>
      </c>
      <c r="F4" s="594">
        <f t="shared" ref="F4:F24" si="0">D4/C4</f>
        <v>0.83836889921825486</v>
      </c>
      <c r="G4" s="594">
        <f t="shared" ref="G4:G24" si="1">E4/D4</f>
        <v>0.99868951612903223</v>
      </c>
      <c r="H4" s="594">
        <f t="shared" ref="H4:H24" si="2">E4/C4</f>
        <v>0.83727023029790826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</row>
    <row r="5" spans="1:42" s="12" customFormat="1" ht="28.5" customHeight="1" x14ac:dyDescent="0.2">
      <c r="A5" s="814" t="s">
        <v>239</v>
      </c>
      <c r="B5" s="815"/>
      <c r="C5" s="438">
        <f>C6+C24+C92+C102+C110+C117</f>
        <v>4725500</v>
      </c>
      <c r="D5" s="452">
        <f>D6+D24+D92+D102</f>
        <v>3555000</v>
      </c>
      <c r="E5" s="438">
        <f>E6+E24+E92+E102</f>
        <v>3516000</v>
      </c>
      <c r="F5" s="595">
        <f t="shared" si="0"/>
        <v>0.75230134377314573</v>
      </c>
      <c r="G5" s="595">
        <f t="shared" si="1"/>
        <v>0.98902953586497888</v>
      </c>
      <c r="H5" s="595">
        <f t="shared" si="2"/>
        <v>0.74404824886255427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</row>
    <row r="6" spans="1:42" s="12" customFormat="1" ht="15" customHeight="1" x14ac:dyDescent="0.2">
      <c r="A6" s="190" t="s">
        <v>256</v>
      </c>
      <c r="B6" s="297" t="s">
        <v>26</v>
      </c>
      <c r="C6" s="404">
        <f>C9</f>
        <v>1577000</v>
      </c>
      <c r="D6" s="445">
        <f>D9</f>
        <v>1605000</v>
      </c>
      <c r="E6" s="404">
        <f>E9</f>
        <v>1611000</v>
      </c>
      <c r="F6" s="596">
        <f t="shared" si="0"/>
        <v>1.0177552314521243</v>
      </c>
      <c r="G6" s="596">
        <f t="shared" si="1"/>
        <v>1.0037383177570094</v>
      </c>
      <c r="H6" s="596">
        <f t="shared" si="2"/>
        <v>1.021559923906151</v>
      </c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</row>
    <row r="7" spans="1:42" s="12" customFormat="1" ht="15" customHeight="1" x14ac:dyDescent="0.2">
      <c r="A7" s="191"/>
      <c r="B7" s="297" t="s">
        <v>135</v>
      </c>
      <c r="C7" s="404"/>
      <c r="D7" s="659"/>
      <c r="E7" s="404"/>
      <c r="F7" s="596"/>
      <c r="G7" s="596"/>
      <c r="H7" s="596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</row>
    <row r="8" spans="1:42" s="40" customFormat="1" ht="12.75" customHeight="1" x14ac:dyDescent="0.2">
      <c r="A8" s="192" t="s">
        <v>89</v>
      </c>
      <c r="B8" s="321" t="s">
        <v>115</v>
      </c>
      <c r="C8" s="405"/>
      <c r="D8" s="660"/>
      <c r="E8" s="405"/>
      <c r="F8" s="597"/>
      <c r="G8" s="597"/>
      <c r="H8" s="59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</row>
    <row r="9" spans="1:42" s="4" customFormat="1" ht="12.75" customHeight="1" x14ac:dyDescent="0.2">
      <c r="A9" s="193">
        <v>3</v>
      </c>
      <c r="B9" s="322" t="s">
        <v>61</v>
      </c>
      <c r="C9" s="661">
        <f>C10+C17</f>
        <v>1577000</v>
      </c>
      <c r="D9" s="453">
        <f>D10+D17</f>
        <v>1605000</v>
      </c>
      <c r="E9" s="661">
        <f>E10+E17</f>
        <v>1611000</v>
      </c>
      <c r="F9" s="662">
        <f t="shared" si="0"/>
        <v>1.0177552314521243</v>
      </c>
      <c r="G9" s="662">
        <f t="shared" si="1"/>
        <v>1.0037383177570094</v>
      </c>
      <c r="H9" s="662">
        <f t="shared" si="2"/>
        <v>1.021559923906151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</row>
    <row r="10" spans="1:42" ht="12.75" customHeight="1" x14ac:dyDescent="0.2">
      <c r="A10" s="194">
        <v>31</v>
      </c>
      <c r="B10" s="323" t="s">
        <v>26</v>
      </c>
      <c r="C10" s="663">
        <f>C11+C13+C15</f>
        <v>1475000</v>
      </c>
      <c r="D10" s="454">
        <v>1500000</v>
      </c>
      <c r="E10" s="663">
        <v>1505000</v>
      </c>
      <c r="F10" s="664">
        <f t="shared" si="0"/>
        <v>1.0169491525423728</v>
      </c>
      <c r="G10" s="664">
        <f t="shared" si="1"/>
        <v>1.0033333333333334</v>
      </c>
      <c r="H10" s="664">
        <f t="shared" si="2"/>
        <v>1.0203389830508474</v>
      </c>
      <c r="I10" s="77"/>
      <c r="J10" s="77"/>
      <c r="K10" s="77"/>
      <c r="L10" s="77"/>
      <c r="M10" s="77"/>
      <c r="N10" s="77"/>
      <c r="O10" s="77"/>
      <c r="P10" s="77"/>
      <c r="Q10" s="739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</row>
    <row r="11" spans="1:42" ht="12.75" customHeight="1" x14ac:dyDescent="0.2">
      <c r="A11" s="195">
        <v>311</v>
      </c>
      <c r="B11" s="324" t="s">
        <v>182</v>
      </c>
      <c r="C11" s="665">
        <f>C12</f>
        <v>1150000</v>
      </c>
      <c r="D11" s="666"/>
      <c r="E11" s="665"/>
      <c r="F11" s="667"/>
      <c r="G11" s="667"/>
      <c r="H11" s="66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</row>
    <row r="12" spans="1:42" s="4" customFormat="1" ht="12.75" customHeight="1" x14ac:dyDescent="0.2">
      <c r="A12" s="196">
        <v>311</v>
      </c>
      <c r="B12" s="325" t="s">
        <v>66</v>
      </c>
      <c r="C12" s="415">
        <v>1150000</v>
      </c>
      <c r="D12" s="660"/>
      <c r="E12" s="415"/>
      <c r="F12" s="611"/>
      <c r="G12" s="611"/>
      <c r="H12" s="611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</row>
    <row r="13" spans="1:42" ht="12.75" customHeight="1" x14ac:dyDescent="0.2">
      <c r="A13" s="195">
        <v>312</v>
      </c>
      <c r="B13" s="324" t="s">
        <v>28</v>
      </c>
      <c r="C13" s="665">
        <f>C14</f>
        <v>95000</v>
      </c>
      <c r="D13" s="666"/>
      <c r="E13" s="665"/>
      <c r="F13" s="667"/>
      <c r="G13" s="667"/>
      <c r="H13" s="66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</row>
    <row r="14" spans="1:42" s="4" customFormat="1" ht="12.75" customHeight="1" x14ac:dyDescent="0.2">
      <c r="A14" s="196">
        <v>312</v>
      </c>
      <c r="B14" s="325" t="s">
        <v>28</v>
      </c>
      <c r="C14" s="415">
        <v>95000</v>
      </c>
      <c r="D14" s="660"/>
      <c r="E14" s="415"/>
      <c r="F14" s="611"/>
      <c r="G14" s="611"/>
      <c r="H14" s="611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</row>
    <row r="15" spans="1:42" ht="12.75" customHeight="1" x14ac:dyDescent="0.2">
      <c r="A15" s="195">
        <v>313</v>
      </c>
      <c r="B15" s="324" t="s">
        <v>110</v>
      </c>
      <c r="C15" s="665">
        <f>C16</f>
        <v>230000</v>
      </c>
      <c r="D15" s="666"/>
      <c r="E15" s="665"/>
      <c r="F15" s="667"/>
      <c r="G15" s="667"/>
      <c r="H15" s="66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</row>
    <row r="16" spans="1:42" ht="12.75" customHeight="1" x14ac:dyDescent="0.2">
      <c r="A16" s="197">
        <v>313</v>
      </c>
      <c r="B16" s="326" t="s">
        <v>385</v>
      </c>
      <c r="C16" s="668">
        <v>230000</v>
      </c>
      <c r="D16" s="660"/>
      <c r="E16" s="668"/>
      <c r="F16" s="669"/>
      <c r="G16" s="669"/>
      <c r="H16" s="669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</row>
    <row r="17" spans="1:42" s="4" customFormat="1" ht="12.75" customHeight="1" x14ac:dyDescent="0.2">
      <c r="A17" s="194">
        <v>32</v>
      </c>
      <c r="B17" s="323" t="s">
        <v>30</v>
      </c>
      <c r="C17" s="663">
        <f>C18</f>
        <v>102000</v>
      </c>
      <c r="D17" s="454">
        <v>105000</v>
      </c>
      <c r="E17" s="663">
        <v>106000</v>
      </c>
      <c r="F17" s="664">
        <f t="shared" si="0"/>
        <v>1.0294117647058822</v>
      </c>
      <c r="G17" s="664">
        <f t="shared" si="1"/>
        <v>1.0095238095238095</v>
      </c>
      <c r="H17" s="664">
        <f t="shared" si="2"/>
        <v>1.0392156862745099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</row>
    <row r="18" spans="1:42" s="73" customFormat="1" ht="12.75" customHeight="1" x14ac:dyDescent="0.2">
      <c r="A18" s="195">
        <v>321</v>
      </c>
      <c r="B18" s="324" t="s">
        <v>183</v>
      </c>
      <c r="C18" s="665">
        <f>C19+C20+C21+C22+C23</f>
        <v>102000</v>
      </c>
      <c r="D18" s="666"/>
      <c r="E18" s="665"/>
      <c r="F18" s="667"/>
      <c r="G18" s="667"/>
      <c r="H18" s="66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</row>
    <row r="19" spans="1:42" s="73" customFormat="1" ht="12.75" customHeight="1" x14ac:dyDescent="0.2">
      <c r="A19" s="196">
        <v>321</v>
      </c>
      <c r="B19" s="325" t="s">
        <v>141</v>
      </c>
      <c r="C19" s="415">
        <v>5000</v>
      </c>
      <c r="D19" s="660"/>
      <c r="E19" s="415"/>
      <c r="F19" s="611"/>
      <c r="G19" s="611"/>
      <c r="H19" s="611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</row>
    <row r="20" spans="1:42" s="73" customFormat="1" ht="12.75" customHeight="1" x14ac:dyDescent="0.2">
      <c r="A20" s="196">
        <v>321</v>
      </c>
      <c r="B20" s="325" t="s">
        <v>142</v>
      </c>
      <c r="C20" s="415">
        <v>20000</v>
      </c>
      <c r="D20" s="660"/>
      <c r="E20" s="415"/>
      <c r="F20" s="611"/>
      <c r="G20" s="611"/>
      <c r="H20" s="611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</row>
    <row r="21" spans="1:42" s="4" customFormat="1" ht="12.75" customHeight="1" x14ac:dyDescent="0.2">
      <c r="A21" s="197">
        <v>321</v>
      </c>
      <c r="B21" s="326" t="s">
        <v>143</v>
      </c>
      <c r="C21" s="668">
        <v>25000</v>
      </c>
      <c r="D21" s="660"/>
      <c r="E21" s="668"/>
      <c r="F21" s="669"/>
      <c r="G21" s="669"/>
      <c r="H21" s="669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</row>
    <row r="22" spans="1:42" s="4" customFormat="1" ht="12.75" customHeight="1" x14ac:dyDescent="0.2">
      <c r="A22" s="196">
        <v>321</v>
      </c>
      <c r="B22" s="325" t="s">
        <v>445</v>
      </c>
      <c r="C22" s="415">
        <v>50000</v>
      </c>
      <c r="D22" s="660"/>
      <c r="E22" s="415"/>
      <c r="F22" s="611"/>
      <c r="G22" s="611"/>
      <c r="H22" s="611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</row>
    <row r="23" spans="1:42" s="36" customFormat="1" ht="12.75" customHeight="1" x14ac:dyDescent="0.2">
      <c r="A23" s="196">
        <v>321</v>
      </c>
      <c r="B23" s="325" t="s">
        <v>184</v>
      </c>
      <c r="C23" s="415">
        <v>2000</v>
      </c>
      <c r="D23" s="660"/>
      <c r="E23" s="415"/>
      <c r="F23" s="611"/>
      <c r="G23" s="611"/>
      <c r="H23" s="611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</row>
    <row r="24" spans="1:42" s="36" customFormat="1" ht="15" customHeight="1" x14ac:dyDescent="0.2">
      <c r="A24" s="198" t="s">
        <v>292</v>
      </c>
      <c r="B24" s="327" t="s">
        <v>30</v>
      </c>
      <c r="C24" s="404">
        <f>C27</f>
        <v>1777500</v>
      </c>
      <c r="D24" s="445">
        <v>1700000</v>
      </c>
      <c r="E24" s="404">
        <v>1705000</v>
      </c>
      <c r="F24" s="596">
        <f t="shared" si="0"/>
        <v>0.95639943741209565</v>
      </c>
      <c r="G24" s="596">
        <f t="shared" si="1"/>
        <v>1.0029411764705882</v>
      </c>
      <c r="H24" s="596">
        <f t="shared" si="2"/>
        <v>0.95921237693389594</v>
      </c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</row>
    <row r="25" spans="1:42" s="51" customFormat="1" ht="15" customHeight="1" x14ac:dyDescent="0.2">
      <c r="A25" s="199"/>
      <c r="B25" s="297" t="s">
        <v>135</v>
      </c>
      <c r="C25" s="406"/>
      <c r="D25" s="659"/>
      <c r="E25" s="406"/>
      <c r="F25" s="599"/>
      <c r="G25" s="599"/>
      <c r="H25" s="599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</row>
    <row r="26" spans="1:42" s="36" customFormat="1" ht="12.75" customHeight="1" x14ac:dyDescent="0.2">
      <c r="A26" s="200" t="s">
        <v>91</v>
      </c>
      <c r="B26" s="321" t="s">
        <v>115</v>
      </c>
      <c r="C26" s="407"/>
      <c r="D26" s="660"/>
      <c r="E26" s="407"/>
      <c r="F26" s="600"/>
      <c r="G26" s="600"/>
      <c r="H26" s="600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</row>
    <row r="27" spans="1:42" s="37" customFormat="1" ht="12.75" customHeight="1" x14ac:dyDescent="0.2">
      <c r="A27" s="201">
        <v>3</v>
      </c>
      <c r="B27" s="322" t="s">
        <v>61</v>
      </c>
      <c r="C27" s="673">
        <f>C28</f>
        <v>1777500</v>
      </c>
      <c r="D27" s="453"/>
      <c r="E27" s="673"/>
      <c r="F27" s="674"/>
      <c r="G27" s="674"/>
      <c r="H27" s="674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</row>
    <row r="28" spans="1:42" s="37" customFormat="1" ht="12.75" customHeight="1" x14ac:dyDescent="0.2">
      <c r="A28" s="202">
        <v>32</v>
      </c>
      <c r="B28" s="323" t="s">
        <v>30</v>
      </c>
      <c r="C28" s="675">
        <f>C29+C41+C73+C76</f>
        <v>1777500</v>
      </c>
      <c r="D28" s="454"/>
      <c r="E28" s="675"/>
      <c r="F28" s="676"/>
      <c r="G28" s="676"/>
      <c r="H28" s="676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</row>
    <row r="29" spans="1:42" s="52" customFormat="1" ht="12.75" customHeight="1" x14ac:dyDescent="0.2">
      <c r="A29" s="203">
        <v>322</v>
      </c>
      <c r="B29" s="328" t="s">
        <v>32</v>
      </c>
      <c r="C29" s="665">
        <f>C30+C31+C32+C33+C34+C35+C36+C37+C38+C39+C40</f>
        <v>284500</v>
      </c>
      <c r="D29" s="666"/>
      <c r="E29" s="665"/>
      <c r="F29" s="667"/>
      <c r="G29" s="667"/>
      <c r="H29" s="66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</row>
    <row r="30" spans="1:42" ht="12.75" customHeight="1" x14ac:dyDescent="0.2">
      <c r="A30" s="196">
        <v>322</v>
      </c>
      <c r="B30" s="325" t="s">
        <v>145</v>
      </c>
      <c r="C30" s="415">
        <v>30000</v>
      </c>
      <c r="D30" s="660"/>
      <c r="E30" s="415"/>
      <c r="F30" s="611"/>
      <c r="G30" s="611"/>
      <c r="H30" s="611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</row>
    <row r="31" spans="1:42" ht="12.75" customHeight="1" x14ac:dyDescent="0.2">
      <c r="A31" s="196">
        <v>322</v>
      </c>
      <c r="B31" s="325" t="s">
        <v>144</v>
      </c>
      <c r="C31" s="415">
        <v>6000</v>
      </c>
      <c r="D31" s="660"/>
      <c r="E31" s="415"/>
      <c r="F31" s="611"/>
      <c r="G31" s="611"/>
      <c r="H31" s="611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</row>
    <row r="32" spans="1:42" ht="12.75" customHeight="1" x14ac:dyDescent="0.2">
      <c r="A32" s="196">
        <v>322</v>
      </c>
      <c r="B32" s="325" t="s">
        <v>146</v>
      </c>
      <c r="C32" s="415">
        <v>6000</v>
      </c>
      <c r="D32" s="660"/>
      <c r="E32" s="415"/>
      <c r="F32" s="611"/>
      <c r="G32" s="611"/>
      <c r="H32" s="611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</row>
    <row r="33" spans="1:42" ht="12.75" customHeight="1" x14ac:dyDescent="0.2">
      <c r="A33" s="196">
        <v>322</v>
      </c>
      <c r="B33" s="325" t="s">
        <v>147</v>
      </c>
      <c r="C33" s="415">
        <v>80000</v>
      </c>
      <c r="D33" s="660"/>
      <c r="E33" s="415"/>
      <c r="F33" s="611"/>
      <c r="G33" s="611"/>
      <c r="H33" s="611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</row>
    <row r="34" spans="1:42" ht="12.75" customHeight="1" x14ac:dyDescent="0.2">
      <c r="A34" s="196">
        <v>322</v>
      </c>
      <c r="B34" s="325" t="s">
        <v>148</v>
      </c>
      <c r="C34" s="415">
        <v>85000</v>
      </c>
      <c r="D34" s="660"/>
      <c r="E34" s="415"/>
      <c r="F34" s="611"/>
      <c r="G34" s="611"/>
      <c r="H34" s="611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</row>
    <row r="35" spans="1:42" ht="12.75" customHeight="1" x14ac:dyDescent="0.2">
      <c r="A35" s="196">
        <v>322</v>
      </c>
      <c r="B35" s="325" t="s">
        <v>149</v>
      </c>
      <c r="C35" s="415">
        <v>8000</v>
      </c>
      <c r="D35" s="660"/>
      <c r="E35" s="415"/>
      <c r="F35" s="611"/>
      <c r="G35" s="611"/>
      <c r="H35" s="611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</row>
    <row r="36" spans="1:42" ht="12.75" customHeight="1" x14ac:dyDescent="0.2">
      <c r="A36" s="204">
        <v>322</v>
      </c>
      <c r="B36" s="329" t="s">
        <v>216</v>
      </c>
      <c r="C36" s="677">
        <v>10000</v>
      </c>
      <c r="D36" s="660"/>
      <c r="E36" s="677"/>
      <c r="F36" s="678"/>
      <c r="G36" s="678"/>
      <c r="H36" s="678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</row>
    <row r="37" spans="1:42" s="49" customFormat="1" ht="12.75" customHeight="1" x14ac:dyDescent="0.2">
      <c r="A37" s="196">
        <v>322</v>
      </c>
      <c r="B37" s="330" t="s">
        <v>217</v>
      </c>
      <c r="C37" s="677">
        <v>35000</v>
      </c>
      <c r="D37" s="660"/>
      <c r="E37" s="677"/>
      <c r="F37" s="678"/>
      <c r="G37" s="678"/>
      <c r="H37" s="678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</row>
    <row r="38" spans="1:42" ht="12.75" customHeight="1" x14ac:dyDescent="0.2">
      <c r="A38" s="196">
        <v>322</v>
      </c>
      <c r="B38" s="330" t="s">
        <v>120</v>
      </c>
      <c r="C38" s="677">
        <v>20000</v>
      </c>
      <c r="D38" s="660"/>
      <c r="E38" s="677"/>
      <c r="F38" s="678"/>
      <c r="G38" s="678"/>
      <c r="H38" s="678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</row>
    <row r="39" spans="1:42" ht="12.75" customHeight="1" x14ac:dyDescent="0.2">
      <c r="A39" s="196">
        <v>322</v>
      </c>
      <c r="B39" s="330" t="s">
        <v>150</v>
      </c>
      <c r="C39" s="677">
        <v>2500</v>
      </c>
      <c r="D39" s="660"/>
      <c r="E39" s="677"/>
      <c r="F39" s="678"/>
      <c r="G39" s="678"/>
      <c r="H39" s="678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</row>
    <row r="40" spans="1:42" ht="12.75" customHeight="1" x14ac:dyDescent="0.2">
      <c r="A40" s="196">
        <v>322</v>
      </c>
      <c r="B40" s="330" t="s">
        <v>151</v>
      </c>
      <c r="C40" s="677">
        <v>2000</v>
      </c>
      <c r="D40" s="660"/>
      <c r="E40" s="677"/>
      <c r="F40" s="678"/>
      <c r="G40" s="678"/>
      <c r="H40" s="678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</row>
    <row r="41" spans="1:42" ht="12.75" customHeight="1" x14ac:dyDescent="0.2">
      <c r="A41" s="205">
        <v>323</v>
      </c>
      <c r="B41" s="331" t="s">
        <v>33</v>
      </c>
      <c r="C41" s="679">
        <f>C42+C47+C52+C59+C66+C69</f>
        <v>1275500</v>
      </c>
      <c r="D41" s="680"/>
      <c r="E41" s="679"/>
      <c r="F41" s="681"/>
      <c r="G41" s="681"/>
      <c r="H41" s="681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</row>
    <row r="42" spans="1:42" ht="12.75" customHeight="1" x14ac:dyDescent="0.2">
      <c r="A42" s="206">
        <v>323</v>
      </c>
      <c r="B42" s="332" t="s">
        <v>232</v>
      </c>
      <c r="C42" s="682">
        <f>C43+C44+C45+C46</f>
        <v>177000</v>
      </c>
      <c r="D42" s="683"/>
      <c r="E42" s="682"/>
      <c r="F42" s="684"/>
      <c r="G42" s="684"/>
      <c r="H42" s="684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</row>
    <row r="43" spans="1:42" s="49" customFormat="1" ht="12.75" customHeight="1" x14ac:dyDescent="0.2">
      <c r="A43" s="196">
        <v>323</v>
      </c>
      <c r="B43" s="330" t="s">
        <v>152</v>
      </c>
      <c r="C43" s="677">
        <v>72000</v>
      </c>
      <c r="D43" s="660"/>
      <c r="E43" s="677"/>
      <c r="F43" s="678"/>
      <c r="G43" s="678"/>
      <c r="H43" s="678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</row>
    <row r="44" spans="1:42" ht="12.75" customHeight="1" x14ac:dyDescent="0.2">
      <c r="A44" s="196">
        <v>323</v>
      </c>
      <c r="B44" s="330" t="s">
        <v>153</v>
      </c>
      <c r="C44" s="677">
        <v>20000</v>
      </c>
      <c r="D44" s="660"/>
      <c r="E44" s="677"/>
      <c r="F44" s="678"/>
      <c r="G44" s="678"/>
      <c r="H44" s="678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</row>
    <row r="45" spans="1:42" ht="12.75" customHeight="1" x14ac:dyDescent="0.2">
      <c r="A45" s="196">
        <v>323</v>
      </c>
      <c r="B45" s="330" t="s">
        <v>154</v>
      </c>
      <c r="C45" s="677">
        <v>45000</v>
      </c>
      <c r="D45" s="660"/>
      <c r="E45" s="677"/>
      <c r="F45" s="678"/>
      <c r="G45" s="678"/>
      <c r="H45" s="678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</row>
    <row r="46" spans="1:42" s="49" customFormat="1" ht="12.75" customHeight="1" x14ac:dyDescent="0.2">
      <c r="A46" s="196">
        <v>323</v>
      </c>
      <c r="B46" s="330" t="s">
        <v>328</v>
      </c>
      <c r="C46" s="677">
        <v>40000</v>
      </c>
      <c r="D46" s="660"/>
      <c r="E46" s="677"/>
      <c r="F46" s="678"/>
      <c r="G46" s="678"/>
      <c r="H46" s="678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</row>
    <row r="47" spans="1:42" s="49" customFormat="1" ht="12.75" customHeight="1" x14ac:dyDescent="0.2">
      <c r="A47" s="207">
        <v>323</v>
      </c>
      <c r="B47" s="333" t="s">
        <v>155</v>
      </c>
      <c r="C47" s="685">
        <f>C48+C49+C50+C51</f>
        <v>130000</v>
      </c>
      <c r="D47" s="683"/>
      <c r="E47" s="685"/>
      <c r="F47" s="686"/>
      <c r="G47" s="686"/>
      <c r="H47" s="686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</row>
    <row r="48" spans="1:42" ht="12.75" customHeight="1" x14ac:dyDescent="0.2">
      <c r="A48" s="196">
        <v>323</v>
      </c>
      <c r="B48" s="330" t="s">
        <v>290</v>
      </c>
      <c r="C48" s="677">
        <v>70000</v>
      </c>
      <c r="D48" s="660"/>
      <c r="E48" s="677"/>
      <c r="F48" s="678"/>
      <c r="G48" s="678"/>
      <c r="H48" s="678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</row>
    <row r="49" spans="1:42" ht="12.75" customHeight="1" x14ac:dyDescent="0.2">
      <c r="A49" s="196">
        <v>323</v>
      </c>
      <c r="B49" s="330" t="s">
        <v>218</v>
      </c>
      <c r="C49" s="677">
        <v>5000</v>
      </c>
      <c r="D49" s="660"/>
      <c r="E49" s="677"/>
      <c r="F49" s="678"/>
      <c r="G49" s="678"/>
      <c r="H49" s="678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</row>
    <row r="50" spans="1:42" s="11" customFormat="1" ht="12.75" customHeight="1" x14ac:dyDescent="0.2">
      <c r="A50" s="196">
        <v>323</v>
      </c>
      <c r="B50" s="330" t="s">
        <v>156</v>
      </c>
      <c r="C50" s="677">
        <v>25000</v>
      </c>
      <c r="D50" s="660"/>
      <c r="E50" s="677"/>
      <c r="F50" s="678"/>
      <c r="G50" s="678"/>
      <c r="H50" s="678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</row>
    <row r="51" spans="1:42" s="11" customFormat="1" ht="12.75" customHeight="1" x14ac:dyDescent="0.2">
      <c r="A51" s="196">
        <v>323</v>
      </c>
      <c r="B51" s="330" t="s">
        <v>219</v>
      </c>
      <c r="C51" s="677">
        <v>30000</v>
      </c>
      <c r="D51" s="660"/>
      <c r="E51" s="677"/>
      <c r="F51" s="678"/>
      <c r="G51" s="678"/>
      <c r="H51" s="678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</row>
    <row r="52" spans="1:42" ht="12.75" customHeight="1" x14ac:dyDescent="0.2">
      <c r="A52" s="207">
        <v>323</v>
      </c>
      <c r="B52" s="333" t="s">
        <v>157</v>
      </c>
      <c r="C52" s="685">
        <f>C53+C54+C55+C56+C57+C58</f>
        <v>290000</v>
      </c>
      <c r="D52" s="683"/>
      <c r="E52" s="685"/>
      <c r="F52" s="686"/>
      <c r="G52" s="686"/>
      <c r="H52" s="686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</row>
    <row r="53" spans="1:42" ht="12.75" customHeight="1" x14ac:dyDescent="0.2">
      <c r="A53" s="197">
        <v>323</v>
      </c>
      <c r="B53" s="334" t="s">
        <v>158</v>
      </c>
      <c r="C53" s="687">
        <v>30000</v>
      </c>
      <c r="D53" s="660"/>
      <c r="E53" s="687"/>
      <c r="F53" s="688"/>
      <c r="G53" s="688"/>
      <c r="H53" s="688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</row>
    <row r="54" spans="1:42" ht="12.75" customHeight="1" x14ac:dyDescent="0.2">
      <c r="A54" s="197">
        <v>323</v>
      </c>
      <c r="B54" s="334" t="s">
        <v>159</v>
      </c>
      <c r="C54" s="687">
        <v>20000</v>
      </c>
      <c r="D54" s="660"/>
      <c r="E54" s="687"/>
      <c r="F54" s="688"/>
      <c r="G54" s="688"/>
      <c r="H54" s="688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</row>
    <row r="55" spans="1:42" ht="12.75" customHeight="1" x14ac:dyDescent="0.2">
      <c r="A55" s="197">
        <v>323</v>
      </c>
      <c r="B55" s="334" t="s">
        <v>220</v>
      </c>
      <c r="C55" s="687">
        <v>165000</v>
      </c>
      <c r="D55" s="660"/>
      <c r="E55" s="687"/>
      <c r="F55" s="688"/>
      <c r="G55" s="688"/>
      <c r="H55" s="688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</row>
    <row r="56" spans="1:42" ht="12.75" customHeight="1" x14ac:dyDescent="0.2">
      <c r="A56" s="197">
        <v>323</v>
      </c>
      <c r="B56" s="334" t="s">
        <v>289</v>
      </c>
      <c r="C56" s="687">
        <v>10000</v>
      </c>
      <c r="D56" s="660"/>
      <c r="E56" s="687"/>
      <c r="F56" s="688"/>
      <c r="G56" s="688"/>
      <c r="H56" s="688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</row>
    <row r="57" spans="1:42" ht="12.75" customHeight="1" x14ac:dyDescent="0.2">
      <c r="A57" s="197">
        <v>323</v>
      </c>
      <c r="B57" s="334" t="s">
        <v>288</v>
      </c>
      <c r="C57" s="687">
        <v>5000</v>
      </c>
      <c r="D57" s="660"/>
      <c r="E57" s="687"/>
      <c r="F57" s="688"/>
      <c r="G57" s="688"/>
      <c r="H57" s="688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</row>
    <row r="58" spans="1:42" ht="12.75" customHeight="1" x14ac:dyDescent="0.2">
      <c r="A58" s="766">
        <v>323</v>
      </c>
      <c r="B58" s="334" t="s">
        <v>434</v>
      </c>
      <c r="C58" s="767">
        <v>60000</v>
      </c>
      <c r="D58" s="671"/>
      <c r="E58" s="767"/>
      <c r="F58" s="768"/>
      <c r="G58" s="768"/>
      <c r="H58" s="768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</row>
    <row r="59" spans="1:42" ht="12.75" customHeight="1" x14ac:dyDescent="0.2">
      <c r="A59" s="207">
        <v>323</v>
      </c>
      <c r="B59" s="333" t="s">
        <v>128</v>
      </c>
      <c r="C59" s="685">
        <f>C60+C61+C62+C63+C64+C65</f>
        <v>410000</v>
      </c>
      <c r="D59" s="683"/>
      <c r="E59" s="685"/>
      <c r="F59" s="686"/>
      <c r="G59" s="686"/>
      <c r="H59" s="686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</row>
    <row r="60" spans="1:42" s="53" customFormat="1" ht="12.75" customHeight="1" x14ac:dyDescent="0.2">
      <c r="A60" s="197">
        <v>323</v>
      </c>
      <c r="B60" s="334" t="s">
        <v>160</v>
      </c>
      <c r="C60" s="687">
        <v>20000</v>
      </c>
      <c r="D60" s="660"/>
      <c r="E60" s="687"/>
      <c r="F60" s="688"/>
      <c r="G60" s="688"/>
      <c r="H60" s="688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</row>
    <row r="61" spans="1:42" ht="12.75" customHeight="1" x14ac:dyDescent="0.2">
      <c r="A61" s="197">
        <v>323</v>
      </c>
      <c r="B61" s="334" t="s">
        <v>221</v>
      </c>
      <c r="C61" s="687">
        <v>10000</v>
      </c>
      <c r="D61" s="660"/>
      <c r="E61" s="687"/>
      <c r="F61" s="688"/>
      <c r="G61" s="688"/>
      <c r="H61" s="688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</row>
    <row r="62" spans="1:42" s="53" customFormat="1" ht="12.75" customHeight="1" x14ac:dyDescent="0.2">
      <c r="A62" s="197">
        <v>323</v>
      </c>
      <c r="B62" s="334" t="s">
        <v>161</v>
      </c>
      <c r="C62" s="687">
        <v>30000</v>
      </c>
      <c r="D62" s="660"/>
      <c r="E62" s="687"/>
      <c r="F62" s="688"/>
      <c r="G62" s="688"/>
      <c r="H62" s="688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</row>
    <row r="63" spans="1:42" s="53" customFormat="1" ht="12.75" customHeight="1" x14ac:dyDescent="0.2">
      <c r="A63" s="197">
        <v>323</v>
      </c>
      <c r="B63" s="334" t="s">
        <v>162</v>
      </c>
      <c r="C63" s="687">
        <v>30000</v>
      </c>
      <c r="D63" s="660"/>
      <c r="E63" s="687"/>
      <c r="F63" s="688"/>
      <c r="G63" s="688"/>
      <c r="H63" s="688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</row>
    <row r="64" spans="1:42" s="53" customFormat="1" ht="12.75" customHeight="1" x14ac:dyDescent="0.2">
      <c r="A64" s="197">
        <v>323</v>
      </c>
      <c r="B64" s="334" t="s">
        <v>163</v>
      </c>
      <c r="C64" s="687">
        <v>20000</v>
      </c>
      <c r="D64" s="660"/>
      <c r="E64" s="687"/>
      <c r="F64" s="688"/>
      <c r="G64" s="688"/>
      <c r="H64" s="688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</row>
    <row r="65" spans="1:42" ht="12.75" customHeight="1" x14ac:dyDescent="0.2">
      <c r="A65" s="197">
        <v>323</v>
      </c>
      <c r="B65" s="334" t="s">
        <v>164</v>
      </c>
      <c r="C65" s="687">
        <v>300000</v>
      </c>
      <c r="D65" s="660"/>
      <c r="E65" s="687"/>
      <c r="F65" s="688"/>
      <c r="G65" s="688"/>
      <c r="H65" s="688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</row>
    <row r="66" spans="1:42" ht="12.75" customHeight="1" x14ac:dyDescent="0.2">
      <c r="A66" s="207">
        <v>323</v>
      </c>
      <c r="B66" s="333" t="s">
        <v>129</v>
      </c>
      <c r="C66" s="685">
        <f>C67+C68</f>
        <v>80000</v>
      </c>
      <c r="D66" s="683"/>
      <c r="E66" s="685"/>
      <c r="F66" s="686"/>
      <c r="G66" s="686"/>
      <c r="H66" s="686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</row>
    <row r="67" spans="1:42" ht="12.75" customHeight="1" x14ac:dyDescent="0.2">
      <c r="A67" s="197">
        <v>323</v>
      </c>
      <c r="B67" s="334" t="s">
        <v>165</v>
      </c>
      <c r="C67" s="687">
        <v>10000</v>
      </c>
      <c r="D67" s="660"/>
      <c r="E67" s="687"/>
      <c r="F67" s="688"/>
      <c r="G67" s="688"/>
      <c r="H67" s="688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</row>
    <row r="68" spans="1:42" ht="12.75" customHeight="1" x14ac:dyDescent="0.2">
      <c r="A68" s="197">
        <v>323</v>
      </c>
      <c r="B68" s="334" t="s">
        <v>166</v>
      </c>
      <c r="C68" s="687">
        <v>70000</v>
      </c>
      <c r="D68" s="660"/>
      <c r="E68" s="687"/>
      <c r="F68" s="688"/>
      <c r="G68" s="688"/>
      <c r="H68" s="688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</row>
    <row r="69" spans="1:42" ht="12.75" customHeight="1" x14ac:dyDescent="0.2">
      <c r="A69" s="207">
        <v>323</v>
      </c>
      <c r="B69" s="333" t="s">
        <v>130</v>
      </c>
      <c r="C69" s="685">
        <f>C70+C71+C72</f>
        <v>188500</v>
      </c>
      <c r="D69" s="683"/>
      <c r="E69" s="685"/>
      <c r="F69" s="686"/>
      <c r="G69" s="686"/>
      <c r="H69" s="686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spans="1:42" ht="12.75" customHeight="1" x14ac:dyDescent="0.2">
      <c r="A70" s="197">
        <v>323</v>
      </c>
      <c r="B70" s="334" t="s">
        <v>167</v>
      </c>
      <c r="C70" s="687">
        <v>150000</v>
      </c>
      <c r="D70" s="660"/>
      <c r="E70" s="687"/>
      <c r="F70" s="688"/>
      <c r="G70" s="688"/>
      <c r="H70" s="688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</row>
    <row r="71" spans="1:42" ht="12.75" customHeight="1" x14ac:dyDescent="0.2">
      <c r="A71" s="197">
        <v>323</v>
      </c>
      <c r="B71" s="334" t="s">
        <v>287</v>
      </c>
      <c r="C71" s="687">
        <v>3500</v>
      </c>
      <c r="D71" s="660"/>
      <c r="E71" s="687"/>
      <c r="F71" s="688"/>
      <c r="G71" s="688"/>
      <c r="H71" s="688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</row>
    <row r="72" spans="1:42" ht="12.75" customHeight="1" x14ac:dyDescent="0.2">
      <c r="A72" s="197">
        <v>323</v>
      </c>
      <c r="B72" s="334" t="s">
        <v>168</v>
      </c>
      <c r="C72" s="687">
        <v>35000</v>
      </c>
      <c r="D72" s="660"/>
      <c r="E72" s="687"/>
      <c r="F72" s="688"/>
      <c r="G72" s="688"/>
      <c r="H72" s="688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</row>
    <row r="73" spans="1:42" s="49" customFormat="1" ht="12.75" customHeight="1" x14ac:dyDescent="0.2">
      <c r="A73" s="208">
        <v>324</v>
      </c>
      <c r="B73" s="335" t="s">
        <v>169</v>
      </c>
      <c r="C73" s="689">
        <f>C74+C75</f>
        <v>2000</v>
      </c>
      <c r="D73" s="666"/>
      <c r="E73" s="689"/>
      <c r="F73" s="690"/>
      <c r="G73" s="690"/>
      <c r="H73" s="690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</row>
    <row r="74" spans="1:42" ht="12.75" customHeight="1" x14ac:dyDescent="0.2">
      <c r="A74" s="197">
        <v>324</v>
      </c>
      <c r="B74" s="334" t="s">
        <v>170</v>
      </c>
      <c r="C74" s="687">
        <v>1000</v>
      </c>
      <c r="D74" s="660"/>
      <c r="E74" s="687"/>
      <c r="F74" s="688"/>
      <c r="G74" s="688"/>
      <c r="H74" s="688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</row>
    <row r="75" spans="1:42" ht="12.75" customHeight="1" x14ac:dyDescent="0.2">
      <c r="A75" s="197">
        <v>324</v>
      </c>
      <c r="B75" s="334" t="s">
        <v>171</v>
      </c>
      <c r="C75" s="687">
        <v>1000</v>
      </c>
      <c r="D75" s="660"/>
      <c r="E75" s="687"/>
      <c r="F75" s="688"/>
      <c r="G75" s="688"/>
      <c r="H75" s="688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</row>
    <row r="76" spans="1:42" ht="12.75" customHeight="1" x14ac:dyDescent="0.2">
      <c r="A76" s="195">
        <v>329</v>
      </c>
      <c r="B76" s="335" t="s">
        <v>34</v>
      </c>
      <c r="C76" s="689">
        <f>C77+C81+C83+C88+C90</f>
        <v>215500</v>
      </c>
      <c r="D76" s="666"/>
      <c r="E76" s="689"/>
      <c r="F76" s="690"/>
      <c r="G76" s="690"/>
      <c r="H76" s="690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</row>
    <row r="77" spans="1:42" s="49" customFormat="1" ht="12.75" customHeight="1" x14ac:dyDescent="0.2">
      <c r="A77" s="207">
        <v>329</v>
      </c>
      <c r="B77" s="332" t="s">
        <v>131</v>
      </c>
      <c r="C77" s="682">
        <f>C78+C79+C80</f>
        <v>37500</v>
      </c>
      <c r="D77" s="683"/>
      <c r="E77" s="682"/>
      <c r="F77" s="684"/>
      <c r="G77" s="684"/>
      <c r="H77" s="684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</row>
    <row r="78" spans="1:42" s="49" customFormat="1" ht="12.75" customHeight="1" x14ac:dyDescent="0.2">
      <c r="A78" s="197">
        <v>329</v>
      </c>
      <c r="B78" s="326" t="s">
        <v>172</v>
      </c>
      <c r="C78" s="668">
        <v>2500</v>
      </c>
      <c r="D78" s="660"/>
      <c r="E78" s="668"/>
      <c r="F78" s="669"/>
      <c r="G78" s="669"/>
      <c r="H78" s="669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</row>
    <row r="79" spans="1:42" ht="12.75" customHeight="1" x14ac:dyDescent="0.2">
      <c r="A79" s="197">
        <v>329</v>
      </c>
      <c r="B79" s="334" t="s">
        <v>173</v>
      </c>
      <c r="C79" s="687">
        <v>15000</v>
      </c>
      <c r="D79" s="660"/>
      <c r="E79" s="687"/>
      <c r="F79" s="688"/>
      <c r="G79" s="688"/>
      <c r="H79" s="688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</row>
    <row r="80" spans="1:42" ht="12.75" customHeight="1" x14ac:dyDescent="0.2">
      <c r="A80" s="197">
        <v>329</v>
      </c>
      <c r="B80" s="326" t="s">
        <v>174</v>
      </c>
      <c r="C80" s="668">
        <v>20000</v>
      </c>
      <c r="D80" s="660"/>
      <c r="E80" s="668"/>
      <c r="F80" s="669"/>
      <c r="G80" s="669"/>
      <c r="H80" s="669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</row>
    <row r="81" spans="1:42" ht="12.75" customHeight="1" x14ac:dyDescent="0.2">
      <c r="A81" s="207">
        <v>329</v>
      </c>
      <c r="B81" s="332" t="s">
        <v>122</v>
      </c>
      <c r="C81" s="682">
        <f>C82</f>
        <v>60000</v>
      </c>
      <c r="D81" s="683"/>
      <c r="E81" s="682"/>
      <c r="F81" s="684"/>
      <c r="G81" s="684"/>
      <c r="H81" s="684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</row>
    <row r="82" spans="1:42" s="49" customFormat="1" ht="12.75" customHeight="1" x14ac:dyDescent="0.2">
      <c r="A82" s="197">
        <v>329</v>
      </c>
      <c r="B82" s="326" t="s">
        <v>122</v>
      </c>
      <c r="C82" s="668">
        <v>60000</v>
      </c>
      <c r="D82" s="660"/>
      <c r="E82" s="668"/>
      <c r="F82" s="669"/>
      <c r="G82" s="669"/>
      <c r="H82" s="669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</row>
    <row r="83" spans="1:42" s="49" customFormat="1" ht="12.75" customHeight="1" x14ac:dyDescent="0.2">
      <c r="A83" s="207">
        <v>329</v>
      </c>
      <c r="B83" s="332" t="s">
        <v>175</v>
      </c>
      <c r="C83" s="682">
        <f>C84+C85+C86+C87</f>
        <v>8000</v>
      </c>
      <c r="D83" s="683"/>
      <c r="E83" s="682"/>
      <c r="F83" s="684"/>
      <c r="G83" s="684"/>
      <c r="H83" s="684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</row>
    <row r="84" spans="1:42" ht="12.75" customHeight="1" x14ac:dyDescent="0.2">
      <c r="A84" s="197">
        <v>329</v>
      </c>
      <c r="B84" s="326" t="s">
        <v>176</v>
      </c>
      <c r="C84" s="668">
        <v>2000</v>
      </c>
      <c r="D84" s="660"/>
      <c r="E84" s="668"/>
      <c r="F84" s="669"/>
      <c r="G84" s="669"/>
      <c r="H84" s="669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</row>
    <row r="85" spans="1:42" ht="12.75" customHeight="1" x14ac:dyDescent="0.2">
      <c r="A85" s="197">
        <v>329</v>
      </c>
      <c r="B85" s="326" t="s">
        <v>177</v>
      </c>
      <c r="C85" s="668">
        <v>2000</v>
      </c>
      <c r="D85" s="660"/>
      <c r="E85" s="668"/>
      <c r="F85" s="669"/>
      <c r="G85" s="669"/>
      <c r="H85" s="669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</row>
    <row r="86" spans="1:42" ht="12.75" customHeight="1" x14ac:dyDescent="0.2">
      <c r="A86" s="197">
        <v>329</v>
      </c>
      <c r="B86" s="326" t="s">
        <v>178</v>
      </c>
      <c r="C86" s="668">
        <v>2000</v>
      </c>
      <c r="D86" s="660"/>
      <c r="E86" s="668"/>
      <c r="F86" s="669"/>
      <c r="G86" s="669"/>
      <c r="H86" s="669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</row>
    <row r="87" spans="1:42" ht="12.75" customHeight="1" x14ac:dyDescent="0.2">
      <c r="A87" s="197">
        <v>329</v>
      </c>
      <c r="B87" s="326" t="s">
        <v>179</v>
      </c>
      <c r="C87" s="668">
        <v>2000</v>
      </c>
      <c r="D87" s="660"/>
      <c r="E87" s="668"/>
      <c r="F87" s="669"/>
      <c r="G87" s="669"/>
      <c r="H87" s="669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</row>
    <row r="88" spans="1:42" s="49" customFormat="1" ht="12.75" customHeight="1" x14ac:dyDescent="0.2">
      <c r="A88" s="207">
        <v>329</v>
      </c>
      <c r="B88" s="332" t="s">
        <v>180</v>
      </c>
      <c r="C88" s="682">
        <f>C89</f>
        <v>10000</v>
      </c>
      <c r="D88" s="683"/>
      <c r="E88" s="682"/>
      <c r="F88" s="684"/>
      <c r="G88" s="684"/>
      <c r="H88" s="684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</row>
    <row r="89" spans="1:42" ht="12.75" customHeight="1" x14ac:dyDescent="0.2">
      <c r="A89" s="197">
        <v>329</v>
      </c>
      <c r="B89" s="326" t="s">
        <v>180</v>
      </c>
      <c r="C89" s="668">
        <v>10000</v>
      </c>
      <c r="D89" s="660"/>
      <c r="E89" s="668"/>
      <c r="F89" s="669"/>
      <c r="G89" s="669"/>
      <c r="H89" s="669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</row>
    <row r="90" spans="1:42" s="11" customFormat="1" ht="12.75" customHeight="1" x14ac:dyDescent="0.2">
      <c r="A90" s="207">
        <v>329</v>
      </c>
      <c r="B90" s="332" t="s">
        <v>34</v>
      </c>
      <c r="C90" s="682">
        <f>C91</f>
        <v>100000</v>
      </c>
      <c r="D90" s="683"/>
      <c r="E90" s="682"/>
      <c r="F90" s="684"/>
      <c r="G90" s="684"/>
      <c r="H90" s="684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</row>
    <row r="91" spans="1:42" s="11" customFormat="1" ht="12.75" customHeight="1" x14ac:dyDescent="0.2">
      <c r="A91" s="209">
        <v>329</v>
      </c>
      <c r="B91" s="326" t="s">
        <v>34</v>
      </c>
      <c r="C91" s="668">
        <v>100000</v>
      </c>
      <c r="D91" s="660"/>
      <c r="E91" s="668"/>
      <c r="F91" s="669"/>
      <c r="G91" s="669"/>
      <c r="H91" s="669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</row>
    <row r="92" spans="1:42" s="16" customFormat="1" ht="15" customHeight="1" x14ac:dyDescent="0.2">
      <c r="A92" s="210" t="s">
        <v>390</v>
      </c>
      <c r="B92" s="336" t="s">
        <v>35</v>
      </c>
      <c r="C92" s="404">
        <f>C95</f>
        <v>61000</v>
      </c>
      <c r="D92" s="445">
        <f>D96</f>
        <v>50000</v>
      </c>
      <c r="E92" s="404">
        <f>E96</f>
        <v>50000</v>
      </c>
      <c r="F92" s="596">
        <f t="shared" ref="F92:G124" si="3">D92/C92</f>
        <v>0.81967213114754101</v>
      </c>
      <c r="G92" s="596">
        <f t="shared" si="3"/>
        <v>1</v>
      </c>
      <c r="H92" s="596">
        <f t="shared" ref="H92:H124" si="4">E92/C92</f>
        <v>0.81967213114754101</v>
      </c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</row>
    <row r="93" spans="1:42" s="16" customFormat="1" ht="15" customHeight="1" x14ac:dyDescent="0.2">
      <c r="A93" s="211"/>
      <c r="B93" s="297" t="s">
        <v>135</v>
      </c>
      <c r="C93" s="406"/>
      <c r="D93" s="659"/>
      <c r="E93" s="406"/>
      <c r="F93" s="599"/>
      <c r="G93" s="599"/>
      <c r="H93" s="599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</row>
    <row r="94" spans="1:42" s="47" customFormat="1" ht="12.75" customHeight="1" x14ac:dyDescent="0.2">
      <c r="A94" s="212" t="s">
        <v>136</v>
      </c>
      <c r="B94" s="337" t="s">
        <v>115</v>
      </c>
      <c r="C94" s="668"/>
      <c r="D94" s="660"/>
      <c r="E94" s="668"/>
      <c r="F94" s="669"/>
      <c r="G94" s="669"/>
      <c r="H94" s="669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</row>
    <row r="95" spans="1:42" s="16" customFormat="1" ht="12.75" customHeight="1" x14ac:dyDescent="0.2">
      <c r="A95" s="213">
        <v>3</v>
      </c>
      <c r="B95" s="322" t="s">
        <v>61</v>
      </c>
      <c r="C95" s="661">
        <f>C96</f>
        <v>61000</v>
      </c>
      <c r="D95" s="453">
        <f>D96</f>
        <v>50000</v>
      </c>
      <c r="E95" s="661">
        <f>E96</f>
        <v>50000</v>
      </c>
      <c r="F95" s="662">
        <f t="shared" si="3"/>
        <v>0.81967213114754101</v>
      </c>
      <c r="G95" s="662">
        <f t="shared" si="3"/>
        <v>1</v>
      </c>
      <c r="H95" s="662">
        <f t="shared" si="4"/>
        <v>0.81967213114754101</v>
      </c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</row>
    <row r="96" spans="1:42" s="16" customFormat="1" ht="12.75" customHeight="1" x14ac:dyDescent="0.2">
      <c r="A96" s="214">
        <v>34</v>
      </c>
      <c r="B96" s="338" t="s">
        <v>35</v>
      </c>
      <c r="C96" s="663">
        <f>C97</f>
        <v>61000</v>
      </c>
      <c r="D96" s="454">
        <v>50000</v>
      </c>
      <c r="E96" s="663">
        <v>50000</v>
      </c>
      <c r="F96" s="664">
        <f t="shared" si="3"/>
        <v>0.81967213114754101</v>
      </c>
      <c r="G96" s="664">
        <f t="shared" si="3"/>
        <v>1</v>
      </c>
      <c r="H96" s="664">
        <f t="shared" si="4"/>
        <v>0.81967213114754101</v>
      </c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</row>
    <row r="97" spans="1:42" s="16" customFormat="1" ht="12.75" customHeight="1" x14ac:dyDescent="0.2">
      <c r="A97" s="215">
        <v>343</v>
      </c>
      <c r="B97" s="324" t="s">
        <v>36</v>
      </c>
      <c r="C97" s="665">
        <f>C98+C99+C100+C101</f>
        <v>61000</v>
      </c>
      <c r="D97" s="666"/>
      <c r="E97" s="665"/>
      <c r="F97" s="667"/>
      <c r="G97" s="667"/>
      <c r="H97" s="66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</row>
    <row r="98" spans="1:42" s="16" customFormat="1" ht="12.75" customHeight="1" x14ac:dyDescent="0.2">
      <c r="A98" s="216">
        <v>343</v>
      </c>
      <c r="B98" s="339" t="s">
        <v>121</v>
      </c>
      <c r="C98" s="668">
        <v>30000</v>
      </c>
      <c r="D98" s="660"/>
      <c r="E98" s="668"/>
      <c r="F98" s="669"/>
      <c r="G98" s="669"/>
      <c r="H98" s="669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</row>
    <row r="99" spans="1:42" s="16" customFormat="1" ht="12.75" customHeight="1" x14ac:dyDescent="0.2">
      <c r="A99" s="216">
        <v>343</v>
      </c>
      <c r="B99" s="339" t="s">
        <v>223</v>
      </c>
      <c r="C99" s="668">
        <v>3000</v>
      </c>
      <c r="D99" s="660"/>
      <c r="E99" s="668"/>
      <c r="F99" s="669"/>
      <c r="G99" s="669"/>
      <c r="H99" s="669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</row>
    <row r="100" spans="1:42" s="16" customFormat="1" ht="12.75" customHeight="1" x14ac:dyDescent="0.2">
      <c r="A100" s="216">
        <v>343</v>
      </c>
      <c r="B100" s="339" t="s">
        <v>222</v>
      </c>
      <c r="C100" s="668">
        <v>8000</v>
      </c>
      <c r="D100" s="660"/>
      <c r="E100" s="668"/>
      <c r="F100" s="669"/>
      <c r="G100" s="669"/>
      <c r="H100" s="669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</row>
    <row r="101" spans="1:42" s="16" customFormat="1" ht="12.75" customHeight="1" x14ac:dyDescent="0.2">
      <c r="A101" s="216">
        <v>343</v>
      </c>
      <c r="B101" s="339" t="s">
        <v>181</v>
      </c>
      <c r="C101" s="668">
        <v>20000</v>
      </c>
      <c r="D101" s="660"/>
      <c r="E101" s="668"/>
      <c r="F101" s="669"/>
      <c r="G101" s="669"/>
      <c r="H101" s="669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</row>
    <row r="102" spans="1:42" s="16" customFormat="1" ht="15" customHeight="1" x14ac:dyDescent="0.2">
      <c r="A102" s="217" t="s">
        <v>132</v>
      </c>
      <c r="B102" s="296" t="s">
        <v>137</v>
      </c>
      <c r="C102" s="408">
        <f>C105</f>
        <v>350000</v>
      </c>
      <c r="D102" s="445">
        <f>D105</f>
        <v>200000</v>
      </c>
      <c r="E102" s="408">
        <f>E106</f>
        <v>150000</v>
      </c>
      <c r="F102" s="601">
        <f t="shared" si="3"/>
        <v>0.5714285714285714</v>
      </c>
      <c r="G102" s="601">
        <f t="shared" si="3"/>
        <v>0.75</v>
      </c>
      <c r="H102" s="601">
        <f t="shared" si="4"/>
        <v>0.42857142857142855</v>
      </c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</row>
    <row r="103" spans="1:42" s="16" customFormat="1" ht="15" customHeight="1" x14ac:dyDescent="0.2">
      <c r="A103" s="218" t="s">
        <v>244</v>
      </c>
      <c r="B103" s="297" t="s">
        <v>135</v>
      </c>
      <c r="C103" s="404"/>
      <c r="D103" s="659"/>
      <c r="E103" s="404"/>
      <c r="F103" s="596"/>
      <c r="G103" s="596"/>
      <c r="H103" s="596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</row>
    <row r="104" spans="1:42" s="47" customFormat="1" ht="12.75" customHeight="1" x14ac:dyDescent="0.2">
      <c r="A104" s="219" t="s">
        <v>92</v>
      </c>
      <c r="B104" s="340" t="s">
        <v>115</v>
      </c>
      <c r="C104" s="405"/>
      <c r="D104" s="660"/>
      <c r="E104" s="405"/>
      <c r="F104" s="597"/>
      <c r="G104" s="597"/>
      <c r="H104" s="59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</row>
    <row r="105" spans="1:42" s="16" customFormat="1" ht="12.75" customHeight="1" x14ac:dyDescent="0.2">
      <c r="A105" s="220">
        <v>4</v>
      </c>
      <c r="B105" s="341" t="s">
        <v>123</v>
      </c>
      <c r="C105" s="409">
        <f>C106</f>
        <v>350000</v>
      </c>
      <c r="D105" s="453">
        <f>D106</f>
        <v>200000</v>
      </c>
      <c r="E105" s="409">
        <f>E106</f>
        <v>150000</v>
      </c>
      <c r="F105" s="603">
        <f t="shared" si="3"/>
        <v>0.5714285714285714</v>
      </c>
      <c r="G105" s="603">
        <f t="shared" si="3"/>
        <v>0.75</v>
      </c>
      <c r="H105" s="603">
        <f t="shared" si="4"/>
        <v>0.42857142857142855</v>
      </c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</row>
    <row r="106" spans="1:42" s="16" customFormat="1" ht="12.75" customHeight="1" x14ac:dyDescent="0.2">
      <c r="A106" s="221">
        <v>41</v>
      </c>
      <c r="B106" s="342" t="s">
        <v>133</v>
      </c>
      <c r="C106" s="663">
        <f>C107</f>
        <v>350000</v>
      </c>
      <c r="D106" s="454">
        <v>200000</v>
      </c>
      <c r="E106" s="663">
        <v>150000</v>
      </c>
      <c r="F106" s="664">
        <f t="shared" si="3"/>
        <v>0.5714285714285714</v>
      </c>
      <c r="G106" s="664">
        <f t="shared" si="3"/>
        <v>0.75</v>
      </c>
      <c r="H106" s="664">
        <f t="shared" si="4"/>
        <v>0.42857142857142855</v>
      </c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</row>
    <row r="107" spans="1:42" s="16" customFormat="1" ht="12.75" customHeight="1" x14ac:dyDescent="0.2">
      <c r="A107" s="222">
        <v>412</v>
      </c>
      <c r="B107" s="328" t="s">
        <v>58</v>
      </c>
      <c r="C107" s="700">
        <f>C108+C109</f>
        <v>350000</v>
      </c>
      <c r="D107" s="666"/>
      <c r="E107" s="700"/>
      <c r="F107" s="701"/>
      <c r="G107" s="701"/>
      <c r="H107" s="701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</row>
    <row r="108" spans="1:42" s="47" customFormat="1" ht="12.75" customHeight="1" x14ac:dyDescent="0.2">
      <c r="A108" s="197">
        <v>412</v>
      </c>
      <c r="B108" s="326" t="s">
        <v>401</v>
      </c>
      <c r="C108" s="668">
        <v>250000</v>
      </c>
      <c r="D108" s="660"/>
      <c r="E108" s="668"/>
      <c r="F108" s="669"/>
      <c r="G108" s="669"/>
      <c r="H108" s="669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</row>
    <row r="109" spans="1:42" s="16" customFormat="1" ht="17.25" customHeight="1" x14ac:dyDescent="0.2">
      <c r="A109" s="197">
        <v>412</v>
      </c>
      <c r="B109" s="326" t="s">
        <v>297</v>
      </c>
      <c r="C109" s="668">
        <v>100000</v>
      </c>
      <c r="D109" s="660"/>
      <c r="E109" s="668"/>
      <c r="F109" s="669"/>
      <c r="G109" s="669"/>
      <c r="H109" s="669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</row>
    <row r="110" spans="1:42" s="16" customFormat="1" ht="19.5" customHeight="1" x14ac:dyDescent="0.2">
      <c r="A110" s="772" t="s">
        <v>132</v>
      </c>
      <c r="B110" s="296" t="s">
        <v>137</v>
      </c>
      <c r="C110" s="773">
        <f>C113</f>
        <v>900000</v>
      </c>
      <c r="D110" s="774"/>
      <c r="E110" s="773"/>
      <c r="F110" s="775"/>
      <c r="G110" s="775"/>
      <c r="H110" s="775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</row>
    <row r="111" spans="1:42" s="16" customFormat="1" ht="24.75" customHeight="1" x14ac:dyDescent="0.2">
      <c r="A111" s="776" t="s">
        <v>439</v>
      </c>
      <c r="B111" s="297" t="s">
        <v>440</v>
      </c>
      <c r="C111" s="777"/>
      <c r="D111" s="778"/>
      <c r="E111" s="777"/>
      <c r="F111" s="779"/>
      <c r="G111" s="779"/>
      <c r="H111" s="779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</row>
    <row r="112" spans="1:42" s="47" customFormat="1" ht="12.75" customHeight="1" x14ac:dyDescent="0.2">
      <c r="A112" s="780" t="s">
        <v>92</v>
      </c>
      <c r="B112" s="340" t="s">
        <v>115</v>
      </c>
      <c r="C112" s="781"/>
      <c r="D112" s="671"/>
      <c r="E112" s="781"/>
      <c r="F112" s="782"/>
      <c r="G112" s="782"/>
      <c r="H112" s="782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</row>
    <row r="113" spans="1:42" s="47" customFormat="1" ht="12.75" customHeight="1" x14ac:dyDescent="0.2">
      <c r="A113" s="584">
        <v>4</v>
      </c>
      <c r="B113" s="341" t="s">
        <v>123</v>
      </c>
      <c r="C113" s="707">
        <f>C114</f>
        <v>900000</v>
      </c>
      <c r="D113" s="691"/>
      <c r="E113" s="707"/>
      <c r="F113" s="708"/>
      <c r="G113" s="708"/>
      <c r="H113" s="708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</row>
    <row r="114" spans="1:42" s="4" customFormat="1" ht="12.75" customHeight="1" x14ac:dyDescent="0.2">
      <c r="A114" s="221">
        <v>42</v>
      </c>
      <c r="B114" s="342" t="s">
        <v>45</v>
      </c>
      <c r="C114" s="783">
        <f>C115</f>
        <v>900000</v>
      </c>
      <c r="D114" s="722"/>
      <c r="E114" s="783"/>
      <c r="F114" s="784"/>
      <c r="G114" s="784"/>
      <c r="H114" s="784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</row>
    <row r="115" spans="1:42" s="4" customFormat="1" ht="12.75" customHeight="1" x14ac:dyDescent="0.2">
      <c r="A115" s="785">
        <v>423</v>
      </c>
      <c r="B115" s="328" t="s">
        <v>441</v>
      </c>
      <c r="C115" s="786">
        <f>C116</f>
        <v>900000</v>
      </c>
      <c r="D115" s="787"/>
      <c r="E115" s="786"/>
      <c r="F115" s="788"/>
      <c r="G115" s="788"/>
      <c r="H115" s="788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</row>
    <row r="116" spans="1:42" ht="12.75" customHeight="1" x14ac:dyDescent="0.2">
      <c r="A116" s="766">
        <v>423</v>
      </c>
      <c r="B116" s="326" t="s">
        <v>442</v>
      </c>
      <c r="C116" s="770">
        <v>900000</v>
      </c>
      <c r="D116" s="671"/>
      <c r="E116" s="770"/>
      <c r="F116" s="771"/>
      <c r="G116" s="771"/>
      <c r="H116" s="771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</row>
    <row r="117" spans="1:42" ht="15" customHeight="1" x14ac:dyDescent="0.2">
      <c r="A117" s="217" t="s">
        <v>132</v>
      </c>
      <c r="B117" s="296" t="s">
        <v>137</v>
      </c>
      <c r="C117" s="408">
        <f>C120</f>
        <v>60000</v>
      </c>
      <c r="D117" s="445"/>
      <c r="E117" s="408"/>
      <c r="F117" s="601"/>
      <c r="G117" s="601"/>
      <c r="H117" s="601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</row>
    <row r="118" spans="1:42" s="49" customFormat="1" ht="15" customHeight="1" x14ac:dyDescent="0.2">
      <c r="A118" s="218" t="s">
        <v>458</v>
      </c>
      <c r="B118" s="297" t="s">
        <v>135</v>
      </c>
      <c r="C118" s="404"/>
      <c r="D118" s="659"/>
      <c r="E118" s="404"/>
      <c r="F118" s="596"/>
      <c r="G118" s="596"/>
      <c r="H118" s="596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</row>
    <row r="119" spans="1:42" s="49" customFormat="1" ht="12.75" customHeight="1" x14ac:dyDescent="0.2">
      <c r="A119" s="219" t="s">
        <v>92</v>
      </c>
      <c r="B119" s="340" t="s">
        <v>115</v>
      </c>
      <c r="C119" s="405"/>
      <c r="D119" s="660"/>
      <c r="E119" s="405"/>
      <c r="F119" s="597"/>
      <c r="G119" s="597"/>
      <c r="H119" s="59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</row>
    <row r="120" spans="1:42" ht="12.75" customHeight="1" x14ac:dyDescent="0.2">
      <c r="A120" s="220">
        <v>4</v>
      </c>
      <c r="B120" s="341" t="s">
        <v>123</v>
      </c>
      <c r="C120" s="409">
        <f>C121</f>
        <v>60000</v>
      </c>
      <c r="D120" s="453"/>
      <c r="E120" s="409"/>
      <c r="F120" s="603"/>
      <c r="G120" s="603"/>
      <c r="H120" s="603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</row>
    <row r="121" spans="1:42" ht="12.75" customHeight="1" x14ac:dyDescent="0.2">
      <c r="A121" s="221">
        <v>41</v>
      </c>
      <c r="B121" s="342" t="s">
        <v>133</v>
      </c>
      <c r="C121" s="663">
        <f>C122</f>
        <v>60000</v>
      </c>
      <c r="D121" s="454"/>
      <c r="E121" s="663"/>
      <c r="F121" s="664"/>
      <c r="G121" s="664"/>
      <c r="H121" s="664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</row>
    <row r="122" spans="1:42" s="49" customFormat="1" ht="12.75" customHeight="1" x14ac:dyDescent="0.2">
      <c r="A122" s="222">
        <v>411</v>
      </c>
      <c r="B122" s="328" t="s">
        <v>456</v>
      </c>
      <c r="C122" s="700">
        <f>C123</f>
        <v>60000</v>
      </c>
      <c r="D122" s="666"/>
      <c r="E122" s="700"/>
      <c r="F122" s="701"/>
      <c r="G122" s="701"/>
      <c r="H122" s="701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</row>
    <row r="123" spans="1:42" ht="12.75" customHeight="1" x14ac:dyDescent="0.2">
      <c r="A123" s="197">
        <v>411</v>
      </c>
      <c r="B123" s="326" t="s">
        <v>457</v>
      </c>
      <c r="C123" s="668">
        <v>60000</v>
      </c>
      <c r="D123" s="660"/>
      <c r="E123" s="668"/>
      <c r="F123" s="669"/>
      <c r="G123" s="669"/>
      <c r="H123" s="669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</row>
    <row r="124" spans="1:42" ht="26.25" customHeight="1" x14ac:dyDescent="0.2">
      <c r="A124" s="223" t="s">
        <v>240</v>
      </c>
      <c r="B124" s="343"/>
      <c r="C124" s="403">
        <f>C125+C132+C139+C146</f>
        <v>1790000</v>
      </c>
      <c r="D124" s="444">
        <v>600000</v>
      </c>
      <c r="E124" s="403">
        <v>650000</v>
      </c>
      <c r="F124" s="602">
        <f t="shared" si="3"/>
        <v>0.33519553072625696</v>
      </c>
      <c r="G124" s="602">
        <f t="shared" si="3"/>
        <v>1.0833333333333333</v>
      </c>
      <c r="H124" s="602">
        <f t="shared" si="4"/>
        <v>0.36312849162011174</v>
      </c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</row>
    <row r="125" spans="1:42" ht="12.75" customHeight="1" x14ac:dyDescent="0.2">
      <c r="A125" s="224" t="s">
        <v>245</v>
      </c>
      <c r="B125" s="344" t="s">
        <v>140</v>
      </c>
      <c r="C125" s="404">
        <v>30000</v>
      </c>
      <c r="D125" s="445"/>
      <c r="E125" s="404"/>
      <c r="F125" s="596"/>
      <c r="G125" s="596"/>
      <c r="H125" s="596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</row>
    <row r="126" spans="1:42" ht="12.75" customHeight="1" x14ac:dyDescent="0.2">
      <c r="A126" s="225"/>
      <c r="B126" s="297" t="s">
        <v>135</v>
      </c>
      <c r="C126" s="406"/>
      <c r="D126" s="659"/>
      <c r="E126" s="406"/>
      <c r="F126" s="599"/>
      <c r="G126" s="599"/>
      <c r="H126" s="599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</row>
    <row r="127" spans="1:42" ht="26.25" customHeight="1" x14ac:dyDescent="0.2">
      <c r="A127" s="226" t="s">
        <v>97</v>
      </c>
      <c r="B127" s="321" t="s">
        <v>114</v>
      </c>
      <c r="C127" s="405"/>
      <c r="D127" s="660"/>
      <c r="E127" s="405"/>
      <c r="F127" s="597"/>
      <c r="G127" s="597"/>
      <c r="H127" s="59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</row>
    <row r="128" spans="1:42" ht="20.100000000000001" customHeight="1" x14ac:dyDescent="0.2">
      <c r="A128" s="201">
        <v>3</v>
      </c>
      <c r="B128" s="322" t="s">
        <v>61</v>
      </c>
      <c r="C128" s="661">
        <v>30000</v>
      </c>
      <c r="D128" s="453"/>
      <c r="E128" s="661"/>
      <c r="F128" s="662"/>
      <c r="G128" s="662"/>
      <c r="H128" s="662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</row>
    <row r="129" spans="1:42" ht="15" customHeight="1" x14ac:dyDescent="0.2">
      <c r="A129" s="194">
        <v>32</v>
      </c>
      <c r="B129" s="323" t="s">
        <v>30</v>
      </c>
      <c r="C129" s="663">
        <v>30000</v>
      </c>
      <c r="D129" s="454"/>
      <c r="E129" s="663"/>
      <c r="F129" s="664"/>
      <c r="G129" s="664"/>
      <c r="H129" s="664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</row>
    <row r="130" spans="1:42" ht="15" customHeight="1" x14ac:dyDescent="0.2">
      <c r="A130" s="227">
        <v>323</v>
      </c>
      <c r="B130" s="345" t="s">
        <v>33</v>
      </c>
      <c r="C130" s="700">
        <v>30000</v>
      </c>
      <c r="D130" s="666"/>
      <c r="E130" s="700"/>
      <c r="F130" s="701"/>
      <c r="G130" s="701"/>
      <c r="H130" s="701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</row>
    <row r="131" spans="1:42" ht="12.75" customHeight="1" x14ac:dyDescent="0.2">
      <c r="A131" s="228">
        <v>323</v>
      </c>
      <c r="B131" s="346" t="s">
        <v>33</v>
      </c>
      <c r="C131" s="405">
        <v>30000</v>
      </c>
      <c r="D131" s="660"/>
      <c r="E131" s="405"/>
      <c r="F131" s="597"/>
      <c r="G131" s="597"/>
      <c r="H131" s="59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</row>
    <row r="132" spans="1:42" ht="12.75" customHeight="1" x14ac:dyDescent="0.2">
      <c r="A132" s="224" t="s">
        <v>191</v>
      </c>
      <c r="B132" s="85" t="s">
        <v>438</v>
      </c>
      <c r="C132" s="404">
        <f>C135</f>
        <v>160000</v>
      </c>
      <c r="D132" s="445"/>
      <c r="E132" s="404"/>
      <c r="F132" s="596"/>
      <c r="G132" s="596"/>
      <c r="H132" s="596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</row>
    <row r="133" spans="1:42" ht="12.75" customHeight="1" x14ac:dyDescent="0.2">
      <c r="A133" s="225" t="s">
        <v>296</v>
      </c>
      <c r="B133" s="297" t="s">
        <v>444</v>
      </c>
      <c r="C133" s="404"/>
      <c r="D133" s="659"/>
      <c r="E133" s="404"/>
      <c r="F133" s="596"/>
      <c r="G133" s="596"/>
      <c r="H133" s="596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</row>
    <row r="134" spans="1:42" ht="24" customHeight="1" x14ac:dyDescent="0.2">
      <c r="A134" s="229" t="s">
        <v>95</v>
      </c>
      <c r="B134" s="321" t="s">
        <v>115</v>
      </c>
      <c r="C134" s="405"/>
      <c r="D134" s="660"/>
      <c r="E134" s="405"/>
      <c r="F134" s="597"/>
      <c r="G134" s="597"/>
      <c r="H134" s="59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</row>
    <row r="135" spans="1:42" ht="12.75" customHeight="1" x14ac:dyDescent="0.2">
      <c r="A135" s="220">
        <v>4</v>
      </c>
      <c r="B135" s="341" t="s">
        <v>123</v>
      </c>
      <c r="C135" s="661">
        <f t="shared" ref="C135:C136" si="5">C136</f>
        <v>160000</v>
      </c>
      <c r="D135" s="453"/>
      <c r="E135" s="661"/>
      <c r="F135" s="662"/>
      <c r="G135" s="662"/>
      <c r="H135" s="662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</row>
    <row r="136" spans="1:42" ht="12.75" customHeight="1" x14ac:dyDescent="0.2">
      <c r="A136" s="230">
        <v>42</v>
      </c>
      <c r="B136" s="342" t="s">
        <v>138</v>
      </c>
      <c r="C136" s="663">
        <f t="shared" si="5"/>
        <v>160000</v>
      </c>
      <c r="D136" s="454"/>
      <c r="E136" s="663"/>
      <c r="F136" s="664"/>
      <c r="G136" s="664"/>
      <c r="H136" s="664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</row>
    <row r="137" spans="1:42" ht="12.75" customHeight="1" x14ac:dyDescent="0.2">
      <c r="A137" s="231">
        <v>421</v>
      </c>
      <c r="B137" s="345" t="s">
        <v>42</v>
      </c>
      <c r="C137" s="700">
        <f>C138</f>
        <v>160000</v>
      </c>
      <c r="D137" s="666"/>
      <c r="E137" s="700"/>
      <c r="F137" s="701"/>
      <c r="G137" s="701"/>
      <c r="H137" s="701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</row>
    <row r="138" spans="1:42" ht="15" customHeight="1" x14ac:dyDescent="0.2">
      <c r="A138" s="232">
        <v>421</v>
      </c>
      <c r="B138" s="321" t="s">
        <v>42</v>
      </c>
      <c r="C138" s="405">
        <v>160000</v>
      </c>
      <c r="D138" s="660"/>
      <c r="E138" s="405"/>
      <c r="F138" s="597"/>
      <c r="G138" s="597"/>
      <c r="H138" s="59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</row>
    <row r="139" spans="1:42" ht="15" customHeight="1" x14ac:dyDescent="0.2">
      <c r="A139" s="224" t="s">
        <v>191</v>
      </c>
      <c r="B139" s="85" t="s">
        <v>431</v>
      </c>
      <c r="C139" s="404">
        <f>C142</f>
        <v>1500000</v>
      </c>
      <c r="D139" s="445"/>
      <c r="E139" s="404"/>
      <c r="F139" s="596"/>
      <c r="G139" s="596"/>
      <c r="H139" s="596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</row>
    <row r="140" spans="1:42" ht="12.75" customHeight="1" x14ac:dyDescent="0.2">
      <c r="A140" s="225" t="s">
        <v>430</v>
      </c>
      <c r="B140" s="297" t="s">
        <v>135</v>
      </c>
      <c r="C140" s="404"/>
      <c r="D140" s="659"/>
      <c r="E140" s="404"/>
      <c r="F140" s="596"/>
      <c r="G140" s="596"/>
      <c r="H140" s="596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</row>
    <row r="141" spans="1:42" ht="12.75" customHeight="1" x14ac:dyDescent="0.2">
      <c r="A141" s="229" t="s">
        <v>95</v>
      </c>
      <c r="B141" s="321" t="s">
        <v>115</v>
      </c>
      <c r="C141" s="405"/>
      <c r="D141" s="660"/>
      <c r="E141" s="405"/>
      <c r="F141" s="597"/>
      <c r="G141" s="597"/>
      <c r="H141" s="59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</row>
    <row r="142" spans="1:42" ht="12.75" customHeight="1" x14ac:dyDescent="0.2">
      <c r="A142" s="220">
        <v>4</v>
      </c>
      <c r="B142" s="341" t="s">
        <v>123</v>
      </c>
      <c r="C142" s="661">
        <f t="shared" ref="C142:C143" si="6">C143</f>
        <v>1500000</v>
      </c>
      <c r="D142" s="453"/>
      <c r="E142" s="661"/>
      <c r="F142" s="662"/>
      <c r="G142" s="662"/>
      <c r="H142" s="662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</row>
    <row r="143" spans="1:42" ht="12.75" customHeight="1" x14ac:dyDescent="0.2">
      <c r="A143" s="230">
        <v>42</v>
      </c>
      <c r="B143" s="342" t="s">
        <v>138</v>
      </c>
      <c r="C143" s="663">
        <f t="shared" si="6"/>
        <v>1500000</v>
      </c>
      <c r="D143" s="454"/>
      <c r="E143" s="663"/>
      <c r="F143" s="664"/>
      <c r="G143" s="664"/>
      <c r="H143" s="664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</row>
    <row r="144" spans="1:42" ht="12.75" customHeight="1" x14ac:dyDescent="0.2">
      <c r="A144" s="231">
        <v>421</v>
      </c>
      <c r="B144" s="345" t="s">
        <v>42</v>
      </c>
      <c r="C144" s="700">
        <f>C145</f>
        <v>1500000</v>
      </c>
      <c r="D144" s="666"/>
      <c r="E144" s="700"/>
      <c r="F144" s="701"/>
      <c r="G144" s="701"/>
      <c r="H144" s="701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</row>
    <row r="145" spans="1:42" ht="15.75" customHeight="1" x14ac:dyDescent="0.2">
      <c r="A145" s="232">
        <v>421</v>
      </c>
      <c r="B145" s="321" t="s">
        <v>42</v>
      </c>
      <c r="C145" s="405">
        <v>1500000</v>
      </c>
      <c r="D145" s="660"/>
      <c r="E145" s="405"/>
      <c r="F145" s="597"/>
      <c r="G145" s="597"/>
      <c r="H145" s="59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</row>
    <row r="146" spans="1:42" ht="20.100000000000001" customHeight="1" x14ac:dyDescent="0.2">
      <c r="A146" s="224" t="s">
        <v>191</v>
      </c>
      <c r="B146" s="85" t="s">
        <v>433</v>
      </c>
      <c r="C146" s="404">
        <f>C149</f>
        <v>100000</v>
      </c>
      <c r="D146" s="445"/>
      <c r="E146" s="404"/>
      <c r="F146" s="596"/>
      <c r="G146" s="596"/>
      <c r="H146" s="596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</row>
    <row r="147" spans="1:42" x14ac:dyDescent="0.2">
      <c r="A147" s="225" t="s">
        <v>432</v>
      </c>
      <c r="B147" s="297" t="s">
        <v>135</v>
      </c>
      <c r="C147" s="404"/>
      <c r="D147" s="659"/>
      <c r="E147" s="404"/>
      <c r="F147" s="596"/>
      <c r="G147" s="596"/>
      <c r="H147" s="596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</row>
    <row r="148" spans="1:42" ht="15" customHeight="1" x14ac:dyDescent="0.2">
      <c r="A148" s="229" t="s">
        <v>95</v>
      </c>
      <c r="B148" s="321" t="s">
        <v>115</v>
      </c>
      <c r="C148" s="405"/>
      <c r="D148" s="660"/>
      <c r="E148" s="405"/>
      <c r="F148" s="597"/>
      <c r="G148" s="597"/>
      <c r="H148" s="59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</row>
    <row r="149" spans="1:42" ht="12.75" customHeight="1" x14ac:dyDescent="0.2">
      <c r="A149" s="220">
        <v>4</v>
      </c>
      <c r="B149" s="341" t="s">
        <v>123</v>
      </c>
      <c r="C149" s="661">
        <f t="shared" ref="C149:C150" si="7">C150</f>
        <v>100000</v>
      </c>
      <c r="D149" s="453"/>
      <c r="E149" s="661"/>
      <c r="F149" s="662"/>
      <c r="G149" s="662"/>
      <c r="H149" s="662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</row>
    <row r="150" spans="1:42" ht="12.75" customHeight="1" x14ac:dyDescent="0.2">
      <c r="A150" s="230">
        <v>42</v>
      </c>
      <c r="B150" s="342" t="s">
        <v>138</v>
      </c>
      <c r="C150" s="663">
        <f t="shared" si="7"/>
        <v>100000</v>
      </c>
      <c r="D150" s="454"/>
      <c r="E150" s="663"/>
      <c r="F150" s="664"/>
      <c r="G150" s="664"/>
      <c r="H150" s="664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</row>
    <row r="151" spans="1:42" ht="12.75" customHeight="1" x14ac:dyDescent="0.2">
      <c r="A151" s="231">
        <v>421</v>
      </c>
      <c r="B151" s="345" t="s">
        <v>42</v>
      </c>
      <c r="C151" s="700">
        <f>C152</f>
        <v>100000</v>
      </c>
      <c r="D151" s="666"/>
      <c r="E151" s="700"/>
      <c r="F151" s="701"/>
      <c r="G151" s="701"/>
      <c r="H151" s="701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</row>
    <row r="152" spans="1:42" ht="12.75" customHeight="1" x14ac:dyDescent="0.2">
      <c r="A152" s="232">
        <v>421</v>
      </c>
      <c r="B152" s="321" t="s">
        <v>42</v>
      </c>
      <c r="C152" s="405">
        <v>100000</v>
      </c>
      <c r="D152" s="660"/>
      <c r="E152" s="405"/>
      <c r="F152" s="597"/>
      <c r="G152" s="597"/>
      <c r="H152" s="59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</row>
    <row r="153" spans="1:42" ht="12.75" customHeight="1" x14ac:dyDescent="0.2">
      <c r="A153" s="824" t="s">
        <v>301</v>
      </c>
      <c r="B153" s="825"/>
      <c r="C153" s="403">
        <f>C154</f>
        <v>55000</v>
      </c>
      <c r="D153" s="444">
        <v>45000</v>
      </c>
      <c r="E153" s="403">
        <v>50000</v>
      </c>
      <c r="F153" s="602">
        <f t="shared" ref="F153:G193" si="8">D153/C153</f>
        <v>0.81818181818181823</v>
      </c>
      <c r="G153" s="602">
        <f t="shared" si="8"/>
        <v>1.1111111111111112</v>
      </c>
      <c r="H153" s="602">
        <f t="shared" ref="H153:H193" si="9">E153/C153</f>
        <v>0.90909090909090906</v>
      </c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</row>
    <row r="154" spans="1:42" ht="15.75" customHeight="1" x14ac:dyDescent="0.2">
      <c r="A154" s="217" t="s">
        <v>132</v>
      </c>
      <c r="B154" s="296" t="s">
        <v>302</v>
      </c>
      <c r="C154" s="408">
        <f>C157</f>
        <v>55000</v>
      </c>
      <c r="D154" s="445"/>
      <c r="E154" s="408"/>
      <c r="F154" s="601"/>
      <c r="G154" s="601"/>
      <c r="H154" s="601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</row>
    <row r="155" spans="1:42" ht="15" customHeight="1" x14ac:dyDescent="0.2">
      <c r="A155" s="218" t="s">
        <v>303</v>
      </c>
      <c r="B155" s="297" t="s">
        <v>135</v>
      </c>
      <c r="C155" s="404"/>
      <c r="D155" s="659"/>
      <c r="E155" s="404"/>
      <c r="F155" s="596"/>
      <c r="G155" s="596"/>
      <c r="H155" s="596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</row>
    <row r="156" spans="1:42" ht="12.75" customHeight="1" x14ac:dyDescent="0.2">
      <c r="A156" s="219" t="s">
        <v>136</v>
      </c>
      <c r="B156" s="321" t="s">
        <v>115</v>
      </c>
      <c r="C156" s="405"/>
      <c r="D156" s="660"/>
      <c r="E156" s="405"/>
      <c r="F156" s="597"/>
      <c r="G156" s="597"/>
      <c r="H156" s="59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</row>
    <row r="157" spans="1:42" ht="12.75" customHeight="1" x14ac:dyDescent="0.2">
      <c r="A157" s="220">
        <v>4</v>
      </c>
      <c r="B157" s="341" t="s">
        <v>123</v>
      </c>
      <c r="C157" s="409">
        <f>C158</f>
        <v>55000</v>
      </c>
      <c r="D157" s="453"/>
      <c r="E157" s="409"/>
      <c r="F157" s="603"/>
      <c r="G157" s="603"/>
      <c r="H157" s="603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</row>
    <row r="158" spans="1:42" ht="12.75" customHeight="1" x14ac:dyDescent="0.2">
      <c r="A158" s="230">
        <v>42</v>
      </c>
      <c r="B158" s="342" t="s">
        <v>138</v>
      </c>
      <c r="C158" s="410">
        <f>C159+C161</f>
        <v>55000</v>
      </c>
      <c r="D158" s="454"/>
      <c r="E158" s="410"/>
      <c r="F158" s="604"/>
      <c r="G158" s="604"/>
      <c r="H158" s="604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</row>
    <row r="159" spans="1:42" ht="12.75" customHeight="1" x14ac:dyDescent="0.2">
      <c r="A159" s="227">
        <v>422</v>
      </c>
      <c r="B159" s="345" t="s">
        <v>43</v>
      </c>
      <c r="C159" s="411">
        <f>C160</f>
        <v>30000</v>
      </c>
      <c r="D159" s="666"/>
      <c r="E159" s="411"/>
      <c r="F159" s="605"/>
      <c r="G159" s="605"/>
      <c r="H159" s="605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</row>
    <row r="160" spans="1:42" ht="12.75" customHeight="1" x14ac:dyDescent="0.2">
      <c r="A160" s="298">
        <v>422</v>
      </c>
      <c r="B160" s="347" t="s">
        <v>304</v>
      </c>
      <c r="C160" s="412">
        <v>30000</v>
      </c>
      <c r="D160" s="660"/>
      <c r="E160" s="412"/>
      <c r="F160" s="606"/>
      <c r="G160" s="606"/>
      <c r="H160" s="606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</row>
    <row r="161" spans="1:42" ht="18" customHeight="1" x14ac:dyDescent="0.2">
      <c r="A161" s="227">
        <v>426</v>
      </c>
      <c r="B161" s="345" t="s">
        <v>305</v>
      </c>
      <c r="C161" s="411">
        <f>C162</f>
        <v>25000</v>
      </c>
      <c r="D161" s="666"/>
      <c r="E161" s="411"/>
      <c r="F161" s="605"/>
      <c r="G161" s="605"/>
      <c r="H161" s="605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</row>
    <row r="162" spans="1:42" ht="23.25" customHeight="1" x14ac:dyDescent="0.2">
      <c r="A162" s="298">
        <v>426</v>
      </c>
      <c r="B162" s="347" t="s">
        <v>134</v>
      </c>
      <c r="C162" s="412">
        <v>25000</v>
      </c>
      <c r="D162" s="660"/>
      <c r="E162" s="412"/>
      <c r="F162" s="606"/>
      <c r="G162" s="606"/>
      <c r="H162" s="606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</row>
    <row r="163" spans="1:42" ht="12.75" customHeight="1" x14ac:dyDescent="0.2">
      <c r="A163" s="233" t="s">
        <v>306</v>
      </c>
      <c r="B163" s="348"/>
      <c r="C163" s="413">
        <f>C164+C171+C178</f>
        <v>1400000</v>
      </c>
      <c r="D163" s="444">
        <v>1000000</v>
      </c>
      <c r="E163" s="413">
        <v>1000000</v>
      </c>
      <c r="F163" s="608">
        <f>D163/C163</f>
        <v>0.7142857142857143</v>
      </c>
      <c r="G163" s="608">
        <f>E163/D163</f>
        <v>1</v>
      </c>
      <c r="H163" s="608">
        <f>E163/C163</f>
        <v>0.7142857142857143</v>
      </c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</row>
    <row r="164" spans="1:42" ht="13.5" customHeight="1" x14ac:dyDescent="0.2">
      <c r="A164" s="224" t="s">
        <v>191</v>
      </c>
      <c r="B164" s="85" t="s">
        <v>394</v>
      </c>
      <c r="C164" s="404">
        <f>C167</f>
        <v>1000000</v>
      </c>
      <c r="D164" s="445"/>
      <c r="E164" s="404"/>
      <c r="F164" s="596"/>
      <c r="G164" s="596"/>
      <c r="H164" s="596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</row>
    <row r="165" spans="1:42" ht="12.75" customHeight="1" x14ac:dyDescent="0.2">
      <c r="A165" s="225" t="s">
        <v>307</v>
      </c>
      <c r="B165" s="297" t="s">
        <v>268</v>
      </c>
      <c r="C165" s="404"/>
      <c r="D165" s="659"/>
      <c r="E165" s="404"/>
      <c r="F165" s="596"/>
      <c r="G165" s="596"/>
      <c r="H165" s="596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</row>
    <row r="166" spans="1:42" ht="12.75" customHeight="1" x14ac:dyDescent="0.2">
      <c r="A166" s="229" t="s">
        <v>95</v>
      </c>
      <c r="B166" s="321" t="s">
        <v>115</v>
      </c>
      <c r="C166" s="405"/>
      <c r="D166" s="660"/>
      <c r="E166" s="405"/>
      <c r="F166" s="597"/>
      <c r="G166" s="597"/>
      <c r="H166" s="59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</row>
    <row r="167" spans="1:42" ht="12.75" customHeight="1" x14ac:dyDescent="0.2">
      <c r="A167" s="220">
        <v>4</v>
      </c>
      <c r="B167" s="341" t="s">
        <v>123</v>
      </c>
      <c r="C167" s="661">
        <f>C168</f>
        <v>1000000</v>
      </c>
      <c r="D167" s="453"/>
      <c r="E167" s="661"/>
      <c r="F167" s="662"/>
      <c r="G167" s="662"/>
      <c r="H167" s="662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</row>
    <row r="168" spans="1:42" ht="16.5" customHeight="1" x14ac:dyDescent="0.2">
      <c r="A168" s="230">
        <v>42</v>
      </c>
      <c r="B168" s="342" t="s">
        <v>138</v>
      </c>
      <c r="C168" s="663">
        <f>C169</f>
        <v>1000000</v>
      </c>
      <c r="D168" s="454"/>
      <c r="E168" s="663"/>
      <c r="F168" s="664"/>
      <c r="G168" s="664"/>
      <c r="H168" s="664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</row>
    <row r="169" spans="1:42" ht="15" customHeight="1" x14ac:dyDescent="0.2">
      <c r="A169" s="231">
        <v>421</v>
      </c>
      <c r="B169" s="345" t="s">
        <v>42</v>
      </c>
      <c r="C169" s="700">
        <f>C170</f>
        <v>1000000</v>
      </c>
      <c r="D169" s="666"/>
      <c r="E169" s="700"/>
      <c r="F169" s="701"/>
      <c r="G169" s="701"/>
      <c r="H169" s="701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</row>
    <row r="170" spans="1:42" ht="12.75" customHeight="1" x14ac:dyDescent="0.2">
      <c r="A170" s="232">
        <v>421</v>
      </c>
      <c r="B170" s="321" t="s">
        <v>329</v>
      </c>
      <c r="C170" s="405">
        <v>1000000</v>
      </c>
      <c r="D170" s="660"/>
      <c r="E170" s="405"/>
      <c r="F170" s="597"/>
      <c r="G170" s="597"/>
      <c r="H170" s="59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</row>
    <row r="171" spans="1:42" ht="12.75" customHeight="1" x14ac:dyDescent="0.2">
      <c r="A171" s="224" t="s">
        <v>191</v>
      </c>
      <c r="B171" s="85" t="s">
        <v>330</v>
      </c>
      <c r="C171" s="404">
        <f>C174</f>
        <v>200000</v>
      </c>
      <c r="D171" s="445"/>
      <c r="E171" s="404"/>
      <c r="F171" s="596"/>
      <c r="G171" s="596"/>
      <c r="H171" s="596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</row>
    <row r="172" spans="1:42" ht="12.75" customHeight="1" x14ac:dyDescent="0.2">
      <c r="A172" s="225" t="s">
        <v>318</v>
      </c>
      <c r="B172" s="297" t="s">
        <v>268</v>
      </c>
      <c r="C172" s="404"/>
      <c r="D172" s="659"/>
      <c r="E172" s="404"/>
      <c r="F172" s="596"/>
      <c r="G172" s="596"/>
      <c r="H172" s="596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</row>
    <row r="173" spans="1:42" ht="23.25" customHeight="1" x14ac:dyDescent="0.2">
      <c r="A173" s="229" t="s">
        <v>95</v>
      </c>
      <c r="B173" s="321" t="s">
        <v>115</v>
      </c>
      <c r="C173" s="405"/>
      <c r="D173" s="660"/>
      <c r="E173" s="405"/>
      <c r="F173" s="597"/>
      <c r="G173" s="597"/>
      <c r="H173" s="59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</row>
    <row r="174" spans="1:42" ht="15" customHeight="1" x14ac:dyDescent="0.2">
      <c r="A174" s="220">
        <v>4</v>
      </c>
      <c r="B174" s="341" t="s">
        <v>123</v>
      </c>
      <c r="C174" s="661">
        <f>C175</f>
        <v>200000</v>
      </c>
      <c r="D174" s="453"/>
      <c r="E174" s="661"/>
      <c r="F174" s="662"/>
      <c r="G174" s="662"/>
      <c r="H174" s="662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</row>
    <row r="175" spans="1:42" ht="12.75" customHeight="1" x14ac:dyDescent="0.2">
      <c r="A175" s="230">
        <v>42</v>
      </c>
      <c r="B175" s="342" t="s">
        <v>138</v>
      </c>
      <c r="C175" s="663">
        <f>C176</f>
        <v>200000</v>
      </c>
      <c r="D175" s="454"/>
      <c r="E175" s="663"/>
      <c r="F175" s="664"/>
      <c r="G175" s="664"/>
      <c r="H175" s="664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</row>
    <row r="176" spans="1:42" ht="12.75" customHeight="1" x14ac:dyDescent="0.2">
      <c r="A176" s="231">
        <v>421</v>
      </c>
      <c r="B176" s="345" t="s">
        <v>42</v>
      </c>
      <c r="C176" s="700">
        <f>C177</f>
        <v>200000</v>
      </c>
      <c r="D176" s="666"/>
      <c r="E176" s="700"/>
      <c r="F176" s="701"/>
      <c r="G176" s="701"/>
      <c r="H176" s="701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</row>
    <row r="177" spans="1:42" ht="12.75" customHeight="1" x14ac:dyDescent="0.2">
      <c r="A177" s="232">
        <v>421</v>
      </c>
      <c r="B177" s="321" t="s">
        <v>329</v>
      </c>
      <c r="C177" s="405">
        <v>200000</v>
      </c>
      <c r="D177" s="660"/>
      <c r="E177" s="405"/>
      <c r="F177" s="597"/>
      <c r="G177" s="597"/>
      <c r="H177" s="59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</row>
    <row r="178" spans="1:42" ht="12.75" customHeight="1" x14ac:dyDescent="0.2">
      <c r="A178" s="224" t="s">
        <v>191</v>
      </c>
      <c r="B178" s="507" t="s">
        <v>346</v>
      </c>
      <c r="C178" s="404">
        <f>C181</f>
        <v>200000</v>
      </c>
      <c r="D178" s="445"/>
      <c r="E178" s="404"/>
      <c r="F178" s="596"/>
      <c r="G178" s="596"/>
      <c r="H178" s="596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</row>
    <row r="179" spans="1:42" ht="12.75" customHeight="1" x14ac:dyDescent="0.2">
      <c r="A179" s="225" t="s">
        <v>319</v>
      </c>
      <c r="B179" s="297" t="s">
        <v>268</v>
      </c>
      <c r="C179" s="404"/>
      <c r="D179" s="659"/>
      <c r="E179" s="404"/>
      <c r="F179" s="596"/>
      <c r="G179" s="596"/>
      <c r="H179" s="596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</row>
    <row r="180" spans="1:42" ht="16.5" customHeight="1" x14ac:dyDescent="0.2">
      <c r="A180" s="229" t="s">
        <v>95</v>
      </c>
      <c r="B180" s="321" t="s">
        <v>115</v>
      </c>
      <c r="C180" s="405"/>
      <c r="D180" s="660"/>
      <c r="E180" s="405"/>
      <c r="F180" s="597"/>
      <c r="G180" s="597"/>
      <c r="H180" s="59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</row>
    <row r="181" spans="1:42" ht="18" customHeight="1" x14ac:dyDescent="0.2">
      <c r="A181" s="220">
        <v>4</v>
      </c>
      <c r="B181" s="341" t="s">
        <v>123</v>
      </c>
      <c r="C181" s="661">
        <f>C182</f>
        <v>200000</v>
      </c>
      <c r="D181" s="453"/>
      <c r="E181" s="661"/>
      <c r="F181" s="662"/>
      <c r="G181" s="662"/>
      <c r="H181" s="662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</row>
    <row r="182" spans="1:42" ht="15" customHeight="1" x14ac:dyDescent="0.2">
      <c r="A182" s="230">
        <v>42</v>
      </c>
      <c r="B182" s="342" t="s">
        <v>138</v>
      </c>
      <c r="C182" s="663">
        <f>C183</f>
        <v>200000</v>
      </c>
      <c r="D182" s="454"/>
      <c r="E182" s="663"/>
      <c r="F182" s="664"/>
      <c r="G182" s="664"/>
      <c r="H182" s="664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</row>
    <row r="183" spans="1:42" ht="15" customHeight="1" x14ac:dyDescent="0.2">
      <c r="A183" s="231">
        <v>421</v>
      </c>
      <c r="B183" s="345" t="s">
        <v>42</v>
      </c>
      <c r="C183" s="700">
        <f>C184</f>
        <v>200000</v>
      </c>
      <c r="D183" s="666"/>
      <c r="E183" s="700"/>
      <c r="F183" s="701"/>
      <c r="G183" s="701"/>
      <c r="H183" s="701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</row>
    <row r="184" spans="1:42" ht="12.75" customHeight="1" x14ac:dyDescent="0.2">
      <c r="A184" s="232">
        <v>421</v>
      </c>
      <c r="B184" s="321" t="s">
        <v>329</v>
      </c>
      <c r="C184" s="405">
        <v>200000</v>
      </c>
      <c r="D184" s="660"/>
      <c r="E184" s="405"/>
      <c r="F184" s="597"/>
      <c r="G184" s="597"/>
      <c r="H184" s="59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</row>
    <row r="185" spans="1:42" ht="12.75" customHeight="1" x14ac:dyDescent="0.2">
      <c r="A185" s="224" t="s">
        <v>191</v>
      </c>
      <c r="B185" s="507" t="s">
        <v>461</v>
      </c>
      <c r="C185" s="404">
        <v>0</v>
      </c>
      <c r="D185" s="445">
        <f>D188</f>
        <v>1000000</v>
      </c>
      <c r="E185" s="404">
        <f>E188</f>
        <v>1000000</v>
      </c>
      <c r="F185" s="596"/>
      <c r="G185" s="596"/>
      <c r="H185" s="596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</row>
    <row r="186" spans="1:42" ht="12.75" customHeight="1" x14ac:dyDescent="0.2">
      <c r="A186" s="225" t="s">
        <v>460</v>
      </c>
      <c r="B186" s="297" t="s">
        <v>268</v>
      </c>
      <c r="C186" s="404"/>
      <c r="D186" s="659"/>
      <c r="E186" s="404"/>
      <c r="F186" s="596"/>
      <c r="G186" s="596"/>
      <c r="H186" s="596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</row>
    <row r="187" spans="1:42" ht="20.100000000000001" customHeight="1" x14ac:dyDescent="0.2">
      <c r="A187" s="229" t="s">
        <v>95</v>
      </c>
      <c r="B187" s="321" t="s">
        <v>115</v>
      </c>
      <c r="C187" s="405"/>
      <c r="D187" s="660"/>
      <c r="E187" s="405"/>
      <c r="F187" s="597"/>
      <c r="G187" s="597"/>
      <c r="H187" s="59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</row>
    <row r="188" spans="1:42" ht="20.100000000000001" customHeight="1" x14ac:dyDescent="0.2">
      <c r="A188" s="220">
        <v>4</v>
      </c>
      <c r="B188" s="341" t="s">
        <v>123</v>
      </c>
      <c r="C188" s="661">
        <f t="shared" ref="C188:E189" si="10">C189</f>
        <v>0</v>
      </c>
      <c r="D188" s="453">
        <f t="shared" si="10"/>
        <v>1000000</v>
      </c>
      <c r="E188" s="661">
        <f t="shared" si="10"/>
        <v>1000000</v>
      </c>
      <c r="F188" s="662"/>
      <c r="G188" s="662"/>
      <c r="H188" s="662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</row>
    <row r="189" spans="1:42" ht="15" customHeight="1" x14ac:dyDescent="0.2">
      <c r="A189" s="230">
        <v>42</v>
      </c>
      <c r="B189" s="342" t="s">
        <v>138</v>
      </c>
      <c r="C189" s="663">
        <f t="shared" si="10"/>
        <v>0</v>
      </c>
      <c r="D189" s="454">
        <f t="shared" si="10"/>
        <v>1000000</v>
      </c>
      <c r="E189" s="663">
        <f t="shared" si="10"/>
        <v>1000000</v>
      </c>
      <c r="F189" s="664"/>
      <c r="G189" s="664"/>
      <c r="H189" s="664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</row>
    <row r="190" spans="1:42" ht="15" customHeight="1" x14ac:dyDescent="0.2">
      <c r="A190" s="231">
        <v>421</v>
      </c>
      <c r="B190" s="345" t="s">
        <v>42</v>
      </c>
      <c r="C190" s="700">
        <v>0</v>
      </c>
      <c r="D190" s="666">
        <f>D191</f>
        <v>1000000</v>
      </c>
      <c r="E190" s="700">
        <f>E191</f>
        <v>1000000</v>
      </c>
      <c r="F190" s="701"/>
      <c r="G190" s="701"/>
      <c r="H190" s="701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</row>
    <row r="191" spans="1:42" ht="12.75" customHeight="1" x14ac:dyDescent="0.2">
      <c r="A191" s="232">
        <v>421</v>
      </c>
      <c r="B191" s="321" t="s">
        <v>329</v>
      </c>
      <c r="C191" s="405">
        <v>0</v>
      </c>
      <c r="D191" s="660">
        <v>1000000</v>
      </c>
      <c r="E191" s="405">
        <v>1000000</v>
      </c>
      <c r="F191" s="597"/>
      <c r="G191" s="597"/>
      <c r="H191" s="59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</row>
    <row r="192" spans="1:42" ht="12.75" customHeight="1" x14ac:dyDescent="0.2">
      <c r="A192" s="820" t="s">
        <v>98</v>
      </c>
      <c r="B192" s="821"/>
      <c r="C192" s="414"/>
      <c r="D192" s="702"/>
      <c r="E192" s="414"/>
      <c r="F192" s="609"/>
      <c r="G192" s="609"/>
      <c r="H192" s="609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</row>
    <row r="193" spans="1:42" ht="12.75" customHeight="1" x14ac:dyDescent="0.2">
      <c r="A193" s="234" t="s">
        <v>241</v>
      </c>
      <c r="B193" s="349"/>
      <c r="C193" s="403">
        <f>C194+C201+C208</f>
        <v>220000</v>
      </c>
      <c r="D193" s="444">
        <v>200000</v>
      </c>
      <c r="E193" s="403">
        <v>200000</v>
      </c>
      <c r="F193" s="602">
        <f t="shared" si="8"/>
        <v>0.90909090909090906</v>
      </c>
      <c r="G193" s="602">
        <f t="shared" si="8"/>
        <v>1</v>
      </c>
      <c r="H193" s="602">
        <f t="shared" si="9"/>
        <v>0.90909090909090906</v>
      </c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</row>
    <row r="194" spans="1:42" ht="12.75" customHeight="1" x14ac:dyDescent="0.2">
      <c r="A194" s="235" t="s">
        <v>246</v>
      </c>
      <c r="B194" s="350" t="s">
        <v>443</v>
      </c>
      <c r="C194" s="404">
        <f>C197</f>
        <v>210000</v>
      </c>
      <c r="D194" s="445"/>
      <c r="E194" s="404"/>
      <c r="F194" s="596"/>
      <c r="G194" s="596"/>
      <c r="H194" s="596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</row>
    <row r="195" spans="1:42" ht="12.75" customHeight="1" x14ac:dyDescent="0.2">
      <c r="A195" s="225"/>
      <c r="B195" s="344" t="s">
        <v>267</v>
      </c>
      <c r="C195" s="404"/>
      <c r="D195" s="659"/>
      <c r="E195" s="404"/>
      <c r="F195" s="596"/>
      <c r="G195" s="596"/>
      <c r="H195" s="596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</row>
    <row r="196" spans="1:42" ht="15" customHeight="1" x14ac:dyDescent="0.2">
      <c r="A196" s="226" t="s">
        <v>99</v>
      </c>
      <c r="B196" s="351" t="s">
        <v>114</v>
      </c>
      <c r="C196" s="405"/>
      <c r="D196" s="660"/>
      <c r="E196" s="405"/>
      <c r="F196" s="597"/>
      <c r="G196" s="597"/>
      <c r="H196" s="59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</row>
    <row r="197" spans="1:42" ht="15" customHeight="1" x14ac:dyDescent="0.2">
      <c r="A197" s="201">
        <v>3</v>
      </c>
      <c r="B197" s="322" t="s">
        <v>61</v>
      </c>
      <c r="C197" s="661">
        <f>C199</f>
        <v>210000</v>
      </c>
      <c r="D197" s="453"/>
      <c r="E197" s="661"/>
      <c r="F197" s="662"/>
      <c r="G197" s="662"/>
      <c r="H197" s="662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</row>
    <row r="198" spans="1:42" ht="12.75" customHeight="1" x14ac:dyDescent="0.2">
      <c r="A198" s="194">
        <v>38</v>
      </c>
      <c r="B198" s="323" t="s">
        <v>38</v>
      </c>
      <c r="C198" s="663">
        <f>C199</f>
        <v>210000</v>
      </c>
      <c r="D198" s="454"/>
      <c r="E198" s="663"/>
      <c r="F198" s="664"/>
      <c r="G198" s="664"/>
      <c r="H198" s="664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</row>
    <row r="199" spans="1:42" ht="12.75" customHeight="1" x14ac:dyDescent="0.2">
      <c r="A199" s="222">
        <v>381</v>
      </c>
      <c r="B199" s="328" t="s">
        <v>109</v>
      </c>
      <c r="C199" s="700">
        <f>C200</f>
        <v>210000</v>
      </c>
      <c r="D199" s="666"/>
      <c r="E199" s="700"/>
      <c r="F199" s="701"/>
      <c r="G199" s="701"/>
      <c r="H199" s="701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</row>
    <row r="200" spans="1:42" ht="12.75" customHeight="1" x14ac:dyDescent="0.2">
      <c r="A200" s="196">
        <v>381</v>
      </c>
      <c r="B200" s="325" t="s">
        <v>109</v>
      </c>
      <c r="C200" s="415">
        <v>210000</v>
      </c>
      <c r="D200" s="660"/>
      <c r="E200" s="415"/>
      <c r="F200" s="611"/>
      <c r="G200" s="611"/>
      <c r="H200" s="611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</row>
    <row r="201" spans="1:42" ht="12.75" customHeight="1" x14ac:dyDescent="0.2">
      <c r="A201" s="522" t="s">
        <v>247</v>
      </c>
      <c r="B201" s="85" t="s">
        <v>185</v>
      </c>
      <c r="C201" s="523">
        <v>5000</v>
      </c>
      <c r="D201" s="524"/>
      <c r="E201" s="523"/>
      <c r="F201" s="610"/>
      <c r="G201" s="610"/>
      <c r="H201" s="610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</row>
    <row r="202" spans="1:42" ht="12.75" customHeight="1" x14ac:dyDescent="0.2">
      <c r="A202" s="236"/>
      <c r="B202" s="297" t="s">
        <v>267</v>
      </c>
      <c r="C202" s="406"/>
      <c r="D202" s="659"/>
      <c r="E202" s="406"/>
      <c r="F202" s="599"/>
      <c r="G202" s="599"/>
      <c r="H202" s="599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</row>
    <row r="203" spans="1:42" ht="15" customHeight="1" x14ac:dyDescent="0.2">
      <c r="A203" s="237" t="s">
        <v>97</v>
      </c>
      <c r="B203" s="325" t="s">
        <v>114</v>
      </c>
      <c r="C203" s="415"/>
      <c r="D203" s="660"/>
      <c r="E203" s="415"/>
      <c r="F203" s="611"/>
      <c r="G203" s="611"/>
      <c r="H203" s="611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</row>
    <row r="204" spans="1:42" ht="15" customHeight="1" x14ac:dyDescent="0.2">
      <c r="A204" s="201">
        <v>3</v>
      </c>
      <c r="B204" s="322" t="s">
        <v>61</v>
      </c>
      <c r="C204" s="661">
        <v>5000</v>
      </c>
      <c r="D204" s="453"/>
      <c r="E204" s="661"/>
      <c r="F204" s="662"/>
      <c r="G204" s="662"/>
      <c r="H204" s="662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</row>
    <row r="205" spans="1:42" ht="12.75" customHeight="1" x14ac:dyDescent="0.2">
      <c r="A205" s="194">
        <v>38</v>
      </c>
      <c r="B205" s="323" t="s">
        <v>38</v>
      </c>
      <c r="C205" s="663">
        <v>5000</v>
      </c>
      <c r="D205" s="454"/>
      <c r="E205" s="663"/>
      <c r="F205" s="664"/>
      <c r="G205" s="664"/>
      <c r="H205" s="664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</row>
    <row r="206" spans="1:42" ht="12.75" customHeight="1" x14ac:dyDescent="0.2">
      <c r="A206" s="222">
        <v>381</v>
      </c>
      <c r="B206" s="328" t="s">
        <v>109</v>
      </c>
      <c r="C206" s="700">
        <v>5000</v>
      </c>
      <c r="D206" s="666"/>
      <c r="E206" s="700"/>
      <c r="F206" s="701"/>
      <c r="G206" s="701"/>
      <c r="H206" s="701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</row>
    <row r="207" spans="1:42" ht="12.75" customHeight="1" x14ac:dyDescent="0.2">
      <c r="A207" s="196">
        <v>381</v>
      </c>
      <c r="B207" s="325" t="s">
        <v>109</v>
      </c>
      <c r="C207" s="703">
        <v>5000</v>
      </c>
      <c r="D207" s="660"/>
      <c r="E207" s="703"/>
      <c r="F207" s="704"/>
      <c r="G207" s="704"/>
      <c r="H207" s="704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</row>
    <row r="208" spans="1:42" ht="15.75" customHeight="1" x14ac:dyDescent="0.2">
      <c r="A208" s="224" t="s">
        <v>248</v>
      </c>
      <c r="B208" s="350" t="s">
        <v>186</v>
      </c>
      <c r="C208" s="404">
        <v>5000</v>
      </c>
      <c r="D208" s="445"/>
      <c r="E208" s="404"/>
      <c r="F208" s="596"/>
      <c r="G208" s="596"/>
      <c r="H208" s="596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</row>
    <row r="209" spans="1:42" ht="22.5" customHeight="1" x14ac:dyDescent="0.2">
      <c r="A209" s="225"/>
      <c r="B209" s="297" t="s">
        <v>267</v>
      </c>
      <c r="C209" s="404"/>
      <c r="D209" s="659"/>
      <c r="E209" s="404"/>
      <c r="F209" s="596"/>
      <c r="G209" s="596"/>
      <c r="H209" s="596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</row>
    <row r="210" spans="1:42" ht="27.75" customHeight="1" x14ac:dyDescent="0.2">
      <c r="A210" s="237" t="s">
        <v>97</v>
      </c>
      <c r="B210" s="325" t="s">
        <v>114</v>
      </c>
      <c r="C210" s="415"/>
      <c r="D210" s="660"/>
      <c r="E210" s="415"/>
      <c r="F210" s="611"/>
      <c r="G210" s="611"/>
      <c r="H210" s="611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</row>
    <row r="211" spans="1:42" ht="12.75" customHeight="1" x14ac:dyDescent="0.2">
      <c r="A211" s="201">
        <v>3</v>
      </c>
      <c r="B211" s="322" t="s">
        <v>61</v>
      </c>
      <c r="C211" s="661">
        <v>5000</v>
      </c>
      <c r="D211" s="453"/>
      <c r="E211" s="661"/>
      <c r="F211" s="662"/>
      <c r="G211" s="662"/>
      <c r="H211" s="662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</row>
    <row r="212" spans="1:42" ht="12.75" customHeight="1" x14ac:dyDescent="0.2">
      <c r="A212" s="194">
        <v>38</v>
      </c>
      <c r="B212" s="323" t="s">
        <v>38</v>
      </c>
      <c r="C212" s="663">
        <v>5000</v>
      </c>
      <c r="D212" s="454"/>
      <c r="E212" s="663"/>
      <c r="F212" s="664"/>
      <c r="G212" s="664"/>
      <c r="H212" s="664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</row>
    <row r="213" spans="1:42" ht="12.75" customHeight="1" x14ac:dyDescent="0.2">
      <c r="A213" s="222">
        <v>381</v>
      </c>
      <c r="B213" s="328" t="s">
        <v>109</v>
      </c>
      <c r="C213" s="700">
        <v>5000</v>
      </c>
      <c r="D213" s="666"/>
      <c r="E213" s="700"/>
      <c r="F213" s="701"/>
      <c r="G213" s="701"/>
      <c r="H213" s="701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</row>
    <row r="214" spans="1:42" ht="12.75" customHeight="1" x14ac:dyDescent="0.2">
      <c r="A214" s="196">
        <v>381</v>
      </c>
      <c r="B214" s="325" t="s">
        <v>109</v>
      </c>
      <c r="C214" s="703">
        <v>5000</v>
      </c>
      <c r="D214" s="660"/>
      <c r="E214" s="703"/>
      <c r="F214" s="704"/>
      <c r="G214" s="704"/>
      <c r="H214" s="704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</row>
    <row r="215" spans="1:42" ht="12.75" customHeight="1" x14ac:dyDescent="0.2">
      <c r="A215" s="818" t="s">
        <v>65</v>
      </c>
      <c r="B215" s="819"/>
      <c r="C215" s="416"/>
      <c r="D215" s="702"/>
      <c r="E215" s="416"/>
      <c r="F215" s="612"/>
      <c r="G215" s="612"/>
      <c r="H215" s="612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</row>
    <row r="216" spans="1:42" ht="12.75" customHeight="1" x14ac:dyDescent="0.2">
      <c r="A216" s="822" t="s">
        <v>291</v>
      </c>
      <c r="B216" s="823"/>
      <c r="C216" s="413">
        <f>C217+C224+C231+C238+C245+C252+C259+C266+C273</f>
        <v>1920000</v>
      </c>
      <c r="D216" s="444">
        <f>D217+D224+D231+D287+D294</f>
        <v>3000000</v>
      </c>
      <c r="E216" s="413">
        <f>E217+E224+E231+E287+E294</f>
        <v>3000000</v>
      </c>
      <c r="F216" s="608">
        <f t="shared" ref="F216:G216" si="11">D216/C216</f>
        <v>1.5625</v>
      </c>
      <c r="G216" s="608">
        <f t="shared" si="11"/>
        <v>1</v>
      </c>
      <c r="H216" s="608">
        <f t="shared" ref="H216" si="12">E216/C216</f>
        <v>1.5625</v>
      </c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</row>
    <row r="217" spans="1:42" ht="22.5" x14ac:dyDescent="0.2">
      <c r="A217" s="238" t="s">
        <v>249</v>
      </c>
      <c r="B217" s="352" t="s">
        <v>119</v>
      </c>
      <c r="C217" s="417">
        <f>C220</f>
        <v>350000</v>
      </c>
      <c r="D217" s="445">
        <f>D220</f>
        <v>350000</v>
      </c>
      <c r="E217" s="417">
        <f>E220</f>
        <v>350000</v>
      </c>
      <c r="F217" s="613"/>
      <c r="G217" s="613"/>
      <c r="H217" s="613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</row>
    <row r="218" spans="1:42" ht="15" customHeight="1" x14ac:dyDescent="0.2">
      <c r="A218" s="239"/>
      <c r="B218" s="353" t="s">
        <v>264</v>
      </c>
      <c r="C218" s="417"/>
      <c r="D218" s="659"/>
      <c r="E218" s="417"/>
      <c r="F218" s="613"/>
      <c r="G218" s="613"/>
      <c r="H218" s="613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</row>
    <row r="219" spans="1:42" ht="13.5" customHeight="1" x14ac:dyDescent="0.2">
      <c r="A219" s="240" t="s">
        <v>91</v>
      </c>
      <c r="B219" s="354" t="s">
        <v>114</v>
      </c>
      <c r="C219" s="418"/>
      <c r="D219" s="660"/>
      <c r="E219" s="418"/>
      <c r="F219" s="614"/>
      <c r="G219" s="614"/>
      <c r="H219" s="614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</row>
    <row r="220" spans="1:42" ht="15" customHeight="1" x14ac:dyDescent="0.2">
      <c r="A220" s="201">
        <v>3</v>
      </c>
      <c r="B220" s="322" t="s">
        <v>61</v>
      </c>
      <c r="C220" s="409">
        <f t="shared" ref="C220:E222" si="13">C221</f>
        <v>350000</v>
      </c>
      <c r="D220" s="453">
        <f t="shared" si="13"/>
        <v>350000</v>
      </c>
      <c r="E220" s="409">
        <f t="shared" si="13"/>
        <v>350000</v>
      </c>
      <c r="F220" s="603"/>
      <c r="G220" s="603"/>
      <c r="H220" s="603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</row>
    <row r="221" spans="1:42" ht="12.75" customHeight="1" x14ac:dyDescent="0.2">
      <c r="A221" s="194">
        <v>32</v>
      </c>
      <c r="B221" s="323" t="s">
        <v>30</v>
      </c>
      <c r="C221" s="410">
        <f t="shared" si="13"/>
        <v>350000</v>
      </c>
      <c r="D221" s="454">
        <f t="shared" si="13"/>
        <v>350000</v>
      </c>
      <c r="E221" s="410">
        <f t="shared" si="13"/>
        <v>350000</v>
      </c>
      <c r="F221" s="604"/>
      <c r="G221" s="604"/>
      <c r="H221" s="604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</row>
    <row r="222" spans="1:42" ht="12.75" customHeight="1" x14ac:dyDescent="0.2">
      <c r="A222" s="227">
        <v>323</v>
      </c>
      <c r="B222" s="345" t="s">
        <v>33</v>
      </c>
      <c r="C222" s="411">
        <f t="shared" si="13"/>
        <v>350000</v>
      </c>
      <c r="D222" s="666">
        <f t="shared" si="13"/>
        <v>350000</v>
      </c>
      <c r="E222" s="411">
        <f t="shared" si="13"/>
        <v>350000</v>
      </c>
      <c r="F222" s="605"/>
      <c r="G222" s="605"/>
      <c r="H222" s="605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</row>
    <row r="223" spans="1:42" ht="21.75" customHeight="1" x14ac:dyDescent="0.2">
      <c r="A223" s="228">
        <v>323</v>
      </c>
      <c r="B223" s="346" t="s">
        <v>33</v>
      </c>
      <c r="C223" s="705">
        <v>350000</v>
      </c>
      <c r="D223" s="660">
        <v>350000</v>
      </c>
      <c r="E223" s="705">
        <v>350000</v>
      </c>
      <c r="F223" s="706"/>
      <c r="G223" s="706"/>
      <c r="H223" s="706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</row>
    <row r="224" spans="1:42" ht="15" customHeight="1" x14ac:dyDescent="0.2">
      <c r="A224" s="241" t="s">
        <v>250</v>
      </c>
      <c r="B224" s="355" t="s">
        <v>187</v>
      </c>
      <c r="C224" s="417">
        <f>C227</f>
        <v>250000</v>
      </c>
      <c r="D224" s="445">
        <f>D227</f>
        <v>250000</v>
      </c>
      <c r="E224" s="417">
        <f>E227</f>
        <v>250000</v>
      </c>
      <c r="F224" s="613"/>
      <c r="G224" s="613"/>
      <c r="H224" s="613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</row>
    <row r="225" spans="1:42" ht="15" customHeight="1" x14ac:dyDescent="0.2">
      <c r="A225" s="239"/>
      <c r="B225" s="356" t="s">
        <v>264</v>
      </c>
      <c r="C225" s="417"/>
      <c r="D225" s="659"/>
      <c r="E225" s="417"/>
      <c r="F225" s="613"/>
      <c r="G225" s="613"/>
      <c r="H225" s="613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</row>
    <row r="226" spans="1:42" ht="12.75" customHeight="1" x14ac:dyDescent="0.2">
      <c r="A226" s="242" t="s">
        <v>92</v>
      </c>
      <c r="B226" s="357" t="s">
        <v>114</v>
      </c>
      <c r="C226" s="419"/>
      <c r="D226" s="660"/>
      <c r="E226" s="419"/>
      <c r="F226" s="615"/>
      <c r="G226" s="615"/>
      <c r="H226" s="615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</row>
    <row r="227" spans="1:42" ht="12.75" customHeight="1" x14ac:dyDescent="0.2">
      <c r="A227" s="201">
        <v>3</v>
      </c>
      <c r="B227" s="322" t="s">
        <v>61</v>
      </c>
      <c r="C227" s="409">
        <f t="shared" ref="C227:E229" si="14">C228</f>
        <v>250000</v>
      </c>
      <c r="D227" s="453">
        <f t="shared" si="14"/>
        <v>250000</v>
      </c>
      <c r="E227" s="409">
        <f t="shared" si="14"/>
        <v>250000</v>
      </c>
      <c r="F227" s="603"/>
      <c r="G227" s="603"/>
      <c r="H227" s="603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</row>
    <row r="228" spans="1:42" ht="12.75" customHeight="1" x14ac:dyDescent="0.2">
      <c r="A228" s="194">
        <v>32</v>
      </c>
      <c r="B228" s="323" t="s">
        <v>30</v>
      </c>
      <c r="C228" s="410">
        <f t="shared" si="14"/>
        <v>250000</v>
      </c>
      <c r="D228" s="454">
        <f t="shared" si="14"/>
        <v>250000</v>
      </c>
      <c r="E228" s="410">
        <f t="shared" si="14"/>
        <v>250000</v>
      </c>
      <c r="F228" s="604"/>
      <c r="G228" s="604"/>
      <c r="H228" s="604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</row>
    <row r="229" spans="1:42" ht="12.75" customHeight="1" x14ac:dyDescent="0.2">
      <c r="A229" s="227">
        <v>323</v>
      </c>
      <c r="B229" s="345" t="s">
        <v>33</v>
      </c>
      <c r="C229" s="411">
        <f t="shared" si="14"/>
        <v>250000</v>
      </c>
      <c r="D229" s="666">
        <f t="shared" si="14"/>
        <v>250000</v>
      </c>
      <c r="E229" s="411">
        <f t="shared" si="14"/>
        <v>250000</v>
      </c>
      <c r="F229" s="605"/>
      <c r="G229" s="605"/>
      <c r="H229" s="605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</row>
    <row r="230" spans="1:42" ht="12.75" customHeight="1" x14ac:dyDescent="0.2">
      <c r="A230" s="228">
        <v>323</v>
      </c>
      <c r="B230" s="346" t="s">
        <v>33</v>
      </c>
      <c r="C230" s="705">
        <v>250000</v>
      </c>
      <c r="D230" s="660">
        <v>250000</v>
      </c>
      <c r="E230" s="705">
        <v>250000</v>
      </c>
      <c r="F230" s="706"/>
      <c r="G230" s="706"/>
      <c r="H230" s="706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</row>
    <row r="231" spans="1:42" ht="14.25" customHeight="1" x14ac:dyDescent="0.2">
      <c r="A231" s="241" t="s">
        <v>251</v>
      </c>
      <c r="B231" s="355" t="s">
        <v>188</v>
      </c>
      <c r="C231" s="417">
        <f>C234</f>
        <v>400000</v>
      </c>
      <c r="D231" s="445">
        <f>D234</f>
        <v>400000</v>
      </c>
      <c r="E231" s="417">
        <f>E234</f>
        <v>400000</v>
      </c>
      <c r="F231" s="613"/>
      <c r="G231" s="613"/>
      <c r="H231" s="613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</row>
    <row r="232" spans="1:42" ht="15" customHeight="1" x14ac:dyDescent="0.2">
      <c r="A232" s="239" t="s">
        <v>94</v>
      </c>
      <c r="B232" s="356" t="s">
        <v>403</v>
      </c>
      <c r="C232" s="417"/>
      <c r="D232" s="659"/>
      <c r="E232" s="417"/>
      <c r="F232" s="613"/>
      <c r="G232" s="613"/>
      <c r="H232" s="613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</row>
    <row r="233" spans="1:42" ht="15.75" customHeight="1" x14ac:dyDescent="0.2">
      <c r="A233" s="242" t="s">
        <v>92</v>
      </c>
      <c r="B233" s="357" t="s">
        <v>114</v>
      </c>
      <c r="C233" s="418"/>
      <c r="D233" s="660"/>
      <c r="E233" s="418"/>
      <c r="F233" s="614"/>
      <c r="G233" s="614"/>
      <c r="H233" s="614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</row>
    <row r="234" spans="1:42" ht="15" customHeight="1" x14ac:dyDescent="0.2">
      <c r="A234" s="201">
        <v>3</v>
      </c>
      <c r="B234" s="322" t="s">
        <v>61</v>
      </c>
      <c r="C234" s="409">
        <f t="shared" ref="C234:C235" si="15">C235</f>
        <v>400000</v>
      </c>
      <c r="D234" s="453">
        <f t="shared" ref="D234:E236" si="16">D235</f>
        <v>400000</v>
      </c>
      <c r="E234" s="409">
        <f t="shared" si="16"/>
        <v>400000</v>
      </c>
      <c r="F234" s="603"/>
      <c r="G234" s="603"/>
      <c r="H234" s="603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</row>
    <row r="235" spans="1:42" ht="12.75" customHeight="1" x14ac:dyDescent="0.2">
      <c r="A235" s="194">
        <v>32</v>
      </c>
      <c r="B235" s="323" t="s">
        <v>30</v>
      </c>
      <c r="C235" s="410">
        <f t="shared" si="15"/>
        <v>400000</v>
      </c>
      <c r="D235" s="454">
        <f t="shared" si="16"/>
        <v>400000</v>
      </c>
      <c r="E235" s="410">
        <f t="shared" si="16"/>
        <v>400000</v>
      </c>
      <c r="F235" s="604"/>
      <c r="G235" s="604"/>
      <c r="H235" s="604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</row>
    <row r="236" spans="1:42" ht="12.75" customHeight="1" x14ac:dyDescent="0.2">
      <c r="A236" s="227">
        <v>323</v>
      </c>
      <c r="B236" s="345" t="s">
        <v>33</v>
      </c>
      <c r="C236" s="411">
        <f>C237</f>
        <v>400000</v>
      </c>
      <c r="D236" s="666">
        <f t="shared" si="16"/>
        <v>400000</v>
      </c>
      <c r="E236" s="411">
        <f t="shared" si="16"/>
        <v>400000</v>
      </c>
      <c r="F236" s="605"/>
      <c r="G236" s="605"/>
      <c r="H236" s="605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</row>
    <row r="237" spans="1:42" ht="26.25" customHeight="1" x14ac:dyDescent="0.2">
      <c r="A237" s="228">
        <v>323</v>
      </c>
      <c r="B237" s="346" t="s">
        <v>33</v>
      </c>
      <c r="C237" s="705">
        <v>400000</v>
      </c>
      <c r="D237" s="660">
        <v>400000</v>
      </c>
      <c r="E237" s="705">
        <v>400000</v>
      </c>
      <c r="F237" s="706"/>
      <c r="G237" s="706"/>
      <c r="H237" s="706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</row>
    <row r="238" spans="1:42" ht="12.75" customHeight="1" x14ac:dyDescent="0.2">
      <c r="A238" s="241" t="s">
        <v>308</v>
      </c>
      <c r="B238" s="355" t="s">
        <v>298</v>
      </c>
      <c r="C238" s="417">
        <f>C241</f>
        <v>10000</v>
      </c>
      <c r="D238" s="445"/>
      <c r="E238" s="417"/>
      <c r="F238" s="613"/>
      <c r="G238" s="613"/>
      <c r="H238" s="613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</row>
    <row r="239" spans="1:42" ht="16.5" customHeight="1" x14ac:dyDescent="0.2">
      <c r="A239" s="239" t="s">
        <v>94</v>
      </c>
      <c r="B239" s="356" t="s">
        <v>264</v>
      </c>
      <c r="C239" s="417"/>
      <c r="D239" s="659"/>
      <c r="E239" s="417"/>
      <c r="F239" s="613"/>
      <c r="G239" s="613"/>
      <c r="H239" s="613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</row>
    <row r="240" spans="1:42" ht="15" customHeight="1" x14ac:dyDescent="0.2">
      <c r="A240" s="242" t="s">
        <v>92</v>
      </c>
      <c r="B240" s="357" t="s">
        <v>114</v>
      </c>
      <c r="C240" s="418"/>
      <c r="D240" s="660"/>
      <c r="E240" s="418"/>
      <c r="F240" s="614"/>
      <c r="G240" s="614"/>
      <c r="H240" s="614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</row>
    <row r="241" spans="1:42" ht="15" customHeight="1" x14ac:dyDescent="0.2">
      <c r="A241" s="201">
        <v>3</v>
      </c>
      <c r="B241" s="322" t="s">
        <v>61</v>
      </c>
      <c r="C241" s="409">
        <f>C242</f>
        <v>10000</v>
      </c>
      <c r="D241" s="453"/>
      <c r="E241" s="409"/>
      <c r="F241" s="603"/>
      <c r="G241" s="603"/>
      <c r="H241" s="603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</row>
    <row r="242" spans="1:42" ht="12.75" customHeight="1" x14ac:dyDescent="0.2">
      <c r="A242" s="194">
        <v>32</v>
      </c>
      <c r="B242" s="323" t="s">
        <v>30</v>
      </c>
      <c r="C242" s="410">
        <f>C243</f>
        <v>10000</v>
      </c>
      <c r="D242" s="454"/>
      <c r="E242" s="410"/>
      <c r="F242" s="604"/>
      <c r="G242" s="604"/>
      <c r="H242" s="604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</row>
    <row r="243" spans="1:42" ht="16.5" customHeight="1" x14ac:dyDescent="0.2">
      <c r="A243" s="227">
        <v>323</v>
      </c>
      <c r="B243" s="345" t="s">
        <v>33</v>
      </c>
      <c r="C243" s="411">
        <f>C244</f>
        <v>10000</v>
      </c>
      <c r="D243" s="666"/>
      <c r="E243" s="411"/>
      <c r="F243" s="605"/>
      <c r="G243" s="605"/>
      <c r="H243" s="605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</row>
    <row r="244" spans="1:42" ht="12.75" customHeight="1" x14ac:dyDescent="0.2">
      <c r="A244" s="228">
        <v>323</v>
      </c>
      <c r="B244" s="346" t="s">
        <v>33</v>
      </c>
      <c r="C244" s="705">
        <v>10000</v>
      </c>
      <c r="D244" s="660"/>
      <c r="E244" s="705"/>
      <c r="F244" s="706"/>
      <c r="G244" s="706"/>
      <c r="H244" s="706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</row>
    <row r="245" spans="1:42" ht="16.5" customHeight="1" x14ac:dyDescent="0.2">
      <c r="A245" s="736" t="s">
        <v>435</v>
      </c>
      <c r="B245" s="327" t="s">
        <v>404</v>
      </c>
      <c r="C245" s="417">
        <f>C248</f>
        <v>800000</v>
      </c>
      <c r="D245" s="445"/>
      <c r="E245" s="417"/>
      <c r="F245" s="613"/>
      <c r="G245" s="613"/>
      <c r="H245" s="613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</row>
    <row r="246" spans="1:42" ht="15" customHeight="1" x14ac:dyDescent="0.2">
      <c r="A246" s="239" t="s">
        <v>436</v>
      </c>
      <c r="B246" s="356" t="s">
        <v>402</v>
      </c>
      <c r="C246" s="417"/>
      <c r="D246" s="659"/>
      <c r="E246" s="417"/>
      <c r="F246" s="613"/>
      <c r="G246" s="613"/>
      <c r="H246" s="613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</row>
    <row r="247" spans="1:42" ht="25.5" customHeight="1" x14ac:dyDescent="0.2">
      <c r="A247" s="242" t="s">
        <v>92</v>
      </c>
      <c r="B247" s="357" t="s">
        <v>114</v>
      </c>
      <c r="C247" s="418"/>
      <c r="D247" s="660"/>
      <c r="E247" s="418"/>
      <c r="F247" s="614"/>
      <c r="G247" s="614"/>
      <c r="H247" s="614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</row>
    <row r="248" spans="1:42" ht="15" customHeight="1" x14ac:dyDescent="0.2">
      <c r="A248" s="201">
        <v>4</v>
      </c>
      <c r="B248" s="322" t="s">
        <v>61</v>
      </c>
      <c r="C248" s="409">
        <f>C249</f>
        <v>800000</v>
      </c>
      <c r="D248" s="453"/>
      <c r="E248" s="409"/>
      <c r="F248" s="603"/>
      <c r="G248" s="603"/>
      <c r="H248" s="603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</row>
    <row r="249" spans="1:42" ht="12.75" customHeight="1" x14ac:dyDescent="0.2">
      <c r="A249" s="194">
        <v>42</v>
      </c>
      <c r="B249" s="323" t="s">
        <v>465</v>
      </c>
      <c r="C249" s="410">
        <f>C250</f>
        <v>800000</v>
      </c>
      <c r="D249" s="454"/>
      <c r="E249" s="410"/>
      <c r="F249" s="604"/>
      <c r="G249" s="604"/>
      <c r="H249" s="604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</row>
    <row r="250" spans="1:42" ht="12.75" customHeight="1" x14ac:dyDescent="0.2">
      <c r="A250" s="227">
        <v>421</v>
      </c>
      <c r="B250" s="345" t="s">
        <v>464</v>
      </c>
      <c r="C250" s="411">
        <f>C251</f>
        <v>800000</v>
      </c>
      <c r="D250" s="666"/>
      <c r="E250" s="411"/>
      <c r="F250" s="605"/>
      <c r="G250" s="605"/>
      <c r="H250" s="605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</row>
    <row r="251" spans="1:42" ht="12.75" customHeight="1" x14ac:dyDescent="0.2">
      <c r="A251" s="228">
        <v>421</v>
      </c>
      <c r="B251" s="346" t="s">
        <v>404</v>
      </c>
      <c r="C251" s="705">
        <v>800000</v>
      </c>
      <c r="D251" s="660"/>
      <c r="E251" s="705"/>
      <c r="F251" s="706"/>
      <c r="G251" s="706"/>
      <c r="H251" s="706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</row>
    <row r="252" spans="1:42" ht="12.75" customHeight="1" x14ac:dyDescent="0.2">
      <c r="A252" s="241" t="s">
        <v>324</v>
      </c>
      <c r="B252" s="356" t="s">
        <v>300</v>
      </c>
      <c r="C252" s="417">
        <f>C255</f>
        <v>50000</v>
      </c>
      <c r="D252" s="445"/>
      <c r="E252" s="417"/>
      <c r="F252" s="613"/>
      <c r="G252" s="613"/>
      <c r="H252" s="613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</row>
    <row r="253" spans="1:42" ht="15" customHeight="1" x14ac:dyDescent="0.2">
      <c r="A253" s="243"/>
      <c r="B253" s="356" t="s">
        <v>402</v>
      </c>
      <c r="C253" s="420"/>
      <c r="D253" s="659"/>
      <c r="E253" s="420"/>
      <c r="F253" s="616"/>
      <c r="G253" s="616"/>
      <c r="H253" s="616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</row>
    <row r="254" spans="1:42" ht="19.5" customHeight="1" x14ac:dyDescent="0.2">
      <c r="A254" s="240" t="s">
        <v>91</v>
      </c>
      <c r="B254" s="354" t="s">
        <v>114</v>
      </c>
      <c r="C254" s="418"/>
      <c r="D254" s="660"/>
      <c r="E254" s="418"/>
      <c r="F254" s="614"/>
      <c r="G254" s="614"/>
      <c r="H254" s="614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</row>
    <row r="255" spans="1:42" ht="13.5" customHeight="1" x14ac:dyDescent="0.2">
      <c r="A255" s="201">
        <v>3</v>
      </c>
      <c r="B255" s="322" t="s">
        <v>61</v>
      </c>
      <c r="C255" s="409">
        <f>C256</f>
        <v>50000</v>
      </c>
      <c r="D255" s="453"/>
      <c r="E255" s="409"/>
      <c r="F255" s="603"/>
      <c r="G255" s="603"/>
      <c r="H255" s="603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</row>
    <row r="256" spans="1:42" ht="12.75" customHeight="1" x14ac:dyDescent="0.2">
      <c r="A256" s="194">
        <v>32</v>
      </c>
      <c r="B256" s="323" t="s">
        <v>30</v>
      </c>
      <c r="C256" s="410">
        <f>C257</f>
        <v>50000</v>
      </c>
      <c r="D256" s="454"/>
      <c r="E256" s="410"/>
      <c r="F256" s="604"/>
      <c r="G256" s="604"/>
      <c r="H256" s="604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</row>
    <row r="257" spans="1:42" ht="12.75" customHeight="1" x14ac:dyDescent="0.2">
      <c r="A257" s="227">
        <v>323</v>
      </c>
      <c r="B257" s="345" t="s">
        <v>33</v>
      </c>
      <c r="C257" s="411">
        <f>C258</f>
        <v>50000</v>
      </c>
      <c r="D257" s="666"/>
      <c r="E257" s="411"/>
      <c r="F257" s="605"/>
      <c r="G257" s="605"/>
      <c r="H257" s="605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</row>
    <row r="258" spans="1:42" ht="12.75" customHeight="1" x14ac:dyDescent="0.2">
      <c r="A258" s="228">
        <v>323</v>
      </c>
      <c r="B258" s="346" t="s">
        <v>33</v>
      </c>
      <c r="C258" s="705">
        <v>50000</v>
      </c>
      <c r="D258" s="660"/>
      <c r="E258" s="705"/>
      <c r="F258" s="706"/>
      <c r="G258" s="706"/>
      <c r="H258" s="706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</row>
    <row r="259" spans="1:42" ht="12.75" customHeight="1" x14ac:dyDescent="0.2">
      <c r="A259" s="241" t="s">
        <v>299</v>
      </c>
      <c r="B259" s="356" t="s">
        <v>316</v>
      </c>
      <c r="C259" s="417">
        <v>15000</v>
      </c>
      <c r="D259" s="445"/>
      <c r="E259" s="417"/>
      <c r="F259" s="613"/>
      <c r="G259" s="613"/>
      <c r="H259" s="613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</row>
    <row r="260" spans="1:42" ht="14.25" customHeight="1" x14ac:dyDescent="0.2">
      <c r="A260" s="243"/>
      <c r="B260" s="356" t="s">
        <v>402</v>
      </c>
      <c r="C260" s="420"/>
      <c r="D260" s="659"/>
      <c r="E260" s="420"/>
      <c r="F260" s="616"/>
      <c r="G260" s="616"/>
      <c r="H260" s="616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</row>
    <row r="261" spans="1:42" ht="15" customHeight="1" x14ac:dyDescent="0.2">
      <c r="A261" s="240" t="s">
        <v>91</v>
      </c>
      <c r="B261" s="354" t="s">
        <v>114</v>
      </c>
      <c r="C261" s="418"/>
      <c r="D261" s="660"/>
      <c r="E261" s="418"/>
      <c r="F261" s="614"/>
      <c r="G261" s="614"/>
      <c r="H261" s="614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</row>
    <row r="262" spans="1:42" ht="12.75" customHeight="1" x14ac:dyDescent="0.2">
      <c r="A262" s="201">
        <v>3</v>
      </c>
      <c r="B262" s="322" t="s">
        <v>61</v>
      </c>
      <c r="C262" s="409">
        <v>15000</v>
      </c>
      <c r="D262" s="453"/>
      <c r="E262" s="409"/>
      <c r="F262" s="603"/>
      <c r="G262" s="603"/>
      <c r="H262" s="603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</row>
    <row r="263" spans="1:42" ht="12.75" customHeight="1" x14ac:dyDescent="0.2">
      <c r="A263" s="194">
        <v>32</v>
      </c>
      <c r="B263" s="323" t="s">
        <v>30</v>
      </c>
      <c r="C263" s="410">
        <v>15000</v>
      </c>
      <c r="D263" s="454"/>
      <c r="E263" s="410"/>
      <c r="F263" s="604"/>
      <c r="G263" s="604"/>
      <c r="H263" s="604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</row>
    <row r="264" spans="1:42" ht="12.75" customHeight="1" x14ac:dyDescent="0.2">
      <c r="A264" s="227">
        <v>323</v>
      </c>
      <c r="B264" s="345" t="s">
        <v>33</v>
      </c>
      <c r="C264" s="411">
        <v>15000</v>
      </c>
      <c r="D264" s="666"/>
      <c r="E264" s="411"/>
      <c r="F264" s="605"/>
      <c r="G264" s="605"/>
      <c r="H264" s="605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</row>
    <row r="265" spans="1:42" ht="12.75" customHeight="1" x14ac:dyDescent="0.2">
      <c r="A265" s="228">
        <v>323</v>
      </c>
      <c r="B265" s="346" t="s">
        <v>33</v>
      </c>
      <c r="C265" s="705">
        <v>15000</v>
      </c>
      <c r="D265" s="660"/>
      <c r="E265" s="705"/>
      <c r="F265" s="706"/>
      <c r="G265" s="706"/>
      <c r="H265" s="706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</row>
    <row r="266" spans="1:42" ht="12.75" customHeight="1" x14ac:dyDescent="0.2">
      <c r="A266" s="241" t="s">
        <v>315</v>
      </c>
      <c r="B266" s="356" t="s">
        <v>323</v>
      </c>
      <c r="C266" s="417">
        <v>15000</v>
      </c>
      <c r="D266" s="445"/>
      <c r="E266" s="417"/>
      <c r="F266" s="613"/>
      <c r="G266" s="613"/>
      <c r="H266" s="613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</row>
    <row r="267" spans="1:42" ht="13.5" customHeight="1" x14ac:dyDescent="0.2">
      <c r="A267" s="243"/>
      <c r="B267" s="358" t="s">
        <v>266</v>
      </c>
      <c r="C267" s="420"/>
      <c r="D267" s="659"/>
      <c r="E267" s="420"/>
      <c r="F267" s="616"/>
      <c r="G267" s="616"/>
      <c r="H267" s="616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</row>
    <row r="268" spans="1:42" ht="15" customHeight="1" x14ac:dyDescent="0.2">
      <c r="A268" s="240" t="s">
        <v>91</v>
      </c>
      <c r="B268" s="354" t="s">
        <v>114</v>
      </c>
      <c r="C268" s="418"/>
      <c r="D268" s="660"/>
      <c r="E268" s="418"/>
      <c r="F268" s="614"/>
      <c r="G268" s="614"/>
      <c r="H268" s="614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</row>
    <row r="269" spans="1:42" ht="12.75" customHeight="1" x14ac:dyDescent="0.2">
      <c r="A269" s="201">
        <v>3</v>
      </c>
      <c r="B269" s="322" t="s">
        <v>61</v>
      </c>
      <c r="C269" s="409">
        <v>15000</v>
      </c>
      <c r="D269" s="453"/>
      <c r="E269" s="409"/>
      <c r="F269" s="603"/>
      <c r="G269" s="603"/>
      <c r="H269" s="603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</row>
    <row r="270" spans="1:42" ht="18" customHeight="1" x14ac:dyDescent="0.2">
      <c r="A270" s="194">
        <v>32</v>
      </c>
      <c r="B270" s="323" t="s">
        <v>30</v>
      </c>
      <c r="C270" s="410">
        <v>15000</v>
      </c>
      <c r="D270" s="454"/>
      <c r="E270" s="410"/>
      <c r="F270" s="604"/>
      <c r="G270" s="604"/>
      <c r="H270" s="604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  <c r="AP270" s="77"/>
    </row>
    <row r="271" spans="1:42" ht="16.5" customHeight="1" x14ac:dyDescent="0.2">
      <c r="A271" s="227">
        <v>323</v>
      </c>
      <c r="B271" s="345" t="s">
        <v>33</v>
      </c>
      <c r="C271" s="411">
        <v>15000</v>
      </c>
      <c r="D271" s="666"/>
      <c r="E271" s="411"/>
      <c r="F271" s="605"/>
      <c r="G271" s="605"/>
      <c r="H271" s="605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</row>
    <row r="272" spans="1:42" ht="15" customHeight="1" x14ac:dyDescent="0.2">
      <c r="A272" s="228">
        <v>323</v>
      </c>
      <c r="B272" s="346" t="s">
        <v>33</v>
      </c>
      <c r="C272" s="705">
        <v>15000</v>
      </c>
      <c r="D272" s="660"/>
      <c r="E272" s="705"/>
      <c r="F272" s="706"/>
      <c r="G272" s="706"/>
      <c r="H272" s="706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  <c r="AP272" s="77"/>
    </row>
    <row r="273" spans="1:42" ht="12.75" customHeight="1" x14ac:dyDescent="0.2">
      <c r="A273" s="585" t="s">
        <v>331</v>
      </c>
      <c r="B273" s="356" t="s">
        <v>387</v>
      </c>
      <c r="C273" s="586">
        <v>30000</v>
      </c>
      <c r="D273" s="586"/>
      <c r="E273" s="586"/>
      <c r="F273" s="617"/>
      <c r="G273" s="617"/>
      <c r="H273" s="61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</row>
    <row r="274" spans="1:42" ht="12.75" customHeight="1" x14ac:dyDescent="0.2">
      <c r="A274" s="587"/>
      <c r="B274" s="358" t="s">
        <v>266</v>
      </c>
      <c r="C274" s="588"/>
      <c r="D274" s="588"/>
      <c r="E274" s="588"/>
      <c r="F274" s="618"/>
      <c r="G274" s="618"/>
      <c r="H274" s="618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  <c r="AP274" s="77"/>
    </row>
    <row r="275" spans="1:42" ht="12.75" customHeight="1" x14ac:dyDescent="0.2">
      <c r="A275" s="589" t="s">
        <v>91</v>
      </c>
      <c r="B275" s="354" t="s">
        <v>114</v>
      </c>
      <c r="C275" s="590"/>
      <c r="D275" s="590"/>
      <c r="E275" s="590"/>
      <c r="F275" s="619"/>
      <c r="G275" s="619"/>
      <c r="H275" s="619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  <c r="AP275" s="77"/>
    </row>
    <row r="276" spans="1:42" ht="12.75" customHeight="1" x14ac:dyDescent="0.2">
      <c r="A276" s="201">
        <v>3</v>
      </c>
      <c r="B276" s="322" t="s">
        <v>61</v>
      </c>
      <c r="C276" s="707">
        <v>30000</v>
      </c>
      <c r="D276" s="707"/>
      <c r="E276" s="707"/>
      <c r="F276" s="708"/>
      <c r="G276" s="708"/>
      <c r="H276" s="708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  <c r="AP276" s="77"/>
    </row>
    <row r="277" spans="1:42" ht="13.5" customHeight="1" x14ac:dyDescent="0.2">
      <c r="A277" s="591">
        <v>32</v>
      </c>
      <c r="B277" s="323" t="s">
        <v>30</v>
      </c>
      <c r="C277" s="692">
        <v>30000</v>
      </c>
      <c r="D277" s="692"/>
      <c r="E277" s="692"/>
      <c r="F277" s="694"/>
      <c r="G277" s="694"/>
      <c r="H277" s="694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</row>
    <row r="278" spans="1:42" ht="15" customHeight="1" x14ac:dyDescent="0.2">
      <c r="A278" s="592">
        <v>323</v>
      </c>
      <c r="B278" s="345" t="s">
        <v>33</v>
      </c>
      <c r="C278" s="709">
        <v>30000</v>
      </c>
      <c r="D278" s="709"/>
      <c r="E278" s="709"/>
      <c r="F278" s="710"/>
      <c r="G278" s="710"/>
      <c r="H278" s="710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  <c r="AP278" s="77"/>
    </row>
    <row r="279" spans="1:42" x14ac:dyDescent="0.2">
      <c r="A279" s="506">
        <v>323</v>
      </c>
      <c r="B279" s="346" t="s">
        <v>33</v>
      </c>
      <c r="C279" s="698">
        <v>30000</v>
      </c>
      <c r="D279" s="698"/>
      <c r="E279" s="698"/>
      <c r="F279" s="699"/>
      <c r="G279" s="699"/>
      <c r="H279" s="699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  <c r="AP279" s="77"/>
    </row>
    <row r="280" spans="1:42" ht="16.5" customHeight="1" x14ac:dyDescent="0.2">
      <c r="A280" s="585" t="s">
        <v>331</v>
      </c>
      <c r="B280" s="356" t="s">
        <v>387</v>
      </c>
      <c r="C280" s="586">
        <v>30000</v>
      </c>
      <c r="D280" s="586"/>
      <c r="E280" s="586"/>
      <c r="F280" s="617"/>
      <c r="G280" s="617"/>
      <c r="H280" s="61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</row>
    <row r="281" spans="1:42" ht="12.75" customHeight="1" x14ac:dyDescent="0.2">
      <c r="A281" s="587"/>
      <c r="B281" s="358" t="s">
        <v>266</v>
      </c>
      <c r="C281" s="588"/>
      <c r="D281" s="588"/>
      <c r="E281" s="588"/>
      <c r="F281" s="618"/>
      <c r="G281" s="618"/>
      <c r="H281" s="618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  <c r="AP281" s="77"/>
    </row>
    <row r="282" spans="1:42" ht="12.75" customHeight="1" x14ac:dyDescent="0.2">
      <c r="A282" s="589" t="s">
        <v>91</v>
      </c>
      <c r="B282" s="354" t="s">
        <v>114</v>
      </c>
      <c r="C282" s="590"/>
      <c r="D282" s="590"/>
      <c r="E282" s="590"/>
      <c r="F282" s="619"/>
      <c r="G282" s="619"/>
      <c r="H282" s="619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  <c r="AP282" s="77"/>
    </row>
    <row r="283" spans="1:42" ht="12.75" customHeight="1" x14ac:dyDescent="0.2">
      <c r="A283" s="201">
        <v>3</v>
      </c>
      <c r="B283" s="322" t="s">
        <v>61</v>
      </c>
      <c r="C283" s="707">
        <v>30000</v>
      </c>
      <c r="D283" s="707"/>
      <c r="E283" s="707"/>
      <c r="F283" s="708"/>
      <c r="G283" s="708"/>
      <c r="H283" s="708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  <c r="AP283" s="77"/>
    </row>
    <row r="284" spans="1:42" ht="12.75" customHeight="1" x14ac:dyDescent="0.2">
      <c r="A284" s="591">
        <v>32</v>
      </c>
      <c r="B284" s="323" t="s">
        <v>30</v>
      </c>
      <c r="C284" s="692">
        <v>30000</v>
      </c>
      <c r="D284" s="692"/>
      <c r="E284" s="692"/>
      <c r="F284" s="694"/>
      <c r="G284" s="694"/>
      <c r="H284" s="694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</row>
    <row r="285" spans="1:42" ht="12.75" customHeight="1" x14ac:dyDescent="0.2">
      <c r="A285" s="592">
        <v>323</v>
      </c>
      <c r="B285" s="345" t="s">
        <v>33</v>
      </c>
      <c r="C285" s="709">
        <v>30000</v>
      </c>
      <c r="D285" s="709"/>
      <c r="E285" s="709"/>
      <c r="F285" s="710"/>
      <c r="G285" s="710"/>
      <c r="H285" s="710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  <c r="AP285" s="77"/>
    </row>
    <row r="286" spans="1:42" ht="14.25" customHeight="1" x14ac:dyDescent="0.2">
      <c r="A286" s="506">
        <v>323</v>
      </c>
      <c r="B286" s="346" t="s">
        <v>33</v>
      </c>
      <c r="C286" s="698">
        <v>30000</v>
      </c>
      <c r="D286" s="698"/>
      <c r="E286" s="698"/>
      <c r="F286" s="699"/>
      <c r="G286" s="699"/>
      <c r="H286" s="699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</row>
    <row r="287" spans="1:42" ht="16.5" customHeight="1" x14ac:dyDescent="0.2">
      <c r="A287" s="736" t="s">
        <v>435</v>
      </c>
      <c r="B287" s="327" t="s">
        <v>463</v>
      </c>
      <c r="C287" s="417">
        <f>C290</f>
        <v>0</v>
      </c>
      <c r="D287" s="445">
        <f>D290</f>
        <v>1000000</v>
      </c>
      <c r="E287" s="417">
        <f>E290</f>
        <v>1000000</v>
      </c>
      <c r="F287" s="613"/>
      <c r="G287" s="613"/>
      <c r="H287" s="613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</row>
    <row r="288" spans="1:42" ht="12.75" customHeight="1" x14ac:dyDescent="0.2">
      <c r="A288" s="239" t="s">
        <v>462</v>
      </c>
      <c r="B288" s="356" t="s">
        <v>402</v>
      </c>
      <c r="C288" s="417"/>
      <c r="D288" s="659"/>
      <c r="E288" s="417"/>
      <c r="F288" s="613"/>
      <c r="G288" s="613"/>
      <c r="H288" s="613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</row>
    <row r="289" spans="1:42" ht="12.75" customHeight="1" x14ac:dyDescent="0.2">
      <c r="A289" s="242" t="s">
        <v>92</v>
      </c>
      <c r="B289" s="357" t="s">
        <v>114</v>
      </c>
      <c r="C289" s="418"/>
      <c r="D289" s="660"/>
      <c r="E289" s="418"/>
      <c r="F289" s="614"/>
      <c r="G289" s="614"/>
      <c r="H289" s="614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</row>
    <row r="290" spans="1:42" ht="12.75" customHeight="1" x14ac:dyDescent="0.2">
      <c r="A290" s="201">
        <v>4</v>
      </c>
      <c r="B290" s="322" t="s">
        <v>61</v>
      </c>
      <c r="C290" s="409">
        <f t="shared" ref="C290:E292" si="17">C291</f>
        <v>0</v>
      </c>
      <c r="D290" s="453">
        <f t="shared" si="17"/>
        <v>1000000</v>
      </c>
      <c r="E290" s="409">
        <f t="shared" si="17"/>
        <v>1000000</v>
      </c>
      <c r="F290" s="603"/>
      <c r="G290" s="603"/>
      <c r="H290" s="603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  <c r="AP290" s="77"/>
    </row>
    <row r="291" spans="1:42" ht="25.5" customHeight="1" x14ac:dyDescent="0.2">
      <c r="A291" s="194">
        <v>42</v>
      </c>
      <c r="B291" s="323" t="s">
        <v>465</v>
      </c>
      <c r="C291" s="410">
        <f t="shared" si="17"/>
        <v>0</v>
      </c>
      <c r="D291" s="454">
        <f t="shared" si="17"/>
        <v>1000000</v>
      </c>
      <c r="E291" s="410">
        <f t="shared" si="17"/>
        <v>1000000</v>
      </c>
      <c r="F291" s="604"/>
      <c r="G291" s="604"/>
      <c r="H291" s="604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  <c r="AP291" s="77"/>
    </row>
    <row r="292" spans="1:42" ht="12.75" customHeight="1" x14ac:dyDescent="0.2">
      <c r="A292" s="227">
        <v>421</v>
      </c>
      <c r="B292" s="345" t="s">
        <v>464</v>
      </c>
      <c r="C292" s="411">
        <f t="shared" si="17"/>
        <v>0</v>
      </c>
      <c r="D292" s="666">
        <f t="shared" si="17"/>
        <v>1000000</v>
      </c>
      <c r="E292" s="411">
        <f t="shared" si="17"/>
        <v>1000000</v>
      </c>
      <c r="F292" s="605"/>
      <c r="G292" s="605"/>
      <c r="H292" s="605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</row>
    <row r="293" spans="1:42" ht="13.5" customHeight="1" x14ac:dyDescent="0.2">
      <c r="A293" s="228">
        <v>421</v>
      </c>
      <c r="B293" s="346" t="s">
        <v>466</v>
      </c>
      <c r="C293" s="705">
        <v>0</v>
      </c>
      <c r="D293" s="660">
        <v>1000000</v>
      </c>
      <c r="E293" s="705">
        <v>1000000</v>
      </c>
      <c r="F293" s="706"/>
      <c r="G293" s="706"/>
      <c r="H293" s="706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</row>
    <row r="294" spans="1:42" ht="15" customHeight="1" x14ac:dyDescent="0.2">
      <c r="A294" s="736" t="s">
        <v>435</v>
      </c>
      <c r="B294" s="327" t="s">
        <v>468</v>
      </c>
      <c r="C294" s="417">
        <f>C297</f>
        <v>0</v>
      </c>
      <c r="D294" s="445">
        <f>D297</f>
        <v>1000000</v>
      </c>
      <c r="E294" s="417">
        <f>E297</f>
        <v>1000000</v>
      </c>
      <c r="F294" s="613"/>
      <c r="G294" s="613"/>
      <c r="H294" s="613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</row>
    <row r="295" spans="1:42" ht="12.75" customHeight="1" x14ac:dyDescent="0.2">
      <c r="A295" s="239" t="s">
        <v>467</v>
      </c>
      <c r="B295" s="356" t="s">
        <v>402</v>
      </c>
      <c r="C295" s="417"/>
      <c r="D295" s="659"/>
      <c r="E295" s="417"/>
      <c r="F295" s="613"/>
      <c r="G295" s="613"/>
      <c r="H295" s="613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</row>
    <row r="296" spans="1:42" ht="12.75" customHeight="1" x14ac:dyDescent="0.2">
      <c r="A296" s="242" t="s">
        <v>92</v>
      </c>
      <c r="B296" s="357" t="s">
        <v>114</v>
      </c>
      <c r="C296" s="418"/>
      <c r="D296" s="660"/>
      <c r="E296" s="418"/>
      <c r="F296" s="614"/>
      <c r="G296" s="614"/>
      <c r="H296" s="614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</row>
    <row r="297" spans="1:42" ht="12.75" customHeight="1" x14ac:dyDescent="0.2">
      <c r="A297" s="201">
        <v>4</v>
      </c>
      <c r="B297" s="322" t="s">
        <v>61</v>
      </c>
      <c r="C297" s="409">
        <f t="shared" ref="C297:E299" si="18">C298</f>
        <v>0</v>
      </c>
      <c r="D297" s="453">
        <f t="shared" si="18"/>
        <v>1000000</v>
      </c>
      <c r="E297" s="409">
        <f t="shared" si="18"/>
        <v>1000000</v>
      </c>
      <c r="F297" s="603"/>
      <c r="G297" s="603"/>
      <c r="H297" s="603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</row>
    <row r="298" spans="1:42" ht="12.75" customHeight="1" x14ac:dyDescent="0.2">
      <c r="A298" s="194">
        <v>42</v>
      </c>
      <c r="B298" s="323" t="s">
        <v>465</v>
      </c>
      <c r="C298" s="410">
        <f t="shared" si="18"/>
        <v>0</v>
      </c>
      <c r="D298" s="454">
        <f t="shared" si="18"/>
        <v>1000000</v>
      </c>
      <c r="E298" s="410">
        <f t="shared" si="18"/>
        <v>1000000</v>
      </c>
      <c r="F298" s="604"/>
      <c r="G298" s="604"/>
      <c r="H298" s="604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</row>
    <row r="299" spans="1:42" ht="15" customHeight="1" x14ac:dyDescent="0.2">
      <c r="A299" s="227">
        <v>421</v>
      </c>
      <c r="B299" s="345" t="s">
        <v>464</v>
      </c>
      <c r="C299" s="411">
        <f t="shared" si="18"/>
        <v>0</v>
      </c>
      <c r="D299" s="666">
        <f t="shared" si="18"/>
        <v>1000000</v>
      </c>
      <c r="E299" s="411">
        <f t="shared" si="18"/>
        <v>1000000</v>
      </c>
      <c r="F299" s="605"/>
      <c r="G299" s="605"/>
      <c r="H299" s="605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</row>
    <row r="300" spans="1:42" ht="16.5" customHeight="1" x14ac:dyDescent="0.2">
      <c r="A300" s="228">
        <v>421</v>
      </c>
      <c r="B300" s="346" t="s">
        <v>468</v>
      </c>
      <c r="C300" s="705">
        <v>0</v>
      </c>
      <c r="D300" s="660">
        <v>1000000</v>
      </c>
      <c r="E300" s="705">
        <v>1000000</v>
      </c>
      <c r="F300" s="706"/>
      <c r="G300" s="706"/>
      <c r="H300" s="706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</row>
    <row r="301" spans="1:42" ht="12.75" customHeight="1" x14ac:dyDescent="0.2">
      <c r="A301" s="244"/>
      <c r="B301" s="359" t="s">
        <v>100</v>
      </c>
      <c r="C301" s="414"/>
      <c r="D301" s="702"/>
      <c r="E301" s="414"/>
      <c r="F301" s="609"/>
      <c r="G301" s="609"/>
      <c r="H301" s="609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  <c r="AP301" s="77"/>
    </row>
    <row r="302" spans="1:42" ht="12.75" customHeight="1" x14ac:dyDescent="0.2">
      <c r="A302" s="737" t="s">
        <v>271</v>
      </c>
      <c r="B302" s="360"/>
      <c r="C302" s="403">
        <f>C303+C310</f>
        <v>285000</v>
      </c>
      <c r="D302" s="444">
        <v>235000</v>
      </c>
      <c r="E302" s="403">
        <v>215000</v>
      </c>
      <c r="F302" s="602">
        <f t="shared" ref="F302:G327" si="19">D302/C302</f>
        <v>0.82456140350877194</v>
      </c>
      <c r="G302" s="602">
        <f t="shared" si="19"/>
        <v>0.91489361702127658</v>
      </c>
      <c r="H302" s="602">
        <f t="shared" ref="H302:H327" si="20">E302/C302</f>
        <v>0.75438596491228072</v>
      </c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</row>
    <row r="303" spans="1:42" ht="12.75" customHeight="1" x14ac:dyDescent="0.2">
      <c r="A303" s="247" t="s">
        <v>388</v>
      </c>
      <c r="B303" s="85" t="s">
        <v>189</v>
      </c>
      <c r="C303" s="404">
        <f>C306</f>
        <v>35000</v>
      </c>
      <c r="D303" s="445"/>
      <c r="E303" s="404"/>
      <c r="F303" s="596"/>
      <c r="G303" s="596"/>
      <c r="H303" s="596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</row>
    <row r="304" spans="1:42" ht="12.75" customHeight="1" x14ac:dyDescent="0.2">
      <c r="A304" s="245"/>
      <c r="B304" s="361" t="s">
        <v>264</v>
      </c>
      <c r="C304" s="404"/>
      <c r="D304" s="659"/>
      <c r="E304" s="404"/>
      <c r="F304" s="596"/>
      <c r="G304" s="596"/>
      <c r="H304" s="596"/>
      <c r="I304" s="77"/>
      <c r="J304" s="77"/>
      <c r="K304" s="37"/>
    </row>
    <row r="305" spans="1:11" ht="12.75" customHeight="1" x14ac:dyDescent="0.2">
      <c r="A305" s="738" t="s">
        <v>97</v>
      </c>
      <c r="B305" s="188" t="s">
        <v>114</v>
      </c>
      <c r="C305" s="405"/>
      <c r="D305" s="660"/>
      <c r="E305" s="405"/>
      <c r="F305" s="597"/>
      <c r="G305" s="597"/>
      <c r="H305" s="597"/>
      <c r="I305" s="77"/>
      <c r="J305" s="77"/>
      <c r="K305" s="37"/>
    </row>
    <row r="306" spans="1:11" ht="13.5" customHeight="1" x14ac:dyDescent="0.2">
      <c r="A306" s="246">
        <v>3</v>
      </c>
      <c r="B306" s="362" t="s">
        <v>61</v>
      </c>
      <c r="C306" s="661">
        <f>C307</f>
        <v>35000</v>
      </c>
      <c r="D306" s="453"/>
      <c r="E306" s="661"/>
      <c r="F306" s="662"/>
      <c r="G306" s="662"/>
      <c r="H306" s="662"/>
      <c r="I306" s="77"/>
      <c r="J306" s="77"/>
      <c r="K306" s="37"/>
    </row>
    <row r="307" spans="1:11" ht="14.25" customHeight="1" x14ac:dyDescent="0.2">
      <c r="A307" s="194">
        <v>32</v>
      </c>
      <c r="B307" s="323" t="s">
        <v>30</v>
      </c>
      <c r="C307" s="663">
        <f>C308</f>
        <v>35000</v>
      </c>
      <c r="D307" s="454"/>
      <c r="E307" s="663"/>
      <c r="F307" s="664"/>
      <c r="G307" s="664"/>
      <c r="H307" s="664"/>
      <c r="I307" s="77"/>
      <c r="J307" s="77"/>
      <c r="K307" s="37"/>
    </row>
    <row r="308" spans="1:11" ht="12.75" customHeight="1" x14ac:dyDescent="0.2">
      <c r="A308" s="227">
        <v>323</v>
      </c>
      <c r="B308" s="345" t="s">
        <v>33</v>
      </c>
      <c r="C308" s="700">
        <f>C309</f>
        <v>35000</v>
      </c>
      <c r="D308" s="666"/>
      <c r="E308" s="700"/>
      <c r="F308" s="701"/>
      <c r="G308" s="701"/>
      <c r="H308" s="701"/>
      <c r="I308" s="77"/>
      <c r="J308" s="77"/>
      <c r="K308" s="37"/>
    </row>
    <row r="309" spans="1:11" ht="12.75" customHeight="1" x14ac:dyDescent="0.2">
      <c r="A309" s="228">
        <v>323</v>
      </c>
      <c r="B309" s="346" t="s">
        <v>33</v>
      </c>
      <c r="C309" s="405">
        <v>35000</v>
      </c>
      <c r="D309" s="660"/>
      <c r="E309" s="405"/>
      <c r="F309" s="597"/>
      <c r="G309" s="597"/>
      <c r="H309" s="597"/>
      <c r="I309" s="77"/>
      <c r="J309" s="77"/>
      <c r="K309" s="37"/>
    </row>
    <row r="310" spans="1:11" ht="12.75" customHeight="1" x14ac:dyDescent="0.2">
      <c r="A310" s="241" t="s">
        <v>389</v>
      </c>
      <c r="B310" s="356" t="s">
        <v>190</v>
      </c>
      <c r="C310" s="417">
        <f>C313</f>
        <v>250000</v>
      </c>
      <c r="D310" s="445"/>
      <c r="E310" s="417"/>
      <c r="F310" s="613"/>
      <c r="G310" s="613"/>
      <c r="H310" s="613"/>
      <c r="I310" s="77"/>
      <c r="J310" s="77"/>
      <c r="K310" s="37"/>
    </row>
    <row r="311" spans="1:11" ht="15.75" customHeight="1" x14ac:dyDescent="0.2">
      <c r="A311" s="248"/>
      <c r="B311" s="363" t="s">
        <v>265</v>
      </c>
      <c r="C311" s="417"/>
      <c r="D311" s="659"/>
      <c r="E311" s="417"/>
      <c r="F311" s="613"/>
      <c r="G311" s="613"/>
      <c r="H311" s="613"/>
      <c r="I311" s="77"/>
      <c r="J311" s="77"/>
      <c r="K311" s="37"/>
    </row>
    <row r="312" spans="1:11" ht="12.75" customHeight="1" x14ac:dyDescent="0.2">
      <c r="A312" s="249" t="s">
        <v>91</v>
      </c>
      <c r="B312" s="364" t="s">
        <v>114</v>
      </c>
      <c r="C312" s="418"/>
      <c r="D312" s="660"/>
      <c r="E312" s="418"/>
      <c r="F312" s="614"/>
      <c r="G312" s="614"/>
      <c r="H312" s="614"/>
      <c r="I312" s="77"/>
      <c r="J312" s="77"/>
      <c r="K312" s="37"/>
    </row>
    <row r="313" spans="1:11" ht="12.75" customHeight="1" x14ac:dyDescent="0.2">
      <c r="A313" s="246">
        <v>3</v>
      </c>
      <c r="B313" s="362" t="s">
        <v>61</v>
      </c>
      <c r="C313" s="661">
        <f>C314</f>
        <v>250000</v>
      </c>
      <c r="D313" s="453"/>
      <c r="E313" s="661"/>
      <c r="F313" s="662"/>
      <c r="G313" s="662"/>
      <c r="H313" s="662"/>
      <c r="I313" s="77"/>
      <c r="J313" s="77"/>
      <c r="K313" s="37"/>
    </row>
    <row r="314" spans="1:11" ht="12.75" customHeight="1" x14ac:dyDescent="0.2">
      <c r="A314" s="230">
        <v>38</v>
      </c>
      <c r="B314" s="323" t="s">
        <v>38</v>
      </c>
      <c r="C314" s="410">
        <f>C315</f>
        <v>250000</v>
      </c>
      <c r="D314" s="454"/>
      <c r="E314" s="410"/>
      <c r="F314" s="604"/>
      <c r="G314" s="604"/>
      <c r="H314" s="604"/>
      <c r="I314" s="77"/>
      <c r="J314" s="77"/>
      <c r="K314" s="37"/>
    </row>
    <row r="315" spans="1:11" ht="14.25" customHeight="1" x14ac:dyDescent="0.2">
      <c r="A315" s="227">
        <v>383</v>
      </c>
      <c r="B315" s="345" t="s">
        <v>108</v>
      </c>
      <c r="C315" s="411">
        <f>C316</f>
        <v>250000</v>
      </c>
      <c r="D315" s="666"/>
      <c r="E315" s="411"/>
      <c r="F315" s="605"/>
      <c r="G315" s="605"/>
      <c r="H315" s="605"/>
      <c r="I315" s="77"/>
      <c r="J315" s="77"/>
      <c r="K315" s="37"/>
    </row>
    <row r="316" spans="1:11" ht="13.5" customHeight="1" x14ac:dyDescent="0.2">
      <c r="A316" s="228">
        <v>383</v>
      </c>
      <c r="B316" s="346" t="s">
        <v>108</v>
      </c>
      <c r="C316" s="705">
        <v>250000</v>
      </c>
      <c r="D316" s="660"/>
      <c r="E316" s="705"/>
      <c r="F316" s="706"/>
      <c r="G316" s="706"/>
      <c r="H316" s="706"/>
      <c r="I316" s="77"/>
      <c r="J316" s="77"/>
      <c r="K316" s="37"/>
    </row>
    <row r="317" spans="1:11" ht="15" customHeight="1" x14ac:dyDescent="0.2">
      <c r="A317" s="816" t="s">
        <v>238</v>
      </c>
      <c r="B317" s="817"/>
      <c r="C317" s="403">
        <f>C318</f>
        <v>100000</v>
      </c>
      <c r="D317" s="444">
        <v>30000</v>
      </c>
      <c r="E317" s="403">
        <v>30000</v>
      </c>
      <c r="F317" s="602">
        <f t="shared" si="19"/>
        <v>0.3</v>
      </c>
      <c r="G317" s="602">
        <f t="shared" si="19"/>
        <v>1</v>
      </c>
      <c r="H317" s="602">
        <f t="shared" si="20"/>
        <v>0.3</v>
      </c>
      <c r="I317" s="77"/>
      <c r="J317" s="77"/>
      <c r="K317" s="37"/>
    </row>
    <row r="318" spans="1:11" ht="12.75" customHeight="1" x14ac:dyDescent="0.2">
      <c r="A318" s="224" t="s">
        <v>252</v>
      </c>
      <c r="B318" s="344" t="s">
        <v>281</v>
      </c>
      <c r="C318" s="404">
        <f>C321</f>
        <v>100000</v>
      </c>
      <c r="D318" s="445"/>
      <c r="E318" s="404"/>
      <c r="F318" s="596"/>
      <c r="G318" s="596"/>
      <c r="H318" s="596"/>
      <c r="I318" s="77"/>
      <c r="J318" s="77"/>
      <c r="K318" s="37"/>
    </row>
    <row r="319" spans="1:11" ht="12.75" customHeight="1" x14ac:dyDescent="0.2">
      <c r="A319" s="245"/>
      <c r="B319" s="361" t="s">
        <v>264</v>
      </c>
      <c r="C319" s="404"/>
      <c r="D319" s="659"/>
      <c r="E319" s="404"/>
      <c r="F319" s="596"/>
      <c r="G319" s="596"/>
      <c r="H319" s="596"/>
      <c r="I319" s="77"/>
      <c r="J319" s="77"/>
      <c r="K319" s="37"/>
    </row>
    <row r="320" spans="1:11" ht="12.75" customHeight="1" x14ac:dyDescent="0.2">
      <c r="A320" s="250" t="s">
        <v>97</v>
      </c>
      <c r="B320" s="189" t="s">
        <v>114</v>
      </c>
      <c r="C320" s="405"/>
      <c r="D320" s="660"/>
      <c r="E320" s="405"/>
      <c r="F320" s="597"/>
      <c r="G320" s="597"/>
      <c r="H320" s="597"/>
      <c r="I320" s="77"/>
      <c r="J320" s="77"/>
      <c r="K320" s="37"/>
    </row>
    <row r="321" spans="1:11" ht="26.25" customHeight="1" x14ac:dyDescent="0.2">
      <c r="A321" s="246">
        <v>3</v>
      </c>
      <c r="B321" s="362" t="s">
        <v>61</v>
      </c>
      <c r="C321" s="661">
        <f>C322</f>
        <v>100000</v>
      </c>
      <c r="D321" s="453"/>
      <c r="E321" s="661"/>
      <c r="F321" s="662"/>
      <c r="G321" s="662"/>
      <c r="H321" s="662"/>
      <c r="I321" s="77"/>
      <c r="J321" s="77"/>
      <c r="K321" s="37"/>
    </row>
    <row r="322" spans="1:11" ht="12.75" customHeight="1" x14ac:dyDescent="0.2">
      <c r="A322" s="194">
        <v>35</v>
      </c>
      <c r="B322" s="323" t="s">
        <v>283</v>
      </c>
      <c r="C322" s="663">
        <f>C323</f>
        <v>100000</v>
      </c>
      <c r="D322" s="454"/>
      <c r="E322" s="663"/>
      <c r="F322" s="664"/>
      <c r="G322" s="664"/>
      <c r="H322" s="664"/>
      <c r="I322" s="77"/>
      <c r="J322" s="77"/>
      <c r="K322" s="37"/>
    </row>
    <row r="323" spans="1:11" ht="23.25" customHeight="1" x14ac:dyDescent="0.2">
      <c r="A323" s="251">
        <v>351</v>
      </c>
      <c r="B323" s="328" t="s">
        <v>284</v>
      </c>
      <c r="C323" s="700">
        <f>C324+C325</f>
        <v>100000</v>
      </c>
      <c r="D323" s="666"/>
      <c r="E323" s="700"/>
      <c r="F323" s="701"/>
      <c r="G323" s="701"/>
      <c r="H323" s="701"/>
      <c r="I323" s="77"/>
      <c r="J323" s="77"/>
      <c r="K323" s="37"/>
    </row>
    <row r="324" spans="1:11" ht="20.100000000000001" customHeight="1" x14ac:dyDescent="0.2">
      <c r="A324" s="252">
        <v>351</v>
      </c>
      <c r="B324" s="326" t="s">
        <v>282</v>
      </c>
      <c r="C324" s="668">
        <v>50000</v>
      </c>
      <c r="D324" s="660"/>
      <c r="E324" s="668"/>
      <c r="F324" s="669"/>
      <c r="G324" s="669"/>
      <c r="H324" s="669"/>
      <c r="I324" s="77"/>
      <c r="J324" s="77"/>
      <c r="K324" s="37"/>
    </row>
    <row r="325" spans="1:11" ht="15" customHeight="1" x14ac:dyDescent="0.2">
      <c r="A325" s="252">
        <v>351</v>
      </c>
      <c r="B325" s="326" t="s">
        <v>285</v>
      </c>
      <c r="C325" s="668">
        <v>50000</v>
      </c>
      <c r="D325" s="660"/>
      <c r="E325" s="668"/>
      <c r="F325" s="669"/>
      <c r="G325" s="669"/>
      <c r="H325" s="669"/>
      <c r="I325" s="77"/>
      <c r="J325" s="77"/>
      <c r="K325" s="37"/>
    </row>
    <row r="326" spans="1:11" ht="15" customHeight="1" x14ac:dyDescent="0.2">
      <c r="A326" s="253"/>
      <c r="B326" s="365" t="s">
        <v>235</v>
      </c>
      <c r="C326" s="421"/>
      <c r="D326" s="702"/>
      <c r="E326" s="421"/>
      <c r="F326" s="620"/>
      <c r="G326" s="620"/>
      <c r="H326" s="620"/>
      <c r="I326" s="77"/>
      <c r="J326" s="77"/>
      <c r="K326" s="37"/>
    </row>
    <row r="327" spans="1:11" ht="18" customHeight="1" x14ac:dyDescent="0.2">
      <c r="A327" s="812" t="s">
        <v>242</v>
      </c>
      <c r="B327" s="813"/>
      <c r="C327" s="422">
        <f>C328+C337+C344+C353+C360+C367</f>
        <v>399000</v>
      </c>
      <c r="D327" s="444">
        <v>350000</v>
      </c>
      <c r="E327" s="422">
        <v>330000</v>
      </c>
      <c r="F327" s="621">
        <f t="shared" si="19"/>
        <v>0.8771929824561403</v>
      </c>
      <c r="G327" s="621">
        <f t="shared" si="19"/>
        <v>0.94285714285714284</v>
      </c>
      <c r="H327" s="621">
        <f t="shared" si="20"/>
        <v>0.82706766917293228</v>
      </c>
      <c r="I327" s="77"/>
      <c r="J327" s="77"/>
      <c r="K327" s="37"/>
    </row>
    <row r="328" spans="1:11" ht="25.5" customHeight="1" x14ac:dyDescent="0.2">
      <c r="A328" s="254" t="s">
        <v>253</v>
      </c>
      <c r="B328" s="177" t="s">
        <v>193</v>
      </c>
      <c r="C328" s="423">
        <f>C332</f>
        <v>70000</v>
      </c>
      <c r="D328" s="445"/>
      <c r="E328" s="423"/>
      <c r="F328" s="622"/>
      <c r="G328" s="622"/>
      <c r="H328" s="622"/>
      <c r="I328" s="77"/>
      <c r="J328" s="77"/>
      <c r="K328" s="37"/>
    </row>
    <row r="329" spans="1:11" ht="12.75" customHeight="1" x14ac:dyDescent="0.2">
      <c r="A329" s="255"/>
      <c r="B329" s="177" t="s">
        <v>193</v>
      </c>
      <c r="C329" s="417"/>
      <c r="D329" s="445"/>
      <c r="E329" s="417"/>
      <c r="F329" s="613"/>
      <c r="G329" s="613"/>
      <c r="H329" s="613"/>
      <c r="I329" s="77"/>
      <c r="J329" s="77"/>
      <c r="K329" s="37"/>
    </row>
    <row r="330" spans="1:11" ht="12.75" customHeight="1" x14ac:dyDescent="0.2">
      <c r="A330" s="256"/>
      <c r="B330" s="353" t="s">
        <v>263</v>
      </c>
      <c r="C330" s="417"/>
      <c r="D330" s="659"/>
      <c r="E330" s="417"/>
      <c r="F330" s="613"/>
      <c r="G330" s="613"/>
      <c r="H330" s="613"/>
      <c r="I330" s="77"/>
      <c r="J330" s="77"/>
      <c r="K330" s="37"/>
    </row>
    <row r="331" spans="1:11" ht="27.75" customHeight="1" x14ac:dyDescent="0.2">
      <c r="A331" s="257" t="s">
        <v>96</v>
      </c>
      <c r="B331" s="357" t="s">
        <v>114</v>
      </c>
      <c r="C331" s="418"/>
      <c r="D331" s="660"/>
      <c r="E331" s="418"/>
      <c r="F331" s="614"/>
      <c r="G331" s="614"/>
      <c r="H331" s="614"/>
      <c r="I331" s="77"/>
      <c r="J331" s="77"/>
      <c r="K331" s="37"/>
    </row>
    <row r="332" spans="1:11" ht="15" customHeight="1" x14ac:dyDescent="0.2">
      <c r="A332" s="193">
        <v>3</v>
      </c>
      <c r="B332" s="322" t="s">
        <v>61</v>
      </c>
      <c r="C332" s="409">
        <f>C333</f>
        <v>70000</v>
      </c>
      <c r="D332" s="453"/>
      <c r="E332" s="409"/>
      <c r="F332" s="603"/>
      <c r="G332" s="603"/>
      <c r="H332" s="603"/>
      <c r="I332" s="77"/>
      <c r="J332" s="77"/>
      <c r="K332" s="37"/>
    </row>
    <row r="333" spans="1:11" ht="15" customHeight="1" x14ac:dyDescent="0.2">
      <c r="A333" s="194">
        <v>38</v>
      </c>
      <c r="B333" s="323" t="s">
        <v>38</v>
      </c>
      <c r="C333" s="410">
        <f>C334</f>
        <v>70000</v>
      </c>
      <c r="D333" s="454"/>
      <c r="E333" s="410"/>
      <c r="F333" s="604"/>
      <c r="G333" s="604"/>
      <c r="H333" s="604"/>
      <c r="I333" s="77"/>
      <c r="J333" s="77"/>
      <c r="K333" s="37"/>
    </row>
    <row r="334" spans="1:11" ht="16.5" customHeight="1" x14ac:dyDescent="0.2">
      <c r="A334" s="227">
        <v>381</v>
      </c>
      <c r="B334" s="366" t="s">
        <v>109</v>
      </c>
      <c r="C334" s="411">
        <f>C335</f>
        <v>70000</v>
      </c>
      <c r="D334" s="666"/>
      <c r="E334" s="411"/>
      <c r="F334" s="605"/>
      <c r="G334" s="605"/>
      <c r="H334" s="605"/>
      <c r="I334" s="77"/>
      <c r="J334" s="77"/>
      <c r="K334" s="37"/>
    </row>
    <row r="335" spans="1:11" ht="23.25" customHeight="1" x14ac:dyDescent="0.2">
      <c r="A335" s="228">
        <v>381</v>
      </c>
      <c r="B335" s="367" t="s">
        <v>109</v>
      </c>
      <c r="C335" s="705">
        <v>70000</v>
      </c>
      <c r="D335" s="660"/>
      <c r="E335" s="705"/>
      <c r="F335" s="706"/>
      <c r="G335" s="706"/>
      <c r="H335" s="706"/>
      <c r="I335" s="77"/>
      <c r="J335" s="77"/>
      <c r="K335" s="37"/>
    </row>
    <row r="336" spans="1:11" ht="12.75" customHeight="1" x14ac:dyDescent="0.2">
      <c r="A336" s="254" t="s">
        <v>344</v>
      </c>
      <c r="B336" s="177" t="s">
        <v>345</v>
      </c>
      <c r="C336" s="423"/>
      <c r="D336" s="659"/>
      <c r="E336" s="423"/>
      <c r="F336" s="622"/>
      <c r="G336" s="622"/>
      <c r="H336" s="622"/>
      <c r="I336" s="77"/>
      <c r="J336" s="77"/>
      <c r="K336" s="37"/>
    </row>
    <row r="337" spans="1:11" ht="12.75" customHeight="1" x14ac:dyDescent="0.2">
      <c r="A337" s="255"/>
      <c r="B337" s="178" t="s">
        <v>194</v>
      </c>
      <c r="C337" s="417">
        <f>C340</f>
        <v>70000</v>
      </c>
      <c r="D337" s="445"/>
      <c r="E337" s="417"/>
      <c r="F337" s="613"/>
      <c r="G337" s="613"/>
      <c r="H337" s="613"/>
      <c r="I337" s="77"/>
      <c r="J337" s="77"/>
      <c r="K337" s="37"/>
    </row>
    <row r="338" spans="1:11" ht="12.75" customHeight="1" x14ac:dyDescent="0.2">
      <c r="A338" s="256"/>
      <c r="B338" s="353" t="s">
        <v>263</v>
      </c>
      <c r="C338" s="417"/>
      <c r="D338" s="659"/>
      <c r="E338" s="417"/>
      <c r="F338" s="613"/>
      <c r="G338" s="613"/>
      <c r="H338" s="613"/>
      <c r="I338" s="77"/>
      <c r="J338" s="77"/>
      <c r="K338" s="37"/>
    </row>
    <row r="339" spans="1:11" ht="31.5" customHeight="1" x14ac:dyDescent="0.2">
      <c r="A339" s="257" t="s">
        <v>96</v>
      </c>
      <c r="B339" s="357" t="s">
        <v>114</v>
      </c>
      <c r="C339" s="418"/>
      <c r="D339" s="660"/>
      <c r="E339" s="418"/>
      <c r="F339" s="614"/>
      <c r="G339" s="614"/>
      <c r="H339" s="614"/>
      <c r="I339" s="77"/>
      <c r="J339" s="77"/>
      <c r="K339" s="37"/>
    </row>
    <row r="340" spans="1:11" ht="15" customHeight="1" x14ac:dyDescent="0.2">
      <c r="A340" s="193">
        <v>3</v>
      </c>
      <c r="B340" s="322" t="s">
        <v>61</v>
      </c>
      <c r="C340" s="409">
        <f>C341</f>
        <v>70000</v>
      </c>
      <c r="D340" s="453"/>
      <c r="E340" s="409"/>
      <c r="F340" s="603"/>
      <c r="G340" s="603"/>
      <c r="H340" s="603"/>
      <c r="I340" s="77"/>
      <c r="J340" s="77"/>
      <c r="K340" s="37"/>
    </row>
    <row r="341" spans="1:11" ht="15" customHeight="1" x14ac:dyDescent="0.2">
      <c r="A341" s="194">
        <v>38</v>
      </c>
      <c r="B341" s="323" t="s">
        <v>38</v>
      </c>
      <c r="C341" s="410">
        <f>C342</f>
        <v>70000</v>
      </c>
      <c r="D341" s="454"/>
      <c r="E341" s="410"/>
      <c r="F341" s="604"/>
      <c r="G341" s="604"/>
      <c r="H341" s="604"/>
      <c r="I341" s="77"/>
      <c r="J341" s="77"/>
      <c r="K341" s="37"/>
    </row>
    <row r="342" spans="1:11" ht="12.75" customHeight="1" x14ac:dyDescent="0.2">
      <c r="A342" s="227">
        <v>381</v>
      </c>
      <c r="B342" s="366" t="s">
        <v>109</v>
      </c>
      <c r="C342" s="411">
        <f>C343</f>
        <v>70000</v>
      </c>
      <c r="D342" s="666"/>
      <c r="E342" s="411"/>
      <c r="F342" s="605"/>
      <c r="G342" s="605"/>
      <c r="H342" s="605"/>
      <c r="I342" s="77"/>
      <c r="J342" s="77"/>
      <c r="K342" s="37"/>
    </row>
    <row r="343" spans="1:11" ht="12.75" customHeight="1" x14ac:dyDescent="0.2">
      <c r="A343" s="228">
        <v>381</v>
      </c>
      <c r="B343" s="367" t="s">
        <v>109</v>
      </c>
      <c r="C343" s="705">
        <v>70000</v>
      </c>
      <c r="D343" s="660"/>
      <c r="E343" s="705"/>
      <c r="F343" s="706"/>
      <c r="G343" s="706"/>
      <c r="H343" s="706"/>
      <c r="I343" s="77"/>
      <c r="J343" s="77"/>
      <c r="K343" s="37"/>
    </row>
    <row r="344" spans="1:11" ht="12.75" customHeight="1" x14ac:dyDescent="0.2">
      <c r="A344" s="258" t="s">
        <v>396</v>
      </c>
      <c r="B344" s="177" t="s">
        <v>405</v>
      </c>
      <c r="C344" s="417">
        <f>C348</f>
        <v>29000</v>
      </c>
      <c r="D344" s="445"/>
      <c r="E344" s="417"/>
      <c r="F344" s="613"/>
      <c r="G344" s="613"/>
      <c r="H344" s="613"/>
      <c r="I344" s="77"/>
      <c r="J344" s="77"/>
      <c r="K344" s="37"/>
    </row>
    <row r="345" spans="1:11" ht="12.75" customHeight="1" x14ac:dyDescent="0.2">
      <c r="A345" s="259" t="s">
        <v>103</v>
      </c>
      <c r="B345" s="179" t="s">
        <v>71</v>
      </c>
      <c r="C345" s="417"/>
      <c r="D345" s="445"/>
      <c r="E345" s="417"/>
      <c r="F345" s="613"/>
      <c r="G345" s="613"/>
      <c r="H345" s="613"/>
      <c r="I345" s="77"/>
      <c r="J345" s="77"/>
      <c r="K345" s="37"/>
    </row>
    <row r="346" spans="1:11" ht="15" customHeight="1" x14ac:dyDescent="0.2">
      <c r="A346" s="260"/>
      <c r="B346" s="179" t="s">
        <v>263</v>
      </c>
      <c r="C346" s="417"/>
      <c r="D346" s="659"/>
      <c r="E346" s="417"/>
      <c r="F346" s="613"/>
      <c r="G346" s="613"/>
      <c r="H346" s="613"/>
      <c r="I346" s="77"/>
      <c r="J346" s="77"/>
      <c r="K346" s="37"/>
    </row>
    <row r="347" spans="1:11" ht="15" customHeight="1" x14ac:dyDescent="0.2">
      <c r="A347" s="261" t="s">
        <v>96</v>
      </c>
      <c r="B347" s="368" t="s">
        <v>114</v>
      </c>
      <c r="C347" s="424"/>
      <c r="D347" s="660"/>
      <c r="E347" s="424"/>
      <c r="F347" s="623"/>
      <c r="G347" s="623"/>
      <c r="H347" s="623"/>
      <c r="I347" s="77"/>
      <c r="J347" s="77"/>
      <c r="K347" s="37"/>
    </row>
    <row r="348" spans="1:11" ht="12" customHeight="1" x14ac:dyDescent="0.2">
      <c r="A348" s="193">
        <v>3</v>
      </c>
      <c r="B348" s="322" t="s">
        <v>61</v>
      </c>
      <c r="C348" s="409">
        <f>C349</f>
        <v>29000</v>
      </c>
      <c r="D348" s="453"/>
      <c r="E348" s="409"/>
      <c r="F348" s="603"/>
      <c r="G348" s="603"/>
      <c r="H348" s="603"/>
      <c r="I348" s="77"/>
      <c r="J348" s="77"/>
      <c r="K348" s="37"/>
    </row>
    <row r="349" spans="1:11" ht="12.75" customHeight="1" x14ac:dyDescent="0.2">
      <c r="A349" s="194">
        <v>38</v>
      </c>
      <c r="B349" s="323" t="s">
        <v>38</v>
      </c>
      <c r="C349" s="410">
        <f>C350</f>
        <v>29000</v>
      </c>
      <c r="D349" s="454"/>
      <c r="E349" s="410"/>
      <c r="F349" s="604"/>
      <c r="G349" s="604"/>
      <c r="H349" s="604"/>
      <c r="I349" s="77"/>
      <c r="J349" s="77"/>
      <c r="K349" s="37"/>
    </row>
    <row r="350" spans="1:11" ht="12.75" customHeight="1" x14ac:dyDescent="0.2">
      <c r="A350" s="262">
        <v>381</v>
      </c>
      <c r="B350" s="369" t="s">
        <v>255</v>
      </c>
      <c r="C350" s="411">
        <f>C351+C352</f>
        <v>29000</v>
      </c>
      <c r="D350" s="666"/>
      <c r="E350" s="411"/>
      <c r="F350" s="605"/>
      <c r="G350" s="605"/>
      <c r="H350" s="605"/>
      <c r="I350" s="77"/>
      <c r="J350" s="77"/>
      <c r="K350" s="37"/>
    </row>
    <row r="351" spans="1:11" ht="12.75" customHeight="1" x14ac:dyDescent="0.2">
      <c r="A351" s="263">
        <v>381</v>
      </c>
      <c r="B351" s="357" t="s">
        <v>406</v>
      </c>
      <c r="C351" s="418">
        <v>19000</v>
      </c>
      <c r="D351" s="660"/>
      <c r="E351" s="418"/>
      <c r="F351" s="614"/>
      <c r="G351" s="614"/>
      <c r="H351" s="614"/>
      <c r="I351" s="77"/>
      <c r="J351" s="77"/>
      <c r="K351" s="37"/>
    </row>
    <row r="352" spans="1:11" ht="12.75" customHeight="1" x14ac:dyDescent="0.2">
      <c r="A352" s="263">
        <v>381</v>
      </c>
      <c r="B352" s="357" t="s">
        <v>407</v>
      </c>
      <c r="C352" s="418">
        <v>10000</v>
      </c>
      <c r="D352" s="660"/>
      <c r="E352" s="418"/>
      <c r="F352" s="614"/>
      <c r="G352" s="614"/>
      <c r="H352" s="614"/>
      <c r="I352" s="77"/>
      <c r="J352" s="77"/>
      <c r="K352" s="37"/>
    </row>
    <row r="353" spans="1:11" ht="15" customHeight="1" x14ac:dyDescent="0.2">
      <c r="A353" s="241" t="s">
        <v>400</v>
      </c>
      <c r="B353" s="146" t="s">
        <v>224</v>
      </c>
      <c r="C353" s="417">
        <v>100000</v>
      </c>
      <c r="D353" s="445"/>
      <c r="E353" s="417"/>
      <c r="F353" s="613"/>
      <c r="G353" s="613"/>
      <c r="H353" s="613"/>
      <c r="I353" s="77"/>
      <c r="J353" s="77"/>
      <c r="K353" s="37"/>
    </row>
    <row r="354" spans="1:11" ht="15" customHeight="1" x14ac:dyDescent="0.2">
      <c r="A354" s="239"/>
      <c r="B354" s="370" t="s">
        <v>263</v>
      </c>
      <c r="C354" s="417"/>
      <c r="D354" s="659"/>
      <c r="E354" s="417"/>
      <c r="F354" s="613"/>
      <c r="G354" s="613"/>
      <c r="H354" s="613"/>
      <c r="I354" s="77"/>
      <c r="J354" s="77"/>
      <c r="K354" s="37"/>
    </row>
    <row r="355" spans="1:11" ht="12.75" customHeight="1" x14ac:dyDescent="0.2">
      <c r="A355" s="242" t="s">
        <v>96</v>
      </c>
      <c r="B355" s="371" t="s">
        <v>114</v>
      </c>
      <c r="C355" s="424"/>
      <c r="D355" s="660"/>
      <c r="E355" s="424"/>
      <c r="F355" s="623"/>
      <c r="G355" s="623"/>
      <c r="H355" s="623"/>
      <c r="I355" s="77"/>
      <c r="J355" s="77"/>
      <c r="K355" s="37"/>
    </row>
    <row r="356" spans="1:11" ht="16.5" customHeight="1" x14ac:dyDescent="0.2">
      <c r="A356" s="193">
        <v>3</v>
      </c>
      <c r="B356" s="322" t="s">
        <v>61</v>
      </c>
      <c r="C356" s="409">
        <v>100000</v>
      </c>
      <c r="D356" s="453"/>
      <c r="E356" s="409"/>
      <c r="F356" s="603"/>
      <c r="G356" s="603"/>
      <c r="H356" s="603"/>
      <c r="I356" s="77"/>
      <c r="J356" s="77"/>
      <c r="K356" s="37"/>
    </row>
    <row r="357" spans="1:11" ht="16.5" customHeight="1" x14ac:dyDescent="0.2">
      <c r="A357" s="230">
        <v>37</v>
      </c>
      <c r="B357" s="372" t="s">
        <v>139</v>
      </c>
      <c r="C357" s="410">
        <v>100000</v>
      </c>
      <c r="D357" s="454"/>
      <c r="E357" s="410"/>
      <c r="F357" s="604"/>
      <c r="G357" s="604"/>
      <c r="H357" s="604"/>
      <c r="I357" s="77"/>
      <c r="J357" s="77"/>
      <c r="K357" s="37"/>
    </row>
    <row r="358" spans="1:11" ht="12.75" customHeight="1" x14ac:dyDescent="0.2">
      <c r="A358" s="231">
        <v>372</v>
      </c>
      <c r="B358" s="366" t="s">
        <v>111</v>
      </c>
      <c r="C358" s="411">
        <v>100000</v>
      </c>
      <c r="D358" s="666"/>
      <c r="E358" s="411"/>
      <c r="F358" s="605"/>
      <c r="G358" s="605"/>
      <c r="H358" s="605"/>
      <c r="I358" s="77"/>
      <c r="J358" s="77"/>
      <c r="K358" s="37"/>
    </row>
    <row r="359" spans="1:11" ht="12.75" customHeight="1" x14ac:dyDescent="0.2">
      <c r="A359" s="264">
        <v>372</v>
      </c>
      <c r="B359" s="373" t="s">
        <v>111</v>
      </c>
      <c r="C359" s="418">
        <v>100000</v>
      </c>
      <c r="D359" s="660"/>
      <c r="E359" s="418"/>
      <c r="F359" s="614"/>
      <c r="G359" s="614"/>
      <c r="H359" s="614"/>
      <c r="I359" s="77"/>
      <c r="J359" s="77"/>
      <c r="K359" s="37"/>
    </row>
    <row r="360" spans="1:11" ht="15" customHeight="1" x14ac:dyDescent="0.2">
      <c r="A360" s="241" t="s">
        <v>293</v>
      </c>
      <c r="B360" s="146" t="s">
        <v>215</v>
      </c>
      <c r="C360" s="417">
        <v>45000</v>
      </c>
      <c r="D360" s="445"/>
      <c r="E360" s="417"/>
      <c r="F360" s="613"/>
      <c r="G360" s="613"/>
      <c r="H360" s="613"/>
      <c r="I360" s="77"/>
      <c r="J360" s="77"/>
      <c r="K360" s="37"/>
    </row>
    <row r="361" spans="1:11" ht="15" customHeight="1" x14ac:dyDescent="0.2">
      <c r="A361" s="239"/>
      <c r="B361" s="370" t="s">
        <v>263</v>
      </c>
      <c r="C361" s="417"/>
      <c r="D361" s="659"/>
      <c r="E361" s="417"/>
      <c r="F361" s="613"/>
      <c r="G361" s="613"/>
      <c r="H361" s="613"/>
      <c r="I361" s="77"/>
      <c r="J361" s="77"/>
      <c r="K361" s="37"/>
    </row>
    <row r="362" spans="1:11" ht="12.75" customHeight="1" x14ac:dyDescent="0.2">
      <c r="A362" s="242" t="s">
        <v>96</v>
      </c>
      <c r="B362" s="371" t="s">
        <v>114</v>
      </c>
      <c r="C362" s="424"/>
      <c r="D362" s="660"/>
      <c r="E362" s="424"/>
      <c r="F362" s="623"/>
      <c r="G362" s="623"/>
      <c r="H362" s="623"/>
      <c r="I362" s="77"/>
      <c r="J362" s="77"/>
      <c r="K362" s="37"/>
    </row>
    <row r="363" spans="1:11" ht="12.75" customHeight="1" x14ac:dyDescent="0.2">
      <c r="A363" s="193">
        <v>3</v>
      </c>
      <c r="B363" s="322" t="s">
        <v>61</v>
      </c>
      <c r="C363" s="409">
        <v>45000</v>
      </c>
      <c r="D363" s="453"/>
      <c r="E363" s="409"/>
      <c r="F363" s="603"/>
      <c r="G363" s="603"/>
      <c r="H363" s="603"/>
      <c r="I363" s="77"/>
      <c r="J363" s="77"/>
      <c r="K363" s="37"/>
    </row>
    <row r="364" spans="1:11" ht="12.75" customHeight="1" x14ac:dyDescent="0.2">
      <c r="A364" s="230">
        <v>37</v>
      </c>
      <c r="B364" s="372" t="s">
        <v>139</v>
      </c>
      <c r="C364" s="410">
        <v>45000</v>
      </c>
      <c r="D364" s="454"/>
      <c r="E364" s="410"/>
      <c r="F364" s="604"/>
      <c r="G364" s="604"/>
      <c r="H364" s="604"/>
      <c r="I364" s="77"/>
      <c r="J364" s="77"/>
      <c r="K364" s="37"/>
    </row>
    <row r="365" spans="1:11" x14ac:dyDescent="0.2">
      <c r="A365" s="231">
        <v>372</v>
      </c>
      <c r="B365" s="366" t="s">
        <v>111</v>
      </c>
      <c r="C365" s="411">
        <v>45000</v>
      </c>
      <c r="D365" s="666"/>
      <c r="E365" s="411"/>
      <c r="F365" s="605"/>
      <c r="G365" s="605"/>
      <c r="H365" s="605"/>
      <c r="I365" s="77"/>
      <c r="J365" s="77"/>
      <c r="K365" s="37"/>
    </row>
    <row r="366" spans="1:11" ht="22.5" customHeight="1" x14ac:dyDescent="0.2">
      <c r="A366" s="264">
        <v>372</v>
      </c>
      <c r="B366" s="373" t="s">
        <v>111</v>
      </c>
      <c r="C366" s="418">
        <v>45000</v>
      </c>
      <c r="D366" s="660"/>
      <c r="E366" s="418"/>
      <c r="F366" s="614"/>
      <c r="G366" s="614"/>
      <c r="H366" s="614"/>
      <c r="I366" s="77"/>
      <c r="J366" s="77"/>
      <c r="K366" s="37"/>
    </row>
    <row r="367" spans="1:11" ht="15" customHeight="1" x14ac:dyDescent="0.2">
      <c r="A367" s="241" t="s">
        <v>448</v>
      </c>
      <c r="B367" s="789" t="s">
        <v>449</v>
      </c>
      <c r="C367" s="417">
        <f>C370</f>
        <v>85000</v>
      </c>
      <c r="D367" s="445"/>
      <c r="E367" s="417"/>
      <c r="F367" s="613"/>
      <c r="G367" s="613"/>
      <c r="H367" s="613"/>
      <c r="I367" s="77"/>
      <c r="J367" s="77"/>
      <c r="K367" s="37"/>
    </row>
    <row r="368" spans="1:11" ht="12.75" customHeight="1" x14ac:dyDescent="0.2">
      <c r="A368" s="239"/>
      <c r="B368" s="370" t="s">
        <v>263</v>
      </c>
      <c r="C368" s="417"/>
      <c r="D368" s="659"/>
      <c r="E368" s="417"/>
      <c r="F368" s="613"/>
      <c r="G368" s="613"/>
      <c r="H368" s="613"/>
      <c r="I368" s="77"/>
      <c r="J368" s="77"/>
      <c r="K368" s="37"/>
    </row>
    <row r="369" spans="1:11" ht="12.75" customHeight="1" x14ac:dyDescent="0.2">
      <c r="A369" s="242" t="s">
        <v>96</v>
      </c>
      <c r="B369" s="371" t="s">
        <v>114</v>
      </c>
      <c r="C369" s="424"/>
      <c r="D369" s="660"/>
      <c r="E369" s="424"/>
      <c r="F369" s="623"/>
      <c r="G369" s="623"/>
      <c r="H369" s="623"/>
      <c r="I369" s="77"/>
      <c r="J369" s="77"/>
      <c r="K369" s="37"/>
    </row>
    <row r="370" spans="1:11" ht="17.25" customHeight="1" x14ac:dyDescent="0.2">
      <c r="A370" s="193">
        <v>3</v>
      </c>
      <c r="B370" s="322" t="s">
        <v>61</v>
      </c>
      <c r="C370" s="409">
        <f>C371</f>
        <v>85000</v>
      </c>
      <c r="D370" s="453"/>
      <c r="E370" s="409"/>
      <c r="F370" s="603"/>
      <c r="G370" s="603"/>
      <c r="H370" s="603"/>
      <c r="I370" s="77"/>
      <c r="J370" s="77"/>
      <c r="K370" s="37"/>
    </row>
    <row r="371" spans="1:11" ht="15" customHeight="1" x14ac:dyDescent="0.2">
      <c r="A371" s="230">
        <v>38</v>
      </c>
      <c r="B371" s="372" t="s">
        <v>38</v>
      </c>
      <c r="C371" s="410">
        <f>C372</f>
        <v>85000</v>
      </c>
      <c r="D371" s="454"/>
      <c r="E371" s="410"/>
      <c r="F371" s="604"/>
      <c r="G371" s="604"/>
      <c r="H371" s="604"/>
      <c r="I371" s="77"/>
      <c r="J371" s="77"/>
      <c r="K371" s="37"/>
    </row>
    <row r="372" spans="1:11" ht="16.5" customHeight="1" x14ac:dyDescent="0.2">
      <c r="A372" s="231">
        <v>381</v>
      </c>
      <c r="B372" s="366" t="s">
        <v>39</v>
      </c>
      <c r="C372" s="411">
        <f>C373</f>
        <v>85000</v>
      </c>
      <c r="D372" s="666"/>
      <c r="E372" s="411"/>
      <c r="F372" s="605"/>
      <c r="G372" s="605"/>
      <c r="H372" s="605"/>
      <c r="I372" s="77"/>
      <c r="J372" s="77"/>
      <c r="K372" s="37"/>
    </row>
    <row r="373" spans="1:11" x14ac:dyDescent="0.2">
      <c r="A373" s="264">
        <v>381</v>
      </c>
      <c r="B373" s="373" t="s">
        <v>39</v>
      </c>
      <c r="C373" s="418">
        <v>85000</v>
      </c>
      <c r="D373" s="660"/>
      <c r="E373" s="418"/>
      <c r="F373" s="614"/>
      <c r="G373" s="614"/>
      <c r="H373" s="614"/>
      <c r="I373" s="77"/>
      <c r="J373" s="77"/>
      <c r="K373" s="37"/>
    </row>
    <row r="374" spans="1:11" ht="20.100000000000001" customHeight="1" x14ac:dyDescent="0.2">
      <c r="A374" s="265"/>
      <c r="B374" s="374" t="s">
        <v>237</v>
      </c>
      <c r="C374" s="425"/>
      <c r="D374" s="702"/>
      <c r="E374" s="425"/>
      <c r="F374" s="624"/>
      <c r="G374" s="624"/>
      <c r="H374" s="624"/>
      <c r="I374" s="77"/>
      <c r="J374" s="77"/>
      <c r="K374" s="37"/>
    </row>
    <row r="375" spans="1:11" ht="15" customHeight="1" x14ac:dyDescent="0.2">
      <c r="A375" s="812" t="s">
        <v>243</v>
      </c>
      <c r="B375" s="813"/>
      <c r="C375" s="413">
        <f>C376+C383+C390+C397</f>
        <v>200000</v>
      </c>
      <c r="D375" s="444">
        <v>200000</v>
      </c>
      <c r="E375" s="413">
        <v>200000</v>
      </c>
      <c r="F375" s="608">
        <f t="shared" ref="F375:G405" si="21">D375/C375</f>
        <v>1</v>
      </c>
      <c r="G375" s="608">
        <f t="shared" si="21"/>
        <v>1</v>
      </c>
      <c r="H375" s="608">
        <f t="shared" ref="H375:H405" si="22">E375/C375</f>
        <v>1</v>
      </c>
      <c r="I375" s="77"/>
      <c r="J375" s="77"/>
      <c r="K375" s="37"/>
    </row>
    <row r="376" spans="1:11" ht="15" customHeight="1" x14ac:dyDescent="0.2">
      <c r="A376" s="266" t="s">
        <v>254</v>
      </c>
      <c r="B376" s="375" t="s">
        <v>195</v>
      </c>
      <c r="C376" s="417">
        <f>C379</f>
        <v>80000</v>
      </c>
      <c r="D376" s="445"/>
      <c r="E376" s="417"/>
      <c r="F376" s="613"/>
      <c r="G376" s="613"/>
      <c r="H376" s="613"/>
      <c r="I376" s="77"/>
      <c r="J376" s="77"/>
      <c r="K376" s="37"/>
    </row>
    <row r="377" spans="1:11" ht="17.25" customHeight="1" x14ac:dyDescent="0.2">
      <c r="A377" s="267"/>
      <c r="B377" s="356" t="s">
        <v>259</v>
      </c>
      <c r="C377" s="417"/>
      <c r="D377" s="659"/>
      <c r="E377" s="417"/>
      <c r="F377" s="613"/>
      <c r="G377" s="613"/>
      <c r="H377" s="613"/>
      <c r="I377" s="77"/>
      <c r="J377" s="77"/>
      <c r="K377" s="37"/>
    </row>
    <row r="378" spans="1:11" ht="12.75" customHeight="1" x14ac:dyDescent="0.2">
      <c r="A378" s="268" t="s">
        <v>92</v>
      </c>
      <c r="B378" s="376" t="s">
        <v>114</v>
      </c>
      <c r="C378" s="424"/>
      <c r="D378" s="660"/>
      <c r="E378" s="424"/>
      <c r="F378" s="623"/>
      <c r="G378" s="623"/>
      <c r="H378" s="623"/>
      <c r="I378" s="77"/>
      <c r="J378" s="77"/>
      <c r="K378" s="37"/>
    </row>
    <row r="379" spans="1:11" ht="12.75" customHeight="1" x14ac:dyDescent="0.2">
      <c r="A379" s="193">
        <v>3</v>
      </c>
      <c r="B379" s="322" t="s">
        <v>61</v>
      </c>
      <c r="C379" s="409">
        <f>C380</f>
        <v>80000</v>
      </c>
      <c r="D379" s="453"/>
      <c r="E379" s="409"/>
      <c r="F379" s="603"/>
      <c r="G379" s="603"/>
      <c r="H379" s="603"/>
      <c r="I379" s="77"/>
      <c r="J379" s="77"/>
      <c r="K379" s="37"/>
    </row>
    <row r="380" spans="1:11" ht="12.75" customHeight="1" x14ac:dyDescent="0.2">
      <c r="A380" s="230">
        <v>37</v>
      </c>
      <c r="B380" s="372" t="s">
        <v>139</v>
      </c>
      <c r="C380" s="410">
        <f>C381</f>
        <v>80000</v>
      </c>
      <c r="D380" s="454"/>
      <c r="E380" s="410"/>
      <c r="F380" s="604"/>
      <c r="G380" s="604"/>
      <c r="H380" s="604"/>
      <c r="I380" s="77"/>
      <c r="J380" s="77"/>
      <c r="K380" s="37"/>
    </row>
    <row r="381" spans="1:11" ht="12.75" customHeight="1" x14ac:dyDescent="0.2">
      <c r="A381" s="231">
        <v>372</v>
      </c>
      <c r="B381" s="366" t="s">
        <v>68</v>
      </c>
      <c r="C381" s="411">
        <f>C382</f>
        <v>80000</v>
      </c>
      <c r="D381" s="666"/>
      <c r="E381" s="411"/>
      <c r="F381" s="605"/>
      <c r="G381" s="605"/>
      <c r="H381" s="605"/>
      <c r="I381" s="77"/>
      <c r="J381" s="77"/>
      <c r="K381" s="37"/>
    </row>
    <row r="382" spans="1:11" ht="12.75" customHeight="1" x14ac:dyDescent="0.2">
      <c r="A382" s="228">
        <v>372</v>
      </c>
      <c r="B382" s="346" t="s">
        <v>68</v>
      </c>
      <c r="C382" s="705">
        <v>80000</v>
      </c>
      <c r="D382" s="660"/>
      <c r="E382" s="705"/>
      <c r="F382" s="706"/>
      <c r="G382" s="706"/>
      <c r="H382" s="706"/>
      <c r="I382" s="77"/>
      <c r="J382" s="77"/>
      <c r="K382" s="37"/>
    </row>
    <row r="383" spans="1:11" ht="12.75" customHeight="1" x14ac:dyDescent="0.2">
      <c r="A383" s="266" t="s">
        <v>294</v>
      </c>
      <c r="B383" s="377" t="s">
        <v>196</v>
      </c>
      <c r="C383" s="417">
        <v>60000</v>
      </c>
      <c r="D383" s="445"/>
      <c r="E383" s="417"/>
      <c r="F383" s="613"/>
      <c r="G383" s="613"/>
      <c r="H383" s="613"/>
      <c r="I383" s="77"/>
      <c r="J383" s="77"/>
      <c r="K383" s="37"/>
    </row>
    <row r="384" spans="1:11" ht="12.75" customHeight="1" x14ac:dyDescent="0.2">
      <c r="A384" s="267"/>
      <c r="B384" s="356" t="s">
        <v>259</v>
      </c>
      <c r="C384" s="417"/>
      <c r="D384" s="659"/>
      <c r="E384" s="417"/>
      <c r="F384" s="613"/>
      <c r="G384" s="613"/>
      <c r="H384" s="613"/>
      <c r="I384" s="77"/>
      <c r="J384" s="77"/>
      <c r="K384" s="37"/>
    </row>
    <row r="385" spans="1:11" ht="12.75" customHeight="1" x14ac:dyDescent="0.2">
      <c r="A385" s="268" t="s">
        <v>92</v>
      </c>
      <c r="B385" s="376" t="s">
        <v>114</v>
      </c>
      <c r="C385" s="424"/>
      <c r="D385" s="660"/>
      <c r="E385" s="424"/>
      <c r="F385" s="623"/>
      <c r="G385" s="623"/>
      <c r="H385" s="623"/>
      <c r="I385" s="77"/>
      <c r="J385" s="77"/>
      <c r="K385" s="37"/>
    </row>
    <row r="386" spans="1:11" ht="15.75" customHeight="1" x14ac:dyDescent="0.2">
      <c r="A386" s="193">
        <v>3</v>
      </c>
      <c r="B386" s="322" t="s">
        <v>61</v>
      </c>
      <c r="C386" s="409">
        <v>60000</v>
      </c>
      <c r="D386" s="453"/>
      <c r="E386" s="409"/>
      <c r="F386" s="603"/>
      <c r="G386" s="603"/>
      <c r="H386" s="603"/>
      <c r="I386" s="77"/>
      <c r="J386" s="77"/>
      <c r="K386" s="37"/>
    </row>
    <row r="387" spans="1:11" ht="12.75" customHeight="1" x14ac:dyDescent="0.2">
      <c r="A387" s="230">
        <v>37</v>
      </c>
      <c r="B387" s="372" t="s">
        <v>139</v>
      </c>
      <c r="C387" s="410">
        <v>60000</v>
      </c>
      <c r="D387" s="454"/>
      <c r="E387" s="410"/>
      <c r="F387" s="604"/>
      <c r="G387" s="604"/>
      <c r="H387" s="604"/>
      <c r="I387" s="77"/>
      <c r="J387" s="77"/>
      <c r="K387" s="37"/>
    </row>
    <row r="388" spans="1:11" ht="12.75" customHeight="1" x14ac:dyDescent="0.2">
      <c r="A388" s="227">
        <v>372</v>
      </c>
      <c r="B388" s="345" t="s">
        <v>68</v>
      </c>
      <c r="C388" s="411">
        <v>60000</v>
      </c>
      <c r="D388" s="666"/>
      <c r="E388" s="411"/>
      <c r="F388" s="605"/>
      <c r="G388" s="605"/>
      <c r="H388" s="605"/>
      <c r="I388" s="77"/>
      <c r="J388" s="77"/>
      <c r="K388" s="37"/>
    </row>
    <row r="389" spans="1:11" ht="12.75" customHeight="1" x14ac:dyDescent="0.2">
      <c r="A389" s="228">
        <v>372</v>
      </c>
      <c r="B389" s="346" t="s">
        <v>68</v>
      </c>
      <c r="C389" s="418">
        <v>60000</v>
      </c>
      <c r="D389" s="660"/>
      <c r="E389" s="418"/>
      <c r="F389" s="614"/>
      <c r="G389" s="614"/>
      <c r="H389" s="614"/>
      <c r="I389" s="77"/>
      <c r="J389" s="77"/>
      <c r="K389" s="37"/>
    </row>
    <row r="390" spans="1:11" ht="12.75" customHeight="1" x14ac:dyDescent="0.2">
      <c r="A390" s="269" t="s">
        <v>295</v>
      </c>
      <c r="B390" s="146" t="s">
        <v>197</v>
      </c>
      <c r="C390" s="417">
        <v>45000</v>
      </c>
      <c r="D390" s="445"/>
      <c r="E390" s="417"/>
      <c r="F390" s="613"/>
      <c r="G390" s="613"/>
      <c r="H390" s="613"/>
      <c r="I390" s="77"/>
      <c r="J390" s="77"/>
      <c r="K390" s="37"/>
    </row>
    <row r="391" spans="1:11" ht="18" customHeight="1" x14ac:dyDescent="0.2">
      <c r="A391" s="267"/>
      <c r="B391" s="378" t="s">
        <v>259</v>
      </c>
      <c r="C391" s="417"/>
      <c r="D391" s="659"/>
      <c r="E391" s="417"/>
      <c r="F391" s="613"/>
      <c r="G391" s="613"/>
      <c r="H391" s="613"/>
      <c r="I391" s="77"/>
      <c r="J391" s="77"/>
      <c r="K391" s="37"/>
    </row>
    <row r="392" spans="1:11" ht="15" customHeight="1" x14ac:dyDescent="0.2">
      <c r="A392" s="268" t="s">
        <v>92</v>
      </c>
      <c r="B392" s="376" t="s">
        <v>114</v>
      </c>
      <c r="C392" s="424"/>
      <c r="D392" s="660"/>
      <c r="E392" s="424"/>
      <c r="F392" s="623"/>
      <c r="G392" s="623"/>
      <c r="H392" s="623"/>
      <c r="I392" s="77"/>
      <c r="J392" s="77"/>
      <c r="K392" s="37"/>
    </row>
    <row r="393" spans="1:11" x14ac:dyDescent="0.2">
      <c r="A393" s="193">
        <v>3</v>
      </c>
      <c r="B393" s="322" t="s">
        <v>61</v>
      </c>
      <c r="C393" s="409">
        <v>45000</v>
      </c>
      <c r="D393" s="453"/>
      <c r="E393" s="409"/>
      <c r="F393" s="603"/>
      <c r="G393" s="603"/>
      <c r="H393" s="603"/>
      <c r="I393" s="77"/>
      <c r="J393" s="77"/>
      <c r="K393" s="37"/>
    </row>
    <row r="394" spans="1:11" ht="22.5" x14ac:dyDescent="0.2">
      <c r="A394" s="230">
        <v>37</v>
      </c>
      <c r="B394" s="372" t="s">
        <v>139</v>
      </c>
      <c r="C394" s="410">
        <v>45000</v>
      </c>
      <c r="D394" s="454"/>
      <c r="E394" s="410"/>
      <c r="F394" s="604"/>
      <c r="G394" s="604"/>
      <c r="H394" s="604"/>
      <c r="I394" s="77"/>
      <c r="J394" s="77"/>
      <c r="K394" s="37"/>
    </row>
    <row r="395" spans="1:11" x14ac:dyDescent="0.2">
      <c r="A395" s="227">
        <v>372</v>
      </c>
      <c r="B395" s="345" t="s">
        <v>68</v>
      </c>
      <c r="C395" s="411">
        <v>45000</v>
      </c>
      <c r="D395" s="666"/>
      <c r="E395" s="411"/>
      <c r="F395" s="605"/>
      <c r="G395" s="605"/>
      <c r="H395" s="605"/>
      <c r="I395" s="77"/>
      <c r="J395" s="77"/>
      <c r="K395" s="37"/>
    </row>
    <row r="396" spans="1:11" x14ac:dyDescent="0.2">
      <c r="A396" s="270">
        <v>372</v>
      </c>
      <c r="B396" s="379" t="s">
        <v>68</v>
      </c>
      <c r="C396" s="705">
        <v>45000</v>
      </c>
      <c r="D396" s="660"/>
      <c r="E396" s="705"/>
      <c r="F396" s="706"/>
      <c r="G396" s="706"/>
      <c r="H396" s="706"/>
      <c r="I396" s="77"/>
      <c r="J396" s="77"/>
      <c r="K396" s="37"/>
    </row>
    <row r="397" spans="1:11" x14ac:dyDescent="0.2">
      <c r="A397" s="269" t="s">
        <v>325</v>
      </c>
      <c r="B397" s="516" t="s">
        <v>317</v>
      </c>
      <c r="C397" s="417">
        <v>15000</v>
      </c>
      <c r="D397" s="445"/>
      <c r="E397" s="417"/>
      <c r="F397" s="613"/>
      <c r="G397" s="613"/>
      <c r="H397" s="613"/>
      <c r="I397" s="77"/>
      <c r="J397" s="77"/>
      <c r="K397" s="37"/>
    </row>
    <row r="398" spans="1:11" x14ac:dyDescent="0.2">
      <c r="A398" s="267"/>
      <c r="B398" s="378" t="s">
        <v>259</v>
      </c>
      <c r="C398" s="417"/>
      <c r="D398" s="659"/>
      <c r="E398" s="417"/>
      <c r="F398" s="613"/>
      <c r="G398" s="613"/>
      <c r="H398" s="613"/>
      <c r="I398" s="77"/>
      <c r="J398" s="77"/>
      <c r="K398" s="37"/>
    </row>
    <row r="399" spans="1:11" ht="18" customHeight="1" x14ac:dyDescent="0.2">
      <c r="A399" s="268" t="s">
        <v>92</v>
      </c>
      <c r="B399" s="376" t="s">
        <v>114</v>
      </c>
      <c r="C399" s="424"/>
      <c r="D399" s="660"/>
      <c r="E399" s="424"/>
      <c r="F399" s="623"/>
      <c r="G399" s="623"/>
      <c r="H399" s="623"/>
      <c r="I399" s="77"/>
      <c r="J399" s="77"/>
      <c r="K399" s="37"/>
    </row>
    <row r="400" spans="1:11" ht="24.75" customHeight="1" x14ac:dyDescent="0.2">
      <c r="A400" s="193">
        <v>3</v>
      </c>
      <c r="B400" s="322" t="s">
        <v>61</v>
      </c>
      <c r="C400" s="409">
        <v>15000</v>
      </c>
      <c r="D400" s="453"/>
      <c r="E400" s="409"/>
      <c r="F400" s="603"/>
      <c r="G400" s="603"/>
      <c r="H400" s="603"/>
      <c r="I400" s="77"/>
      <c r="J400" s="77"/>
      <c r="K400" s="37"/>
    </row>
    <row r="401" spans="1:11" ht="22.5" x14ac:dyDescent="0.2">
      <c r="A401" s="230">
        <v>37</v>
      </c>
      <c r="B401" s="372" t="s">
        <v>139</v>
      </c>
      <c r="C401" s="410">
        <v>15000</v>
      </c>
      <c r="D401" s="454"/>
      <c r="E401" s="410"/>
      <c r="F401" s="604"/>
      <c r="G401" s="604"/>
      <c r="H401" s="604"/>
      <c r="I401" s="77"/>
      <c r="J401" s="77"/>
      <c r="K401" s="37"/>
    </row>
    <row r="402" spans="1:11" x14ac:dyDescent="0.2">
      <c r="A402" s="227">
        <v>372</v>
      </c>
      <c r="B402" s="345" t="s">
        <v>68</v>
      </c>
      <c r="C402" s="411">
        <v>15000</v>
      </c>
      <c r="D402" s="666"/>
      <c r="E402" s="411"/>
      <c r="F402" s="605"/>
      <c r="G402" s="605"/>
      <c r="H402" s="605"/>
      <c r="I402" s="77"/>
      <c r="J402" s="77"/>
      <c r="K402" s="37"/>
    </row>
    <row r="403" spans="1:11" x14ac:dyDescent="0.2">
      <c r="A403" s="541">
        <v>372</v>
      </c>
      <c r="B403" s="354" t="s">
        <v>68</v>
      </c>
      <c r="C403" s="590">
        <v>15000</v>
      </c>
      <c r="D403" s="711"/>
      <c r="E403" s="590"/>
      <c r="F403" s="619"/>
      <c r="G403" s="619"/>
      <c r="H403" s="619"/>
      <c r="I403" s="77"/>
      <c r="J403" s="77"/>
      <c r="K403" s="37"/>
    </row>
    <row r="404" spans="1:11" x14ac:dyDescent="0.2">
      <c r="A404" s="818" t="s">
        <v>105</v>
      </c>
      <c r="B404" s="819"/>
      <c r="C404" s="427"/>
      <c r="D404" s="702"/>
      <c r="E404" s="427"/>
      <c r="F404" s="625"/>
      <c r="G404" s="625"/>
      <c r="H404" s="625"/>
      <c r="I404" s="77"/>
      <c r="J404" s="77"/>
      <c r="K404" s="37"/>
    </row>
    <row r="405" spans="1:11" x14ac:dyDescent="0.2">
      <c r="A405" s="271" t="s">
        <v>347</v>
      </c>
      <c r="B405" s="147"/>
      <c r="C405" s="413">
        <f>C406+C413+C420+C427</f>
        <v>310000</v>
      </c>
      <c r="D405" s="444">
        <v>300000</v>
      </c>
      <c r="E405" s="413">
        <v>300000</v>
      </c>
      <c r="F405" s="608">
        <f t="shared" si="21"/>
        <v>0.967741935483871</v>
      </c>
      <c r="G405" s="608">
        <f t="shared" si="21"/>
        <v>1</v>
      </c>
      <c r="H405" s="608">
        <f t="shared" si="22"/>
        <v>0.967741935483871</v>
      </c>
      <c r="I405" s="77"/>
      <c r="J405" s="77"/>
      <c r="K405" s="37"/>
    </row>
    <row r="406" spans="1:11" x14ac:dyDescent="0.2">
      <c r="A406" s="266" t="s">
        <v>350</v>
      </c>
      <c r="B406" s="146" t="s">
        <v>202</v>
      </c>
      <c r="C406" s="417">
        <f>C409</f>
        <v>260000</v>
      </c>
      <c r="D406" s="445"/>
      <c r="E406" s="417"/>
      <c r="F406" s="613"/>
      <c r="G406" s="613"/>
      <c r="H406" s="613"/>
      <c r="I406" s="77"/>
      <c r="J406" s="77"/>
      <c r="K406" s="37"/>
    </row>
    <row r="407" spans="1:11" x14ac:dyDescent="0.2">
      <c r="A407" s="267"/>
      <c r="B407" s="356" t="s">
        <v>261</v>
      </c>
      <c r="C407" s="417"/>
      <c r="D407" s="659"/>
      <c r="E407" s="417"/>
      <c r="F407" s="613"/>
      <c r="G407" s="613"/>
      <c r="H407" s="613"/>
      <c r="I407" s="77"/>
      <c r="J407" s="77"/>
      <c r="K407" s="37"/>
    </row>
    <row r="408" spans="1:11" x14ac:dyDescent="0.2">
      <c r="A408" s="272" t="s">
        <v>106</v>
      </c>
      <c r="B408" s="383" t="s">
        <v>114</v>
      </c>
      <c r="C408" s="428"/>
      <c r="D408" s="660"/>
      <c r="E408" s="428"/>
      <c r="F408" s="626"/>
      <c r="G408" s="626"/>
      <c r="H408" s="626"/>
      <c r="I408" s="77"/>
      <c r="J408" s="77"/>
      <c r="K408" s="37"/>
    </row>
    <row r="409" spans="1:11" x14ac:dyDescent="0.2">
      <c r="A409" s="193">
        <v>3</v>
      </c>
      <c r="B409" s="322" t="s">
        <v>61</v>
      </c>
      <c r="C409" s="712">
        <f>C410</f>
        <v>260000</v>
      </c>
      <c r="D409" s="453"/>
      <c r="E409" s="712"/>
      <c r="F409" s="713"/>
      <c r="G409" s="713"/>
      <c r="H409" s="713"/>
      <c r="I409" s="77"/>
      <c r="J409" s="77"/>
      <c r="K409" s="37"/>
    </row>
    <row r="410" spans="1:11" x14ac:dyDescent="0.2">
      <c r="A410" s="194">
        <v>38</v>
      </c>
      <c r="B410" s="323" t="s">
        <v>38</v>
      </c>
      <c r="C410" s="714">
        <f>C411</f>
        <v>260000</v>
      </c>
      <c r="D410" s="454"/>
      <c r="E410" s="714"/>
      <c r="F410" s="715"/>
      <c r="G410" s="715"/>
      <c r="H410" s="715"/>
      <c r="I410" s="77"/>
      <c r="J410" s="77"/>
      <c r="K410" s="37"/>
    </row>
    <row r="411" spans="1:11" x14ac:dyDescent="0.2">
      <c r="A411" s="227">
        <v>381</v>
      </c>
      <c r="B411" s="366" t="s">
        <v>63</v>
      </c>
      <c r="C411" s="411">
        <f>C412</f>
        <v>260000</v>
      </c>
      <c r="D411" s="666"/>
      <c r="E411" s="411"/>
      <c r="F411" s="605"/>
      <c r="G411" s="605"/>
      <c r="H411" s="605"/>
      <c r="I411" s="77"/>
      <c r="J411" s="77"/>
      <c r="K411" s="37"/>
    </row>
    <row r="412" spans="1:11" x14ac:dyDescent="0.2">
      <c r="A412" s="228">
        <v>381</v>
      </c>
      <c r="B412" s="384" t="s">
        <v>63</v>
      </c>
      <c r="C412" s="705">
        <v>260000</v>
      </c>
      <c r="D412" s="660"/>
      <c r="E412" s="705"/>
      <c r="F412" s="706"/>
      <c r="G412" s="706"/>
      <c r="H412" s="706"/>
      <c r="I412" s="77"/>
      <c r="J412" s="77"/>
      <c r="K412" s="37"/>
    </row>
    <row r="413" spans="1:11" x14ac:dyDescent="0.2">
      <c r="A413" s="266" t="s">
        <v>351</v>
      </c>
      <c r="B413" s="375" t="s">
        <v>203</v>
      </c>
      <c r="C413" s="417">
        <f>C416</f>
        <v>35000</v>
      </c>
      <c r="D413" s="445"/>
      <c r="E413" s="417"/>
      <c r="F413" s="613"/>
      <c r="G413" s="613"/>
      <c r="H413" s="613"/>
      <c r="I413" s="77"/>
      <c r="J413" s="77"/>
      <c r="K413" s="37"/>
    </row>
    <row r="414" spans="1:11" x14ac:dyDescent="0.2">
      <c r="A414" s="267"/>
      <c r="B414" s="356" t="s">
        <v>261</v>
      </c>
      <c r="C414" s="417"/>
      <c r="D414" s="659"/>
      <c r="E414" s="417"/>
      <c r="F414" s="613"/>
      <c r="G414" s="613"/>
      <c r="H414" s="613"/>
      <c r="I414" s="77"/>
      <c r="J414" s="77"/>
      <c r="K414" s="37"/>
    </row>
    <row r="415" spans="1:11" x14ac:dyDescent="0.2">
      <c r="A415" s="272" t="s">
        <v>106</v>
      </c>
      <c r="B415" s="383" t="s">
        <v>114</v>
      </c>
      <c r="C415" s="429"/>
      <c r="D415" s="660"/>
      <c r="E415" s="429"/>
      <c r="F415" s="627"/>
      <c r="G415" s="627"/>
      <c r="H415" s="627"/>
      <c r="I415" s="77"/>
      <c r="J415" s="77"/>
      <c r="K415" s="37"/>
    </row>
    <row r="416" spans="1:11" x14ac:dyDescent="0.2">
      <c r="A416" s="193">
        <v>3</v>
      </c>
      <c r="B416" s="322" t="s">
        <v>61</v>
      </c>
      <c r="C416" s="409">
        <f>C417</f>
        <v>35000</v>
      </c>
      <c r="D416" s="453"/>
      <c r="E416" s="409"/>
      <c r="F416" s="603"/>
      <c r="G416" s="603"/>
      <c r="H416" s="603"/>
      <c r="I416" s="77"/>
      <c r="J416" s="77"/>
      <c r="K416" s="37"/>
    </row>
    <row r="417" spans="1:11" x14ac:dyDescent="0.2">
      <c r="A417" s="194">
        <v>38</v>
      </c>
      <c r="B417" s="323" t="s">
        <v>38</v>
      </c>
      <c r="C417" s="410">
        <f>C418</f>
        <v>35000</v>
      </c>
      <c r="D417" s="454"/>
      <c r="E417" s="410"/>
      <c r="F417" s="604"/>
      <c r="G417" s="604"/>
      <c r="H417" s="604"/>
      <c r="I417" s="77"/>
      <c r="J417" s="77"/>
      <c r="K417" s="37"/>
    </row>
    <row r="418" spans="1:11" x14ac:dyDescent="0.2">
      <c r="A418" s="227">
        <v>381</v>
      </c>
      <c r="B418" s="366" t="s">
        <v>63</v>
      </c>
      <c r="C418" s="411">
        <f>C419</f>
        <v>35000</v>
      </c>
      <c r="D418" s="666"/>
      <c r="E418" s="411"/>
      <c r="F418" s="605"/>
      <c r="G418" s="605"/>
      <c r="H418" s="605"/>
      <c r="I418" s="77"/>
      <c r="J418" s="77"/>
      <c r="K418" s="37"/>
    </row>
    <row r="419" spans="1:11" x14ac:dyDescent="0.2">
      <c r="A419" s="228">
        <v>381</v>
      </c>
      <c r="B419" s="384" t="s">
        <v>63</v>
      </c>
      <c r="C419" s="412">
        <v>35000</v>
      </c>
      <c r="D419" s="660"/>
      <c r="E419" s="412"/>
      <c r="F419" s="606"/>
      <c r="G419" s="606"/>
      <c r="H419" s="606"/>
      <c r="I419" s="77"/>
      <c r="J419" s="77"/>
      <c r="K419" s="37"/>
    </row>
    <row r="420" spans="1:11" x14ac:dyDescent="0.2">
      <c r="A420" s="266" t="s">
        <v>352</v>
      </c>
      <c r="B420" s="375" t="s">
        <v>322</v>
      </c>
      <c r="C420" s="417">
        <f>C423</f>
        <v>5000</v>
      </c>
      <c r="D420" s="445"/>
      <c r="E420" s="417"/>
      <c r="F420" s="613"/>
      <c r="G420" s="613"/>
      <c r="H420" s="613"/>
      <c r="I420" s="77"/>
      <c r="J420" s="77"/>
      <c r="K420" s="37"/>
    </row>
    <row r="421" spans="1:11" x14ac:dyDescent="0.2">
      <c r="A421" s="267"/>
      <c r="B421" s="356" t="s">
        <v>261</v>
      </c>
      <c r="C421" s="417"/>
      <c r="D421" s="659"/>
      <c r="E421" s="417"/>
      <c r="F421" s="613"/>
      <c r="G421" s="613"/>
      <c r="H421" s="613"/>
      <c r="I421" s="77"/>
      <c r="J421" s="77"/>
      <c r="K421" s="37"/>
    </row>
    <row r="422" spans="1:11" x14ac:dyDescent="0.2">
      <c r="A422" s="272" t="s">
        <v>106</v>
      </c>
      <c r="B422" s="383" t="s">
        <v>114</v>
      </c>
      <c r="C422" s="430"/>
      <c r="D422" s="660"/>
      <c r="E422" s="430"/>
      <c r="F422" s="628"/>
      <c r="G422" s="628"/>
      <c r="H422" s="628"/>
      <c r="I422" s="77"/>
      <c r="J422" s="77"/>
      <c r="K422" s="37"/>
    </row>
    <row r="423" spans="1:11" x14ac:dyDescent="0.2">
      <c r="A423" s="193">
        <v>3</v>
      </c>
      <c r="B423" s="322" t="s">
        <v>61</v>
      </c>
      <c r="C423" s="409">
        <f>C424</f>
        <v>5000</v>
      </c>
      <c r="D423" s="453"/>
      <c r="E423" s="409"/>
      <c r="F423" s="603"/>
      <c r="G423" s="603"/>
      <c r="H423" s="603"/>
      <c r="I423" s="77"/>
      <c r="J423" s="77"/>
      <c r="K423" s="37"/>
    </row>
    <row r="424" spans="1:11" x14ac:dyDescent="0.2">
      <c r="A424" s="194">
        <v>38</v>
      </c>
      <c r="B424" s="323" t="s">
        <v>38</v>
      </c>
      <c r="C424" s="410">
        <f>C425</f>
        <v>5000</v>
      </c>
      <c r="D424" s="454"/>
      <c r="E424" s="410"/>
      <c r="F424" s="604"/>
      <c r="G424" s="604"/>
      <c r="H424" s="604"/>
      <c r="I424" s="77"/>
      <c r="J424" s="77"/>
      <c r="K424" s="37"/>
    </row>
    <row r="425" spans="1:11" x14ac:dyDescent="0.2">
      <c r="A425" s="227">
        <v>381</v>
      </c>
      <c r="B425" s="366" t="s">
        <v>63</v>
      </c>
      <c r="C425" s="411">
        <f>C426</f>
        <v>5000</v>
      </c>
      <c r="D425" s="666"/>
      <c r="E425" s="411"/>
      <c r="F425" s="605"/>
      <c r="G425" s="605"/>
      <c r="H425" s="605"/>
      <c r="I425" s="77"/>
      <c r="J425" s="77"/>
      <c r="K425" s="37"/>
    </row>
    <row r="426" spans="1:11" x14ac:dyDescent="0.2">
      <c r="A426" s="228">
        <v>381</v>
      </c>
      <c r="B426" s="384" t="s">
        <v>63</v>
      </c>
      <c r="C426" s="412">
        <v>5000</v>
      </c>
      <c r="D426" s="660"/>
      <c r="E426" s="412"/>
      <c r="F426" s="606"/>
      <c r="G426" s="606"/>
      <c r="H426" s="606"/>
      <c r="I426" s="77"/>
      <c r="J426" s="77"/>
      <c r="K426" s="37"/>
    </row>
    <row r="427" spans="1:11" x14ac:dyDescent="0.2">
      <c r="A427" s="266" t="s">
        <v>353</v>
      </c>
      <c r="B427" s="375" t="s">
        <v>204</v>
      </c>
      <c r="C427" s="417">
        <f>C430</f>
        <v>10000</v>
      </c>
      <c r="D427" s="445"/>
      <c r="E427" s="417"/>
      <c r="F427" s="613"/>
      <c r="G427" s="613"/>
      <c r="H427" s="613"/>
      <c r="I427" s="77"/>
      <c r="J427" s="77"/>
      <c r="K427" s="37"/>
    </row>
    <row r="428" spans="1:11" x14ac:dyDescent="0.2">
      <c r="A428" s="267"/>
      <c r="B428" s="356" t="s">
        <v>261</v>
      </c>
      <c r="C428" s="417"/>
      <c r="D428" s="659"/>
      <c r="E428" s="417"/>
      <c r="F428" s="613"/>
      <c r="G428" s="613"/>
      <c r="H428" s="613"/>
      <c r="I428" s="77"/>
      <c r="J428" s="77"/>
      <c r="K428" s="37"/>
    </row>
    <row r="429" spans="1:11" x14ac:dyDescent="0.2">
      <c r="A429" s="442" t="s">
        <v>106</v>
      </c>
      <c r="B429" s="443" t="s">
        <v>114</v>
      </c>
      <c r="C429" s="417"/>
      <c r="D429" s="659"/>
      <c r="E429" s="417"/>
      <c r="F429" s="613"/>
      <c r="G429" s="613"/>
      <c r="H429" s="613"/>
      <c r="I429" s="77"/>
      <c r="J429" s="77"/>
      <c r="K429" s="37"/>
    </row>
    <row r="430" spans="1:11" ht="13.5" customHeight="1" x14ac:dyDescent="0.2">
      <c r="A430" s="193">
        <v>3</v>
      </c>
      <c r="B430" s="322" t="s">
        <v>61</v>
      </c>
      <c r="C430" s="409">
        <f>C431</f>
        <v>10000</v>
      </c>
      <c r="D430" s="453"/>
      <c r="E430" s="409"/>
      <c r="F430" s="603"/>
      <c r="G430" s="603"/>
      <c r="H430" s="603"/>
      <c r="I430" s="77"/>
      <c r="J430" s="77"/>
      <c r="K430" s="37"/>
    </row>
    <row r="431" spans="1:11" x14ac:dyDescent="0.2">
      <c r="A431" s="194">
        <v>38</v>
      </c>
      <c r="B431" s="323" t="s">
        <v>38</v>
      </c>
      <c r="C431" s="410">
        <f>C432</f>
        <v>10000</v>
      </c>
      <c r="D431" s="454"/>
      <c r="E431" s="410"/>
      <c r="F431" s="604"/>
      <c r="G431" s="604"/>
      <c r="H431" s="604"/>
      <c r="I431" s="77"/>
      <c r="J431" s="77"/>
      <c r="K431" s="37"/>
    </row>
    <row r="432" spans="1:11" x14ac:dyDescent="0.2">
      <c r="A432" s="227">
        <v>381</v>
      </c>
      <c r="B432" s="366" t="s">
        <v>63</v>
      </c>
      <c r="C432" s="411">
        <f>C433</f>
        <v>10000</v>
      </c>
      <c r="D432" s="666"/>
      <c r="E432" s="411"/>
      <c r="F432" s="605"/>
      <c r="G432" s="605"/>
      <c r="H432" s="605"/>
      <c r="I432" s="77"/>
      <c r="J432" s="77"/>
      <c r="K432" s="37"/>
    </row>
    <row r="433" spans="1:11" x14ac:dyDescent="0.2">
      <c r="A433" s="228">
        <v>381</v>
      </c>
      <c r="B433" s="384" t="s">
        <v>63</v>
      </c>
      <c r="C433" s="412">
        <v>10000</v>
      </c>
      <c r="D433" s="660"/>
      <c r="E433" s="412"/>
      <c r="F433" s="606"/>
      <c r="G433" s="606"/>
      <c r="H433" s="606"/>
      <c r="I433" s="77"/>
      <c r="J433" s="77"/>
      <c r="K433" s="37"/>
    </row>
    <row r="434" spans="1:11" x14ac:dyDescent="0.2">
      <c r="A434" s="818" t="s">
        <v>213</v>
      </c>
      <c r="B434" s="819"/>
      <c r="C434" s="416"/>
      <c r="D434" s="702"/>
      <c r="E434" s="416"/>
      <c r="F434" s="612"/>
      <c r="G434" s="612"/>
      <c r="H434" s="612"/>
      <c r="I434" s="77"/>
      <c r="J434" s="77"/>
      <c r="K434" s="37"/>
    </row>
    <row r="435" spans="1:11" x14ac:dyDescent="0.2">
      <c r="A435" s="273" t="s">
        <v>348</v>
      </c>
      <c r="B435" s="385"/>
      <c r="C435" s="431">
        <f>C436+C443+C450+C457</f>
        <v>105000</v>
      </c>
      <c r="D435" s="444">
        <v>100000</v>
      </c>
      <c r="E435" s="431">
        <v>100000</v>
      </c>
      <c r="F435" s="629">
        <f t="shared" ref="F435:G464" si="23">D435/C435</f>
        <v>0.95238095238095233</v>
      </c>
      <c r="G435" s="629">
        <f t="shared" si="23"/>
        <v>1</v>
      </c>
      <c r="H435" s="629">
        <f t="shared" ref="H435:H464" si="24">E435/C435</f>
        <v>0.95238095238095233</v>
      </c>
      <c r="I435" s="77"/>
      <c r="J435" s="77"/>
      <c r="K435" s="37"/>
    </row>
    <row r="436" spans="1:11" ht="24" x14ac:dyDescent="0.2">
      <c r="A436" s="274" t="s">
        <v>354</v>
      </c>
      <c r="B436" s="386" t="s">
        <v>205</v>
      </c>
      <c r="C436" s="417">
        <f>C439</f>
        <v>30000</v>
      </c>
      <c r="D436" s="445"/>
      <c r="E436" s="417"/>
      <c r="F436" s="613"/>
      <c r="G436" s="613"/>
      <c r="H436" s="613"/>
      <c r="I436" s="77"/>
      <c r="J436" s="77"/>
      <c r="K436" s="37"/>
    </row>
    <row r="437" spans="1:11" x14ac:dyDescent="0.2">
      <c r="A437" s="275"/>
      <c r="B437" s="387" t="s">
        <v>260</v>
      </c>
      <c r="C437" s="417"/>
      <c r="D437" s="659"/>
      <c r="E437" s="417"/>
      <c r="F437" s="613"/>
      <c r="G437" s="613"/>
      <c r="H437" s="613"/>
      <c r="I437" s="77"/>
      <c r="J437" s="77"/>
      <c r="K437" s="37"/>
    </row>
    <row r="438" spans="1:11" ht="12.75" customHeight="1" x14ac:dyDescent="0.2">
      <c r="A438" s="276" t="s">
        <v>106</v>
      </c>
      <c r="B438" s="388" t="s">
        <v>114</v>
      </c>
      <c r="C438" s="430"/>
      <c r="D438" s="660"/>
      <c r="E438" s="430"/>
      <c r="F438" s="628"/>
      <c r="G438" s="628"/>
      <c r="H438" s="628"/>
      <c r="I438" s="77"/>
      <c r="J438" s="77"/>
      <c r="K438" s="37"/>
    </row>
    <row r="439" spans="1:11" x14ac:dyDescent="0.2">
      <c r="A439" s="193">
        <v>3</v>
      </c>
      <c r="B439" s="322" t="s">
        <v>61</v>
      </c>
      <c r="C439" s="661">
        <f>C440</f>
        <v>30000</v>
      </c>
      <c r="D439" s="453"/>
      <c r="E439" s="661"/>
      <c r="F439" s="662"/>
      <c r="G439" s="662"/>
      <c r="H439" s="662"/>
      <c r="I439" s="77"/>
      <c r="J439" s="77"/>
      <c r="K439" s="37"/>
    </row>
    <row r="440" spans="1:11" x14ac:dyDescent="0.2">
      <c r="A440" s="194">
        <v>32</v>
      </c>
      <c r="B440" s="323" t="s">
        <v>30</v>
      </c>
      <c r="C440" s="663">
        <f>C441</f>
        <v>30000</v>
      </c>
      <c r="D440" s="454"/>
      <c r="E440" s="663"/>
      <c r="F440" s="664"/>
      <c r="G440" s="664"/>
      <c r="H440" s="664"/>
      <c r="I440" s="77"/>
      <c r="J440" s="77"/>
      <c r="K440" s="37"/>
    </row>
    <row r="441" spans="1:11" x14ac:dyDescent="0.2">
      <c r="A441" s="222">
        <v>323</v>
      </c>
      <c r="B441" s="328" t="s">
        <v>33</v>
      </c>
      <c r="C441" s="700">
        <f>C442</f>
        <v>30000</v>
      </c>
      <c r="D441" s="666"/>
      <c r="E441" s="700"/>
      <c r="F441" s="701"/>
      <c r="G441" s="701"/>
      <c r="H441" s="701"/>
      <c r="I441" s="77"/>
      <c r="J441" s="77"/>
      <c r="K441" s="37"/>
    </row>
    <row r="442" spans="1:11" x14ac:dyDescent="0.2">
      <c r="A442" s="232">
        <v>323</v>
      </c>
      <c r="B442" s="321" t="s">
        <v>33</v>
      </c>
      <c r="C442" s="405">
        <v>30000</v>
      </c>
      <c r="D442" s="660"/>
      <c r="E442" s="405"/>
      <c r="F442" s="597"/>
      <c r="G442" s="597"/>
      <c r="H442" s="597"/>
      <c r="I442" s="77"/>
      <c r="J442" s="77"/>
      <c r="K442" s="37"/>
    </row>
    <row r="443" spans="1:11" x14ac:dyDescent="0.2">
      <c r="A443" s="274" t="s">
        <v>355</v>
      </c>
      <c r="B443" s="389" t="s">
        <v>437</v>
      </c>
      <c r="C443" s="417">
        <f>C446</f>
        <v>25000</v>
      </c>
      <c r="D443" s="445"/>
      <c r="E443" s="417"/>
      <c r="F443" s="613"/>
      <c r="G443" s="613"/>
      <c r="H443" s="613"/>
      <c r="I443" s="77"/>
      <c r="J443" s="77"/>
      <c r="K443" s="37"/>
    </row>
    <row r="444" spans="1:11" x14ac:dyDescent="0.2">
      <c r="A444" s="275"/>
      <c r="B444" s="387" t="s">
        <v>260</v>
      </c>
      <c r="C444" s="417"/>
      <c r="D444" s="659"/>
      <c r="E444" s="417"/>
      <c r="F444" s="613"/>
      <c r="G444" s="613"/>
      <c r="H444" s="613"/>
      <c r="I444" s="77"/>
      <c r="J444" s="77"/>
      <c r="K444" s="37"/>
    </row>
    <row r="445" spans="1:11" x14ac:dyDescent="0.2">
      <c r="A445" s="276" t="s">
        <v>106</v>
      </c>
      <c r="B445" s="390" t="s">
        <v>114</v>
      </c>
      <c r="C445" s="426"/>
      <c r="D445" s="660"/>
      <c r="E445" s="426"/>
      <c r="F445" s="598"/>
      <c r="G445" s="598"/>
      <c r="H445" s="598"/>
      <c r="I445" s="77"/>
      <c r="J445" s="77"/>
      <c r="K445" s="37"/>
    </row>
    <row r="446" spans="1:11" x14ac:dyDescent="0.2">
      <c r="A446" s="193">
        <v>3</v>
      </c>
      <c r="B446" s="322" t="s">
        <v>61</v>
      </c>
      <c r="C446" s="661">
        <f>C447</f>
        <v>25000</v>
      </c>
      <c r="D446" s="453"/>
      <c r="E446" s="661"/>
      <c r="F446" s="662"/>
      <c r="G446" s="662"/>
      <c r="H446" s="662"/>
      <c r="I446" s="77"/>
      <c r="J446" s="77"/>
      <c r="K446" s="37"/>
    </row>
    <row r="447" spans="1:11" x14ac:dyDescent="0.2">
      <c r="A447" s="194">
        <v>32</v>
      </c>
      <c r="B447" s="323" t="s">
        <v>30</v>
      </c>
      <c r="C447" s="663">
        <f>C448</f>
        <v>25000</v>
      </c>
      <c r="D447" s="454"/>
      <c r="E447" s="663"/>
      <c r="F447" s="664"/>
      <c r="G447" s="664"/>
      <c r="H447" s="664"/>
      <c r="I447" s="77"/>
      <c r="J447" s="77"/>
      <c r="K447" s="37"/>
    </row>
    <row r="448" spans="1:11" x14ac:dyDescent="0.2">
      <c r="A448" s="222">
        <v>323</v>
      </c>
      <c r="B448" s="328" t="s">
        <v>33</v>
      </c>
      <c r="C448" s="700">
        <f>C449</f>
        <v>25000</v>
      </c>
      <c r="D448" s="666"/>
      <c r="E448" s="700"/>
      <c r="F448" s="701"/>
      <c r="G448" s="701"/>
      <c r="H448" s="701"/>
      <c r="I448" s="77"/>
      <c r="J448" s="77"/>
      <c r="K448" s="37"/>
    </row>
    <row r="449" spans="1:11" x14ac:dyDescent="0.2">
      <c r="A449" s="232">
        <v>323</v>
      </c>
      <c r="B449" s="321" t="s">
        <v>33</v>
      </c>
      <c r="C449" s="405">
        <v>25000</v>
      </c>
      <c r="D449" s="660"/>
      <c r="E449" s="405"/>
      <c r="F449" s="597"/>
      <c r="G449" s="597"/>
      <c r="H449" s="597"/>
      <c r="I449" s="77"/>
      <c r="J449" s="77"/>
      <c r="K449" s="37"/>
    </row>
    <row r="450" spans="1:11" x14ac:dyDescent="0.2">
      <c r="A450" s="274" t="s">
        <v>356</v>
      </c>
      <c r="B450" s="389" t="s">
        <v>206</v>
      </c>
      <c r="C450" s="417">
        <f>C453</f>
        <v>10000</v>
      </c>
      <c r="D450" s="445"/>
      <c r="E450" s="417"/>
      <c r="F450" s="613"/>
      <c r="G450" s="613"/>
      <c r="H450" s="613"/>
      <c r="I450" s="77"/>
      <c r="J450" s="77"/>
      <c r="K450" s="37"/>
    </row>
    <row r="451" spans="1:11" x14ac:dyDescent="0.2">
      <c r="A451" s="275"/>
      <c r="B451" s="387" t="s">
        <v>260</v>
      </c>
      <c r="C451" s="417"/>
      <c r="D451" s="659"/>
      <c r="E451" s="417"/>
      <c r="F451" s="613"/>
      <c r="G451" s="613"/>
      <c r="H451" s="613"/>
      <c r="I451" s="77"/>
      <c r="J451" s="77"/>
      <c r="K451" s="37"/>
    </row>
    <row r="452" spans="1:11" x14ac:dyDescent="0.2">
      <c r="A452" s="276" t="s">
        <v>106</v>
      </c>
      <c r="B452" s="388" t="s">
        <v>114</v>
      </c>
      <c r="C452" s="430"/>
      <c r="D452" s="660"/>
      <c r="E452" s="430"/>
      <c r="F452" s="628"/>
      <c r="G452" s="628"/>
      <c r="H452" s="628"/>
      <c r="I452" s="77"/>
      <c r="J452" s="77"/>
      <c r="K452" s="37"/>
    </row>
    <row r="453" spans="1:11" x14ac:dyDescent="0.2">
      <c r="A453" s="193">
        <v>3</v>
      </c>
      <c r="B453" s="322" t="s">
        <v>61</v>
      </c>
      <c r="C453" s="661">
        <f>C454</f>
        <v>10000</v>
      </c>
      <c r="D453" s="453"/>
      <c r="E453" s="661"/>
      <c r="F453" s="662"/>
      <c r="G453" s="662"/>
      <c r="H453" s="662"/>
      <c r="I453" s="77"/>
      <c r="J453" s="77"/>
      <c r="K453" s="37"/>
    </row>
    <row r="454" spans="1:11" x14ac:dyDescent="0.2">
      <c r="A454" s="194">
        <v>32</v>
      </c>
      <c r="B454" s="323" t="s">
        <v>30</v>
      </c>
      <c r="C454" s="663">
        <f>C455</f>
        <v>10000</v>
      </c>
      <c r="D454" s="454"/>
      <c r="E454" s="663"/>
      <c r="F454" s="664"/>
      <c r="G454" s="664"/>
      <c r="H454" s="664"/>
      <c r="I454" s="77"/>
      <c r="J454" s="77"/>
      <c r="K454" s="37"/>
    </row>
    <row r="455" spans="1:11" ht="12" customHeight="1" x14ac:dyDescent="0.2">
      <c r="A455" s="222">
        <v>323</v>
      </c>
      <c r="B455" s="328" t="s">
        <v>33</v>
      </c>
      <c r="C455" s="700">
        <f>C456</f>
        <v>10000</v>
      </c>
      <c r="D455" s="666"/>
      <c r="E455" s="700"/>
      <c r="F455" s="701"/>
      <c r="G455" s="701"/>
      <c r="H455" s="701"/>
      <c r="I455" s="77"/>
      <c r="J455" s="77"/>
      <c r="K455" s="37"/>
    </row>
    <row r="456" spans="1:11" x14ac:dyDescent="0.2">
      <c r="A456" s="232">
        <v>323</v>
      </c>
      <c r="B456" s="321" t="s">
        <v>33</v>
      </c>
      <c r="C456" s="405">
        <v>10000</v>
      </c>
      <c r="D456" s="660"/>
      <c r="E456" s="405"/>
      <c r="F456" s="597"/>
      <c r="G456" s="597"/>
      <c r="H456" s="597"/>
      <c r="I456" s="77"/>
      <c r="J456" s="77"/>
      <c r="K456" s="37"/>
    </row>
    <row r="457" spans="1:11" x14ac:dyDescent="0.2">
      <c r="A457" s="769" t="s">
        <v>386</v>
      </c>
      <c r="B457" s="387" t="s">
        <v>421</v>
      </c>
      <c r="C457" s="404">
        <f>C460</f>
        <v>40000</v>
      </c>
      <c r="D457" s="445"/>
      <c r="E457" s="404"/>
      <c r="F457" s="596"/>
      <c r="G457" s="596"/>
      <c r="H457" s="596"/>
      <c r="I457" s="77"/>
      <c r="J457" s="77"/>
      <c r="K457" s="37"/>
    </row>
    <row r="458" spans="1:11" x14ac:dyDescent="0.2">
      <c r="A458" s="225"/>
      <c r="B458" s="387" t="s">
        <v>260</v>
      </c>
      <c r="C458" s="404"/>
      <c r="D458" s="659"/>
      <c r="E458" s="404"/>
      <c r="F458" s="596"/>
      <c r="G458" s="596"/>
      <c r="H458" s="596"/>
      <c r="I458" s="77"/>
      <c r="J458" s="77"/>
      <c r="K458" s="37"/>
    </row>
    <row r="459" spans="1:11" x14ac:dyDescent="0.2">
      <c r="A459" s="226" t="s">
        <v>97</v>
      </c>
      <c r="B459" s="321" t="s">
        <v>114</v>
      </c>
      <c r="C459" s="405"/>
      <c r="D459" s="660"/>
      <c r="E459" s="405"/>
      <c r="F459" s="597"/>
      <c r="G459" s="597"/>
      <c r="H459" s="597"/>
      <c r="I459" s="77"/>
      <c r="J459" s="77"/>
      <c r="K459" s="37"/>
    </row>
    <row r="460" spans="1:11" x14ac:dyDescent="0.2">
      <c r="A460" s="193">
        <v>3</v>
      </c>
      <c r="B460" s="322" t="s">
        <v>61</v>
      </c>
      <c r="C460" s="661">
        <f>C461</f>
        <v>40000</v>
      </c>
      <c r="D460" s="453"/>
      <c r="E460" s="661"/>
      <c r="F460" s="662"/>
      <c r="G460" s="662"/>
      <c r="H460" s="662"/>
      <c r="I460" s="77"/>
      <c r="J460" s="77"/>
      <c r="K460" s="37"/>
    </row>
    <row r="461" spans="1:11" x14ac:dyDescent="0.2">
      <c r="A461" s="194">
        <v>32</v>
      </c>
      <c r="B461" s="323" t="s">
        <v>33</v>
      </c>
      <c r="C461" s="663">
        <f>C462</f>
        <v>40000</v>
      </c>
      <c r="D461" s="454"/>
      <c r="E461" s="663"/>
      <c r="F461" s="664"/>
      <c r="G461" s="664"/>
      <c r="H461" s="664"/>
      <c r="I461" s="77"/>
      <c r="J461" s="77"/>
      <c r="K461" s="37"/>
    </row>
    <row r="462" spans="1:11" x14ac:dyDescent="0.2">
      <c r="A462" s="222">
        <v>323</v>
      </c>
      <c r="B462" s="328" t="s">
        <v>422</v>
      </c>
      <c r="C462" s="700">
        <f>C463</f>
        <v>40000</v>
      </c>
      <c r="D462" s="666"/>
      <c r="E462" s="700"/>
      <c r="F462" s="701"/>
      <c r="G462" s="701"/>
      <c r="H462" s="701"/>
      <c r="I462" s="77"/>
      <c r="J462" s="77"/>
      <c r="K462" s="37"/>
    </row>
    <row r="463" spans="1:11" x14ac:dyDescent="0.2">
      <c r="A463" s="232">
        <v>323</v>
      </c>
      <c r="B463" s="321" t="s">
        <v>422</v>
      </c>
      <c r="C463" s="405">
        <v>40000</v>
      </c>
      <c r="D463" s="660"/>
      <c r="E463" s="405"/>
      <c r="F463" s="597"/>
      <c r="G463" s="597"/>
      <c r="H463" s="597"/>
      <c r="I463" s="77"/>
      <c r="J463" s="77"/>
      <c r="K463" s="37"/>
    </row>
    <row r="464" spans="1:11" x14ac:dyDescent="0.2">
      <c r="A464" s="812" t="s">
        <v>349</v>
      </c>
      <c r="B464" s="813"/>
      <c r="C464" s="413">
        <f>C465+C472+C479+C486</f>
        <v>130000</v>
      </c>
      <c r="D464" s="444">
        <v>120000</v>
      </c>
      <c r="E464" s="413">
        <v>130000</v>
      </c>
      <c r="F464" s="608">
        <f t="shared" si="23"/>
        <v>0.92307692307692313</v>
      </c>
      <c r="G464" s="608">
        <f t="shared" si="23"/>
        <v>1.0833333333333333</v>
      </c>
      <c r="H464" s="608">
        <f t="shared" si="24"/>
        <v>1</v>
      </c>
      <c r="I464" s="77"/>
      <c r="J464" s="77"/>
      <c r="K464" s="37"/>
    </row>
    <row r="465" spans="1:11" x14ac:dyDescent="0.2">
      <c r="A465" s="245" t="s">
        <v>357</v>
      </c>
      <c r="B465" s="146" t="s">
        <v>451</v>
      </c>
      <c r="C465" s="404">
        <f>C468</f>
        <v>60000</v>
      </c>
      <c r="D465" s="445"/>
      <c r="E465" s="404"/>
      <c r="F465" s="596"/>
      <c r="G465" s="596"/>
      <c r="H465" s="596"/>
      <c r="I465" s="77"/>
      <c r="J465" s="77"/>
      <c r="K465" s="37"/>
    </row>
    <row r="466" spans="1:11" x14ac:dyDescent="0.2">
      <c r="A466" s="225"/>
      <c r="B466" s="297" t="s">
        <v>262</v>
      </c>
      <c r="C466" s="404"/>
      <c r="D466" s="659"/>
      <c r="E466" s="404"/>
      <c r="F466" s="596"/>
      <c r="G466" s="596"/>
      <c r="H466" s="596"/>
      <c r="I466" s="77"/>
      <c r="J466" s="77"/>
      <c r="K466" s="37"/>
    </row>
    <row r="467" spans="1:11" x14ac:dyDescent="0.2">
      <c r="A467" s="226" t="s">
        <v>96</v>
      </c>
      <c r="B467" s="380" t="s">
        <v>114</v>
      </c>
      <c r="C467" s="426"/>
      <c r="D467" s="660"/>
      <c r="E467" s="426"/>
      <c r="F467" s="598"/>
      <c r="G467" s="598"/>
      <c r="H467" s="598"/>
      <c r="I467" s="77"/>
      <c r="J467" s="77"/>
      <c r="K467" s="37"/>
    </row>
    <row r="468" spans="1:11" x14ac:dyDescent="0.2">
      <c r="A468" s="193">
        <v>3</v>
      </c>
      <c r="B468" s="322" t="s">
        <v>61</v>
      </c>
      <c r="C468" s="661">
        <f>C469</f>
        <v>60000</v>
      </c>
      <c r="D468" s="453"/>
      <c r="E468" s="661"/>
      <c r="F468" s="662"/>
      <c r="G468" s="662"/>
      <c r="H468" s="662"/>
      <c r="I468" s="77"/>
      <c r="J468" s="77"/>
      <c r="K468" s="37"/>
    </row>
    <row r="469" spans="1:11" x14ac:dyDescent="0.2">
      <c r="A469" s="194">
        <v>32</v>
      </c>
      <c r="B469" s="323" t="s">
        <v>30</v>
      </c>
      <c r="C469" s="716">
        <f>C470</f>
        <v>60000</v>
      </c>
      <c r="D469" s="454"/>
      <c r="E469" s="716"/>
      <c r="F469" s="717"/>
      <c r="G469" s="717"/>
      <c r="H469" s="717"/>
      <c r="I469" s="77"/>
      <c r="J469" s="77"/>
      <c r="K469" s="37"/>
    </row>
    <row r="470" spans="1:11" x14ac:dyDescent="0.2">
      <c r="A470" s="222">
        <v>323</v>
      </c>
      <c r="B470" s="381" t="s">
        <v>33</v>
      </c>
      <c r="C470" s="718">
        <f>C471</f>
        <v>60000</v>
      </c>
      <c r="D470" s="666"/>
      <c r="E470" s="718"/>
      <c r="F470" s="719"/>
      <c r="G470" s="719"/>
      <c r="H470" s="719"/>
      <c r="I470" s="77"/>
      <c r="J470" s="77"/>
      <c r="K470" s="37"/>
    </row>
    <row r="471" spans="1:11" x14ac:dyDescent="0.2">
      <c r="A471" s="232">
        <v>323</v>
      </c>
      <c r="B471" s="382" t="s">
        <v>33</v>
      </c>
      <c r="C471" s="405">
        <v>60000</v>
      </c>
      <c r="D471" s="660"/>
      <c r="E471" s="405"/>
      <c r="F471" s="598"/>
      <c r="G471" s="598"/>
      <c r="H471" s="598"/>
      <c r="I471" s="77"/>
      <c r="J471" s="77"/>
      <c r="K471" s="37"/>
    </row>
    <row r="472" spans="1:11" x14ac:dyDescent="0.2">
      <c r="A472" s="224" t="s">
        <v>358</v>
      </c>
      <c r="B472" s="375" t="s">
        <v>198</v>
      </c>
      <c r="C472" s="404">
        <f>C475</f>
        <v>40000</v>
      </c>
      <c r="D472" s="445"/>
      <c r="E472" s="404"/>
      <c r="F472" s="596"/>
      <c r="G472" s="596"/>
      <c r="H472" s="596"/>
      <c r="I472" s="77"/>
      <c r="J472" s="77"/>
      <c r="K472" s="37"/>
    </row>
    <row r="473" spans="1:11" x14ac:dyDescent="0.2">
      <c r="A473" s="225"/>
      <c r="B473" s="297" t="s">
        <v>262</v>
      </c>
      <c r="C473" s="404"/>
      <c r="D473" s="659"/>
      <c r="E473" s="404"/>
      <c r="F473" s="596"/>
      <c r="G473" s="596"/>
      <c r="H473" s="596"/>
      <c r="I473" s="77"/>
      <c r="J473" s="77"/>
      <c r="K473" s="37"/>
    </row>
    <row r="474" spans="1:11" x14ac:dyDescent="0.2">
      <c r="A474" s="226" t="s">
        <v>96</v>
      </c>
      <c r="B474" s="380" t="s">
        <v>114</v>
      </c>
      <c r="C474" s="426"/>
      <c r="D474" s="660"/>
      <c r="E474" s="426"/>
      <c r="F474" s="598"/>
      <c r="G474" s="598"/>
      <c r="H474" s="598"/>
      <c r="I474" s="77"/>
      <c r="J474" s="77"/>
      <c r="K474" s="37"/>
    </row>
    <row r="475" spans="1:11" x14ac:dyDescent="0.2">
      <c r="A475" s="193">
        <v>3</v>
      </c>
      <c r="B475" s="322" t="s">
        <v>61</v>
      </c>
      <c r="C475" s="661">
        <f>C476</f>
        <v>40000</v>
      </c>
      <c r="D475" s="453"/>
      <c r="E475" s="661"/>
      <c r="F475" s="662"/>
      <c r="G475" s="662"/>
      <c r="H475" s="662"/>
      <c r="I475" s="77"/>
      <c r="J475" s="77"/>
      <c r="K475" s="37"/>
    </row>
    <row r="476" spans="1:11" x14ac:dyDescent="0.2">
      <c r="A476" s="194">
        <v>32</v>
      </c>
      <c r="B476" s="323" t="s">
        <v>30</v>
      </c>
      <c r="C476" s="716">
        <f>C477</f>
        <v>40000</v>
      </c>
      <c r="D476" s="454"/>
      <c r="E476" s="716"/>
      <c r="F476" s="717"/>
      <c r="G476" s="717"/>
      <c r="H476" s="717"/>
      <c r="I476" s="77"/>
      <c r="J476" s="77"/>
      <c r="K476" s="37"/>
    </row>
    <row r="477" spans="1:11" x14ac:dyDescent="0.2">
      <c r="A477" s="222">
        <v>323</v>
      </c>
      <c r="B477" s="381" t="s">
        <v>33</v>
      </c>
      <c r="C477" s="718">
        <f>C478</f>
        <v>40000</v>
      </c>
      <c r="D477" s="666"/>
      <c r="E477" s="718"/>
      <c r="F477" s="719"/>
      <c r="G477" s="719"/>
      <c r="H477" s="719"/>
      <c r="I477" s="77"/>
      <c r="J477" s="77"/>
      <c r="K477" s="37"/>
    </row>
    <row r="478" spans="1:11" x14ac:dyDescent="0.2">
      <c r="A478" s="232">
        <v>323</v>
      </c>
      <c r="B478" s="382" t="s">
        <v>33</v>
      </c>
      <c r="C478" s="405">
        <v>40000</v>
      </c>
      <c r="D478" s="660"/>
      <c r="E478" s="405"/>
      <c r="F478" s="597"/>
      <c r="G478" s="597"/>
      <c r="H478" s="597"/>
      <c r="I478" s="77"/>
      <c r="J478" s="77"/>
      <c r="K478" s="37"/>
    </row>
    <row r="479" spans="1:11" x14ac:dyDescent="0.2">
      <c r="A479" s="224" t="s">
        <v>359</v>
      </c>
      <c r="B479" s="375" t="s">
        <v>199</v>
      </c>
      <c r="C479" s="404">
        <f>C482</f>
        <v>25000</v>
      </c>
      <c r="D479" s="445"/>
      <c r="E479" s="404"/>
      <c r="F479" s="596"/>
      <c r="G479" s="596"/>
      <c r="H479" s="596"/>
      <c r="I479" s="77"/>
      <c r="J479" s="77"/>
      <c r="K479" s="37"/>
    </row>
    <row r="480" spans="1:11" x14ac:dyDescent="0.2">
      <c r="A480" s="225"/>
      <c r="B480" s="297" t="s">
        <v>269</v>
      </c>
      <c r="C480" s="404"/>
      <c r="D480" s="659"/>
      <c r="E480" s="404"/>
      <c r="F480" s="596"/>
      <c r="G480" s="596"/>
      <c r="H480" s="596"/>
      <c r="I480" s="77"/>
      <c r="J480" s="77"/>
      <c r="K480" s="37"/>
    </row>
    <row r="481" spans="1:11" x14ac:dyDescent="0.2">
      <c r="A481" s="226" t="s">
        <v>97</v>
      </c>
      <c r="B481" s="321" t="s">
        <v>114</v>
      </c>
      <c r="C481" s="405"/>
      <c r="D481" s="660"/>
      <c r="E481" s="405"/>
      <c r="F481" s="597"/>
      <c r="G481" s="597"/>
      <c r="H481" s="597"/>
      <c r="I481" s="77"/>
      <c r="J481" s="77"/>
      <c r="K481" s="37"/>
    </row>
    <row r="482" spans="1:11" x14ac:dyDescent="0.2">
      <c r="A482" s="193">
        <v>3</v>
      </c>
      <c r="B482" s="322" t="s">
        <v>61</v>
      </c>
      <c r="C482" s="661">
        <f>C483</f>
        <v>25000</v>
      </c>
      <c r="D482" s="453"/>
      <c r="E482" s="661"/>
      <c r="F482" s="662"/>
      <c r="G482" s="662"/>
      <c r="H482" s="662"/>
      <c r="I482" s="77"/>
      <c r="J482" s="77"/>
      <c r="K482" s="37"/>
    </row>
    <row r="483" spans="1:11" x14ac:dyDescent="0.2">
      <c r="A483" s="194">
        <v>32</v>
      </c>
      <c r="B483" s="323" t="s">
        <v>30</v>
      </c>
      <c r="C483" s="663">
        <f>C484</f>
        <v>25000</v>
      </c>
      <c r="D483" s="454"/>
      <c r="E483" s="663"/>
      <c r="F483" s="664"/>
      <c r="G483" s="664"/>
      <c r="H483" s="664"/>
      <c r="I483" s="77"/>
      <c r="J483" s="77"/>
      <c r="K483" s="37"/>
    </row>
    <row r="484" spans="1:11" x14ac:dyDescent="0.2">
      <c r="A484" s="222">
        <v>323</v>
      </c>
      <c r="B484" s="328" t="s">
        <v>33</v>
      </c>
      <c r="C484" s="700">
        <f>C485</f>
        <v>25000</v>
      </c>
      <c r="D484" s="666"/>
      <c r="E484" s="700"/>
      <c r="F484" s="701"/>
      <c r="G484" s="701"/>
      <c r="H484" s="701"/>
      <c r="I484" s="77"/>
      <c r="J484" s="77"/>
      <c r="K484" s="37"/>
    </row>
    <row r="485" spans="1:11" x14ac:dyDescent="0.2">
      <c r="A485" s="232">
        <v>323</v>
      </c>
      <c r="B485" s="321" t="s">
        <v>33</v>
      </c>
      <c r="C485" s="405">
        <v>25000</v>
      </c>
      <c r="D485" s="660"/>
      <c r="E485" s="405"/>
      <c r="F485" s="597"/>
      <c r="G485" s="597"/>
      <c r="H485" s="597"/>
      <c r="I485" s="77"/>
      <c r="J485" s="77"/>
      <c r="K485" s="37"/>
    </row>
    <row r="486" spans="1:11" ht="25.5" x14ac:dyDescent="0.2">
      <c r="A486" s="224" t="s">
        <v>360</v>
      </c>
      <c r="B486" s="505" t="s">
        <v>314</v>
      </c>
      <c r="C486" s="404">
        <f>C489</f>
        <v>5000</v>
      </c>
      <c r="D486" s="445"/>
      <c r="E486" s="404"/>
      <c r="F486" s="596"/>
      <c r="G486" s="596"/>
      <c r="H486" s="596"/>
      <c r="I486" s="77"/>
      <c r="J486" s="77"/>
      <c r="K486" s="37"/>
    </row>
    <row r="487" spans="1:11" x14ac:dyDescent="0.2">
      <c r="A487" s="225"/>
      <c r="B487" s="297" t="s">
        <v>269</v>
      </c>
      <c r="C487" s="404"/>
      <c r="D487" s="659"/>
      <c r="E487" s="404"/>
      <c r="F487" s="596"/>
      <c r="G487" s="596"/>
      <c r="H487" s="596"/>
      <c r="I487" s="77"/>
      <c r="J487" s="77"/>
      <c r="K487" s="37"/>
    </row>
    <row r="488" spans="1:11" x14ac:dyDescent="0.2">
      <c r="A488" s="226" t="s">
        <v>97</v>
      </c>
      <c r="B488" s="321" t="s">
        <v>114</v>
      </c>
      <c r="C488" s="405"/>
      <c r="D488" s="660"/>
      <c r="E488" s="405"/>
      <c r="F488" s="597"/>
      <c r="G488" s="597"/>
      <c r="H488" s="597"/>
      <c r="I488" s="77"/>
      <c r="J488" s="77"/>
      <c r="K488" s="37"/>
    </row>
    <row r="489" spans="1:11" x14ac:dyDescent="0.2">
      <c r="A489" s="193">
        <v>3</v>
      </c>
      <c r="B489" s="322" t="s">
        <v>61</v>
      </c>
      <c r="C489" s="661">
        <f>C490</f>
        <v>5000</v>
      </c>
      <c r="D489" s="453"/>
      <c r="E489" s="661"/>
      <c r="F489" s="662"/>
      <c r="G489" s="662"/>
      <c r="H489" s="662"/>
      <c r="I489" s="77"/>
      <c r="J489" s="77"/>
      <c r="K489" s="37"/>
    </row>
    <row r="490" spans="1:11" x14ac:dyDescent="0.2">
      <c r="A490" s="194">
        <v>32</v>
      </c>
      <c r="B490" s="323" t="s">
        <v>30</v>
      </c>
      <c r="C490" s="663">
        <f>C491</f>
        <v>5000</v>
      </c>
      <c r="D490" s="454"/>
      <c r="E490" s="663"/>
      <c r="F490" s="664"/>
      <c r="G490" s="664"/>
      <c r="H490" s="664"/>
      <c r="I490" s="77"/>
      <c r="J490" s="77"/>
      <c r="K490" s="37"/>
    </row>
    <row r="491" spans="1:11" x14ac:dyDescent="0.2">
      <c r="A491" s="222">
        <v>323</v>
      </c>
      <c r="B491" s="328" t="s">
        <v>33</v>
      </c>
      <c r="C491" s="700">
        <f>C492</f>
        <v>5000</v>
      </c>
      <c r="D491" s="666"/>
      <c r="E491" s="700"/>
      <c r="F491" s="701"/>
      <c r="G491" s="701"/>
      <c r="H491" s="701"/>
      <c r="I491" s="77"/>
      <c r="J491" s="77"/>
      <c r="K491" s="37"/>
    </row>
    <row r="492" spans="1:11" x14ac:dyDescent="0.2">
      <c r="A492" s="232">
        <v>323</v>
      </c>
      <c r="B492" s="321" t="s">
        <v>33</v>
      </c>
      <c r="C492" s="405">
        <v>5000</v>
      </c>
      <c r="D492" s="660"/>
      <c r="E492" s="405"/>
      <c r="F492" s="597"/>
      <c r="G492" s="597"/>
      <c r="H492" s="597"/>
      <c r="I492" s="77"/>
      <c r="J492" s="77"/>
      <c r="K492" s="37"/>
    </row>
    <row r="493" spans="1:11" x14ac:dyDescent="0.2">
      <c r="A493" s="281"/>
      <c r="B493" s="393" t="s">
        <v>362</v>
      </c>
      <c r="C493" s="427"/>
      <c r="D493" s="702"/>
      <c r="E493" s="427"/>
      <c r="F493" s="625"/>
      <c r="G493" s="625"/>
      <c r="H493" s="625"/>
      <c r="I493" s="77"/>
      <c r="J493" s="77"/>
      <c r="K493" s="37"/>
    </row>
    <row r="494" spans="1:11" x14ac:dyDescent="0.2">
      <c r="A494" s="277" t="s">
        <v>377</v>
      </c>
      <c r="B494" s="392" t="s">
        <v>365</v>
      </c>
      <c r="C494" s="413">
        <f>C495</f>
        <v>60000</v>
      </c>
      <c r="D494" s="444">
        <f>D495</f>
        <v>60000</v>
      </c>
      <c r="E494" s="413">
        <f>E495</f>
        <v>60000</v>
      </c>
      <c r="F494" s="608">
        <f t="shared" ref="F494:G519" si="25">D494/C494</f>
        <v>1</v>
      </c>
      <c r="G494" s="608">
        <f t="shared" si="25"/>
        <v>1</v>
      </c>
      <c r="H494" s="608">
        <f t="shared" ref="H494:H519" si="26">E494/C494</f>
        <v>1</v>
      </c>
      <c r="I494" s="77"/>
      <c r="J494" s="77"/>
      <c r="K494" s="37"/>
    </row>
    <row r="495" spans="1:11" x14ac:dyDescent="0.2">
      <c r="A495" s="278" t="s">
        <v>361</v>
      </c>
      <c r="B495" s="389" t="s">
        <v>363</v>
      </c>
      <c r="C495" s="417">
        <f>C498</f>
        <v>60000</v>
      </c>
      <c r="D495" s="445">
        <v>60000</v>
      </c>
      <c r="E495" s="417">
        <v>60000</v>
      </c>
      <c r="F495" s="613">
        <f t="shared" si="25"/>
        <v>1</v>
      </c>
      <c r="G495" s="613">
        <f t="shared" si="25"/>
        <v>1</v>
      </c>
      <c r="H495" s="613">
        <f t="shared" si="26"/>
        <v>1</v>
      </c>
      <c r="I495" s="77"/>
      <c r="J495" s="77"/>
      <c r="K495" s="37"/>
    </row>
    <row r="496" spans="1:11" x14ac:dyDescent="0.2">
      <c r="A496" s="279"/>
      <c r="B496" s="387" t="s">
        <v>257</v>
      </c>
      <c r="C496" s="417"/>
      <c r="D496" s="659"/>
      <c r="E496" s="417"/>
      <c r="F496" s="613"/>
      <c r="G496" s="613"/>
      <c r="H496" s="613"/>
      <c r="I496" s="77"/>
      <c r="J496" s="77"/>
      <c r="K496" s="37"/>
    </row>
    <row r="497" spans="1:11" x14ac:dyDescent="0.2">
      <c r="A497" s="280" t="s">
        <v>96</v>
      </c>
      <c r="B497" s="388" t="s">
        <v>114</v>
      </c>
      <c r="C497" s="428"/>
      <c r="D497" s="660"/>
      <c r="E497" s="428"/>
      <c r="F497" s="626"/>
      <c r="G497" s="626"/>
      <c r="H497" s="626"/>
      <c r="I497" s="77"/>
      <c r="J497" s="77"/>
      <c r="K497" s="37"/>
    </row>
    <row r="498" spans="1:11" x14ac:dyDescent="0.2">
      <c r="A498" s="193">
        <v>3</v>
      </c>
      <c r="B498" s="322" t="s">
        <v>61</v>
      </c>
      <c r="C498" s="712">
        <f>C499</f>
        <v>60000</v>
      </c>
      <c r="D498" s="453"/>
      <c r="E498" s="712"/>
      <c r="F498" s="713"/>
      <c r="G498" s="713"/>
      <c r="H498" s="713"/>
      <c r="I498" s="77"/>
      <c r="J498" s="77"/>
      <c r="K498" s="37"/>
    </row>
    <row r="499" spans="1:11" x14ac:dyDescent="0.2">
      <c r="A499" s="194">
        <v>38</v>
      </c>
      <c r="B499" s="323" t="s">
        <v>38</v>
      </c>
      <c r="C499" s="714">
        <f>C500</f>
        <v>60000</v>
      </c>
      <c r="D499" s="454"/>
      <c r="E499" s="714"/>
      <c r="F499" s="715"/>
      <c r="G499" s="715"/>
      <c r="H499" s="715"/>
      <c r="I499" s="77"/>
      <c r="J499" s="77"/>
      <c r="K499" s="37"/>
    </row>
    <row r="500" spans="1:11" x14ac:dyDescent="0.2">
      <c r="A500" s="227">
        <v>381</v>
      </c>
      <c r="B500" s="345" t="s">
        <v>63</v>
      </c>
      <c r="C500" s="411">
        <f>C501</f>
        <v>60000</v>
      </c>
      <c r="D500" s="666"/>
      <c r="E500" s="411"/>
      <c r="F500" s="605"/>
      <c r="G500" s="605"/>
      <c r="H500" s="605"/>
      <c r="I500" s="77"/>
      <c r="J500" s="77"/>
      <c r="K500" s="37"/>
    </row>
    <row r="501" spans="1:11" x14ac:dyDescent="0.2">
      <c r="A501" s="515">
        <v>381</v>
      </c>
      <c r="B501" s="346" t="s">
        <v>63</v>
      </c>
      <c r="C501" s="539">
        <v>60000</v>
      </c>
      <c r="D501" s="720"/>
      <c r="E501" s="539"/>
      <c r="F501" s="607"/>
      <c r="G501" s="607"/>
      <c r="H501" s="607"/>
      <c r="I501" s="77"/>
      <c r="J501" s="77"/>
      <c r="K501" s="37"/>
    </row>
    <row r="502" spans="1:11" x14ac:dyDescent="0.2">
      <c r="A502" s="277" t="s">
        <v>364</v>
      </c>
      <c r="B502" s="392"/>
      <c r="C502" s="413">
        <f>C503+C511</f>
        <v>35000</v>
      </c>
      <c r="D502" s="444">
        <v>35000</v>
      </c>
      <c r="E502" s="413">
        <v>35000</v>
      </c>
      <c r="F502" s="608">
        <f t="shared" si="25"/>
        <v>1</v>
      </c>
      <c r="G502" s="608">
        <f t="shared" si="25"/>
        <v>1</v>
      </c>
      <c r="H502" s="608">
        <f t="shared" si="26"/>
        <v>1</v>
      </c>
      <c r="I502" s="77"/>
      <c r="J502" s="77"/>
      <c r="K502" s="37"/>
    </row>
    <row r="503" spans="1:11" x14ac:dyDescent="0.2">
      <c r="A503" s="278" t="s">
        <v>391</v>
      </c>
      <c r="B503" s="389" t="s">
        <v>207</v>
      </c>
      <c r="C503" s="417">
        <f>C506</f>
        <v>30000</v>
      </c>
      <c r="D503" s="445"/>
      <c r="E503" s="417"/>
      <c r="F503" s="613"/>
      <c r="G503" s="613"/>
      <c r="H503" s="613"/>
      <c r="I503" s="77"/>
      <c r="J503" s="77"/>
      <c r="K503" s="37"/>
    </row>
    <row r="504" spans="1:11" x14ac:dyDescent="0.2">
      <c r="A504" s="279"/>
      <c r="B504" s="387" t="s">
        <v>257</v>
      </c>
      <c r="C504" s="417"/>
      <c r="D504" s="659"/>
      <c r="E504" s="417"/>
      <c r="F504" s="613"/>
      <c r="G504" s="613"/>
      <c r="H504" s="613"/>
      <c r="I504" s="77"/>
      <c r="J504" s="77"/>
      <c r="K504" s="37"/>
    </row>
    <row r="505" spans="1:11" x14ac:dyDescent="0.2">
      <c r="A505" s="280" t="s">
        <v>96</v>
      </c>
      <c r="B505" s="388" t="s">
        <v>114</v>
      </c>
      <c r="C505" s="428"/>
      <c r="D505" s="660"/>
      <c r="E505" s="428"/>
      <c r="F505" s="626"/>
      <c r="G505" s="626"/>
      <c r="H505" s="626"/>
      <c r="I505" s="77"/>
      <c r="J505" s="77"/>
      <c r="K505" s="37"/>
    </row>
    <row r="506" spans="1:11" x14ac:dyDescent="0.2">
      <c r="A506" s="193">
        <v>3</v>
      </c>
      <c r="B506" s="322" t="s">
        <v>61</v>
      </c>
      <c r="C506" s="712">
        <f t="shared" ref="C506:C507" si="27">C507</f>
        <v>30000</v>
      </c>
      <c r="D506" s="453"/>
      <c r="E506" s="712"/>
      <c r="F506" s="713"/>
      <c r="G506" s="713"/>
      <c r="H506" s="713"/>
      <c r="I506" s="77"/>
      <c r="J506" s="77"/>
      <c r="K506" s="37"/>
    </row>
    <row r="507" spans="1:11" x14ac:dyDescent="0.2">
      <c r="A507" s="194">
        <v>38</v>
      </c>
      <c r="B507" s="323" t="s">
        <v>38</v>
      </c>
      <c r="C507" s="714">
        <f t="shared" si="27"/>
        <v>30000</v>
      </c>
      <c r="D507" s="454"/>
      <c r="E507" s="714"/>
      <c r="F507" s="715"/>
      <c r="G507" s="715"/>
      <c r="H507" s="715"/>
      <c r="I507" s="77"/>
      <c r="J507" s="77"/>
      <c r="K507" s="37"/>
    </row>
    <row r="508" spans="1:11" x14ac:dyDescent="0.2">
      <c r="A508" s="227">
        <v>381</v>
      </c>
      <c r="B508" s="345" t="s">
        <v>63</v>
      </c>
      <c r="C508" s="411">
        <f>C509+C510</f>
        <v>30000</v>
      </c>
      <c r="D508" s="666"/>
      <c r="E508" s="411"/>
      <c r="F508" s="605"/>
      <c r="G508" s="605"/>
      <c r="H508" s="605"/>
      <c r="I508" s="77"/>
      <c r="J508" s="77"/>
      <c r="K508" s="37"/>
    </row>
    <row r="509" spans="1:11" x14ac:dyDescent="0.2">
      <c r="A509" s="515">
        <v>381</v>
      </c>
      <c r="B509" s="346" t="s">
        <v>63</v>
      </c>
      <c r="C509" s="539">
        <v>25000</v>
      </c>
      <c r="D509" s="720"/>
      <c r="E509" s="539"/>
      <c r="F509" s="607"/>
      <c r="G509" s="607"/>
      <c r="H509" s="607"/>
      <c r="I509" s="77"/>
      <c r="J509" s="77"/>
      <c r="K509" s="37"/>
    </row>
    <row r="510" spans="1:11" x14ac:dyDescent="0.2">
      <c r="A510" s="228">
        <v>381</v>
      </c>
      <c r="B510" s="346" t="s">
        <v>320</v>
      </c>
      <c r="C510" s="705">
        <v>5000</v>
      </c>
      <c r="D510" s="660"/>
      <c r="E510" s="705"/>
      <c r="F510" s="706"/>
      <c r="G510" s="706"/>
      <c r="H510" s="706"/>
      <c r="I510" s="77"/>
      <c r="J510" s="77"/>
      <c r="K510" s="37"/>
    </row>
    <row r="511" spans="1:11" x14ac:dyDescent="0.2">
      <c r="A511" s="278" t="s">
        <v>392</v>
      </c>
      <c r="B511" s="389" t="s">
        <v>286</v>
      </c>
      <c r="C511" s="417">
        <f>C514</f>
        <v>5000</v>
      </c>
      <c r="D511" s="445"/>
      <c r="E511" s="417"/>
      <c r="F511" s="613"/>
      <c r="G511" s="613"/>
      <c r="H511" s="613"/>
      <c r="I511" s="77"/>
      <c r="J511" s="77"/>
      <c r="K511" s="37"/>
    </row>
    <row r="512" spans="1:11" x14ac:dyDescent="0.2">
      <c r="A512" s="279"/>
      <c r="B512" s="387" t="s">
        <v>257</v>
      </c>
      <c r="C512" s="417"/>
      <c r="D512" s="659"/>
      <c r="E512" s="417"/>
      <c r="F512" s="613"/>
      <c r="G512" s="613"/>
      <c r="H512" s="613"/>
      <c r="I512" s="77"/>
      <c r="J512" s="77"/>
      <c r="K512" s="37"/>
    </row>
    <row r="513" spans="1:11" x14ac:dyDescent="0.2">
      <c r="A513" s="280" t="s">
        <v>96</v>
      </c>
      <c r="B513" s="388" t="s">
        <v>114</v>
      </c>
      <c r="C513" s="428"/>
      <c r="D513" s="660"/>
      <c r="E513" s="428"/>
      <c r="F513" s="626"/>
      <c r="G513" s="626"/>
      <c r="H513" s="626"/>
      <c r="I513" s="77"/>
      <c r="J513" s="77"/>
      <c r="K513" s="37"/>
    </row>
    <row r="514" spans="1:11" x14ac:dyDescent="0.2">
      <c r="A514" s="193">
        <v>3</v>
      </c>
      <c r="B514" s="322" t="s">
        <v>61</v>
      </c>
      <c r="C514" s="712">
        <f>C515</f>
        <v>5000</v>
      </c>
      <c r="D514" s="453"/>
      <c r="E514" s="712"/>
      <c r="F514" s="713"/>
      <c r="G514" s="713"/>
      <c r="H514" s="713"/>
      <c r="I514" s="77"/>
      <c r="J514" s="77"/>
      <c r="K514" s="37"/>
    </row>
    <row r="515" spans="1:11" x14ac:dyDescent="0.2">
      <c r="A515" s="194">
        <v>38</v>
      </c>
      <c r="B515" s="323" t="s">
        <v>38</v>
      </c>
      <c r="C515" s="714">
        <f>C516</f>
        <v>5000</v>
      </c>
      <c r="D515" s="454"/>
      <c r="E515" s="714"/>
      <c r="F515" s="715"/>
      <c r="G515" s="715"/>
      <c r="H515" s="715"/>
      <c r="I515" s="77"/>
      <c r="J515" s="77"/>
      <c r="K515" s="37"/>
    </row>
    <row r="516" spans="1:11" x14ac:dyDescent="0.2">
      <c r="A516" s="227">
        <v>381</v>
      </c>
      <c r="B516" s="345" t="s">
        <v>63</v>
      </c>
      <c r="C516" s="411">
        <f>C517</f>
        <v>5000</v>
      </c>
      <c r="D516" s="666"/>
      <c r="E516" s="411"/>
      <c r="F516" s="605"/>
      <c r="G516" s="605"/>
      <c r="H516" s="605"/>
      <c r="I516" s="77"/>
      <c r="J516" s="77"/>
      <c r="K516" s="37"/>
    </row>
    <row r="517" spans="1:11" x14ac:dyDescent="0.2">
      <c r="A517" s="228">
        <v>381</v>
      </c>
      <c r="B517" s="346" t="s">
        <v>63</v>
      </c>
      <c r="C517" s="705">
        <v>5000</v>
      </c>
      <c r="D517" s="660"/>
      <c r="E517" s="705"/>
      <c r="F517" s="706"/>
      <c r="G517" s="706"/>
      <c r="H517" s="706"/>
      <c r="I517" s="77"/>
      <c r="J517" s="77"/>
      <c r="K517" s="37"/>
    </row>
    <row r="518" spans="1:11" x14ac:dyDescent="0.2">
      <c r="A518" s="281"/>
      <c r="B518" s="393" t="s">
        <v>236</v>
      </c>
      <c r="C518" s="427"/>
      <c r="D518" s="702"/>
      <c r="E518" s="427"/>
      <c r="F518" s="625"/>
      <c r="G518" s="625"/>
      <c r="H518" s="625"/>
      <c r="I518" s="77"/>
      <c r="J518" s="77"/>
      <c r="K518" s="37"/>
    </row>
    <row r="519" spans="1:11" x14ac:dyDescent="0.2">
      <c r="A519" s="271" t="s">
        <v>366</v>
      </c>
      <c r="B519" s="147"/>
      <c r="C519" s="413">
        <f>C520+C527+C534+C541+C548+C555+C570+C563</f>
        <v>98000</v>
      </c>
      <c r="D519" s="444">
        <v>90000</v>
      </c>
      <c r="E519" s="413">
        <v>91000</v>
      </c>
      <c r="F519" s="608">
        <f t="shared" si="25"/>
        <v>0.91836734693877553</v>
      </c>
      <c r="G519" s="608">
        <f t="shared" si="25"/>
        <v>1.0111111111111111</v>
      </c>
      <c r="H519" s="608">
        <f t="shared" si="26"/>
        <v>0.9285714285714286</v>
      </c>
      <c r="I519" s="77"/>
      <c r="J519" s="77"/>
      <c r="K519" s="37"/>
    </row>
    <row r="520" spans="1:11" x14ac:dyDescent="0.2">
      <c r="A520" s="274" t="s">
        <v>367</v>
      </c>
      <c r="B520" s="389" t="s">
        <v>208</v>
      </c>
      <c r="C520" s="417">
        <f>C523</f>
        <v>15000</v>
      </c>
      <c r="D520" s="445"/>
      <c r="E520" s="417"/>
      <c r="F520" s="613"/>
      <c r="G520" s="613"/>
      <c r="H520" s="613"/>
      <c r="I520" s="77"/>
      <c r="J520" s="77"/>
      <c r="K520" s="37"/>
    </row>
    <row r="521" spans="1:11" x14ac:dyDescent="0.2">
      <c r="A521" s="275"/>
      <c r="B521" s="387" t="s">
        <v>259</v>
      </c>
      <c r="C521" s="417"/>
      <c r="D521" s="659"/>
      <c r="E521" s="417"/>
      <c r="F521" s="613"/>
      <c r="G521" s="613"/>
      <c r="H521" s="613"/>
      <c r="I521" s="77"/>
      <c r="J521" s="77"/>
      <c r="K521" s="37"/>
    </row>
    <row r="522" spans="1:11" x14ac:dyDescent="0.2">
      <c r="A522" s="282" t="s">
        <v>92</v>
      </c>
      <c r="B522" s="391" t="s">
        <v>114</v>
      </c>
      <c r="C522" s="424"/>
      <c r="D522" s="660"/>
      <c r="E522" s="424"/>
      <c r="F522" s="623"/>
      <c r="G522" s="623"/>
      <c r="H522" s="623"/>
      <c r="I522" s="77"/>
      <c r="J522" s="77"/>
      <c r="K522" s="37"/>
    </row>
    <row r="523" spans="1:11" x14ac:dyDescent="0.2">
      <c r="A523" s="193">
        <v>3</v>
      </c>
      <c r="B523" s="322" t="s">
        <v>61</v>
      </c>
      <c r="C523" s="712">
        <f>C524</f>
        <v>15000</v>
      </c>
      <c r="D523" s="453"/>
      <c r="E523" s="712"/>
      <c r="F523" s="713"/>
      <c r="G523" s="713"/>
      <c r="H523" s="713"/>
      <c r="I523" s="77"/>
      <c r="J523" s="77"/>
      <c r="K523" s="37"/>
    </row>
    <row r="524" spans="1:11" x14ac:dyDescent="0.2">
      <c r="A524" s="194">
        <v>38</v>
      </c>
      <c r="B524" s="323" t="s">
        <v>38</v>
      </c>
      <c r="C524" s="714">
        <f>C525</f>
        <v>15000</v>
      </c>
      <c r="D524" s="454"/>
      <c r="E524" s="714"/>
      <c r="F524" s="715"/>
      <c r="G524" s="715"/>
      <c r="H524" s="715"/>
      <c r="I524" s="77"/>
      <c r="J524" s="77"/>
      <c r="K524" s="37"/>
    </row>
    <row r="525" spans="1:11" x14ac:dyDescent="0.2">
      <c r="A525" s="227">
        <v>381</v>
      </c>
      <c r="B525" s="345" t="s">
        <v>63</v>
      </c>
      <c r="C525" s="411">
        <f>C526</f>
        <v>15000</v>
      </c>
      <c r="D525" s="666"/>
      <c r="E525" s="411"/>
      <c r="F525" s="605"/>
      <c r="G525" s="605"/>
      <c r="H525" s="605"/>
      <c r="I525" s="77"/>
      <c r="J525" s="77"/>
      <c r="K525" s="37"/>
    </row>
    <row r="526" spans="1:11" x14ac:dyDescent="0.2">
      <c r="A526" s="228">
        <v>381</v>
      </c>
      <c r="B526" s="346" t="s">
        <v>63</v>
      </c>
      <c r="C526" s="705">
        <v>15000</v>
      </c>
      <c r="D526" s="660"/>
      <c r="E526" s="705"/>
      <c r="F526" s="706"/>
      <c r="G526" s="706"/>
      <c r="H526" s="706"/>
      <c r="I526" s="77"/>
      <c r="J526" s="77"/>
      <c r="K526" s="37"/>
    </row>
    <row r="527" spans="1:11" x14ac:dyDescent="0.2">
      <c r="A527" s="283" t="s">
        <v>368</v>
      </c>
      <c r="B527" s="389" t="s">
        <v>209</v>
      </c>
      <c r="C527" s="417">
        <f>C530</f>
        <v>3000</v>
      </c>
      <c r="D527" s="445"/>
      <c r="E527" s="417"/>
      <c r="F527" s="613"/>
      <c r="G527" s="613"/>
      <c r="H527" s="613"/>
      <c r="I527" s="77"/>
      <c r="J527" s="77"/>
      <c r="K527" s="37"/>
    </row>
    <row r="528" spans="1:11" ht="24" x14ac:dyDescent="0.2">
      <c r="A528" s="283"/>
      <c r="B528" s="387" t="s">
        <v>397</v>
      </c>
      <c r="C528" s="417"/>
      <c r="D528" s="659"/>
      <c r="E528" s="417"/>
      <c r="F528" s="613"/>
      <c r="G528" s="613"/>
      <c r="H528" s="613"/>
      <c r="I528" s="77"/>
      <c r="J528" s="77"/>
      <c r="K528" s="37"/>
    </row>
    <row r="529" spans="1:11" x14ac:dyDescent="0.2">
      <c r="A529" s="282" t="s">
        <v>92</v>
      </c>
      <c r="B529" s="391" t="s">
        <v>114</v>
      </c>
      <c r="C529" s="424"/>
      <c r="D529" s="660"/>
      <c r="E529" s="424"/>
      <c r="F529" s="623"/>
      <c r="G529" s="623"/>
      <c r="H529" s="623"/>
      <c r="I529" s="77"/>
      <c r="J529" s="77"/>
      <c r="K529" s="37"/>
    </row>
    <row r="530" spans="1:11" x14ac:dyDescent="0.2">
      <c r="A530" s="193">
        <v>3</v>
      </c>
      <c r="B530" s="322" t="s">
        <v>61</v>
      </c>
      <c r="C530" s="712">
        <f>C531</f>
        <v>3000</v>
      </c>
      <c r="D530" s="453"/>
      <c r="E530" s="712"/>
      <c r="F530" s="713"/>
      <c r="G530" s="713"/>
      <c r="H530" s="713"/>
      <c r="I530" s="77"/>
      <c r="J530" s="77"/>
      <c r="K530" s="37"/>
    </row>
    <row r="531" spans="1:11" x14ac:dyDescent="0.2">
      <c r="A531" s="194">
        <v>32</v>
      </c>
      <c r="B531" s="323" t="s">
        <v>30</v>
      </c>
      <c r="C531" s="714">
        <f>C532</f>
        <v>3000</v>
      </c>
      <c r="D531" s="454"/>
      <c r="E531" s="714"/>
      <c r="F531" s="715"/>
      <c r="G531" s="715"/>
      <c r="H531" s="715"/>
      <c r="I531" s="77"/>
      <c r="J531" s="77"/>
      <c r="K531" s="37"/>
    </row>
    <row r="532" spans="1:11" x14ac:dyDescent="0.2">
      <c r="A532" s="227">
        <v>329</v>
      </c>
      <c r="B532" s="345" t="s">
        <v>34</v>
      </c>
      <c r="C532" s="411">
        <f>C533</f>
        <v>3000</v>
      </c>
      <c r="D532" s="666"/>
      <c r="E532" s="411"/>
      <c r="F532" s="605"/>
      <c r="G532" s="605"/>
      <c r="H532" s="605"/>
      <c r="I532" s="77"/>
      <c r="J532" s="77"/>
      <c r="K532" s="37"/>
    </row>
    <row r="533" spans="1:11" x14ac:dyDescent="0.2">
      <c r="A533" s="228">
        <v>329</v>
      </c>
      <c r="B533" s="346" t="s">
        <v>34</v>
      </c>
      <c r="C533" s="705">
        <v>3000</v>
      </c>
      <c r="D533" s="660"/>
      <c r="E533" s="705"/>
      <c r="F533" s="706"/>
      <c r="G533" s="706"/>
      <c r="H533" s="706"/>
      <c r="I533" s="77"/>
      <c r="J533" s="77"/>
      <c r="K533" s="37"/>
    </row>
    <row r="534" spans="1:11" x14ac:dyDescent="0.2">
      <c r="A534" s="274" t="s">
        <v>409</v>
      </c>
      <c r="B534" s="389" t="s">
        <v>210</v>
      </c>
      <c r="C534" s="417">
        <f>C537</f>
        <v>25000</v>
      </c>
      <c r="D534" s="445"/>
      <c r="E534" s="417"/>
      <c r="F534" s="613"/>
      <c r="G534" s="613"/>
      <c r="H534" s="613"/>
      <c r="I534" s="77"/>
      <c r="J534" s="77"/>
      <c r="K534" s="37"/>
    </row>
    <row r="535" spans="1:11" x14ac:dyDescent="0.2">
      <c r="A535" s="275"/>
      <c r="B535" s="387" t="s">
        <v>259</v>
      </c>
      <c r="C535" s="417"/>
      <c r="D535" s="659"/>
      <c r="E535" s="417"/>
      <c r="F535" s="613"/>
      <c r="G535" s="613"/>
      <c r="H535" s="613"/>
      <c r="I535" s="77"/>
      <c r="J535" s="77"/>
      <c r="K535" s="37"/>
    </row>
    <row r="536" spans="1:11" x14ac:dyDescent="0.2">
      <c r="A536" s="282" t="s">
        <v>95</v>
      </c>
      <c r="B536" s="391" t="s">
        <v>114</v>
      </c>
      <c r="C536" s="424"/>
      <c r="D536" s="660"/>
      <c r="E536" s="424"/>
      <c r="F536" s="623"/>
      <c r="G536" s="623"/>
      <c r="H536" s="623"/>
      <c r="I536" s="77"/>
      <c r="J536" s="77"/>
      <c r="K536" s="37"/>
    </row>
    <row r="537" spans="1:11" x14ac:dyDescent="0.2">
      <c r="A537" s="193">
        <v>3</v>
      </c>
      <c r="B537" s="322" t="s">
        <v>61</v>
      </c>
      <c r="C537" s="712">
        <f>C538</f>
        <v>25000</v>
      </c>
      <c r="D537" s="453"/>
      <c r="E537" s="712"/>
      <c r="F537" s="713"/>
      <c r="G537" s="713"/>
      <c r="H537" s="713"/>
      <c r="I537" s="77"/>
      <c r="J537" s="77"/>
      <c r="K537" s="37"/>
    </row>
    <row r="538" spans="1:11" x14ac:dyDescent="0.2">
      <c r="A538" s="194">
        <v>38</v>
      </c>
      <c r="B538" s="323" t="s">
        <v>38</v>
      </c>
      <c r="C538" s="714">
        <f>C539</f>
        <v>25000</v>
      </c>
      <c r="D538" s="454"/>
      <c r="E538" s="714"/>
      <c r="F538" s="715"/>
      <c r="G538" s="715"/>
      <c r="H538" s="715"/>
      <c r="I538" s="77"/>
      <c r="J538" s="77"/>
      <c r="K538" s="37"/>
    </row>
    <row r="539" spans="1:11" x14ac:dyDescent="0.2">
      <c r="A539" s="227">
        <v>381</v>
      </c>
      <c r="B539" s="345" t="s">
        <v>63</v>
      </c>
      <c r="C539" s="411">
        <f>C540</f>
        <v>25000</v>
      </c>
      <c r="D539" s="666"/>
      <c r="E539" s="411"/>
      <c r="F539" s="605"/>
      <c r="G539" s="605"/>
      <c r="H539" s="605"/>
      <c r="I539" s="77"/>
      <c r="J539" s="77"/>
      <c r="K539" s="37"/>
    </row>
    <row r="540" spans="1:11" x14ac:dyDescent="0.2">
      <c r="A540" s="228">
        <v>381</v>
      </c>
      <c r="B540" s="346" t="s">
        <v>63</v>
      </c>
      <c r="C540" s="705">
        <v>25000</v>
      </c>
      <c r="D540" s="660"/>
      <c r="E540" s="705"/>
      <c r="F540" s="706"/>
      <c r="G540" s="706"/>
      <c r="H540" s="706"/>
      <c r="I540" s="77"/>
      <c r="J540" s="77"/>
      <c r="K540" s="37"/>
    </row>
    <row r="541" spans="1:11" x14ac:dyDescent="0.2">
      <c r="A541" s="274" t="s">
        <v>369</v>
      </c>
      <c r="B541" s="389" t="s">
        <v>211</v>
      </c>
      <c r="C541" s="417">
        <f>C544</f>
        <v>5000</v>
      </c>
      <c r="D541" s="445"/>
      <c r="E541" s="417"/>
      <c r="F541" s="613"/>
      <c r="G541" s="613"/>
      <c r="H541" s="613"/>
      <c r="I541" s="77"/>
      <c r="J541" s="77"/>
      <c r="K541" s="37"/>
    </row>
    <row r="542" spans="1:11" x14ac:dyDescent="0.2">
      <c r="A542" s="275"/>
      <c r="B542" s="387" t="s">
        <v>259</v>
      </c>
      <c r="C542" s="417"/>
      <c r="D542" s="659"/>
      <c r="E542" s="417"/>
      <c r="F542" s="613"/>
      <c r="G542" s="613"/>
      <c r="H542" s="613"/>
      <c r="I542" s="77"/>
      <c r="J542" s="77"/>
      <c r="K542" s="37"/>
    </row>
    <row r="543" spans="1:11" x14ac:dyDescent="0.2">
      <c r="A543" s="282" t="s">
        <v>95</v>
      </c>
      <c r="B543" s="391" t="s">
        <v>114</v>
      </c>
      <c r="C543" s="424"/>
      <c r="D543" s="660"/>
      <c r="E543" s="424"/>
      <c r="F543" s="623"/>
      <c r="G543" s="623"/>
      <c r="H543" s="623"/>
      <c r="I543" s="77"/>
      <c r="J543" s="77"/>
      <c r="K543" s="37"/>
    </row>
    <row r="544" spans="1:11" x14ac:dyDescent="0.2">
      <c r="A544" s="193">
        <v>3</v>
      </c>
      <c r="B544" s="322" t="s">
        <v>61</v>
      </c>
      <c r="C544" s="712">
        <f>C545</f>
        <v>5000</v>
      </c>
      <c r="D544" s="453"/>
      <c r="E544" s="712"/>
      <c r="F544" s="713"/>
      <c r="G544" s="713"/>
      <c r="H544" s="713"/>
      <c r="I544" s="77"/>
      <c r="J544" s="77"/>
      <c r="K544" s="37"/>
    </row>
    <row r="545" spans="1:11" x14ac:dyDescent="0.2">
      <c r="A545" s="194">
        <v>38</v>
      </c>
      <c r="B545" s="323" t="s">
        <v>38</v>
      </c>
      <c r="C545" s="714">
        <f>C546</f>
        <v>5000</v>
      </c>
      <c r="D545" s="454"/>
      <c r="E545" s="714"/>
      <c r="F545" s="715"/>
      <c r="G545" s="715"/>
      <c r="H545" s="715"/>
      <c r="I545" s="77"/>
      <c r="J545" s="77"/>
      <c r="K545" s="37"/>
    </row>
    <row r="546" spans="1:11" x14ac:dyDescent="0.2">
      <c r="A546" s="227">
        <v>381</v>
      </c>
      <c r="B546" s="345" t="s">
        <v>63</v>
      </c>
      <c r="C546" s="411">
        <f>C547</f>
        <v>5000</v>
      </c>
      <c r="D546" s="666"/>
      <c r="E546" s="411"/>
      <c r="F546" s="605"/>
      <c r="G546" s="605"/>
      <c r="H546" s="605"/>
      <c r="I546" s="77"/>
      <c r="J546" s="77"/>
      <c r="K546" s="37"/>
    </row>
    <row r="547" spans="1:11" ht="12.75" customHeight="1" x14ac:dyDescent="0.2">
      <c r="A547" s="228">
        <v>381</v>
      </c>
      <c r="B547" s="346" t="s">
        <v>63</v>
      </c>
      <c r="C547" s="705">
        <v>5000</v>
      </c>
      <c r="D547" s="660"/>
      <c r="E547" s="705"/>
      <c r="F547" s="706"/>
      <c r="G547" s="706"/>
      <c r="H547" s="706"/>
      <c r="I547" s="77"/>
      <c r="J547" s="77"/>
      <c r="K547" s="37"/>
    </row>
    <row r="548" spans="1:11" x14ac:dyDescent="0.2">
      <c r="A548" s="274" t="s">
        <v>370</v>
      </c>
      <c r="B548" s="389" t="s">
        <v>212</v>
      </c>
      <c r="C548" s="417">
        <f>C551</f>
        <v>5000</v>
      </c>
      <c r="D548" s="445"/>
      <c r="E548" s="417"/>
      <c r="F548" s="613"/>
      <c r="G548" s="613"/>
      <c r="H548" s="613"/>
      <c r="I548" s="77"/>
      <c r="J548" s="77"/>
      <c r="K548" s="37"/>
    </row>
    <row r="549" spans="1:11" x14ac:dyDescent="0.2">
      <c r="A549" s="275"/>
      <c r="B549" s="387" t="s">
        <v>259</v>
      </c>
      <c r="C549" s="417"/>
      <c r="D549" s="659"/>
      <c r="E549" s="417"/>
      <c r="F549" s="613"/>
      <c r="G549" s="613"/>
      <c r="H549" s="613"/>
      <c r="I549" s="77"/>
      <c r="J549" s="77"/>
      <c r="K549" s="37"/>
    </row>
    <row r="550" spans="1:11" x14ac:dyDescent="0.2">
      <c r="A550" s="282" t="s">
        <v>95</v>
      </c>
      <c r="B550" s="391" t="s">
        <v>114</v>
      </c>
      <c r="C550" s="424"/>
      <c r="D550" s="660"/>
      <c r="E550" s="424"/>
      <c r="F550" s="623"/>
      <c r="G550" s="623"/>
      <c r="H550" s="623"/>
      <c r="I550" s="77"/>
      <c r="J550" s="77"/>
      <c r="K550" s="37"/>
    </row>
    <row r="551" spans="1:11" x14ac:dyDescent="0.2">
      <c r="A551" s="193">
        <v>3</v>
      </c>
      <c r="B551" s="322" t="s">
        <v>61</v>
      </c>
      <c r="C551" s="712">
        <f>C552</f>
        <v>5000</v>
      </c>
      <c r="D551" s="453"/>
      <c r="E551" s="712"/>
      <c r="F551" s="713"/>
      <c r="G551" s="713"/>
      <c r="H551" s="713"/>
      <c r="I551" s="77"/>
      <c r="J551" s="77"/>
      <c r="K551" s="37"/>
    </row>
    <row r="552" spans="1:11" x14ac:dyDescent="0.2">
      <c r="A552" s="194">
        <v>38</v>
      </c>
      <c r="B552" s="323" t="s">
        <v>38</v>
      </c>
      <c r="C552" s="714">
        <f>C553</f>
        <v>5000</v>
      </c>
      <c r="D552" s="454"/>
      <c r="E552" s="714"/>
      <c r="F552" s="715"/>
      <c r="G552" s="715"/>
      <c r="H552" s="715"/>
      <c r="I552" s="77"/>
      <c r="J552" s="77"/>
      <c r="K552" s="37"/>
    </row>
    <row r="553" spans="1:11" x14ac:dyDescent="0.2">
      <c r="A553" s="227">
        <v>381</v>
      </c>
      <c r="B553" s="345" t="s">
        <v>63</v>
      </c>
      <c r="C553" s="411">
        <f>C554</f>
        <v>5000</v>
      </c>
      <c r="D553" s="666"/>
      <c r="E553" s="411"/>
      <c r="F553" s="605"/>
      <c r="G553" s="605"/>
      <c r="H553" s="605"/>
      <c r="I553" s="77"/>
      <c r="J553" s="77"/>
      <c r="K553" s="37"/>
    </row>
    <row r="554" spans="1:11" x14ac:dyDescent="0.2">
      <c r="A554" s="228">
        <v>381</v>
      </c>
      <c r="B554" s="346" t="s">
        <v>63</v>
      </c>
      <c r="C554" s="705">
        <v>5000</v>
      </c>
      <c r="D554" s="660"/>
      <c r="E554" s="705"/>
      <c r="F554" s="706"/>
      <c r="G554" s="706"/>
      <c r="H554" s="706"/>
      <c r="I554" s="77"/>
      <c r="J554" s="77"/>
      <c r="K554" s="37"/>
    </row>
    <row r="555" spans="1:11" x14ac:dyDescent="0.2">
      <c r="A555" s="274" t="s">
        <v>371</v>
      </c>
      <c r="B555" s="389" t="s">
        <v>408</v>
      </c>
      <c r="C555" s="417">
        <f>C558</f>
        <v>25000</v>
      </c>
      <c r="D555" s="445"/>
      <c r="E555" s="417"/>
      <c r="F555" s="613"/>
      <c r="G555" s="613"/>
      <c r="H555" s="613"/>
      <c r="I555" s="77"/>
      <c r="J555" s="77"/>
      <c r="K555" s="37"/>
    </row>
    <row r="556" spans="1:11" x14ac:dyDescent="0.2">
      <c r="A556" s="275"/>
      <c r="B556" s="387" t="s">
        <v>398</v>
      </c>
      <c r="C556" s="417"/>
      <c r="D556" s="659"/>
      <c r="E556" s="417"/>
      <c r="F556" s="613"/>
      <c r="G556" s="613"/>
      <c r="H556" s="613"/>
      <c r="I556" s="77"/>
      <c r="J556" s="77"/>
      <c r="K556" s="37"/>
    </row>
    <row r="557" spans="1:11" x14ac:dyDescent="0.2">
      <c r="A557" s="282" t="s">
        <v>95</v>
      </c>
      <c r="B557" s="391" t="s">
        <v>114</v>
      </c>
      <c r="C557" s="424"/>
      <c r="D557" s="660"/>
      <c r="E557" s="424"/>
      <c r="F557" s="623"/>
      <c r="G557" s="623"/>
      <c r="H557" s="623"/>
      <c r="I557" s="77"/>
      <c r="J557" s="77"/>
      <c r="K557" s="37"/>
    </row>
    <row r="558" spans="1:11" x14ac:dyDescent="0.2">
      <c r="A558" s="193">
        <v>3</v>
      </c>
      <c r="B558" s="322" t="s">
        <v>61</v>
      </c>
      <c r="C558" s="712">
        <f>C559</f>
        <v>25000</v>
      </c>
      <c r="D558" s="453"/>
      <c r="E558" s="712"/>
      <c r="F558" s="713"/>
      <c r="G558" s="713"/>
      <c r="H558" s="713"/>
      <c r="I558" s="77"/>
      <c r="J558" s="77"/>
      <c r="K558" s="37"/>
    </row>
    <row r="559" spans="1:11" x14ac:dyDescent="0.2">
      <c r="A559" s="194">
        <v>38</v>
      </c>
      <c r="B559" s="323" t="s">
        <v>38</v>
      </c>
      <c r="C559" s="714">
        <f>C560</f>
        <v>25000</v>
      </c>
      <c r="D559" s="454"/>
      <c r="E559" s="714"/>
      <c r="F559" s="715"/>
      <c r="G559" s="715"/>
      <c r="H559" s="715"/>
      <c r="I559" s="77"/>
      <c r="J559" s="77"/>
      <c r="K559" s="37"/>
    </row>
    <row r="560" spans="1:11" x14ac:dyDescent="0.2">
      <c r="A560" s="227">
        <v>381</v>
      </c>
      <c r="B560" s="345" t="s">
        <v>63</v>
      </c>
      <c r="C560" s="411">
        <f>C561+C562</f>
        <v>25000</v>
      </c>
      <c r="D560" s="666"/>
      <c r="E560" s="411"/>
      <c r="F560" s="605"/>
      <c r="G560" s="605"/>
      <c r="H560" s="605"/>
      <c r="I560" s="77"/>
      <c r="J560" s="77"/>
      <c r="K560" s="37"/>
    </row>
    <row r="561" spans="1:11" x14ac:dyDescent="0.2">
      <c r="A561" s="228">
        <v>381</v>
      </c>
      <c r="B561" s="346" t="s">
        <v>63</v>
      </c>
      <c r="C561" s="539">
        <v>15000</v>
      </c>
      <c r="D561" s="720"/>
      <c r="E561" s="539"/>
      <c r="F561" s="607"/>
      <c r="G561" s="607"/>
      <c r="H561" s="607"/>
      <c r="I561" s="77"/>
      <c r="J561" s="77"/>
      <c r="K561" s="37"/>
    </row>
    <row r="562" spans="1:11" ht="22.5" x14ac:dyDescent="0.2">
      <c r="A562" s="228">
        <v>381</v>
      </c>
      <c r="B562" s="346" t="s">
        <v>321</v>
      </c>
      <c r="C562" s="705">
        <v>10000</v>
      </c>
      <c r="D562" s="660"/>
      <c r="E562" s="705"/>
      <c r="F562" s="706"/>
      <c r="G562" s="706"/>
      <c r="H562" s="706"/>
      <c r="I562" s="77"/>
      <c r="J562" s="77"/>
      <c r="K562" s="37"/>
    </row>
    <row r="563" spans="1:11" x14ac:dyDescent="0.2">
      <c r="A563" s="274" t="s">
        <v>372</v>
      </c>
      <c r="B563" s="389" t="s">
        <v>447</v>
      </c>
      <c r="C563" s="417">
        <f>C566</f>
        <v>10000</v>
      </c>
      <c r="D563" s="445"/>
      <c r="E563" s="417"/>
      <c r="F563" s="613"/>
      <c r="G563" s="613"/>
      <c r="H563" s="613"/>
      <c r="I563" s="77"/>
      <c r="J563" s="77"/>
      <c r="K563" s="37"/>
    </row>
    <row r="564" spans="1:11" x14ac:dyDescent="0.2">
      <c r="A564" s="275"/>
      <c r="B564" s="387" t="s">
        <v>398</v>
      </c>
      <c r="C564" s="417"/>
      <c r="D564" s="659"/>
      <c r="E564" s="417"/>
      <c r="F564" s="613"/>
      <c r="G564" s="613"/>
      <c r="H564" s="613"/>
      <c r="I564" s="77"/>
      <c r="J564" s="77"/>
      <c r="K564" s="37"/>
    </row>
    <row r="565" spans="1:11" x14ac:dyDescent="0.2">
      <c r="A565" s="282" t="s">
        <v>95</v>
      </c>
      <c r="B565" s="391" t="s">
        <v>114</v>
      </c>
      <c r="C565" s="424"/>
      <c r="D565" s="660"/>
      <c r="E565" s="424"/>
      <c r="F565" s="623"/>
      <c r="G565" s="623"/>
      <c r="H565" s="623"/>
      <c r="I565" s="77"/>
      <c r="J565" s="77"/>
      <c r="K565" s="37"/>
    </row>
    <row r="566" spans="1:11" x14ac:dyDescent="0.2">
      <c r="A566" s="193">
        <v>3</v>
      </c>
      <c r="B566" s="322" t="s">
        <v>61</v>
      </c>
      <c r="C566" s="712">
        <f>C567</f>
        <v>10000</v>
      </c>
      <c r="D566" s="453"/>
      <c r="E566" s="712"/>
      <c r="F566" s="713"/>
      <c r="G566" s="713"/>
      <c r="H566" s="713"/>
      <c r="I566" s="77"/>
      <c r="J566" s="77"/>
      <c r="K566" s="37"/>
    </row>
    <row r="567" spans="1:11" x14ac:dyDescent="0.2">
      <c r="A567" s="194">
        <v>38</v>
      </c>
      <c r="B567" s="323" t="s">
        <v>38</v>
      </c>
      <c r="C567" s="714">
        <f>C568</f>
        <v>10000</v>
      </c>
      <c r="D567" s="454"/>
      <c r="E567" s="714"/>
      <c r="F567" s="715"/>
      <c r="G567" s="715"/>
      <c r="H567" s="715"/>
      <c r="I567" s="77"/>
      <c r="J567" s="77"/>
      <c r="K567" s="37"/>
    </row>
    <row r="568" spans="1:11" x14ac:dyDescent="0.2">
      <c r="A568" s="227">
        <v>381</v>
      </c>
      <c r="B568" s="345" t="s">
        <v>63</v>
      </c>
      <c r="C568" s="411">
        <f>C569</f>
        <v>10000</v>
      </c>
      <c r="D568" s="666"/>
      <c r="E568" s="411"/>
      <c r="F568" s="605"/>
      <c r="G568" s="605"/>
      <c r="H568" s="605"/>
      <c r="I568" s="77"/>
      <c r="J568" s="77"/>
      <c r="K568" s="37"/>
    </row>
    <row r="569" spans="1:11" x14ac:dyDescent="0.2">
      <c r="A569" s="228">
        <v>381</v>
      </c>
      <c r="B569" s="346" t="s">
        <v>63</v>
      </c>
      <c r="C569" s="539">
        <v>10000</v>
      </c>
      <c r="D569" s="720"/>
      <c r="E569" s="539"/>
      <c r="F569" s="607"/>
      <c r="G569" s="607"/>
      <c r="H569" s="607"/>
      <c r="I569" s="77"/>
      <c r="J569" s="77"/>
      <c r="K569" s="37"/>
    </row>
    <row r="570" spans="1:11" ht="20.25" customHeight="1" x14ac:dyDescent="0.2">
      <c r="A570" s="274" t="s">
        <v>446</v>
      </c>
      <c r="B570" s="389" t="s">
        <v>225</v>
      </c>
      <c r="C570" s="417">
        <v>10000</v>
      </c>
      <c r="D570" s="445"/>
      <c r="E570" s="417"/>
      <c r="F570" s="613"/>
      <c r="G570" s="613"/>
      <c r="H570" s="613"/>
      <c r="I570" s="77"/>
      <c r="J570" s="77"/>
      <c r="K570" s="37"/>
    </row>
    <row r="571" spans="1:11" x14ac:dyDescent="0.2">
      <c r="A571" s="275"/>
      <c r="B571" s="387" t="s">
        <v>257</v>
      </c>
      <c r="C571" s="417"/>
      <c r="D571" s="659"/>
      <c r="E571" s="417"/>
      <c r="F571" s="613"/>
      <c r="G571" s="613"/>
      <c r="H571" s="613"/>
      <c r="I571" s="77"/>
      <c r="J571" s="77"/>
      <c r="K571" s="37"/>
    </row>
    <row r="572" spans="1:11" x14ac:dyDescent="0.2">
      <c r="A572" s="282" t="s">
        <v>95</v>
      </c>
      <c r="B572" s="394" t="s">
        <v>114</v>
      </c>
      <c r="C572" s="418"/>
      <c r="D572" s="660"/>
      <c r="E572" s="418"/>
      <c r="F572" s="614"/>
      <c r="G572" s="614"/>
      <c r="H572" s="614"/>
      <c r="I572" s="77"/>
      <c r="J572" s="77"/>
      <c r="K572" s="37"/>
    </row>
    <row r="573" spans="1:11" x14ac:dyDescent="0.2">
      <c r="A573" s="193">
        <v>3</v>
      </c>
      <c r="B573" s="322" t="s">
        <v>61</v>
      </c>
      <c r="C573" s="712">
        <f>C574</f>
        <v>10000</v>
      </c>
      <c r="D573" s="453"/>
      <c r="E573" s="712"/>
      <c r="F573" s="713"/>
      <c r="G573" s="713"/>
      <c r="H573" s="713"/>
      <c r="I573" s="77"/>
      <c r="J573" s="77"/>
      <c r="K573" s="37"/>
    </row>
    <row r="574" spans="1:11" x14ac:dyDescent="0.2">
      <c r="A574" s="194">
        <v>38</v>
      </c>
      <c r="B574" s="323" t="s">
        <v>38</v>
      </c>
      <c r="C574" s="714">
        <f>C575</f>
        <v>10000</v>
      </c>
      <c r="D574" s="454"/>
      <c r="E574" s="714"/>
      <c r="F574" s="715"/>
      <c r="G574" s="715"/>
      <c r="H574" s="715"/>
      <c r="I574" s="77"/>
      <c r="J574" s="77"/>
      <c r="K574" s="37"/>
    </row>
    <row r="575" spans="1:11" x14ac:dyDescent="0.2">
      <c r="A575" s="227">
        <v>381</v>
      </c>
      <c r="B575" s="345" t="s">
        <v>63</v>
      </c>
      <c r="C575" s="411">
        <f>C576</f>
        <v>10000</v>
      </c>
      <c r="D575" s="666"/>
      <c r="E575" s="411"/>
      <c r="F575" s="605"/>
      <c r="G575" s="605"/>
      <c r="H575" s="605"/>
      <c r="I575" s="77"/>
      <c r="J575" s="77"/>
      <c r="K575" s="37"/>
    </row>
    <row r="576" spans="1:11" x14ac:dyDescent="0.2">
      <c r="A576" s="228">
        <v>381</v>
      </c>
      <c r="B576" s="346" t="s">
        <v>63</v>
      </c>
      <c r="C576" s="705">
        <v>10000</v>
      </c>
      <c r="D576" s="660"/>
      <c r="E576" s="705"/>
      <c r="F576" s="706"/>
      <c r="G576" s="706"/>
      <c r="H576" s="706"/>
      <c r="I576" s="77"/>
      <c r="J576" s="77"/>
      <c r="K576" s="37"/>
    </row>
    <row r="577" spans="1:11" ht="22.5" x14ac:dyDescent="0.2">
      <c r="A577" s="284" t="s">
        <v>309</v>
      </c>
      <c r="B577" s="395" t="s">
        <v>101</v>
      </c>
      <c r="C577" s="432">
        <f>C580+C606</f>
        <v>2505000</v>
      </c>
      <c r="D577" s="446">
        <v>2000000</v>
      </c>
      <c r="E577" s="432">
        <v>2000000</v>
      </c>
      <c r="F577" s="630">
        <f t="shared" ref="F577:G613" si="28">D577/C577</f>
        <v>0.79840319361277445</v>
      </c>
      <c r="G577" s="630">
        <f t="shared" si="28"/>
        <v>1</v>
      </c>
      <c r="H577" s="630">
        <f t="shared" ref="H577" si="29">E577/C577</f>
        <v>0.79840319361277445</v>
      </c>
      <c r="I577" s="77"/>
      <c r="J577" s="77"/>
      <c r="K577" s="37"/>
    </row>
    <row r="578" spans="1:11" x14ac:dyDescent="0.2">
      <c r="A578" s="299" t="s">
        <v>373</v>
      </c>
      <c r="B578" s="396"/>
      <c r="C578" s="403"/>
      <c r="D578" s="444"/>
      <c r="E578" s="403"/>
      <c r="F578" s="602"/>
      <c r="G578" s="602"/>
      <c r="H578" s="602"/>
      <c r="I578" s="77"/>
      <c r="J578" s="77"/>
      <c r="K578" s="37"/>
    </row>
    <row r="579" spans="1:11" x14ac:dyDescent="0.2">
      <c r="A579" s="285" t="s">
        <v>374</v>
      </c>
      <c r="B579" s="177" t="s">
        <v>192</v>
      </c>
      <c r="C579" s="417"/>
      <c r="D579" s="445"/>
      <c r="E579" s="417"/>
      <c r="F579" s="613"/>
      <c r="G579" s="613"/>
      <c r="H579" s="613"/>
      <c r="I579" s="77"/>
      <c r="J579" s="77"/>
      <c r="K579" s="37"/>
    </row>
    <row r="580" spans="1:11" x14ac:dyDescent="0.2">
      <c r="A580" s="286"/>
      <c r="B580" s="179" t="s">
        <v>102</v>
      </c>
      <c r="C580" s="417">
        <f>C583+C597+C602</f>
        <v>2475000</v>
      </c>
      <c r="D580" s="445">
        <v>2000000</v>
      </c>
      <c r="E580" s="417">
        <v>2000000</v>
      </c>
      <c r="F580" s="613">
        <f>D580/C580</f>
        <v>0.80808080808080807</v>
      </c>
      <c r="G580" s="613">
        <f>E580/D580</f>
        <v>1</v>
      </c>
      <c r="H580" s="613">
        <f>E580/C580</f>
        <v>0.80808080808080807</v>
      </c>
      <c r="I580" s="77"/>
      <c r="J580" s="77"/>
      <c r="K580" s="37"/>
    </row>
    <row r="581" spans="1:11" x14ac:dyDescent="0.2">
      <c r="A581" s="287"/>
      <c r="B581" s="397" t="s">
        <v>258</v>
      </c>
      <c r="C581" s="417"/>
      <c r="D581" s="659"/>
      <c r="E581" s="417"/>
      <c r="F581" s="613"/>
      <c r="G581" s="613"/>
      <c r="H581" s="613"/>
      <c r="I581" s="77"/>
      <c r="J581" s="77"/>
      <c r="K581" s="37"/>
    </row>
    <row r="582" spans="1:11" x14ac:dyDescent="0.2">
      <c r="A582" s="288" t="s">
        <v>97</v>
      </c>
      <c r="B582" s="398" t="s">
        <v>115</v>
      </c>
      <c r="C582" s="424"/>
      <c r="D582" s="660"/>
      <c r="E582" s="424"/>
      <c r="F582" s="623"/>
      <c r="G582" s="623"/>
      <c r="H582" s="623"/>
      <c r="I582" s="77"/>
      <c r="J582" s="77"/>
      <c r="K582" s="37"/>
    </row>
    <row r="583" spans="1:11" x14ac:dyDescent="0.2">
      <c r="A583" s="289">
        <v>3</v>
      </c>
      <c r="B583" s="341" t="s">
        <v>61</v>
      </c>
      <c r="C583" s="409">
        <f>C584+C588+C594</f>
        <v>1925000</v>
      </c>
      <c r="D583" s="453"/>
      <c r="E583" s="409"/>
      <c r="F583" s="603"/>
      <c r="G583" s="603"/>
      <c r="H583" s="603"/>
      <c r="I583" s="77"/>
      <c r="J583" s="77"/>
      <c r="K583" s="37"/>
    </row>
    <row r="584" spans="1:11" x14ac:dyDescent="0.2">
      <c r="A584" s="194">
        <v>31</v>
      </c>
      <c r="B584" s="323" t="s">
        <v>26</v>
      </c>
      <c r="C584" s="663">
        <f>C585+C586+C587</f>
        <v>1360000</v>
      </c>
      <c r="D584" s="454"/>
      <c r="E584" s="663"/>
      <c r="F584" s="664"/>
      <c r="G584" s="664"/>
      <c r="H584" s="664"/>
      <c r="I584" s="77"/>
      <c r="J584" s="77"/>
      <c r="K584" s="37"/>
    </row>
    <row r="585" spans="1:11" x14ac:dyDescent="0.2">
      <c r="A585" s="196">
        <v>311</v>
      </c>
      <c r="B585" s="325" t="s">
        <v>51</v>
      </c>
      <c r="C585" s="415">
        <v>1100000</v>
      </c>
      <c r="D585" s="660"/>
      <c r="E585" s="415"/>
      <c r="F585" s="611"/>
      <c r="G585" s="611"/>
      <c r="H585" s="611"/>
      <c r="I585" s="77"/>
      <c r="J585" s="77"/>
      <c r="K585" s="37"/>
    </row>
    <row r="586" spans="1:11" x14ac:dyDescent="0.2">
      <c r="A586" s="196">
        <v>312</v>
      </c>
      <c r="B586" s="325" t="s">
        <v>28</v>
      </c>
      <c r="C586" s="415">
        <v>60000</v>
      </c>
      <c r="D586" s="660"/>
      <c r="E586" s="415"/>
      <c r="F586" s="611"/>
      <c r="G586" s="611"/>
      <c r="H586" s="611"/>
      <c r="I586" s="77"/>
      <c r="J586" s="77"/>
      <c r="K586" s="37"/>
    </row>
    <row r="587" spans="1:11" x14ac:dyDescent="0.2">
      <c r="A587" s="196">
        <v>313</v>
      </c>
      <c r="B587" s="325" t="s">
        <v>110</v>
      </c>
      <c r="C587" s="415">
        <v>200000</v>
      </c>
      <c r="D587" s="660"/>
      <c r="E587" s="415"/>
      <c r="F587" s="611"/>
      <c r="G587" s="611"/>
      <c r="H587" s="611"/>
      <c r="I587" s="77"/>
      <c r="J587" s="77"/>
      <c r="K587" s="37"/>
    </row>
    <row r="588" spans="1:11" x14ac:dyDescent="0.2">
      <c r="A588" s="194">
        <v>32</v>
      </c>
      <c r="B588" s="323" t="s">
        <v>30</v>
      </c>
      <c r="C588" s="663">
        <f>C589+C590+C591+C593+C592</f>
        <v>530000</v>
      </c>
      <c r="D588" s="454"/>
      <c r="E588" s="663"/>
      <c r="F588" s="664"/>
      <c r="G588" s="664"/>
      <c r="H588" s="664"/>
      <c r="I588" s="77"/>
      <c r="J588" s="77"/>
      <c r="K588" s="37"/>
    </row>
    <row r="589" spans="1:11" x14ac:dyDescent="0.2">
      <c r="A589" s="232">
        <v>321</v>
      </c>
      <c r="B589" s="321" t="s">
        <v>31</v>
      </c>
      <c r="C589" s="405">
        <v>60000</v>
      </c>
      <c r="D589" s="660"/>
      <c r="E589" s="405"/>
      <c r="F589" s="597"/>
      <c r="G589" s="597"/>
      <c r="H589" s="597"/>
      <c r="I589" s="77"/>
      <c r="J589" s="77"/>
      <c r="K589" s="37"/>
    </row>
    <row r="590" spans="1:11" x14ac:dyDescent="0.2">
      <c r="A590" s="232">
        <v>322</v>
      </c>
      <c r="B590" s="321" t="s">
        <v>32</v>
      </c>
      <c r="C590" s="405">
        <v>280000</v>
      </c>
      <c r="D590" s="660"/>
      <c r="E590" s="405"/>
      <c r="F590" s="597"/>
      <c r="G590" s="597"/>
      <c r="H590" s="597"/>
      <c r="I590" s="77"/>
      <c r="J590" s="77"/>
      <c r="K590" s="37"/>
    </row>
    <row r="591" spans="1:11" x14ac:dyDescent="0.2">
      <c r="A591" s="196">
        <v>323</v>
      </c>
      <c r="B591" s="325" t="s">
        <v>33</v>
      </c>
      <c r="C591" s="415">
        <v>100000</v>
      </c>
      <c r="D591" s="660"/>
      <c r="E591" s="415"/>
      <c r="F591" s="611"/>
      <c r="G591" s="611"/>
      <c r="H591" s="611"/>
      <c r="I591" s="77"/>
      <c r="J591" s="77"/>
      <c r="K591" s="37"/>
    </row>
    <row r="592" spans="1:11" x14ac:dyDescent="0.2">
      <c r="A592" s="525">
        <v>329</v>
      </c>
      <c r="B592" s="325" t="s">
        <v>423</v>
      </c>
      <c r="C592" s="670">
        <v>15000</v>
      </c>
      <c r="D592" s="671"/>
      <c r="E592" s="670"/>
      <c r="F592" s="672"/>
      <c r="G592" s="672"/>
      <c r="H592" s="672"/>
      <c r="I592" s="77"/>
      <c r="J592" s="77"/>
      <c r="K592" s="37"/>
    </row>
    <row r="593" spans="1:11" x14ac:dyDescent="0.2">
      <c r="A593" s="196">
        <v>329</v>
      </c>
      <c r="B593" s="325" t="s">
        <v>34</v>
      </c>
      <c r="C593" s="415">
        <v>75000</v>
      </c>
      <c r="D593" s="660"/>
      <c r="E593" s="415"/>
      <c r="F593" s="611"/>
      <c r="G593" s="611"/>
      <c r="H593" s="611"/>
      <c r="I593" s="77"/>
      <c r="J593" s="77"/>
      <c r="K593" s="37"/>
    </row>
    <row r="594" spans="1:11" x14ac:dyDescent="0.2">
      <c r="A594" s="230">
        <v>343</v>
      </c>
      <c r="B594" s="342" t="s">
        <v>35</v>
      </c>
      <c r="C594" s="410">
        <f>C595+C596</f>
        <v>35000</v>
      </c>
      <c r="D594" s="454"/>
      <c r="E594" s="410"/>
      <c r="F594" s="604"/>
      <c r="G594" s="604"/>
      <c r="H594" s="604"/>
      <c r="I594" s="77"/>
      <c r="J594" s="77"/>
      <c r="K594" s="37"/>
    </row>
    <row r="595" spans="1:11" x14ac:dyDescent="0.2">
      <c r="A595" s="228">
        <v>343</v>
      </c>
      <c r="B595" s="346" t="s">
        <v>36</v>
      </c>
      <c r="C595" s="705">
        <v>5000</v>
      </c>
      <c r="D595" s="660"/>
      <c r="E595" s="705"/>
      <c r="F595" s="706"/>
      <c r="G595" s="706"/>
      <c r="H595" s="706"/>
      <c r="I595" s="77"/>
      <c r="J595" s="77"/>
      <c r="K595" s="37"/>
    </row>
    <row r="596" spans="1:11" x14ac:dyDescent="0.2">
      <c r="A596" s="506">
        <v>343</v>
      </c>
      <c r="B596" s="346" t="s">
        <v>332</v>
      </c>
      <c r="C596" s="698">
        <v>30000</v>
      </c>
      <c r="D596" s="671"/>
      <c r="E596" s="698"/>
      <c r="F596" s="699"/>
      <c r="G596" s="699"/>
      <c r="H596" s="699"/>
      <c r="I596" s="77"/>
      <c r="J596" s="77"/>
      <c r="K596" s="37"/>
    </row>
    <row r="597" spans="1:11" x14ac:dyDescent="0.2">
      <c r="A597" s="534">
        <v>4</v>
      </c>
      <c r="B597" s="535" t="s">
        <v>339</v>
      </c>
      <c r="C597" s="707">
        <f>C598</f>
        <v>20000</v>
      </c>
      <c r="D597" s="691"/>
      <c r="E597" s="707"/>
      <c r="F597" s="708"/>
      <c r="G597" s="708"/>
      <c r="H597" s="708"/>
      <c r="I597" s="77"/>
      <c r="J597" s="77"/>
      <c r="K597" s="37"/>
    </row>
    <row r="598" spans="1:11" x14ac:dyDescent="0.2">
      <c r="A598" s="530">
        <v>42</v>
      </c>
      <c r="B598" s="531" t="s">
        <v>340</v>
      </c>
      <c r="C598" s="721">
        <f>C599</f>
        <v>20000</v>
      </c>
      <c r="D598" s="722"/>
      <c r="E598" s="721"/>
      <c r="F598" s="723"/>
      <c r="G598" s="723"/>
      <c r="H598" s="723"/>
      <c r="I598" s="77"/>
      <c r="J598" s="77"/>
      <c r="K598" s="37"/>
    </row>
    <row r="599" spans="1:11" x14ac:dyDescent="0.2">
      <c r="A599" s="532">
        <v>422</v>
      </c>
      <c r="B599" s="533" t="s">
        <v>336</v>
      </c>
      <c r="C599" s="724">
        <f>C600+C601</f>
        <v>20000</v>
      </c>
      <c r="D599" s="696"/>
      <c r="E599" s="724"/>
      <c r="F599" s="725"/>
      <c r="G599" s="725"/>
      <c r="H599" s="725"/>
      <c r="I599" s="77"/>
      <c r="J599" s="77"/>
      <c r="K599" s="37"/>
    </row>
    <row r="600" spans="1:11" x14ac:dyDescent="0.2">
      <c r="A600" s="528">
        <v>422</v>
      </c>
      <c r="B600" s="529" t="s">
        <v>337</v>
      </c>
      <c r="C600" s="698">
        <v>10000</v>
      </c>
      <c r="D600" s="671"/>
      <c r="E600" s="698"/>
      <c r="F600" s="699"/>
      <c r="G600" s="699"/>
      <c r="H600" s="699"/>
      <c r="I600" s="77"/>
      <c r="J600" s="77"/>
      <c r="K600" s="37"/>
    </row>
    <row r="601" spans="1:11" x14ac:dyDescent="0.2">
      <c r="A601" s="528">
        <v>422</v>
      </c>
      <c r="B601" s="529" t="s">
        <v>338</v>
      </c>
      <c r="C601" s="698">
        <v>10000</v>
      </c>
      <c r="D601" s="671"/>
      <c r="E601" s="698"/>
      <c r="F601" s="699"/>
      <c r="G601" s="699"/>
      <c r="H601" s="699"/>
      <c r="I601" s="77"/>
      <c r="J601" s="77"/>
      <c r="K601" s="37"/>
    </row>
    <row r="602" spans="1:11" x14ac:dyDescent="0.2">
      <c r="A602" s="534">
        <v>5</v>
      </c>
      <c r="B602" s="535" t="s">
        <v>341</v>
      </c>
      <c r="C602" s="707">
        <f>C603</f>
        <v>530000</v>
      </c>
      <c r="D602" s="691"/>
      <c r="E602" s="707"/>
      <c r="F602" s="708"/>
      <c r="G602" s="708"/>
      <c r="H602" s="708"/>
      <c r="I602" s="77"/>
      <c r="J602" s="77"/>
      <c r="K602" s="37"/>
    </row>
    <row r="603" spans="1:11" x14ac:dyDescent="0.2">
      <c r="A603" s="537">
        <v>54</v>
      </c>
      <c r="B603" s="538" t="s">
        <v>342</v>
      </c>
      <c r="C603" s="692">
        <f>C604</f>
        <v>530000</v>
      </c>
      <c r="D603" s="693"/>
      <c r="E603" s="692"/>
      <c r="F603" s="694"/>
      <c r="G603" s="694"/>
      <c r="H603" s="694"/>
      <c r="I603" s="77"/>
      <c r="J603" s="77"/>
      <c r="K603" s="37"/>
    </row>
    <row r="604" spans="1:11" ht="22.5" x14ac:dyDescent="0.2">
      <c r="A604" s="536">
        <v>544</v>
      </c>
      <c r="B604" s="533" t="s">
        <v>343</v>
      </c>
      <c r="C604" s="695">
        <f>C605</f>
        <v>530000</v>
      </c>
      <c r="D604" s="696"/>
      <c r="E604" s="695"/>
      <c r="F604" s="697"/>
      <c r="G604" s="697"/>
      <c r="H604" s="697"/>
      <c r="I604" s="77"/>
      <c r="J604" s="77"/>
      <c r="K604" s="37"/>
    </row>
    <row r="605" spans="1:11" ht="22.5" x14ac:dyDescent="0.2">
      <c r="A605" s="528">
        <v>544</v>
      </c>
      <c r="B605" s="529" t="s">
        <v>343</v>
      </c>
      <c r="C605" s="698">
        <v>530000</v>
      </c>
      <c r="D605" s="671"/>
      <c r="E605" s="698"/>
      <c r="F605" s="699"/>
      <c r="G605" s="699"/>
      <c r="H605" s="699"/>
      <c r="I605" s="77"/>
      <c r="J605" s="77"/>
      <c r="K605" s="37"/>
    </row>
    <row r="606" spans="1:11" x14ac:dyDescent="0.2">
      <c r="A606" s="274" t="s">
        <v>435</v>
      </c>
      <c r="B606" s="389" t="s">
        <v>455</v>
      </c>
      <c r="C606" s="417">
        <f>C609</f>
        <v>30000</v>
      </c>
      <c r="D606" s="445"/>
      <c r="E606" s="417"/>
      <c r="F606" s="613"/>
      <c r="G606" s="613"/>
      <c r="H606" s="613"/>
      <c r="I606" s="77"/>
      <c r="J606" s="77"/>
      <c r="K606" s="37"/>
    </row>
    <row r="607" spans="1:11" x14ac:dyDescent="0.2">
      <c r="A607" s="275" t="s">
        <v>452</v>
      </c>
      <c r="B607" s="387" t="s">
        <v>263</v>
      </c>
      <c r="C607" s="417"/>
      <c r="D607" s="659"/>
      <c r="E607" s="417"/>
      <c r="F607" s="613"/>
      <c r="G607" s="613"/>
      <c r="H607" s="613"/>
      <c r="I607" s="77"/>
      <c r="J607" s="77"/>
      <c r="K607" s="37"/>
    </row>
    <row r="608" spans="1:11" x14ac:dyDescent="0.2">
      <c r="A608" s="282" t="s">
        <v>95</v>
      </c>
      <c r="B608" s="394" t="s">
        <v>115</v>
      </c>
      <c r="C608" s="418"/>
      <c r="D608" s="660"/>
      <c r="E608" s="418"/>
      <c r="F608" s="614"/>
      <c r="G608" s="614"/>
      <c r="H608" s="614"/>
      <c r="I608" s="77"/>
      <c r="J608" s="77"/>
      <c r="K608" s="37"/>
    </row>
    <row r="609" spans="1:11" x14ac:dyDescent="0.2">
      <c r="A609" s="193">
        <v>4</v>
      </c>
      <c r="B609" s="322" t="s">
        <v>123</v>
      </c>
      <c r="C609" s="712">
        <f>C610</f>
        <v>30000</v>
      </c>
      <c r="D609" s="453"/>
      <c r="E609" s="712"/>
      <c r="F609" s="713"/>
      <c r="G609" s="713"/>
      <c r="H609" s="713"/>
      <c r="I609" s="77"/>
      <c r="J609" s="77"/>
      <c r="K609" s="37"/>
    </row>
    <row r="610" spans="1:11" x14ac:dyDescent="0.2">
      <c r="A610" s="194">
        <v>42</v>
      </c>
      <c r="B610" s="323" t="s">
        <v>453</v>
      </c>
      <c r="C610" s="714">
        <f>C611</f>
        <v>30000</v>
      </c>
      <c r="D610" s="454"/>
      <c r="E610" s="714"/>
      <c r="F610" s="715"/>
      <c r="G610" s="715"/>
      <c r="H610" s="715"/>
      <c r="I610" s="77"/>
      <c r="J610" s="77"/>
      <c r="K610" s="37"/>
    </row>
    <row r="611" spans="1:11" x14ac:dyDescent="0.2">
      <c r="A611" s="227">
        <v>421</v>
      </c>
      <c r="B611" s="345" t="s">
        <v>42</v>
      </c>
      <c r="C611" s="411">
        <f>C612</f>
        <v>30000</v>
      </c>
      <c r="D611" s="666"/>
      <c r="E611" s="411"/>
      <c r="F611" s="605"/>
      <c r="G611" s="605"/>
      <c r="H611" s="605"/>
      <c r="I611" s="77"/>
      <c r="J611" s="77"/>
      <c r="K611" s="37"/>
    </row>
    <row r="612" spans="1:11" x14ac:dyDescent="0.2">
      <c r="A612" s="228">
        <v>421</v>
      </c>
      <c r="B612" s="346" t="s">
        <v>454</v>
      </c>
      <c r="C612" s="705">
        <v>30000</v>
      </c>
      <c r="D612" s="660"/>
      <c r="E612" s="705"/>
      <c r="F612" s="706"/>
      <c r="G612" s="706"/>
      <c r="H612" s="706"/>
      <c r="I612" s="77"/>
      <c r="J612" s="77"/>
      <c r="K612" s="37"/>
    </row>
    <row r="613" spans="1:11" x14ac:dyDescent="0.2">
      <c r="A613" s="290" t="s">
        <v>310</v>
      </c>
      <c r="B613" s="399" t="s">
        <v>104</v>
      </c>
      <c r="C613" s="433">
        <f>C614</f>
        <v>256000</v>
      </c>
      <c r="D613" s="446">
        <v>260000</v>
      </c>
      <c r="E613" s="433">
        <v>265000</v>
      </c>
      <c r="F613" s="631">
        <f t="shared" si="28"/>
        <v>1.015625</v>
      </c>
      <c r="G613" s="631">
        <f>E613/D613</f>
        <v>1.0192307692307692</v>
      </c>
      <c r="H613" s="631">
        <f>E613/C613</f>
        <v>1.03515625</v>
      </c>
      <c r="I613" s="77"/>
      <c r="J613" s="77"/>
      <c r="K613" s="37"/>
    </row>
    <row r="614" spans="1:11" x14ac:dyDescent="0.2">
      <c r="A614" s="273" t="s">
        <v>375</v>
      </c>
      <c r="B614" s="400"/>
      <c r="C614" s="431">
        <f>C616</f>
        <v>256000</v>
      </c>
      <c r="D614" s="444">
        <v>260000</v>
      </c>
      <c r="E614" s="431">
        <v>265000</v>
      </c>
      <c r="F614" s="629">
        <f>D614/C614</f>
        <v>1.015625</v>
      </c>
      <c r="G614" s="629">
        <f>E614/D614</f>
        <v>1.0192307692307692</v>
      </c>
      <c r="H614" s="629">
        <f>E614/C614</f>
        <v>1.03515625</v>
      </c>
      <c r="I614" s="77"/>
      <c r="J614" s="77"/>
      <c r="K614" s="37"/>
    </row>
    <row r="615" spans="1:11" x14ac:dyDescent="0.2">
      <c r="A615" s="254" t="s">
        <v>376</v>
      </c>
      <c r="B615" s="177" t="s">
        <v>200</v>
      </c>
      <c r="C615" s="423"/>
      <c r="D615" s="447"/>
      <c r="E615" s="423"/>
      <c r="F615" s="622"/>
      <c r="G615" s="622"/>
      <c r="H615" s="622"/>
      <c r="I615" s="77"/>
      <c r="J615" s="77"/>
      <c r="K615" s="37"/>
    </row>
    <row r="616" spans="1:11" x14ac:dyDescent="0.2">
      <c r="A616" s="291"/>
      <c r="B616" s="401" t="s">
        <v>201</v>
      </c>
      <c r="C616" s="417">
        <f>C619+C632</f>
        <v>256000</v>
      </c>
      <c r="D616" s="445"/>
      <c r="E616" s="417"/>
      <c r="F616" s="613"/>
      <c r="G616" s="613"/>
      <c r="H616" s="613"/>
      <c r="I616" s="77"/>
      <c r="J616" s="77"/>
      <c r="K616" s="37"/>
    </row>
    <row r="617" spans="1:11" x14ac:dyDescent="0.2">
      <c r="A617" s="292"/>
      <c r="B617" s="402" t="s">
        <v>257</v>
      </c>
      <c r="C617" s="434"/>
      <c r="D617" s="659"/>
      <c r="E617" s="434"/>
      <c r="F617" s="632"/>
      <c r="G617" s="632"/>
      <c r="H617" s="632"/>
      <c r="I617" s="77"/>
      <c r="J617" s="77"/>
      <c r="K617" s="37"/>
    </row>
    <row r="618" spans="1:11" x14ac:dyDescent="0.2">
      <c r="A618" s="293" t="s">
        <v>97</v>
      </c>
      <c r="B618" s="398" t="s">
        <v>115</v>
      </c>
      <c r="C618" s="428"/>
      <c r="D618" s="660"/>
      <c r="E618" s="428"/>
      <c r="F618" s="626"/>
      <c r="G618" s="626"/>
      <c r="H618" s="626"/>
      <c r="I618" s="77"/>
      <c r="J618" s="77"/>
      <c r="K618" s="37"/>
    </row>
    <row r="619" spans="1:11" x14ac:dyDescent="0.2">
      <c r="A619" s="294">
        <v>3</v>
      </c>
      <c r="B619" s="322" t="s">
        <v>61</v>
      </c>
      <c r="C619" s="712">
        <f>C620+C624+C630</f>
        <v>214000</v>
      </c>
      <c r="D619" s="453"/>
      <c r="E619" s="712"/>
      <c r="F619" s="713"/>
      <c r="G619" s="713"/>
      <c r="H619" s="713"/>
      <c r="I619" s="77"/>
      <c r="J619" s="77"/>
      <c r="K619" s="37"/>
    </row>
    <row r="620" spans="1:11" x14ac:dyDescent="0.2">
      <c r="A620" s="230">
        <v>31</v>
      </c>
      <c r="B620" s="372" t="s">
        <v>26</v>
      </c>
      <c r="C620" s="410">
        <f>C621+C622+C623</f>
        <v>134000</v>
      </c>
      <c r="D620" s="454"/>
      <c r="E620" s="410"/>
      <c r="F620" s="604"/>
      <c r="G620" s="604"/>
      <c r="H620" s="604"/>
      <c r="I620" s="77"/>
      <c r="J620" s="77"/>
      <c r="K620" s="37"/>
    </row>
    <row r="621" spans="1:11" x14ac:dyDescent="0.2">
      <c r="A621" s="228">
        <v>311</v>
      </c>
      <c r="B621" s="384" t="s">
        <v>66</v>
      </c>
      <c r="C621" s="415">
        <v>110000</v>
      </c>
      <c r="D621" s="660"/>
      <c r="E621" s="415"/>
      <c r="F621" s="611"/>
      <c r="G621" s="611"/>
      <c r="H621" s="611"/>
      <c r="I621" s="77"/>
      <c r="J621" s="77"/>
      <c r="K621" s="37"/>
    </row>
    <row r="622" spans="1:11" x14ac:dyDescent="0.2">
      <c r="A622" s="228">
        <v>312</v>
      </c>
      <c r="B622" s="346" t="s">
        <v>28</v>
      </c>
      <c r="C622" s="415">
        <v>4000</v>
      </c>
      <c r="D622" s="660"/>
      <c r="E622" s="415"/>
      <c r="F622" s="611"/>
      <c r="G622" s="611"/>
      <c r="H622" s="611"/>
      <c r="I622" s="77"/>
      <c r="J622" s="77"/>
      <c r="K622" s="37"/>
    </row>
    <row r="623" spans="1:11" x14ac:dyDescent="0.2">
      <c r="A623" s="228">
        <v>313</v>
      </c>
      <c r="B623" s="346" t="s">
        <v>110</v>
      </c>
      <c r="C623" s="415">
        <v>20000</v>
      </c>
      <c r="D623" s="660"/>
      <c r="E623" s="415"/>
      <c r="F623" s="611"/>
      <c r="G623" s="611"/>
      <c r="H623" s="611"/>
      <c r="I623" s="77"/>
      <c r="J623" s="77"/>
      <c r="K623" s="37"/>
    </row>
    <row r="624" spans="1:11" x14ac:dyDescent="0.2">
      <c r="A624" s="230">
        <v>32</v>
      </c>
      <c r="B624" s="342" t="s">
        <v>30</v>
      </c>
      <c r="C624" s="410">
        <f>C625+C626+C627+C628+C629</f>
        <v>77000</v>
      </c>
      <c r="D624" s="454"/>
      <c r="E624" s="410"/>
      <c r="F624" s="604"/>
      <c r="G624" s="604"/>
      <c r="H624" s="604"/>
      <c r="I624" s="77"/>
      <c r="J624" s="77"/>
      <c r="K624" s="37"/>
    </row>
    <row r="625" spans="1:10" x14ac:dyDescent="0.2">
      <c r="A625" s="526">
        <v>321</v>
      </c>
      <c r="B625" s="354" t="s">
        <v>333</v>
      </c>
      <c r="C625" s="590">
        <v>5000</v>
      </c>
      <c r="D625" s="711"/>
      <c r="E625" s="590"/>
      <c r="F625" s="619"/>
      <c r="G625" s="619"/>
      <c r="H625" s="619"/>
      <c r="I625" s="37"/>
      <c r="J625" s="37"/>
    </row>
    <row r="626" spans="1:10" x14ac:dyDescent="0.2">
      <c r="A626" s="228">
        <v>321</v>
      </c>
      <c r="B626" s="346" t="s">
        <v>31</v>
      </c>
      <c r="C626" s="705">
        <v>2000</v>
      </c>
      <c r="D626" s="660"/>
      <c r="E626" s="705"/>
      <c r="F626" s="706"/>
      <c r="G626" s="706"/>
      <c r="H626" s="706"/>
      <c r="I626" s="37"/>
      <c r="J626" s="37"/>
    </row>
    <row r="627" spans="1:10" x14ac:dyDescent="0.2">
      <c r="A627" s="228">
        <v>322</v>
      </c>
      <c r="B627" s="346" t="s">
        <v>32</v>
      </c>
      <c r="C627" s="705">
        <v>30000</v>
      </c>
      <c r="D627" s="660"/>
      <c r="E627" s="705"/>
      <c r="F627" s="706"/>
      <c r="G627" s="706"/>
      <c r="H627" s="706"/>
    </row>
    <row r="628" spans="1:10" x14ac:dyDescent="0.2">
      <c r="A628" s="228">
        <v>323</v>
      </c>
      <c r="B628" s="346" t="s">
        <v>33</v>
      </c>
      <c r="C628" s="705">
        <v>15000</v>
      </c>
      <c r="D628" s="660"/>
      <c r="E628" s="705"/>
      <c r="F628" s="706"/>
      <c r="G628" s="706"/>
      <c r="H628" s="706"/>
    </row>
    <row r="629" spans="1:10" x14ac:dyDescent="0.2">
      <c r="A629" s="228">
        <v>329</v>
      </c>
      <c r="B629" s="346" t="s">
        <v>34</v>
      </c>
      <c r="C629" s="705">
        <v>25000</v>
      </c>
      <c r="D629" s="660"/>
      <c r="E629" s="705"/>
      <c r="F629" s="706"/>
      <c r="G629" s="706"/>
      <c r="H629" s="706"/>
    </row>
    <row r="630" spans="1:10" x14ac:dyDescent="0.2">
      <c r="A630" s="230">
        <v>34</v>
      </c>
      <c r="B630" s="342" t="s">
        <v>35</v>
      </c>
      <c r="C630" s="410">
        <f>C631</f>
        <v>3000</v>
      </c>
      <c r="D630" s="454"/>
      <c r="E630" s="410"/>
      <c r="F630" s="604"/>
      <c r="G630" s="604"/>
      <c r="H630" s="604"/>
    </row>
    <row r="631" spans="1:10" x14ac:dyDescent="0.2">
      <c r="A631" s="228">
        <v>343</v>
      </c>
      <c r="B631" s="346" t="s">
        <v>36</v>
      </c>
      <c r="C631" s="705">
        <v>3000</v>
      </c>
      <c r="D631" s="660"/>
      <c r="E631" s="705"/>
      <c r="F631" s="706"/>
      <c r="G631" s="706"/>
      <c r="H631" s="706"/>
    </row>
    <row r="632" spans="1:10" x14ac:dyDescent="0.2">
      <c r="A632" s="584">
        <v>4</v>
      </c>
      <c r="B632" s="341" t="s">
        <v>384</v>
      </c>
      <c r="C632" s="707">
        <f>C633</f>
        <v>42000</v>
      </c>
      <c r="D632" s="691"/>
      <c r="E632" s="707"/>
      <c r="F632" s="726"/>
      <c r="G632" s="726"/>
      <c r="H632" s="726"/>
    </row>
    <row r="633" spans="1:10" x14ac:dyDescent="0.2">
      <c r="A633" s="230">
        <v>42</v>
      </c>
      <c r="B633" s="342" t="s">
        <v>334</v>
      </c>
      <c r="C633" s="410">
        <f>C634+C635</f>
        <v>42000</v>
      </c>
      <c r="D633" s="454"/>
      <c r="E633" s="410"/>
      <c r="F633" s="604"/>
      <c r="G633" s="604"/>
      <c r="H633" s="604"/>
    </row>
    <row r="634" spans="1:10" x14ac:dyDescent="0.2">
      <c r="A634" s="527">
        <v>424</v>
      </c>
      <c r="B634" s="379" t="s">
        <v>67</v>
      </c>
      <c r="C634" s="727">
        <v>40000</v>
      </c>
      <c r="D634" s="728"/>
      <c r="E634" s="727"/>
      <c r="F634" s="729"/>
      <c r="G634" s="729"/>
      <c r="H634" s="729"/>
    </row>
    <row r="635" spans="1:10" x14ac:dyDescent="0.2">
      <c r="A635" s="528">
        <v>426</v>
      </c>
      <c r="B635" s="529" t="s">
        <v>335</v>
      </c>
      <c r="C635" s="698">
        <v>2000</v>
      </c>
      <c r="D635" s="671"/>
      <c r="E635" s="698"/>
      <c r="F635" s="699"/>
      <c r="G635" s="699"/>
      <c r="H635" s="699"/>
    </row>
    <row r="636" spans="1:10" x14ac:dyDescent="0.2">
      <c r="D636" s="74"/>
      <c r="E636" s="74"/>
      <c r="F636" s="77"/>
      <c r="G636" s="77"/>
      <c r="H636" s="77"/>
    </row>
    <row r="637" spans="1:10" x14ac:dyDescent="0.2">
      <c r="B637" s="23"/>
      <c r="C637" s="23"/>
      <c r="D637" s="77"/>
      <c r="E637" s="77"/>
      <c r="F637" s="77"/>
      <c r="G637" s="77"/>
      <c r="H637" s="77"/>
    </row>
    <row r="638" spans="1:10" x14ac:dyDescent="0.2">
      <c r="B638" s="23"/>
      <c r="C638" s="23"/>
      <c r="D638" s="77"/>
      <c r="E638" s="77"/>
      <c r="F638" s="77"/>
      <c r="G638" s="77"/>
      <c r="H638" s="77"/>
    </row>
    <row r="639" spans="1:10" x14ac:dyDescent="0.2">
      <c r="B639" s="23"/>
      <c r="C639" s="23"/>
      <c r="D639" s="77"/>
      <c r="E639" s="77"/>
      <c r="F639" s="77"/>
      <c r="G639" s="77"/>
      <c r="H639" s="77"/>
    </row>
    <row r="640" spans="1:10" x14ac:dyDescent="0.2">
      <c r="B640" s="23"/>
      <c r="C640" s="23"/>
      <c r="D640" s="77"/>
      <c r="E640" s="77"/>
      <c r="F640" s="77"/>
      <c r="G640" s="77"/>
      <c r="H640" s="77"/>
    </row>
    <row r="641" spans="2:8" x14ac:dyDescent="0.2">
      <c r="B641" s="23"/>
      <c r="C641" s="23"/>
      <c r="D641" s="77"/>
      <c r="E641" s="77"/>
      <c r="F641" s="77"/>
      <c r="G641" s="77"/>
      <c r="H641" s="77"/>
    </row>
    <row r="642" spans="2:8" x14ac:dyDescent="0.2">
      <c r="B642" s="23"/>
      <c r="C642" s="23"/>
      <c r="D642" s="77"/>
      <c r="E642" s="77"/>
      <c r="F642" s="77"/>
      <c r="G642" s="77"/>
      <c r="H642" s="77"/>
    </row>
    <row r="643" spans="2:8" x14ac:dyDescent="0.2">
      <c r="B643" s="23"/>
      <c r="C643" s="23"/>
      <c r="D643" s="77"/>
      <c r="E643" s="77"/>
      <c r="F643" s="77"/>
      <c r="G643" s="77"/>
      <c r="H643" s="77"/>
    </row>
    <row r="644" spans="2:8" x14ac:dyDescent="0.2">
      <c r="B644" s="23"/>
      <c r="C644" s="23"/>
      <c r="D644" s="77"/>
      <c r="E644" s="77"/>
      <c r="F644" s="77"/>
      <c r="G644" s="77"/>
      <c r="H644" s="77"/>
    </row>
    <row r="645" spans="2:8" x14ac:dyDescent="0.2">
      <c r="B645" s="23"/>
      <c r="C645" s="23"/>
      <c r="D645" s="77"/>
      <c r="E645" s="77"/>
      <c r="F645" s="77"/>
      <c r="G645" s="77"/>
      <c r="H645" s="77"/>
    </row>
    <row r="646" spans="2:8" x14ac:dyDescent="0.2">
      <c r="B646" s="23"/>
      <c r="C646" s="23"/>
      <c r="D646" s="77"/>
      <c r="E646" s="77"/>
      <c r="F646" s="77"/>
      <c r="G646" s="77"/>
      <c r="H646" s="77"/>
    </row>
    <row r="647" spans="2:8" x14ac:dyDescent="0.2">
      <c r="B647" s="23"/>
      <c r="C647" s="23"/>
      <c r="D647" s="77"/>
      <c r="E647" s="77"/>
      <c r="F647" s="77"/>
      <c r="G647" s="77"/>
      <c r="H647" s="77"/>
    </row>
    <row r="648" spans="2:8" x14ac:dyDescent="0.2">
      <c r="B648" s="23"/>
      <c r="C648" s="23"/>
      <c r="D648" s="77"/>
      <c r="E648" s="77"/>
      <c r="F648" s="77"/>
      <c r="G648" s="77"/>
      <c r="H648" s="77"/>
    </row>
    <row r="649" spans="2:8" x14ac:dyDescent="0.2">
      <c r="B649" s="23"/>
      <c r="C649" s="23"/>
      <c r="D649" s="77"/>
      <c r="E649" s="77"/>
      <c r="F649" s="77"/>
      <c r="G649" s="77"/>
      <c r="H649" s="77"/>
    </row>
    <row r="650" spans="2:8" x14ac:dyDescent="0.2">
      <c r="B650" s="23"/>
      <c r="C650" s="23"/>
      <c r="D650" s="77"/>
      <c r="E650" s="77"/>
      <c r="F650" s="77"/>
      <c r="G650" s="77"/>
      <c r="H650" s="77"/>
    </row>
    <row r="651" spans="2:8" x14ac:dyDescent="0.2">
      <c r="B651" s="23"/>
      <c r="C651" s="23"/>
      <c r="D651" s="77"/>
      <c r="E651" s="77"/>
      <c r="F651" s="77"/>
      <c r="G651" s="77"/>
      <c r="H651" s="77"/>
    </row>
    <row r="652" spans="2:8" x14ac:dyDescent="0.2">
      <c r="B652" s="23"/>
      <c r="C652" s="23"/>
      <c r="D652" s="77"/>
      <c r="E652" s="77"/>
      <c r="F652" s="77"/>
      <c r="G652" s="77"/>
      <c r="H652" s="77"/>
    </row>
    <row r="653" spans="2:8" x14ac:dyDescent="0.2">
      <c r="B653" s="23"/>
      <c r="C653" s="23"/>
      <c r="D653" s="77"/>
      <c r="E653" s="77"/>
      <c r="F653" s="77"/>
      <c r="G653" s="77"/>
      <c r="H653" s="77"/>
    </row>
    <row r="654" spans="2:8" x14ac:dyDescent="0.2">
      <c r="B654" s="23"/>
      <c r="C654" s="23"/>
      <c r="D654" s="77"/>
      <c r="E654" s="77"/>
      <c r="F654" s="77"/>
      <c r="G654" s="77"/>
      <c r="H654" s="77"/>
    </row>
    <row r="655" spans="2:8" x14ac:dyDescent="0.2">
      <c r="B655" s="23"/>
      <c r="C655" s="23"/>
      <c r="D655" s="77"/>
      <c r="E655" s="77"/>
      <c r="F655" s="77"/>
      <c r="G655" s="77"/>
      <c r="H655" s="77"/>
    </row>
    <row r="656" spans="2:8" x14ac:dyDescent="0.2">
      <c r="B656" s="23"/>
      <c r="C656" s="23"/>
      <c r="D656" s="77"/>
      <c r="E656" s="77"/>
      <c r="F656" s="77"/>
      <c r="G656" s="77"/>
      <c r="H656" s="77"/>
    </row>
    <row r="657" spans="2:8" x14ac:dyDescent="0.2">
      <c r="B657" s="23"/>
      <c r="C657" s="23"/>
      <c r="D657" s="77"/>
      <c r="E657" s="77"/>
      <c r="F657" s="77"/>
      <c r="G657" s="77"/>
      <c r="H657" s="77"/>
    </row>
    <row r="658" spans="2:8" x14ac:dyDescent="0.2">
      <c r="B658" s="23"/>
      <c r="C658" s="23"/>
      <c r="D658" s="77"/>
      <c r="E658" s="77"/>
      <c r="F658" s="77"/>
      <c r="G658" s="77"/>
      <c r="H658" s="77"/>
    </row>
    <row r="659" spans="2:8" x14ac:dyDescent="0.2">
      <c r="B659" s="23"/>
      <c r="C659" s="23"/>
      <c r="D659" s="77"/>
      <c r="E659" s="77"/>
      <c r="F659" s="77"/>
      <c r="G659" s="77"/>
      <c r="H659" s="77"/>
    </row>
    <row r="660" spans="2:8" x14ac:dyDescent="0.2">
      <c r="B660" s="23"/>
      <c r="C660" s="23"/>
      <c r="D660" s="77"/>
      <c r="E660" s="77"/>
      <c r="F660" s="77"/>
      <c r="G660" s="77"/>
      <c r="H660" s="77"/>
    </row>
    <row r="661" spans="2:8" x14ac:dyDescent="0.2">
      <c r="B661" s="23"/>
      <c r="C661" s="23"/>
      <c r="D661" s="77"/>
      <c r="E661" s="77"/>
      <c r="F661" s="77"/>
      <c r="G661" s="77"/>
      <c r="H661" s="77"/>
    </row>
    <row r="662" spans="2:8" x14ac:dyDescent="0.2">
      <c r="B662" s="23"/>
      <c r="C662" s="23"/>
      <c r="D662" s="77"/>
      <c r="E662" s="77"/>
      <c r="F662" s="77"/>
      <c r="G662" s="77"/>
      <c r="H662" s="77"/>
    </row>
    <row r="663" spans="2:8" x14ac:dyDescent="0.2">
      <c r="B663" s="23"/>
      <c r="C663" s="23"/>
      <c r="D663" s="77"/>
      <c r="E663" s="77"/>
      <c r="F663" s="77"/>
      <c r="G663" s="77"/>
      <c r="H663" s="77"/>
    </row>
    <row r="664" spans="2:8" x14ac:dyDescent="0.2">
      <c r="B664" s="23"/>
      <c r="C664" s="23"/>
      <c r="D664" s="77"/>
      <c r="E664" s="77"/>
      <c r="F664" s="77"/>
      <c r="G664" s="77"/>
      <c r="H664" s="77"/>
    </row>
    <row r="665" spans="2:8" x14ac:dyDescent="0.2">
      <c r="B665" s="23"/>
      <c r="C665" s="23"/>
      <c r="D665" s="77"/>
      <c r="E665" s="77"/>
      <c r="F665" s="77"/>
      <c r="G665" s="77"/>
      <c r="H665" s="77"/>
    </row>
    <row r="666" spans="2:8" x14ac:dyDescent="0.2">
      <c r="B666" s="23"/>
      <c r="C666" s="23"/>
      <c r="D666" s="77"/>
      <c r="E666" s="77"/>
      <c r="F666" s="77"/>
      <c r="G666" s="77"/>
      <c r="H666" s="77"/>
    </row>
    <row r="667" spans="2:8" x14ac:dyDescent="0.2">
      <c r="B667" s="23"/>
      <c r="C667" s="23"/>
      <c r="D667" s="77"/>
      <c r="E667" s="77"/>
      <c r="F667" s="77"/>
      <c r="G667" s="77"/>
      <c r="H667" s="77"/>
    </row>
    <row r="668" spans="2:8" x14ac:dyDescent="0.2">
      <c r="B668" s="23"/>
      <c r="C668" s="23"/>
      <c r="D668" s="77"/>
      <c r="E668" s="77"/>
      <c r="F668" s="77"/>
      <c r="G668" s="77"/>
      <c r="H668" s="77"/>
    </row>
    <row r="669" spans="2:8" x14ac:dyDescent="0.2">
      <c r="B669" s="23"/>
      <c r="C669" s="23"/>
      <c r="D669" s="77"/>
      <c r="E669" s="77"/>
      <c r="F669" s="77"/>
      <c r="G669" s="77"/>
      <c r="H669" s="77"/>
    </row>
    <row r="670" spans="2:8" x14ac:dyDescent="0.2">
      <c r="B670" s="23"/>
      <c r="C670" s="23"/>
      <c r="D670" s="37"/>
      <c r="E670" s="37"/>
      <c r="F670" s="77"/>
      <c r="G670" s="77"/>
      <c r="H670" s="77"/>
    </row>
    <row r="671" spans="2:8" x14ac:dyDescent="0.2">
      <c r="B671" s="23"/>
      <c r="C671" s="23"/>
      <c r="D671" s="37"/>
      <c r="E671" s="37"/>
      <c r="F671" s="77"/>
      <c r="G671" s="77"/>
      <c r="H671" s="77"/>
    </row>
    <row r="672" spans="2:8" x14ac:dyDescent="0.2">
      <c r="B672" s="23"/>
      <c r="C672" s="23"/>
      <c r="D672" s="37"/>
      <c r="E672" s="37"/>
      <c r="F672" s="77"/>
      <c r="G672" s="77"/>
      <c r="H672" s="77"/>
    </row>
    <row r="673" spans="2:8" x14ac:dyDescent="0.2">
      <c r="B673" s="23"/>
      <c r="C673" s="23"/>
      <c r="D673" s="37"/>
      <c r="E673" s="37"/>
      <c r="F673" s="77"/>
      <c r="G673" s="77"/>
      <c r="H673" s="77"/>
    </row>
    <row r="674" spans="2:8" x14ac:dyDescent="0.2">
      <c r="B674" s="23"/>
      <c r="C674" s="23"/>
      <c r="D674" s="37"/>
      <c r="E674" s="37"/>
      <c r="F674" s="77"/>
      <c r="G674" s="77"/>
      <c r="H674" s="77"/>
    </row>
    <row r="675" spans="2:8" x14ac:dyDescent="0.2">
      <c r="B675" s="23"/>
      <c r="C675" s="23"/>
      <c r="D675" s="37"/>
      <c r="E675" s="37"/>
      <c r="F675" s="77"/>
      <c r="G675" s="77"/>
      <c r="H675" s="77"/>
    </row>
    <row r="676" spans="2:8" x14ac:dyDescent="0.2">
      <c r="B676" s="23"/>
      <c r="C676" s="23"/>
      <c r="D676" s="37"/>
      <c r="E676" s="37"/>
      <c r="F676" s="77"/>
      <c r="G676" s="77"/>
      <c r="H676" s="77"/>
    </row>
    <row r="677" spans="2:8" x14ac:dyDescent="0.2">
      <c r="B677" s="23"/>
      <c r="C677" s="23"/>
      <c r="D677" s="37"/>
      <c r="E677" s="37"/>
      <c r="F677" s="77"/>
      <c r="G677" s="77"/>
      <c r="H677" s="77"/>
    </row>
    <row r="678" spans="2:8" x14ac:dyDescent="0.2">
      <c r="B678" s="23"/>
      <c r="C678" s="23"/>
      <c r="D678" s="37"/>
      <c r="E678" s="37"/>
      <c r="F678" s="77"/>
      <c r="G678" s="77"/>
      <c r="H678" s="77"/>
    </row>
    <row r="679" spans="2:8" x14ac:dyDescent="0.2">
      <c r="B679" s="23"/>
      <c r="C679" s="23"/>
      <c r="D679" s="37"/>
      <c r="E679" s="37"/>
      <c r="F679" s="77"/>
      <c r="G679" s="77"/>
      <c r="H679" s="77"/>
    </row>
    <row r="680" spans="2:8" x14ac:dyDescent="0.2">
      <c r="B680" s="23"/>
      <c r="C680" s="23"/>
      <c r="D680" s="37"/>
      <c r="E680" s="37"/>
      <c r="F680" s="77"/>
      <c r="G680" s="77"/>
      <c r="H680" s="77"/>
    </row>
    <row r="681" spans="2:8" x14ac:dyDescent="0.2">
      <c r="B681" s="23"/>
      <c r="C681" s="23"/>
      <c r="D681" s="37"/>
      <c r="E681" s="37"/>
      <c r="F681" s="77"/>
      <c r="G681" s="77"/>
      <c r="H681" s="77"/>
    </row>
    <row r="682" spans="2:8" x14ac:dyDescent="0.2">
      <c r="B682" s="23"/>
      <c r="C682" s="23"/>
      <c r="D682" s="37"/>
      <c r="E682" s="37"/>
      <c r="F682" s="77"/>
      <c r="G682" s="77"/>
      <c r="H682" s="77"/>
    </row>
    <row r="683" spans="2:8" x14ac:dyDescent="0.2">
      <c r="B683" s="23"/>
      <c r="C683" s="23"/>
      <c r="D683" s="37"/>
      <c r="E683" s="37"/>
      <c r="F683" s="77"/>
      <c r="G683" s="77"/>
      <c r="H683" s="77"/>
    </row>
    <row r="684" spans="2:8" x14ac:dyDescent="0.2">
      <c r="B684" s="23"/>
      <c r="C684" s="23"/>
      <c r="D684" s="37"/>
      <c r="E684" s="37"/>
      <c r="F684" s="77"/>
      <c r="G684" s="77"/>
      <c r="H684" s="77"/>
    </row>
    <row r="685" spans="2:8" x14ac:dyDescent="0.2">
      <c r="B685" s="23"/>
      <c r="C685" s="23"/>
      <c r="D685" s="37"/>
      <c r="E685" s="37"/>
      <c r="F685" s="77"/>
      <c r="G685" s="77"/>
      <c r="H685" s="77"/>
    </row>
    <row r="686" spans="2:8" x14ac:dyDescent="0.2">
      <c r="B686" s="23"/>
      <c r="C686" s="23"/>
      <c r="D686" s="37"/>
      <c r="E686" s="37"/>
      <c r="F686" s="77"/>
      <c r="G686" s="77"/>
      <c r="H686" s="77"/>
    </row>
    <row r="687" spans="2:8" x14ac:dyDescent="0.2">
      <c r="B687" s="23"/>
      <c r="C687" s="23"/>
      <c r="D687" s="37"/>
      <c r="E687" s="37"/>
      <c r="F687" s="77"/>
      <c r="G687" s="77"/>
      <c r="H687" s="77"/>
    </row>
    <row r="688" spans="2:8" x14ac:dyDescent="0.2">
      <c r="B688" s="23"/>
      <c r="C688" s="23"/>
      <c r="D688" s="37"/>
      <c r="E688" s="37"/>
      <c r="F688" s="77"/>
      <c r="G688" s="77"/>
      <c r="H688" s="77"/>
    </row>
    <row r="689" spans="2:8" x14ac:dyDescent="0.2">
      <c r="B689" s="23"/>
      <c r="C689" s="23"/>
      <c r="D689" s="37"/>
      <c r="E689" s="37"/>
      <c r="F689" s="77"/>
      <c r="G689" s="77"/>
      <c r="H689" s="77"/>
    </row>
    <row r="690" spans="2:8" x14ac:dyDescent="0.2">
      <c r="B690" s="23"/>
      <c r="C690" s="23"/>
      <c r="D690" s="37"/>
      <c r="E690" s="37"/>
      <c r="F690" s="77"/>
      <c r="G690" s="77"/>
      <c r="H690" s="77"/>
    </row>
    <row r="691" spans="2:8" x14ac:dyDescent="0.2">
      <c r="B691" s="23"/>
      <c r="C691" s="23"/>
      <c r="D691" s="37"/>
      <c r="E691" s="37"/>
      <c r="F691" s="77"/>
      <c r="G691" s="77"/>
      <c r="H691" s="77"/>
    </row>
    <row r="692" spans="2:8" x14ac:dyDescent="0.2">
      <c r="B692" s="23"/>
      <c r="C692" s="23"/>
      <c r="D692" s="37"/>
      <c r="E692" s="37"/>
      <c r="F692" s="77"/>
      <c r="G692" s="77"/>
      <c r="H692" s="77"/>
    </row>
    <row r="693" spans="2:8" x14ac:dyDescent="0.2">
      <c r="B693" s="23"/>
      <c r="C693" s="23"/>
      <c r="D693" s="37"/>
      <c r="E693" s="37"/>
      <c r="F693" s="77"/>
      <c r="G693" s="77"/>
      <c r="H693" s="77"/>
    </row>
    <row r="694" spans="2:8" x14ac:dyDescent="0.2">
      <c r="B694" s="23"/>
      <c r="C694" s="23"/>
      <c r="D694" s="37"/>
      <c r="E694" s="37"/>
      <c r="F694" s="77"/>
      <c r="G694" s="77"/>
      <c r="H694" s="77"/>
    </row>
    <row r="695" spans="2:8" x14ac:dyDescent="0.2">
      <c r="B695" s="23"/>
      <c r="C695" s="23"/>
      <c r="D695" s="37"/>
      <c r="E695" s="37"/>
      <c r="F695" s="77"/>
      <c r="G695" s="77"/>
      <c r="H695" s="77"/>
    </row>
    <row r="696" spans="2:8" x14ac:dyDescent="0.2">
      <c r="B696" s="23"/>
      <c r="C696" s="23"/>
      <c r="D696" s="37"/>
      <c r="E696" s="37"/>
      <c r="F696" s="77"/>
      <c r="G696" s="77"/>
      <c r="H696" s="77"/>
    </row>
    <row r="697" spans="2:8" x14ac:dyDescent="0.2">
      <c r="B697" s="23"/>
      <c r="C697" s="23"/>
      <c r="D697" s="37"/>
      <c r="E697" s="37"/>
      <c r="F697" s="77"/>
      <c r="G697" s="77"/>
      <c r="H697" s="77"/>
    </row>
    <row r="698" spans="2:8" x14ac:dyDescent="0.2">
      <c r="B698" s="23"/>
      <c r="C698" s="23"/>
      <c r="D698" s="37"/>
      <c r="E698" s="37"/>
      <c r="F698" s="77"/>
      <c r="G698" s="77"/>
      <c r="H698" s="77"/>
    </row>
    <row r="699" spans="2:8" x14ac:dyDescent="0.2">
      <c r="B699" s="23"/>
      <c r="C699" s="23"/>
      <c r="D699" s="37"/>
      <c r="E699" s="37"/>
      <c r="F699" s="77"/>
      <c r="G699" s="77"/>
      <c r="H699" s="77"/>
    </row>
    <row r="700" spans="2:8" x14ac:dyDescent="0.2">
      <c r="B700" s="23"/>
      <c r="C700" s="23"/>
      <c r="D700" s="37"/>
      <c r="E700" s="37"/>
      <c r="F700" s="77"/>
      <c r="G700" s="77"/>
      <c r="H700" s="77"/>
    </row>
    <row r="701" spans="2:8" x14ac:dyDescent="0.2">
      <c r="B701" s="23"/>
      <c r="C701" s="23"/>
      <c r="D701" s="37"/>
      <c r="E701" s="37"/>
      <c r="F701" s="77"/>
      <c r="G701" s="77"/>
      <c r="H701" s="77"/>
    </row>
    <row r="702" spans="2:8" x14ac:dyDescent="0.2">
      <c r="B702" s="23"/>
      <c r="C702" s="23"/>
      <c r="D702" s="37"/>
      <c r="E702" s="37"/>
      <c r="F702" s="77"/>
      <c r="G702" s="77"/>
      <c r="H702" s="77"/>
    </row>
    <row r="703" spans="2:8" x14ac:dyDescent="0.2">
      <c r="B703" s="23"/>
      <c r="C703" s="23"/>
      <c r="D703" s="37"/>
      <c r="E703" s="37"/>
      <c r="F703" s="77"/>
      <c r="G703" s="77"/>
      <c r="H703" s="77"/>
    </row>
    <row r="704" spans="2:8" x14ac:dyDescent="0.2">
      <c r="B704" s="23"/>
      <c r="C704" s="23"/>
      <c r="D704" s="37"/>
      <c r="E704" s="37"/>
      <c r="F704" s="77"/>
      <c r="G704" s="77"/>
      <c r="H704" s="77"/>
    </row>
    <row r="705" spans="2:8" x14ac:dyDescent="0.2">
      <c r="B705" s="23"/>
      <c r="C705" s="23"/>
      <c r="D705" s="37"/>
      <c r="E705" s="37"/>
      <c r="F705" s="77"/>
      <c r="G705" s="77"/>
      <c r="H705" s="77"/>
    </row>
    <row r="706" spans="2:8" x14ac:dyDescent="0.2">
      <c r="B706" s="23"/>
      <c r="C706" s="23"/>
      <c r="D706" s="37"/>
      <c r="E706" s="37"/>
      <c r="F706" s="77"/>
      <c r="G706" s="77"/>
      <c r="H706" s="77"/>
    </row>
    <row r="707" spans="2:8" x14ac:dyDescent="0.2">
      <c r="B707" s="23"/>
      <c r="C707" s="23"/>
      <c r="D707" s="37"/>
      <c r="E707" s="37"/>
      <c r="F707" s="77"/>
      <c r="G707" s="77"/>
      <c r="H707" s="77"/>
    </row>
    <row r="708" spans="2:8" x14ac:dyDescent="0.2">
      <c r="B708" s="23"/>
      <c r="C708" s="23"/>
      <c r="D708" s="37"/>
      <c r="E708" s="37"/>
      <c r="F708" s="77"/>
      <c r="G708" s="77"/>
      <c r="H708" s="77"/>
    </row>
    <row r="709" spans="2:8" x14ac:dyDescent="0.2">
      <c r="B709" s="23"/>
      <c r="C709" s="23"/>
      <c r="D709" s="37"/>
      <c r="E709" s="37"/>
      <c r="F709" s="77"/>
      <c r="G709" s="77"/>
      <c r="H709" s="77"/>
    </row>
    <row r="710" spans="2:8" x14ac:dyDescent="0.2">
      <c r="B710" s="23"/>
      <c r="C710" s="23"/>
      <c r="D710" s="37"/>
      <c r="E710" s="37"/>
      <c r="F710" s="77"/>
      <c r="G710" s="77"/>
      <c r="H710" s="77"/>
    </row>
    <row r="711" spans="2:8" x14ac:dyDescent="0.2">
      <c r="B711" s="23"/>
      <c r="C711" s="23"/>
      <c r="D711" s="37"/>
      <c r="E711" s="37"/>
      <c r="F711" s="77"/>
      <c r="G711" s="77"/>
      <c r="H711" s="77"/>
    </row>
    <row r="712" spans="2:8" x14ac:dyDescent="0.2">
      <c r="B712" s="23"/>
      <c r="C712" s="23"/>
      <c r="D712" s="37"/>
      <c r="E712" s="37"/>
      <c r="F712" s="77"/>
      <c r="G712" s="77"/>
      <c r="H712" s="77"/>
    </row>
    <row r="713" spans="2:8" x14ac:dyDescent="0.2">
      <c r="B713" s="23"/>
      <c r="C713" s="23"/>
      <c r="D713" s="37"/>
      <c r="E713" s="37"/>
      <c r="F713" s="77"/>
      <c r="G713" s="77"/>
      <c r="H713" s="77"/>
    </row>
    <row r="714" spans="2:8" x14ac:dyDescent="0.2">
      <c r="B714" s="23"/>
      <c r="C714" s="23"/>
      <c r="D714" s="37"/>
      <c r="E714" s="37"/>
      <c r="F714" s="77"/>
      <c r="G714" s="77"/>
      <c r="H714" s="77"/>
    </row>
    <row r="715" spans="2:8" x14ac:dyDescent="0.2">
      <c r="B715" s="23"/>
      <c r="C715" s="23"/>
      <c r="D715" s="37"/>
      <c r="E715" s="37"/>
      <c r="F715" s="77"/>
      <c r="G715" s="77"/>
      <c r="H715" s="77"/>
    </row>
    <row r="716" spans="2:8" x14ac:dyDescent="0.2">
      <c r="B716" s="23"/>
      <c r="C716" s="23"/>
      <c r="D716" s="37"/>
      <c r="E716" s="37"/>
      <c r="F716" s="77"/>
      <c r="G716" s="77"/>
      <c r="H716" s="77"/>
    </row>
    <row r="717" spans="2:8" x14ac:dyDescent="0.2">
      <c r="B717" s="23"/>
      <c r="C717" s="23"/>
      <c r="D717" s="37"/>
      <c r="E717" s="37"/>
      <c r="F717" s="77"/>
      <c r="G717" s="77"/>
      <c r="H717" s="77"/>
    </row>
    <row r="718" spans="2:8" x14ac:dyDescent="0.2">
      <c r="B718" s="23"/>
      <c r="C718" s="23"/>
      <c r="D718" s="37"/>
      <c r="E718" s="37"/>
      <c r="F718" s="77"/>
      <c r="G718" s="77"/>
      <c r="H718" s="77"/>
    </row>
    <row r="719" spans="2:8" x14ac:dyDescent="0.2">
      <c r="B719" s="23"/>
      <c r="C719" s="23"/>
      <c r="D719" s="37"/>
      <c r="E719" s="37"/>
      <c r="F719" s="77"/>
      <c r="G719" s="77"/>
      <c r="H719" s="77"/>
    </row>
    <row r="720" spans="2:8" x14ac:dyDescent="0.2">
      <c r="B720" s="23"/>
      <c r="C720" s="23"/>
      <c r="D720" s="37"/>
      <c r="E720" s="37"/>
      <c r="F720" s="77"/>
      <c r="G720" s="77"/>
      <c r="H720" s="77"/>
    </row>
    <row r="721" spans="2:8" x14ac:dyDescent="0.2">
      <c r="B721" s="23"/>
      <c r="C721" s="23"/>
      <c r="D721" s="37"/>
      <c r="E721" s="37"/>
      <c r="F721" s="77"/>
      <c r="G721" s="77"/>
      <c r="H721" s="77"/>
    </row>
    <row r="722" spans="2:8" x14ac:dyDescent="0.2">
      <c r="B722" s="23"/>
      <c r="C722" s="23"/>
      <c r="D722" s="37"/>
      <c r="E722" s="37"/>
      <c r="F722" s="77"/>
      <c r="G722" s="77"/>
      <c r="H722" s="77"/>
    </row>
    <row r="723" spans="2:8" x14ac:dyDescent="0.2">
      <c r="B723" s="23"/>
      <c r="C723" s="23"/>
      <c r="D723" s="37"/>
      <c r="E723" s="37"/>
      <c r="F723" s="77"/>
      <c r="G723" s="77"/>
      <c r="H723" s="77"/>
    </row>
    <row r="724" spans="2:8" x14ac:dyDescent="0.2">
      <c r="B724" s="23"/>
      <c r="C724" s="23"/>
      <c r="D724" s="37"/>
      <c r="E724" s="37"/>
      <c r="F724" s="77"/>
      <c r="G724" s="77"/>
      <c r="H724" s="77"/>
    </row>
    <row r="725" spans="2:8" x14ac:dyDescent="0.2">
      <c r="B725" s="23"/>
      <c r="C725" s="23"/>
      <c r="D725" s="37"/>
      <c r="E725" s="37"/>
      <c r="F725" s="77"/>
      <c r="G725" s="77"/>
      <c r="H725" s="77"/>
    </row>
    <row r="726" spans="2:8" x14ac:dyDescent="0.2">
      <c r="B726" s="23"/>
      <c r="C726" s="23"/>
      <c r="D726" s="37"/>
      <c r="E726" s="37"/>
      <c r="F726" s="77"/>
      <c r="G726" s="77"/>
      <c r="H726" s="77"/>
    </row>
    <row r="727" spans="2:8" x14ac:dyDescent="0.2">
      <c r="B727" s="23"/>
      <c r="C727" s="23"/>
      <c r="D727" s="37"/>
      <c r="E727" s="37"/>
      <c r="F727" s="77"/>
      <c r="G727" s="77"/>
      <c r="H727" s="77"/>
    </row>
    <row r="728" spans="2:8" x14ac:dyDescent="0.2">
      <c r="B728" s="23"/>
      <c r="C728" s="23"/>
      <c r="D728" s="37"/>
      <c r="E728" s="37"/>
      <c r="F728" s="77"/>
      <c r="G728" s="77"/>
      <c r="H728" s="77"/>
    </row>
    <row r="729" spans="2:8" x14ac:dyDescent="0.2">
      <c r="B729" s="23"/>
      <c r="C729" s="23"/>
      <c r="D729" s="37"/>
      <c r="E729" s="37"/>
      <c r="F729" s="77"/>
      <c r="G729" s="77"/>
      <c r="H729" s="77"/>
    </row>
    <row r="730" spans="2:8" x14ac:dyDescent="0.2">
      <c r="B730" s="23"/>
      <c r="C730" s="23"/>
      <c r="D730" s="37"/>
      <c r="E730" s="37"/>
      <c r="F730" s="77"/>
      <c r="G730" s="77"/>
      <c r="H730" s="77"/>
    </row>
    <row r="731" spans="2:8" x14ac:dyDescent="0.2">
      <c r="B731" s="23"/>
      <c r="C731" s="23"/>
      <c r="D731" s="37"/>
      <c r="E731" s="37"/>
      <c r="F731" s="77"/>
      <c r="G731" s="77"/>
      <c r="H731" s="77"/>
    </row>
    <row r="732" spans="2:8" x14ac:dyDescent="0.2">
      <c r="B732" s="23"/>
      <c r="C732" s="23"/>
      <c r="D732" s="37"/>
      <c r="E732" s="37"/>
      <c r="F732" s="77"/>
      <c r="G732" s="77"/>
      <c r="H732" s="77"/>
    </row>
    <row r="733" spans="2:8" x14ac:dyDescent="0.2">
      <c r="B733" s="23"/>
      <c r="C733" s="23"/>
      <c r="D733" s="37"/>
      <c r="E733" s="37"/>
      <c r="F733" s="77"/>
      <c r="G733" s="77"/>
      <c r="H733" s="77"/>
    </row>
    <row r="734" spans="2:8" x14ac:dyDescent="0.2">
      <c r="B734" s="23"/>
      <c r="C734" s="23"/>
      <c r="D734" s="37"/>
      <c r="E734" s="37"/>
      <c r="F734" s="77"/>
      <c r="G734" s="77"/>
      <c r="H734" s="77"/>
    </row>
    <row r="735" spans="2:8" x14ac:dyDescent="0.2">
      <c r="B735" s="23"/>
      <c r="C735" s="23"/>
      <c r="D735" s="37"/>
      <c r="E735" s="37"/>
      <c r="F735" s="77"/>
      <c r="G735" s="37"/>
      <c r="H735" s="37"/>
    </row>
    <row r="736" spans="2:8" x14ac:dyDescent="0.2">
      <c r="B736" s="23"/>
      <c r="C736" s="23"/>
      <c r="D736" s="37"/>
      <c r="E736" s="37"/>
      <c r="F736" s="77"/>
      <c r="G736" s="37"/>
      <c r="H736" s="37"/>
    </row>
    <row r="737" spans="2:6" x14ac:dyDescent="0.2">
      <c r="B737" s="23"/>
      <c r="C737" s="23"/>
      <c r="D737" s="37"/>
      <c r="E737" s="37"/>
      <c r="F737" s="77"/>
    </row>
    <row r="738" spans="2:6" x14ac:dyDescent="0.2">
      <c r="B738" s="23"/>
      <c r="C738" s="23"/>
      <c r="D738" s="37"/>
      <c r="E738" s="37"/>
      <c r="F738" s="77"/>
    </row>
    <row r="739" spans="2:6" x14ac:dyDescent="0.2">
      <c r="B739" s="23"/>
      <c r="C739" s="23"/>
      <c r="D739" s="37"/>
      <c r="E739" s="37"/>
      <c r="F739" s="77"/>
    </row>
    <row r="740" spans="2:6" x14ac:dyDescent="0.2">
      <c r="B740" s="23"/>
      <c r="C740" s="23"/>
      <c r="D740" s="37"/>
      <c r="E740" s="37"/>
      <c r="F740" s="77"/>
    </row>
    <row r="741" spans="2:6" x14ac:dyDescent="0.2">
      <c r="B741" s="23"/>
      <c r="C741" s="23"/>
      <c r="D741" s="37"/>
      <c r="E741" s="37"/>
      <c r="F741" s="77"/>
    </row>
    <row r="742" spans="2:6" x14ac:dyDescent="0.2">
      <c r="B742" s="23"/>
      <c r="C742" s="23"/>
      <c r="D742" s="37"/>
      <c r="E742" s="37"/>
      <c r="F742" s="77"/>
    </row>
    <row r="743" spans="2:6" x14ac:dyDescent="0.2">
      <c r="B743" s="23"/>
      <c r="C743" s="23"/>
      <c r="D743" s="37"/>
      <c r="E743" s="37"/>
      <c r="F743" s="77"/>
    </row>
    <row r="744" spans="2:6" x14ac:dyDescent="0.2">
      <c r="B744" s="23"/>
      <c r="C744" s="23"/>
      <c r="D744" s="37"/>
      <c r="E744" s="37"/>
      <c r="F744" s="77"/>
    </row>
    <row r="745" spans="2:6" x14ac:dyDescent="0.2">
      <c r="B745" s="23"/>
      <c r="C745" s="23"/>
      <c r="D745" s="37"/>
      <c r="E745" s="37"/>
      <c r="F745" s="77"/>
    </row>
    <row r="746" spans="2:6" x14ac:dyDescent="0.2">
      <c r="B746" s="23"/>
      <c r="C746" s="23"/>
      <c r="D746" s="37"/>
      <c r="E746" s="37"/>
      <c r="F746" s="77"/>
    </row>
    <row r="747" spans="2:6" x14ac:dyDescent="0.2">
      <c r="B747" s="23"/>
      <c r="C747" s="23"/>
      <c r="D747" s="37"/>
      <c r="E747" s="37"/>
      <c r="F747" s="77"/>
    </row>
    <row r="748" spans="2:6" x14ac:dyDescent="0.2">
      <c r="B748" s="23"/>
      <c r="C748" s="23"/>
      <c r="D748" s="37"/>
      <c r="E748" s="37"/>
      <c r="F748" s="77"/>
    </row>
    <row r="749" spans="2:6" x14ac:dyDescent="0.2">
      <c r="B749" s="23"/>
      <c r="C749" s="23"/>
      <c r="D749" s="37"/>
      <c r="E749" s="37"/>
      <c r="F749" s="77"/>
    </row>
    <row r="750" spans="2:6" x14ac:dyDescent="0.2">
      <c r="B750" s="23"/>
      <c r="C750" s="23"/>
      <c r="D750" s="37"/>
      <c r="E750" s="37"/>
      <c r="F750" s="77"/>
    </row>
    <row r="751" spans="2:6" x14ac:dyDescent="0.2">
      <c r="B751" s="23"/>
      <c r="C751" s="23"/>
      <c r="D751" s="37"/>
      <c r="E751" s="37"/>
      <c r="F751" s="77"/>
    </row>
    <row r="752" spans="2:6" x14ac:dyDescent="0.2">
      <c r="B752" s="23"/>
      <c r="C752" s="23"/>
      <c r="D752" s="37"/>
      <c r="E752" s="37"/>
      <c r="F752" s="77"/>
    </row>
    <row r="753" spans="2:6" x14ac:dyDescent="0.2">
      <c r="B753" s="23"/>
      <c r="C753" s="23"/>
      <c r="D753" s="37"/>
      <c r="E753" s="37"/>
      <c r="F753" s="77"/>
    </row>
    <row r="754" spans="2:6" x14ac:dyDescent="0.2">
      <c r="B754" s="23"/>
      <c r="C754" s="23"/>
      <c r="D754" s="37"/>
      <c r="E754" s="37"/>
      <c r="F754" s="77"/>
    </row>
    <row r="755" spans="2:6" x14ac:dyDescent="0.2">
      <c r="B755" s="23"/>
      <c r="C755" s="23"/>
      <c r="D755" s="37"/>
      <c r="E755" s="37"/>
      <c r="F755" s="77"/>
    </row>
    <row r="756" spans="2:6" x14ac:dyDescent="0.2">
      <c r="B756" s="23"/>
      <c r="C756" s="23"/>
      <c r="D756" s="37"/>
      <c r="E756" s="37"/>
      <c r="F756" s="77"/>
    </row>
    <row r="757" spans="2:6" x14ac:dyDescent="0.2">
      <c r="B757" s="23"/>
      <c r="C757" s="23"/>
      <c r="D757" s="37"/>
      <c r="E757" s="37"/>
      <c r="F757" s="77"/>
    </row>
    <row r="758" spans="2:6" x14ac:dyDescent="0.2">
      <c r="B758" s="23"/>
      <c r="C758" s="23"/>
      <c r="D758" s="37"/>
      <c r="E758" s="37"/>
      <c r="F758" s="77"/>
    </row>
    <row r="759" spans="2:6" x14ac:dyDescent="0.2">
      <c r="B759" s="23"/>
      <c r="C759" s="23"/>
      <c r="D759" s="37"/>
      <c r="E759" s="37"/>
      <c r="F759" s="77"/>
    </row>
    <row r="760" spans="2:6" x14ac:dyDescent="0.2">
      <c r="B760" s="23"/>
      <c r="C760" s="23"/>
      <c r="D760" s="37"/>
      <c r="E760" s="37"/>
      <c r="F760" s="77"/>
    </row>
    <row r="761" spans="2:6" x14ac:dyDescent="0.2">
      <c r="B761" s="23"/>
      <c r="C761" s="23"/>
      <c r="D761" s="37"/>
      <c r="E761" s="37"/>
      <c r="F761" s="77"/>
    </row>
    <row r="762" spans="2:6" x14ac:dyDescent="0.2">
      <c r="B762" s="23"/>
      <c r="C762" s="23"/>
      <c r="D762" s="37"/>
      <c r="E762" s="37"/>
      <c r="F762" s="77"/>
    </row>
    <row r="763" spans="2:6" x14ac:dyDescent="0.2">
      <c r="B763" s="23"/>
      <c r="C763" s="23"/>
      <c r="D763" s="37"/>
      <c r="E763" s="37"/>
      <c r="F763" s="77"/>
    </row>
    <row r="764" spans="2:6" x14ac:dyDescent="0.2">
      <c r="B764" s="23"/>
      <c r="C764" s="23"/>
      <c r="D764" s="37"/>
      <c r="E764" s="37"/>
      <c r="F764" s="77"/>
    </row>
    <row r="765" spans="2:6" x14ac:dyDescent="0.2">
      <c r="B765" s="23"/>
      <c r="C765" s="23"/>
      <c r="D765" s="37"/>
      <c r="E765" s="37"/>
      <c r="F765" s="77"/>
    </row>
    <row r="766" spans="2:6" x14ac:dyDescent="0.2">
      <c r="B766" s="23"/>
      <c r="C766" s="23"/>
      <c r="D766" s="37"/>
      <c r="E766" s="37"/>
      <c r="F766" s="77"/>
    </row>
    <row r="767" spans="2:6" x14ac:dyDescent="0.2">
      <c r="B767" s="23"/>
      <c r="C767" s="23"/>
      <c r="D767" s="37"/>
      <c r="E767" s="37"/>
      <c r="F767" s="77"/>
    </row>
    <row r="768" spans="2:6" x14ac:dyDescent="0.2">
      <c r="B768" s="23"/>
      <c r="C768" s="23"/>
      <c r="D768" s="37"/>
      <c r="E768" s="37"/>
      <c r="F768" s="77"/>
    </row>
    <row r="769" spans="2:6" x14ac:dyDescent="0.2">
      <c r="B769" s="23"/>
      <c r="C769" s="23"/>
      <c r="D769" s="37"/>
      <c r="E769" s="37"/>
      <c r="F769" s="77"/>
    </row>
    <row r="770" spans="2:6" x14ac:dyDescent="0.2">
      <c r="B770" s="23"/>
      <c r="C770" s="23"/>
      <c r="D770" s="37"/>
      <c r="E770" s="37"/>
      <c r="F770" s="77"/>
    </row>
    <row r="771" spans="2:6" x14ac:dyDescent="0.2">
      <c r="B771" s="23"/>
      <c r="C771" s="23"/>
      <c r="D771" s="37"/>
      <c r="E771" s="37"/>
      <c r="F771" s="77"/>
    </row>
    <row r="772" spans="2:6" x14ac:dyDescent="0.2">
      <c r="B772" s="23"/>
      <c r="C772" s="23"/>
      <c r="D772" s="37"/>
      <c r="E772" s="37"/>
      <c r="F772" s="77"/>
    </row>
    <row r="773" spans="2:6" x14ac:dyDescent="0.2">
      <c r="B773" s="23"/>
      <c r="C773" s="23"/>
      <c r="D773" s="37"/>
      <c r="E773" s="37"/>
      <c r="F773" s="77"/>
    </row>
    <row r="774" spans="2:6" x14ac:dyDescent="0.2">
      <c r="B774" s="23"/>
      <c r="C774" s="23"/>
      <c r="D774" s="37"/>
      <c r="E774" s="37"/>
      <c r="F774" s="77"/>
    </row>
    <row r="775" spans="2:6" x14ac:dyDescent="0.2">
      <c r="B775" s="23"/>
      <c r="C775" s="23"/>
      <c r="D775" s="37"/>
      <c r="E775" s="37"/>
      <c r="F775" s="77"/>
    </row>
    <row r="776" spans="2:6" x14ac:dyDescent="0.2">
      <c r="B776" s="23"/>
      <c r="C776" s="23"/>
      <c r="D776" s="37"/>
      <c r="E776" s="37"/>
      <c r="F776" s="77"/>
    </row>
    <row r="777" spans="2:6" x14ac:dyDescent="0.2">
      <c r="B777" s="23"/>
      <c r="C777" s="23"/>
      <c r="D777" s="37"/>
      <c r="E777" s="37"/>
      <c r="F777" s="77"/>
    </row>
    <row r="778" spans="2:6" x14ac:dyDescent="0.2">
      <c r="B778" s="23"/>
      <c r="C778" s="23"/>
      <c r="D778" s="37"/>
      <c r="E778" s="37"/>
      <c r="F778" s="77"/>
    </row>
    <row r="779" spans="2:6" x14ac:dyDescent="0.2">
      <c r="B779" s="23"/>
      <c r="C779" s="23"/>
      <c r="D779" s="37"/>
      <c r="E779" s="37"/>
      <c r="F779" s="77"/>
    </row>
    <row r="780" spans="2:6" x14ac:dyDescent="0.2">
      <c r="B780" s="23"/>
      <c r="C780" s="23"/>
      <c r="D780" s="37"/>
      <c r="E780" s="37"/>
      <c r="F780" s="77"/>
    </row>
    <row r="781" spans="2:6" x14ac:dyDescent="0.2">
      <c r="B781" s="23"/>
      <c r="C781" s="23"/>
      <c r="D781" s="37"/>
      <c r="E781" s="37"/>
      <c r="F781" s="77"/>
    </row>
    <row r="782" spans="2:6" x14ac:dyDescent="0.2">
      <c r="B782" s="23"/>
      <c r="C782" s="23"/>
      <c r="D782" s="37"/>
      <c r="E782" s="37"/>
      <c r="F782" s="77"/>
    </row>
    <row r="783" spans="2:6" x14ac:dyDescent="0.2">
      <c r="B783" s="23"/>
      <c r="C783" s="23"/>
      <c r="D783" s="37"/>
      <c r="E783" s="37"/>
      <c r="F783" s="77"/>
    </row>
    <row r="784" spans="2:6" x14ac:dyDescent="0.2">
      <c r="B784" s="23"/>
      <c r="C784" s="23"/>
      <c r="D784" s="37"/>
      <c r="E784" s="37"/>
      <c r="F784" s="77"/>
    </row>
    <row r="785" spans="2:6" x14ac:dyDescent="0.2">
      <c r="B785" s="23"/>
      <c r="C785" s="23"/>
      <c r="D785" s="37"/>
      <c r="E785" s="37"/>
      <c r="F785" s="37"/>
    </row>
    <row r="786" spans="2:6" x14ac:dyDescent="0.2">
      <c r="B786" s="23"/>
      <c r="C786" s="23"/>
      <c r="D786" s="37"/>
      <c r="E786" s="37"/>
      <c r="F786" s="37"/>
    </row>
    <row r="787" spans="2:6" x14ac:dyDescent="0.2">
      <c r="B787" s="23"/>
      <c r="C787" s="23"/>
      <c r="D787" s="37"/>
      <c r="E787" s="37"/>
    </row>
    <row r="788" spans="2:6" x14ac:dyDescent="0.2">
      <c r="B788" s="23"/>
      <c r="C788" s="23"/>
      <c r="D788" s="37"/>
      <c r="E788" s="37"/>
    </row>
    <row r="789" spans="2:6" x14ac:dyDescent="0.2">
      <c r="B789" s="23"/>
      <c r="C789" s="23"/>
      <c r="D789" s="37"/>
      <c r="E789" s="37"/>
    </row>
    <row r="790" spans="2:6" x14ac:dyDescent="0.2">
      <c r="B790" s="23"/>
      <c r="C790" s="23"/>
      <c r="D790" s="37"/>
      <c r="E790" s="37"/>
    </row>
    <row r="791" spans="2:6" x14ac:dyDescent="0.2">
      <c r="B791" s="23"/>
      <c r="C791" s="23"/>
      <c r="D791" s="37"/>
      <c r="E791" s="37"/>
    </row>
    <row r="792" spans="2:6" x14ac:dyDescent="0.2">
      <c r="B792" s="23"/>
      <c r="C792" s="23"/>
      <c r="D792" s="37"/>
      <c r="E792" s="37"/>
    </row>
    <row r="793" spans="2:6" x14ac:dyDescent="0.2">
      <c r="B793" s="23"/>
      <c r="C793" s="23"/>
      <c r="D793" s="37"/>
      <c r="E793" s="37"/>
    </row>
    <row r="794" spans="2:6" x14ac:dyDescent="0.2">
      <c r="B794" s="23"/>
      <c r="C794" s="23"/>
      <c r="D794" s="37"/>
      <c r="E794" s="37"/>
    </row>
    <row r="795" spans="2:6" x14ac:dyDescent="0.2">
      <c r="B795" s="23"/>
      <c r="C795" s="23"/>
      <c r="D795" s="37"/>
      <c r="E795" s="37"/>
    </row>
    <row r="796" spans="2:6" x14ac:dyDescent="0.2">
      <c r="B796" s="23"/>
      <c r="C796" s="23"/>
      <c r="D796" s="37"/>
      <c r="E796" s="37"/>
    </row>
    <row r="797" spans="2:6" x14ac:dyDescent="0.2">
      <c r="B797" s="23"/>
      <c r="C797" s="23"/>
      <c r="D797" s="37"/>
      <c r="E797" s="37"/>
    </row>
    <row r="798" spans="2:6" x14ac:dyDescent="0.2">
      <c r="B798" s="23"/>
      <c r="C798" s="23"/>
      <c r="D798" s="37"/>
      <c r="E798" s="37"/>
    </row>
    <row r="799" spans="2:6" x14ac:dyDescent="0.2">
      <c r="B799" s="23"/>
      <c r="C799" s="23"/>
      <c r="D799" s="37"/>
      <c r="E799" s="37"/>
    </row>
    <row r="800" spans="2:6" x14ac:dyDescent="0.2">
      <c r="B800" s="23"/>
      <c r="C800" s="23"/>
      <c r="D800" s="37"/>
      <c r="E800" s="37"/>
    </row>
    <row r="801" spans="2:5" x14ac:dyDescent="0.2">
      <c r="B801" s="23"/>
      <c r="C801" s="23"/>
      <c r="D801" s="37"/>
      <c r="E801" s="37"/>
    </row>
    <row r="802" spans="2:5" x14ac:dyDescent="0.2">
      <c r="B802" s="23"/>
      <c r="C802" s="23"/>
      <c r="D802" s="37"/>
      <c r="E802" s="37"/>
    </row>
    <row r="803" spans="2:5" x14ac:dyDescent="0.2">
      <c r="B803" s="23"/>
      <c r="C803" s="23"/>
      <c r="D803" s="37"/>
      <c r="E803" s="37"/>
    </row>
    <row r="804" spans="2:5" x14ac:dyDescent="0.2">
      <c r="B804" s="23"/>
      <c r="C804" s="23"/>
      <c r="D804" s="37"/>
      <c r="E804" s="37"/>
    </row>
    <row r="805" spans="2:5" x14ac:dyDescent="0.2">
      <c r="B805" s="23"/>
      <c r="C805" s="23"/>
      <c r="D805" s="37"/>
      <c r="E805" s="37"/>
    </row>
    <row r="806" spans="2:5" x14ac:dyDescent="0.2">
      <c r="B806" s="23"/>
      <c r="C806" s="23"/>
      <c r="D806" s="37"/>
      <c r="E806" s="37"/>
    </row>
    <row r="807" spans="2:5" x14ac:dyDescent="0.2">
      <c r="B807" s="23"/>
      <c r="C807" s="23"/>
      <c r="D807" s="37"/>
      <c r="E807" s="37"/>
    </row>
    <row r="808" spans="2:5" x14ac:dyDescent="0.2">
      <c r="B808" s="23"/>
      <c r="C808" s="23"/>
      <c r="D808" s="37"/>
      <c r="E808" s="37"/>
    </row>
    <row r="809" spans="2:5" x14ac:dyDescent="0.2">
      <c r="B809" s="23"/>
      <c r="C809" s="23"/>
      <c r="D809" s="37"/>
      <c r="E809" s="37"/>
    </row>
    <row r="810" spans="2:5" x14ac:dyDescent="0.2">
      <c r="B810" s="23"/>
      <c r="C810" s="23"/>
      <c r="D810" s="37"/>
      <c r="E810" s="37"/>
    </row>
    <row r="811" spans="2:5" x14ac:dyDescent="0.2">
      <c r="B811" s="23"/>
      <c r="C811" s="23"/>
      <c r="D811" s="37"/>
      <c r="E811" s="37"/>
    </row>
    <row r="812" spans="2:5" x14ac:dyDescent="0.2">
      <c r="B812" s="23"/>
      <c r="C812" s="23"/>
      <c r="D812" s="37"/>
      <c r="E812" s="37"/>
    </row>
    <row r="813" spans="2:5" x14ac:dyDescent="0.2">
      <c r="B813" s="23"/>
      <c r="C813" s="23"/>
      <c r="D813" s="37"/>
      <c r="E813" s="37"/>
    </row>
    <row r="814" spans="2:5" x14ac:dyDescent="0.2">
      <c r="B814" s="23"/>
      <c r="C814" s="23"/>
      <c r="D814" s="37"/>
      <c r="E814" s="37"/>
    </row>
    <row r="815" spans="2:5" x14ac:dyDescent="0.2">
      <c r="B815" s="23"/>
      <c r="C815" s="23"/>
      <c r="D815" s="37"/>
      <c r="E815" s="37"/>
    </row>
    <row r="816" spans="2:5" x14ac:dyDescent="0.2">
      <c r="B816" s="23"/>
      <c r="C816" s="23"/>
      <c r="D816" s="37"/>
      <c r="E816" s="37"/>
    </row>
    <row r="817" spans="2:5" x14ac:dyDescent="0.2">
      <c r="B817" s="23"/>
      <c r="C817" s="23"/>
      <c r="D817" s="37"/>
      <c r="E817" s="37"/>
    </row>
    <row r="818" spans="2:5" x14ac:dyDescent="0.2">
      <c r="B818" s="23"/>
      <c r="C818" s="23"/>
      <c r="D818" s="37"/>
      <c r="E818" s="37"/>
    </row>
    <row r="819" spans="2:5" x14ac:dyDescent="0.2">
      <c r="B819" s="23"/>
      <c r="C819" s="23"/>
      <c r="D819" s="37"/>
      <c r="E819" s="37"/>
    </row>
    <row r="820" spans="2:5" x14ac:dyDescent="0.2">
      <c r="B820" s="23"/>
      <c r="C820" s="23"/>
      <c r="D820" s="37"/>
      <c r="E820" s="37"/>
    </row>
    <row r="821" spans="2:5" x14ac:dyDescent="0.2">
      <c r="B821" s="23"/>
      <c r="C821" s="23"/>
      <c r="D821" s="37"/>
      <c r="E821" s="37"/>
    </row>
    <row r="822" spans="2:5" x14ac:dyDescent="0.2">
      <c r="B822" s="23"/>
      <c r="C822" s="23"/>
      <c r="D822" s="37"/>
      <c r="E822" s="37"/>
    </row>
    <row r="823" spans="2:5" x14ac:dyDescent="0.2">
      <c r="B823" s="23"/>
      <c r="C823" s="23"/>
      <c r="D823" s="37"/>
      <c r="E823" s="37"/>
    </row>
    <row r="824" spans="2:5" x14ac:dyDescent="0.2">
      <c r="B824" s="23"/>
      <c r="C824" s="23"/>
      <c r="D824" s="37"/>
      <c r="E824" s="37"/>
    </row>
    <row r="825" spans="2:5" x14ac:dyDescent="0.2">
      <c r="B825" s="23"/>
      <c r="C825" s="23"/>
      <c r="D825" s="37"/>
      <c r="E825" s="37"/>
    </row>
    <row r="826" spans="2:5" x14ac:dyDescent="0.2">
      <c r="B826" s="23"/>
      <c r="C826" s="23"/>
      <c r="D826" s="37"/>
      <c r="E826" s="37"/>
    </row>
    <row r="827" spans="2:5" x14ac:dyDescent="0.2">
      <c r="B827" s="23"/>
      <c r="C827" s="23"/>
      <c r="D827" s="37"/>
      <c r="E827" s="37"/>
    </row>
    <row r="828" spans="2:5" x14ac:dyDescent="0.2">
      <c r="B828" s="23"/>
      <c r="C828" s="23"/>
      <c r="D828" s="37"/>
      <c r="E828" s="37"/>
    </row>
    <row r="829" spans="2:5" x14ac:dyDescent="0.2">
      <c r="B829" s="23"/>
      <c r="C829" s="23"/>
      <c r="D829" s="37"/>
      <c r="E829" s="37"/>
    </row>
    <row r="830" spans="2:5" x14ac:dyDescent="0.2">
      <c r="B830" s="23"/>
      <c r="C830" s="23"/>
      <c r="D830" s="37"/>
      <c r="E830" s="37"/>
    </row>
    <row r="831" spans="2:5" x14ac:dyDescent="0.2">
      <c r="B831" s="23"/>
      <c r="C831" s="23"/>
      <c r="D831" s="37"/>
      <c r="E831" s="37"/>
    </row>
    <row r="832" spans="2:5" x14ac:dyDescent="0.2">
      <c r="B832" s="23"/>
      <c r="C832" s="23"/>
      <c r="D832" s="37"/>
      <c r="E832" s="37"/>
    </row>
    <row r="833" spans="2:5" x14ac:dyDescent="0.2">
      <c r="B833" s="23"/>
      <c r="C833" s="23"/>
      <c r="D833" s="37"/>
      <c r="E833" s="37"/>
    </row>
    <row r="834" spans="2:5" x14ac:dyDescent="0.2">
      <c r="B834" s="23"/>
      <c r="C834" s="23"/>
      <c r="D834" s="37"/>
      <c r="E834" s="37"/>
    </row>
    <row r="835" spans="2:5" x14ac:dyDescent="0.2">
      <c r="B835" s="23"/>
      <c r="C835" s="23"/>
      <c r="D835" s="37"/>
      <c r="E835" s="37"/>
    </row>
    <row r="836" spans="2:5" x14ac:dyDescent="0.2">
      <c r="B836" s="23"/>
      <c r="C836" s="23"/>
      <c r="D836" s="37"/>
      <c r="E836" s="37"/>
    </row>
    <row r="837" spans="2:5" x14ac:dyDescent="0.2">
      <c r="B837" s="23"/>
      <c r="C837" s="23"/>
      <c r="D837" s="37"/>
      <c r="E837" s="37"/>
    </row>
    <row r="838" spans="2:5" x14ac:dyDescent="0.2">
      <c r="B838" s="23"/>
      <c r="C838" s="23"/>
      <c r="D838" s="37"/>
      <c r="E838" s="37"/>
    </row>
    <row r="839" spans="2:5" x14ac:dyDescent="0.2">
      <c r="B839" s="23"/>
      <c r="C839" s="23"/>
      <c r="D839" s="37"/>
      <c r="E839" s="37"/>
    </row>
    <row r="840" spans="2:5" x14ac:dyDescent="0.2">
      <c r="B840" s="23"/>
      <c r="C840" s="23"/>
      <c r="D840" s="37"/>
      <c r="E840" s="37"/>
    </row>
    <row r="841" spans="2:5" x14ac:dyDescent="0.2">
      <c r="B841" s="23"/>
      <c r="C841" s="23"/>
      <c r="D841" s="37"/>
      <c r="E841" s="37"/>
    </row>
    <row r="842" spans="2:5" x14ac:dyDescent="0.2">
      <c r="B842" s="23"/>
      <c r="C842" s="23"/>
      <c r="D842" s="37"/>
      <c r="E842" s="37"/>
    </row>
    <row r="843" spans="2:5" x14ac:dyDescent="0.2">
      <c r="B843" s="23"/>
      <c r="C843" s="23"/>
      <c r="D843" s="37"/>
      <c r="E843" s="37"/>
    </row>
    <row r="844" spans="2:5" x14ac:dyDescent="0.2">
      <c r="B844" s="23"/>
      <c r="C844" s="23"/>
      <c r="D844" s="37"/>
      <c r="E844" s="37"/>
    </row>
    <row r="845" spans="2:5" x14ac:dyDescent="0.2">
      <c r="B845" s="23"/>
      <c r="C845" s="23"/>
      <c r="D845" s="37"/>
      <c r="E845" s="37"/>
    </row>
    <row r="846" spans="2:5" x14ac:dyDescent="0.2">
      <c r="B846" s="23"/>
      <c r="C846" s="23"/>
      <c r="D846" s="37"/>
      <c r="E846" s="37"/>
    </row>
    <row r="847" spans="2:5" x14ac:dyDescent="0.2">
      <c r="B847" s="23"/>
      <c r="C847" s="23"/>
      <c r="D847" s="37"/>
      <c r="E847" s="37"/>
    </row>
    <row r="848" spans="2:5" x14ac:dyDescent="0.2">
      <c r="B848" s="23"/>
      <c r="C848" s="23"/>
      <c r="D848" s="37"/>
      <c r="E848" s="37"/>
    </row>
    <row r="849" spans="2:5" x14ac:dyDescent="0.2">
      <c r="B849" s="23"/>
      <c r="C849" s="23"/>
      <c r="D849" s="37"/>
      <c r="E849" s="37"/>
    </row>
    <row r="850" spans="2:5" x14ac:dyDescent="0.2">
      <c r="B850" s="23"/>
      <c r="C850" s="23"/>
      <c r="D850" s="37"/>
      <c r="E850" s="37"/>
    </row>
    <row r="851" spans="2:5" x14ac:dyDescent="0.2">
      <c r="B851" s="23"/>
      <c r="C851" s="23"/>
      <c r="D851" s="37"/>
      <c r="E851" s="37"/>
    </row>
    <row r="852" spans="2:5" x14ac:dyDescent="0.2">
      <c r="B852" s="23"/>
      <c r="C852" s="23"/>
      <c r="D852" s="37"/>
      <c r="E852" s="37"/>
    </row>
    <row r="853" spans="2:5" x14ac:dyDescent="0.2">
      <c r="B853" s="23"/>
      <c r="C853" s="23"/>
      <c r="D853" s="37"/>
      <c r="E853" s="37"/>
    </row>
    <row r="854" spans="2:5" x14ac:dyDescent="0.2">
      <c r="B854" s="23"/>
      <c r="C854" s="23"/>
      <c r="D854" s="37"/>
      <c r="E854" s="37"/>
    </row>
    <row r="855" spans="2:5" x14ac:dyDescent="0.2">
      <c r="B855" s="23"/>
      <c r="C855" s="23"/>
      <c r="D855" s="37"/>
      <c r="E855" s="37"/>
    </row>
    <row r="856" spans="2:5" x14ac:dyDescent="0.2">
      <c r="B856" s="23"/>
      <c r="C856" s="23"/>
      <c r="D856" s="37"/>
      <c r="E856" s="37"/>
    </row>
    <row r="857" spans="2:5" x14ac:dyDescent="0.2">
      <c r="B857" s="23"/>
      <c r="C857" s="23"/>
      <c r="D857" s="37"/>
      <c r="E857" s="37"/>
    </row>
    <row r="858" spans="2:5" x14ac:dyDescent="0.2">
      <c r="B858" s="23"/>
      <c r="C858" s="23"/>
      <c r="D858" s="37"/>
      <c r="E858" s="37"/>
    </row>
    <row r="859" spans="2:5" x14ac:dyDescent="0.2">
      <c r="B859" s="23"/>
      <c r="C859" s="23"/>
      <c r="D859" s="37"/>
      <c r="E859" s="37"/>
    </row>
    <row r="860" spans="2:5" x14ac:dyDescent="0.2">
      <c r="B860" s="23"/>
      <c r="C860" s="23"/>
      <c r="D860" s="37"/>
      <c r="E860" s="37"/>
    </row>
    <row r="861" spans="2:5" x14ac:dyDescent="0.2">
      <c r="B861" s="23"/>
      <c r="C861" s="23"/>
      <c r="D861" s="37"/>
      <c r="E861" s="37"/>
    </row>
    <row r="862" spans="2:5" x14ac:dyDescent="0.2">
      <c r="B862" s="23"/>
      <c r="C862" s="23"/>
      <c r="D862" s="37"/>
      <c r="E862" s="37"/>
    </row>
    <row r="863" spans="2:5" x14ac:dyDescent="0.2">
      <c r="B863" s="23"/>
      <c r="C863" s="23"/>
      <c r="D863" s="37"/>
      <c r="E863" s="37"/>
    </row>
    <row r="864" spans="2:5" x14ac:dyDescent="0.2">
      <c r="B864" s="23"/>
      <c r="C864" s="23"/>
      <c r="D864" s="37"/>
      <c r="E864" s="37"/>
    </row>
    <row r="865" spans="2:5" x14ac:dyDescent="0.2">
      <c r="B865" s="23"/>
      <c r="C865" s="23"/>
      <c r="D865" s="37"/>
      <c r="E865" s="37"/>
    </row>
    <row r="866" spans="2:5" x14ac:dyDescent="0.2">
      <c r="B866" s="23"/>
      <c r="C866" s="23"/>
      <c r="D866" s="37"/>
      <c r="E866" s="37"/>
    </row>
    <row r="867" spans="2:5" x14ac:dyDescent="0.2">
      <c r="B867" s="23"/>
      <c r="C867" s="23"/>
      <c r="D867" s="37"/>
      <c r="E867" s="37"/>
    </row>
    <row r="868" spans="2:5" x14ac:dyDescent="0.2">
      <c r="B868" s="23"/>
      <c r="C868" s="23"/>
      <c r="D868" s="37"/>
      <c r="E868" s="37"/>
    </row>
    <row r="869" spans="2:5" x14ac:dyDescent="0.2">
      <c r="B869" s="23"/>
      <c r="C869" s="23"/>
      <c r="D869" s="37"/>
      <c r="E869" s="37"/>
    </row>
    <row r="870" spans="2:5" x14ac:dyDescent="0.2">
      <c r="B870" s="23"/>
      <c r="C870" s="23"/>
      <c r="D870" s="37"/>
      <c r="E870" s="37"/>
    </row>
    <row r="871" spans="2:5" x14ac:dyDescent="0.2">
      <c r="B871" s="23"/>
      <c r="C871" s="23"/>
      <c r="D871" s="37"/>
      <c r="E871" s="37"/>
    </row>
    <row r="872" spans="2:5" x14ac:dyDescent="0.2">
      <c r="B872" s="23"/>
      <c r="C872" s="23"/>
      <c r="D872" s="37"/>
      <c r="E872" s="37"/>
    </row>
    <row r="873" spans="2:5" x14ac:dyDescent="0.2">
      <c r="B873" s="23"/>
      <c r="C873" s="23"/>
      <c r="D873" s="37"/>
      <c r="E873" s="37"/>
    </row>
    <row r="874" spans="2:5" x14ac:dyDescent="0.2">
      <c r="B874" s="23"/>
      <c r="C874" s="23"/>
      <c r="D874" s="37"/>
      <c r="E874" s="37"/>
    </row>
    <row r="875" spans="2:5" x14ac:dyDescent="0.2">
      <c r="B875" s="23"/>
      <c r="C875" s="23"/>
      <c r="D875" s="37"/>
      <c r="E875" s="37"/>
    </row>
    <row r="876" spans="2:5" x14ac:dyDescent="0.2">
      <c r="B876" s="23"/>
      <c r="C876" s="23"/>
      <c r="D876" s="37"/>
      <c r="E876" s="37"/>
    </row>
    <row r="877" spans="2:5" x14ac:dyDescent="0.2">
      <c r="B877" s="23"/>
      <c r="C877" s="23"/>
      <c r="D877" s="37"/>
      <c r="E877" s="37"/>
    </row>
    <row r="878" spans="2:5" x14ac:dyDescent="0.2">
      <c r="B878" s="23"/>
      <c r="C878" s="23"/>
      <c r="D878" s="37"/>
      <c r="E878" s="37"/>
    </row>
    <row r="879" spans="2:5" x14ac:dyDescent="0.2">
      <c r="B879" s="23"/>
      <c r="C879" s="23"/>
      <c r="D879" s="37"/>
      <c r="E879" s="37"/>
    </row>
    <row r="880" spans="2:5" x14ac:dyDescent="0.2">
      <c r="B880" s="23"/>
      <c r="C880" s="23"/>
      <c r="D880" s="37"/>
      <c r="E880" s="37"/>
    </row>
    <row r="881" spans="2:5" x14ac:dyDescent="0.2">
      <c r="B881" s="23"/>
      <c r="C881" s="23"/>
      <c r="D881" s="37"/>
      <c r="E881" s="37"/>
    </row>
    <row r="882" spans="2:5" x14ac:dyDescent="0.2">
      <c r="B882" s="23"/>
      <c r="C882" s="23"/>
      <c r="D882" s="37"/>
      <c r="E882" s="37"/>
    </row>
    <row r="883" spans="2:5" x14ac:dyDescent="0.2">
      <c r="B883" s="23"/>
      <c r="C883" s="23"/>
      <c r="D883" s="37"/>
      <c r="E883" s="37"/>
    </row>
    <row r="884" spans="2:5" x14ac:dyDescent="0.2">
      <c r="B884" s="23"/>
      <c r="C884" s="23"/>
      <c r="D884" s="37"/>
      <c r="E884" s="37"/>
    </row>
    <row r="885" spans="2:5" x14ac:dyDescent="0.2">
      <c r="B885" s="23"/>
      <c r="C885" s="23"/>
      <c r="D885" s="37"/>
      <c r="E885" s="37"/>
    </row>
    <row r="886" spans="2:5" x14ac:dyDescent="0.2">
      <c r="B886" s="23"/>
      <c r="C886" s="23"/>
      <c r="D886" s="37"/>
      <c r="E886" s="37"/>
    </row>
    <row r="887" spans="2:5" x14ac:dyDescent="0.2">
      <c r="B887" s="23"/>
      <c r="C887" s="23"/>
      <c r="D887" s="37"/>
      <c r="E887" s="37"/>
    </row>
    <row r="888" spans="2:5" x14ac:dyDescent="0.2">
      <c r="B888" s="23"/>
      <c r="C888" s="23"/>
      <c r="D888" s="37"/>
      <c r="E888" s="37"/>
    </row>
    <row r="889" spans="2:5" x14ac:dyDescent="0.2">
      <c r="B889" s="23"/>
      <c r="C889" s="23"/>
      <c r="D889" s="37"/>
      <c r="E889" s="37"/>
    </row>
    <row r="890" spans="2:5" x14ac:dyDescent="0.2">
      <c r="B890" s="23"/>
      <c r="C890" s="23"/>
      <c r="D890" s="37"/>
      <c r="E890" s="37"/>
    </row>
    <row r="891" spans="2:5" x14ac:dyDescent="0.2">
      <c r="B891" s="23"/>
      <c r="C891" s="23"/>
      <c r="D891" s="37"/>
      <c r="E891" s="37"/>
    </row>
    <row r="892" spans="2:5" x14ac:dyDescent="0.2">
      <c r="B892" s="23"/>
      <c r="C892" s="23"/>
      <c r="D892" s="37"/>
      <c r="E892" s="37"/>
    </row>
    <row r="893" spans="2:5" x14ac:dyDescent="0.2">
      <c r="B893" s="23"/>
      <c r="C893" s="23"/>
      <c r="D893" s="37"/>
      <c r="E893" s="37"/>
    </row>
    <row r="894" spans="2:5" x14ac:dyDescent="0.2">
      <c r="B894" s="23"/>
      <c r="C894" s="23"/>
      <c r="D894" s="37"/>
      <c r="E894" s="37"/>
    </row>
    <row r="895" spans="2:5" x14ac:dyDescent="0.2">
      <c r="B895" s="23"/>
      <c r="C895" s="23"/>
      <c r="D895" s="37"/>
      <c r="E895" s="37"/>
    </row>
    <row r="896" spans="2:5" x14ac:dyDescent="0.2">
      <c r="B896" s="23"/>
      <c r="C896" s="23"/>
      <c r="D896" s="37"/>
      <c r="E896" s="37"/>
    </row>
    <row r="897" spans="2:5" x14ac:dyDescent="0.2">
      <c r="B897" s="23"/>
      <c r="C897" s="23"/>
      <c r="D897" s="37"/>
      <c r="E897" s="37"/>
    </row>
    <row r="898" spans="2:5" x14ac:dyDescent="0.2">
      <c r="B898" s="23"/>
      <c r="C898" s="23"/>
      <c r="D898" s="37"/>
      <c r="E898" s="37"/>
    </row>
    <row r="899" spans="2:5" x14ac:dyDescent="0.2">
      <c r="B899" s="23"/>
      <c r="C899" s="23"/>
      <c r="D899" s="37"/>
      <c r="E899" s="37"/>
    </row>
    <row r="900" spans="2:5" x14ac:dyDescent="0.2">
      <c r="B900" s="23"/>
      <c r="C900" s="23"/>
      <c r="D900" s="37"/>
      <c r="E900" s="37"/>
    </row>
    <row r="901" spans="2:5" x14ac:dyDescent="0.2">
      <c r="B901" s="23"/>
      <c r="C901" s="23"/>
      <c r="D901" s="37"/>
      <c r="E901" s="37"/>
    </row>
    <row r="902" spans="2:5" x14ac:dyDescent="0.2">
      <c r="B902" s="23"/>
      <c r="C902" s="23"/>
      <c r="D902" s="37"/>
      <c r="E902" s="37"/>
    </row>
    <row r="903" spans="2:5" x14ac:dyDescent="0.2">
      <c r="B903" s="23"/>
      <c r="C903" s="23"/>
      <c r="D903" s="37"/>
      <c r="E903" s="37"/>
    </row>
    <row r="904" spans="2:5" x14ac:dyDescent="0.2">
      <c r="B904" s="23"/>
      <c r="C904" s="23"/>
      <c r="D904" s="37"/>
      <c r="E904" s="37"/>
    </row>
    <row r="905" spans="2:5" x14ac:dyDescent="0.2">
      <c r="B905" s="23"/>
      <c r="C905" s="23"/>
      <c r="D905" s="37"/>
      <c r="E905" s="37"/>
    </row>
    <row r="906" spans="2:5" x14ac:dyDescent="0.2">
      <c r="B906" s="23"/>
      <c r="C906" s="23"/>
      <c r="D906" s="37"/>
      <c r="E906" s="37"/>
    </row>
    <row r="907" spans="2:5" x14ac:dyDescent="0.2">
      <c r="B907" s="23"/>
      <c r="C907" s="23"/>
      <c r="D907" s="37"/>
      <c r="E907" s="37"/>
    </row>
    <row r="908" spans="2:5" x14ac:dyDescent="0.2">
      <c r="B908" s="23"/>
      <c r="C908" s="23"/>
      <c r="D908" s="37"/>
      <c r="E908" s="37"/>
    </row>
    <row r="909" spans="2:5" x14ac:dyDescent="0.2">
      <c r="B909" s="23"/>
      <c r="C909" s="23"/>
      <c r="D909" s="37"/>
      <c r="E909" s="37"/>
    </row>
    <row r="910" spans="2:5" x14ac:dyDescent="0.2">
      <c r="B910" s="23"/>
      <c r="C910" s="23"/>
      <c r="D910" s="37"/>
      <c r="E910" s="37"/>
    </row>
    <row r="911" spans="2:5" x14ac:dyDescent="0.2">
      <c r="B911" s="23"/>
      <c r="C911" s="23"/>
      <c r="D911" s="37"/>
      <c r="E911" s="37"/>
    </row>
    <row r="912" spans="2:5" x14ac:dyDescent="0.2">
      <c r="B912" s="23"/>
      <c r="C912" s="23"/>
      <c r="D912" s="37"/>
      <c r="E912" s="37"/>
    </row>
    <row r="913" spans="2:5" x14ac:dyDescent="0.2">
      <c r="B913" s="23"/>
      <c r="C913" s="23"/>
      <c r="D913" s="37"/>
      <c r="E913" s="37"/>
    </row>
    <row r="914" spans="2:5" x14ac:dyDescent="0.2">
      <c r="B914" s="23"/>
      <c r="C914" s="23"/>
      <c r="D914" s="37"/>
      <c r="E914" s="37"/>
    </row>
    <row r="915" spans="2:5" x14ac:dyDescent="0.2">
      <c r="B915" s="23"/>
      <c r="C915" s="23"/>
      <c r="D915" s="37"/>
      <c r="E915" s="37"/>
    </row>
    <row r="916" spans="2:5" x14ac:dyDescent="0.2">
      <c r="B916" s="23"/>
      <c r="C916" s="23"/>
      <c r="D916" s="37"/>
      <c r="E916" s="37"/>
    </row>
    <row r="917" spans="2:5" x14ac:dyDescent="0.2">
      <c r="B917" s="23"/>
      <c r="C917" s="23"/>
      <c r="D917" s="37"/>
      <c r="E917" s="37"/>
    </row>
    <row r="918" spans="2:5" x14ac:dyDescent="0.2">
      <c r="B918" s="23"/>
      <c r="C918" s="23"/>
      <c r="D918" s="37"/>
      <c r="E918" s="37"/>
    </row>
    <row r="919" spans="2:5" x14ac:dyDescent="0.2">
      <c r="B919" s="23"/>
      <c r="C919" s="23"/>
      <c r="D919" s="37"/>
      <c r="E919" s="37"/>
    </row>
    <row r="920" spans="2:5" x14ac:dyDescent="0.2">
      <c r="B920" s="23"/>
      <c r="C920" s="23"/>
      <c r="D920" s="37"/>
      <c r="E920" s="37"/>
    </row>
    <row r="921" spans="2:5" x14ac:dyDescent="0.2">
      <c r="B921" s="23"/>
      <c r="C921" s="23"/>
      <c r="D921" s="37"/>
      <c r="E921" s="37"/>
    </row>
    <row r="922" spans="2:5" x14ac:dyDescent="0.2">
      <c r="B922" s="23"/>
      <c r="C922" s="23"/>
      <c r="D922" s="37"/>
      <c r="E922" s="37"/>
    </row>
    <row r="923" spans="2:5" x14ac:dyDescent="0.2">
      <c r="B923" s="23"/>
      <c r="C923" s="23"/>
      <c r="D923" s="37"/>
      <c r="E923" s="37"/>
    </row>
    <row r="924" spans="2:5" x14ac:dyDescent="0.2">
      <c r="B924" s="23"/>
      <c r="C924" s="23"/>
      <c r="D924" s="37"/>
      <c r="E924" s="37"/>
    </row>
    <row r="925" spans="2:5" x14ac:dyDescent="0.2">
      <c r="B925" s="23"/>
      <c r="C925" s="23"/>
      <c r="D925" s="37"/>
      <c r="E925" s="37"/>
    </row>
    <row r="926" spans="2:5" x14ac:dyDescent="0.2">
      <c r="B926" s="23"/>
      <c r="C926" s="23"/>
      <c r="D926" s="37"/>
      <c r="E926" s="37"/>
    </row>
    <row r="927" spans="2:5" x14ac:dyDescent="0.2">
      <c r="B927" s="23"/>
      <c r="C927" s="23"/>
      <c r="D927" s="37"/>
      <c r="E927" s="37"/>
    </row>
    <row r="928" spans="2:5" x14ac:dyDescent="0.2">
      <c r="B928" s="23"/>
      <c r="C928" s="23"/>
      <c r="D928" s="37"/>
      <c r="E928" s="37"/>
    </row>
    <row r="929" spans="2:5" x14ac:dyDescent="0.2">
      <c r="B929" s="23"/>
      <c r="C929" s="23"/>
      <c r="D929" s="37"/>
      <c r="E929" s="37"/>
    </row>
    <row r="930" spans="2:5" x14ac:dyDescent="0.2">
      <c r="B930" s="23"/>
      <c r="C930" s="23"/>
      <c r="D930" s="37"/>
      <c r="E930" s="37"/>
    </row>
    <row r="931" spans="2:5" x14ac:dyDescent="0.2">
      <c r="B931" s="23"/>
      <c r="C931" s="23"/>
      <c r="D931" s="37"/>
      <c r="E931" s="37"/>
    </row>
    <row r="932" spans="2:5" x14ac:dyDescent="0.2">
      <c r="B932" s="23"/>
      <c r="C932" s="23"/>
      <c r="D932" s="37"/>
      <c r="E932" s="37"/>
    </row>
    <row r="933" spans="2:5" x14ac:dyDescent="0.2">
      <c r="B933" s="23"/>
      <c r="C933" s="23"/>
      <c r="D933" s="37"/>
      <c r="E933" s="37"/>
    </row>
    <row r="934" spans="2:5" x14ac:dyDescent="0.2">
      <c r="B934" s="23"/>
      <c r="C934" s="23"/>
      <c r="D934" s="37"/>
      <c r="E934" s="37"/>
    </row>
    <row r="935" spans="2:5" x14ac:dyDescent="0.2">
      <c r="B935" s="23"/>
      <c r="C935" s="23"/>
      <c r="D935" s="37"/>
      <c r="E935" s="37"/>
    </row>
    <row r="936" spans="2:5" x14ac:dyDescent="0.2">
      <c r="B936" s="23"/>
      <c r="C936" s="23"/>
      <c r="D936" s="37"/>
      <c r="E936" s="37"/>
    </row>
    <row r="937" spans="2:5" x14ac:dyDescent="0.2">
      <c r="B937" s="23"/>
      <c r="C937" s="23"/>
      <c r="D937" s="37"/>
      <c r="E937" s="37"/>
    </row>
    <row r="938" spans="2:5" x14ac:dyDescent="0.2">
      <c r="B938" s="23"/>
      <c r="C938" s="23"/>
      <c r="D938" s="37"/>
      <c r="E938" s="37"/>
    </row>
    <row r="939" spans="2:5" x14ac:dyDescent="0.2">
      <c r="B939" s="23"/>
      <c r="C939" s="23"/>
      <c r="D939" s="37"/>
      <c r="E939" s="37"/>
    </row>
    <row r="940" spans="2:5" x14ac:dyDescent="0.2">
      <c r="B940" s="23"/>
      <c r="C940" s="23"/>
      <c r="D940" s="37"/>
      <c r="E940" s="37"/>
    </row>
    <row r="941" spans="2:5" x14ac:dyDescent="0.2">
      <c r="B941" s="23"/>
      <c r="C941" s="23"/>
      <c r="D941" s="37"/>
      <c r="E941" s="37"/>
    </row>
    <row r="942" spans="2:5" x14ac:dyDescent="0.2">
      <c r="B942" s="23"/>
      <c r="C942" s="23"/>
      <c r="D942" s="37"/>
      <c r="E942" s="37"/>
    </row>
    <row r="943" spans="2:5" x14ac:dyDescent="0.2">
      <c r="B943" s="23"/>
      <c r="C943" s="23"/>
      <c r="D943" s="37"/>
      <c r="E943" s="37"/>
    </row>
    <row r="944" spans="2:5" x14ac:dyDescent="0.2">
      <c r="B944" s="23"/>
      <c r="C944" s="23"/>
      <c r="D944" s="37"/>
      <c r="E944" s="37"/>
    </row>
    <row r="945" spans="2:5" x14ac:dyDescent="0.2">
      <c r="B945" s="23"/>
      <c r="C945" s="23"/>
      <c r="D945" s="37"/>
      <c r="E945" s="37"/>
    </row>
    <row r="946" spans="2:5" x14ac:dyDescent="0.2">
      <c r="B946" s="23"/>
      <c r="C946" s="23"/>
      <c r="D946" s="37"/>
      <c r="E946" s="37"/>
    </row>
    <row r="947" spans="2:5" x14ac:dyDescent="0.2">
      <c r="B947" s="23"/>
      <c r="C947" s="23"/>
      <c r="D947" s="37"/>
      <c r="E947" s="37"/>
    </row>
    <row r="948" spans="2:5" x14ac:dyDescent="0.2">
      <c r="B948" s="23"/>
      <c r="C948" s="23"/>
      <c r="D948" s="37"/>
      <c r="E948" s="37"/>
    </row>
    <row r="949" spans="2:5" x14ac:dyDescent="0.2">
      <c r="B949" s="23"/>
      <c r="C949" s="23"/>
      <c r="D949" s="37"/>
      <c r="E949" s="37"/>
    </row>
    <row r="950" spans="2:5" x14ac:dyDescent="0.2">
      <c r="B950" s="23"/>
      <c r="C950" s="23"/>
      <c r="D950" s="37"/>
      <c r="E950" s="37"/>
    </row>
    <row r="951" spans="2:5" x14ac:dyDescent="0.2">
      <c r="B951" s="23"/>
      <c r="C951" s="23"/>
      <c r="D951" s="37"/>
      <c r="E951" s="37"/>
    </row>
    <row r="952" spans="2:5" x14ac:dyDescent="0.2">
      <c r="B952" s="23"/>
      <c r="C952" s="23"/>
      <c r="D952" s="37"/>
      <c r="E952" s="37"/>
    </row>
    <row r="953" spans="2:5" x14ac:dyDescent="0.2">
      <c r="B953" s="23"/>
      <c r="C953" s="23"/>
      <c r="D953" s="37"/>
      <c r="E953" s="37"/>
    </row>
    <row r="954" spans="2:5" x14ac:dyDescent="0.2">
      <c r="B954" s="23"/>
      <c r="C954" s="23"/>
      <c r="D954" s="37"/>
      <c r="E954" s="37"/>
    </row>
    <row r="955" spans="2:5" x14ac:dyDescent="0.2">
      <c r="B955" s="23"/>
      <c r="C955" s="23"/>
      <c r="D955" s="37"/>
      <c r="E955" s="37"/>
    </row>
    <row r="956" spans="2:5" x14ac:dyDescent="0.2">
      <c r="B956" s="23"/>
      <c r="C956" s="23"/>
      <c r="D956" s="37"/>
      <c r="E956" s="37"/>
    </row>
    <row r="957" spans="2:5" x14ac:dyDescent="0.2">
      <c r="B957" s="23"/>
      <c r="C957" s="23"/>
      <c r="D957" s="37"/>
      <c r="E957" s="37"/>
    </row>
    <row r="958" spans="2:5" x14ac:dyDescent="0.2">
      <c r="B958" s="23"/>
      <c r="C958" s="23"/>
      <c r="D958" s="37"/>
      <c r="E958" s="37"/>
    </row>
    <row r="959" spans="2:5" x14ac:dyDescent="0.2">
      <c r="B959" s="23"/>
      <c r="C959" s="23"/>
      <c r="D959" s="37"/>
      <c r="E959" s="37"/>
    </row>
    <row r="960" spans="2:5" x14ac:dyDescent="0.2">
      <c r="B960" s="23"/>
      <c r="C960" s="23"/>
      <c r="D960" s="37"/>
      <c r="E960" s="37"/>
    </row>
    <row r="961" spans="2:5" x14ac:dyDescent="0.2">
      <c r="B961" s="23"/>
      <c r="C961" s="23"/>
      <c r="D961" s="37"/>
      <c r="E961" s="37"/>
    </row>
    <row r="962" spans="2:5" x14ac:dyDescent="0.2">
      <c r="B962" s="23"/>
      <c r="C962" s="23"/>
      <c r="D962" s="37"/>
      <c r="E962" s="37"/>
    </row>
    <row r="963" spans="2:5" x14ac:dyDescent="0.2">
      <c r="B963" s="23"/>
      <c r="C963" s="23"/>
      <c r="D963" s="37"/>
      <c r="E963" s="37"/>
    </row>
    <row r="964" spans="2:5" x14ac:dyDescent="0.2">
      <c r="B964" s="23"/>
      <c r="C964" s="23"/>
      <c r="D964" s="37"/>
      <c r="E964" s="37"/>
    </row>
    <row r="965" spans="2:5" x14ac:dyDescent="0.2">
      <c r="B965" s="23"/>
      <c r="C965" s="23"/>
      <c r="D965" s="37"/>
      <c r="E965" s="37"/>
    </row>
    <row r="966" spans="2:5" x14ac:dyDescent="0.2">
      <c r="B966" s="23"/>
      <c r="C966" s="23"/>
      <c r="D966" s="37"/>
      <c r="E966" s="37"/>
    </row>
    <row r="967" spans="2:5" x14ac:dyDescent="0.2">
      <c r="B967" s="23"/>
      <c r="C967" s="23"/>
      <c r="D967" s="37"/>
      <c r="E967" s="37"/>
    </row>
    <row r="968" spans="2:5" x14ac:dyDescent="0.2">
      <c r="B968" s="23"/>
      <c r="C968" s="23"/>
      <c r="D968" s="37"/>
      <c r="E968" s="37"/>
    </row>
    <row r="969" spans="2:5" x14ac:dyDescent="0.2">
      <c r="B969" s="23"/>
      <c r="C969" s="23"/>
      <c r="D969" s="37"/>
      <c r="E969" s="37"/>
    </row>
    <row r="970" spans="2:5" x14ac:dyDescent="0.2">
      <c r="B970" s="23"/>
      <c r="C970" s="23"/>
      <c r="D970" s="37"/>
      <c r="E970" s="37"/>
    </row>
    <row r="971" spans="2:5" x14ac:dyDescent="0.2">
      <c r="D971" s="37"/>
      <c r="E971" s="37"/>
    </row>
    <row r="972" spans="2:5" x14ac:dyDescent="0.2">
      <c r="D972" s="37"/>
      <c r="E972" s="37"/>
    </row>
    <row r="973" spans="2:5" x14ac:dyDescent="0.2">
      <c r="D973" s="37"/>
      <c r="E973" s="37"/>
    </row>
    <row r="974" spans="2:5" x14ac:dyDescent="0.2">
      <c r="D974" s="37"/>
      <c r="E974" s="37"/>
    </row>
    <row r="975" spans="2:5" x14ac:dyDescent="0.2">
      <c r="D975" s="37"/>
      <c r="E975" s="37"/>
    </row>
    <row r="976" spans="2:5" x14ac:dyDescent="0.2">
      <c r="D976" s="37"/>
      <c r="E976" s="37"/>
    </row>
    <row r="977" spans="4:5" x14ac:dyDescent="0.2">
      <c r="D977" s="37"/>
      <c r="E977" s="37"/>
    </row>
    <row r="978" spans="4:5" x14ac:dyDescent="0.2">
      <c r="D978" s="37"/>
      <c r="E978" s="37"/>
    </row>
    <row r="979" spans="4:5" x14ac:dyDescent="0.2">
      <c r="D979" s="37"/>
      <c r="E979" s="37"/>
    </row>
    <row r="980" spans="4:5" x14ac:dyDescent="0.2">
      <c r="D980" s="37"/>
      <c r="E980" s="37"/>
    </row>
    <row r="981" spans="4:5" x14ac:dyDescent="0.2">
      <c r="D981" s="37"/>
      <c r="E981" s="37"/>
    </row>
    <row r="982" spans="4:5" x14ac:dyDescent="0.2">
      <c r="D982" s="37"/>
      <c r="E982" s="37"/>
    </row>
  </sheetData>
  <mergeCells count="11">
    <mergeCell ref="A375:B375"/>
    <mergeCell ref="A464:B464"/>
    <mergeCell ref="A5:B5"/>
    <mergeCell ref="A317:B317"/>
    <mergeCell ref="A327:B327"/>
    <mergeCell ref="A434:B434"/>
    <mergeCell ref="A404:B404"/>
    <mergeCell ref="A215:B215"/>
    <mergeCell ref="A192:B192"/>
    <mergeCell ref="A216:B216"/>
    <mergeCell ref="A153:B153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5" sqref="E5"/>
    </sheetView>
  </sheetViews>
  <sheetFormatPr defaultRowHeight="12.75" x14ac:dyDescent="0.2"/>
  <cols>
    <col min="1" max="1" width="9.42578125" bestFit="1" customWidth="1"/>
    <col min="2" max="2" width="20" customWidth="1"/>
    <col min="3" max="3" width="10.7109375" bestFit="1" customWidth="1"/>
    <col min="4" max="4" width="13.5703125" customWidth="1"/>
    <col min="5" max="5" width="10.85546875" customWidth="1"/>
  </cols>
  <sheetData>
    <row r="1" spans="1:5" ht="15.75" x14ac:dyDescent="0.25">
      <c r="A1" s="826" t="s">
        <v>399</v>
      </c>
      <c r="B1" s="826"/>
      <c r="C1" s="826"/>
      <c r="D1" s="826"/>
      <c r="E1" s="826"/>
    </row>
    <row r="2" spans="1:5" ht="13.5" thickBot="1" x14ac:dyDescent="0.25">
      <c r="A2" s="457"/>
      <c r="B2" s="458"/>
      <c r="C2" s="459"/>
      <c r="D2" s="457"/>
      <c r="E2" s="457"/>
    </row>
    <row r="3" spans="1:5" ht="25.5" x14ac:dyDescent="0.2">
      <c r="A3" s="460" t="s">
        <v>7</v>
      </c>
      <c r="B3" s="461" t="s">
        <v>311</v>
      </c>
      <c r="C3" s="461" t="s">
        <v>419</v>
      </c>
      <c r="D3" s="461" t="s">
        <v>411</v>
      </c>
      <c r="E3" s="763" t="s">
        <v>424</v>
      </c>
    </row>
    <row r="4" spans="1:5" ht="13.5" thickBot="1" x14ac:dyDescent="0.25">
      <c r="A4" s="462">
        <v>1</v>
      </c>
      <c r="B4" s="463">
        <v>2</v>
      </c>
      <c r="C4" s="464">
        <v>3</v>
      </c>
      <c r="D4" s="465">
        <v>4</v>
      </c>
      <c r="E4" s="466">
        <v>5</v>
      </c>
    </row>
    <row r="5" spans="1:5" ht="26.25" thickBot="1" x14ac:dyDescent="0.25">
      <c r="A5" s="467"/>
      <c r="B5" s="468" t="s">
        <v>312</v>
      </c>
      <c r="C5" s="469">
        <f>C6+C12+C15</f>
        <v>14907500</v>
      </c>
      <c r="D5" s="469">
        <f>D6+D12+D15</f>
        <v>12494000</v>
      </c>
      <c r="E5" s="470">
        <f>E6+E12</f>
        <v>12486000</v>
      </c>
    </row>
    <row r="6" spans="1:5" ht="26.25" thickBot="1" x14ac:dyDescent="0.25">
      <c r="A6" s="471">
        <v>6</v>
      </c>
      <c r="B6" s="472" t="s">
        <v>6</v>
      </c>
      <c r="C6" s="473">
        <f>C7+C8+C9+C10+C11</f>
        <v>11707500</v>
      </c>
      <c r="D6" s="474">
        <f>D7+D8+D9+D10+D11</f>
        <v>10930000</v>
      </c>
      <c r="E6" s="475">
        <f>E7+E8+E9+E10+E11</f>
        <v>11230000</v>
      </c>
    </row>
    <row r="7" spans="1:5" x14ac:dyDescent="0.2">
      <c r="A7" s="476">
        <v>61</v>
      </c>
      <c r="B7" s="477" t="s">
        <v>9</v>
      </c>
      <c r="C7" s="478">
        <v>3407500</v>
      </c>
      <c r="D7" s="479">
        <v>3400000</v>
      </c>
      <c r="E7" s="480">
        <v>3450000</v>
      </c>
    </row>
    <row r="8" spans="1:5" ht="24" customHeight="1" x14ac:dyDescent="0.2">
      <c r="A8" s="481">
        <v>63</v>
      </c>
      <c r="B8" s="482" t="s">
        <v>13</v>
      </c>
      <c r="C8" s="483">
        <v>4150000</v>
      </c>
      <c r="D8" s="503">
        <v>3500000</v>
      </c>
      <c r="E8" s="802">
        <v>3600000</v>
      </c>
    </row>
    <row r="9" spans="1:5" x14ac:dyDescent="0.2">
      <c r="A9" s="481">
        <v>64</v>
      </c>
      <c r="B9" s="482" t="s">
        <v>15</v>
      </c>
      <c r="C9" s="483">
        <v>2450000</v>
      </c>
      <c r="D9" s="484">
        <v>2500000</v>
      </c>
      <c r="E9" s="485">
        <v>2600000</v>
      </c>
    </row>
    <row r="10" spans="1:5" ht="51" x14ac:dyDescent="0.2">
      <c r="A10" s="481">
        <v>65</v>
      </c>
      <c r="B10" s="482" t="s">
        <v>18</v>
      </c>
      <c r="C10" s="483">
        <v>1650000</v>
      </c>
      <c r="D10" s="484">
        <v>1500000</v>
      </c>
      <c r="E10" s="485">
        <v>1550000</v>
      </c>
    </row>
    <row r="11" spans="1:5" ht="26.25" thickBot="1" x14ac:dyDescent="0.25">
      <c r="A11" s="486">
        <v>68</v>
      </c>
      <c r="B11" s="487" t="s">
        <v>124</v>
      </c>
      <c r="C11" s="488">
        <v>50000</v>
      </c>
      <c r="D11" s="489">
        <v>30000</v>
      </c>
      <c r="E11" s="490">
        <v>30000</v>
      </c>
    </row>
    <row r="12" spans="1:5" ht="51.75" thickBot="1" x14ac:dyDescent="0.25">
      <c r="A12" s="471">
        <v>7</v>
      </c>
      <c r="B12" s="472" t="s">
        <v>21</v>
      </c>
      <c r="C12" s="491">
        <f>C13+C14</f>
        <v>3200000</v>
      </c>
      <c r="D12" s="474">
        <f>D13+D14</f>
        <v>1564000</v>
      </c>
      <c r="E12" s="475">
        <f>E13+E14</f>
        <v>1256000</v>
      </c>
    </row>
    <row r="13" spans="1:5" ht="25.5" x14ac:dyDescent="0.2">
      <c r="A13" s="476">
        <v>71</v>
      </c>
      <c r="B13" s="477" t="s">
        <v>22</v>
      </c>
      <c r="C13" s="492">
        <v>350000</v>
      </c>
      <c r="D13" s="479">
        <v>814000</v>
      </c>
      <c r="E13" s="480">
        <v>500000</v>
      </c>
    </row>
    <row r="14" spans="1:5" ht="39" thickBot="1" x14ac:dyDescent="0.25">
      <c r="A14" s="486">
        <v>72</v>
      </c>
      <c r="B14" s="487" t="s">
        <v>77</v>
      </c>
      <c r="C14" s="504">
        <v>2850000</v>
      </c>
      <c r="D14" s="489">
        <v>750000</v>
      </c>
      <c r="E14" s="490">
        <v>756000</v>
      </c>
    </row>
    <row r="15" spans="1:5" ht="51.75" thickBot="1" x14ac:dyDescent="0.25">
      <c r="A15" s="471">
        <v>8</v>
      </c>
      <c r="B15" s="472" t="s">
        <v>382</v>
      </c>
      <c r="C15" s="491">
        <f>C16</f>
        <v>0</v>
      </c>
      <c r="D15" s="474">
        <v>0</v>
      </c>
      <c r="E15" s="475">
        <v>0</v>
      </c>
    </row>
    <row r="16" spans="1:5" ht="51.75" thickBot="1" x14ac:dyDescent="0.25">
      <c r="A16" s="579">
        <v>844</v>
      </c>
      <c r="B16" s="580" t="s">
        <v>383</v>
      </c>
      <c r="C16" s="581">
        <v>0</v>
      </c>
      <c r="D16" s="582">
        <v>0</v>
      </c>
      <c r="E16" s="583">
        <v>0</v>
      </c>
    </row>
    <row r="17" spans="1:5" x14ac:dyDescent="0.2">
      <c r="A17" s="498"/>
      <c r="B17" s="499"/>
      <c r="C17" s="500"/>
      <c r="D17" s="827"/>
      <c r="E17" s="827"/>
    </row>
    <row r="18" spans="1:5" x14ac:dyDescent="0.2">
      <c r="A18" s="498"/>
      <c r="B18" s="499"/>
      <c r="C18" s="500"/>
      <c r="D18" s="828"/>
      <c r="E18" s="828"/>
    </row>
    <row r="19" spans="1:5" x14ac:dyDescent="0.2">
      <c r="A19" s="498"/>
      <c r="B19" s="499"/>
      <c r="C19" s="500"/>
      <c r="D19" s="828"/>
      <c r="E19" s="828"/>
    </row>
    <row r="20" spans="1:5" ht="13.5" thickBot="1" x14ac:dyDescent="0.25">
      <c r="A20" s="498"/>
      <c r="B20" s="499"/>
      <c r="C20" s="500"/>
      <c r="D20" s="829"/>
      <c r="E20" s="829"/>
    </row>
    <row r="21" spans="1:5" ht="26.25" thickBot="1" x14ac:dyDescent="0.25">
      <c r="A21" s="576"/>
      <c r="B21" s="577" t="s">
        <v>313</v>
      </c>
      <c r="C21" s="578">
        <f>C22+C29+C32</f>
        <v>14907500</v>
      </c>
      <c r="D21" s="469">
        <f>D22+D29+D32</f>
        <v>10459000</v>
      </c>
      <c r="E21" s="470">
        <f>E22+E29</f>
        <v>10448000</v>
      </c>
    </row>
    <row r="22" spans="1:5" ht="26.25" thickBot="1" x14ac:dyDescent="0.25">
      <c r="A22" s="571">
        <v>3</v>
      </c>
      <c r="B22" s="572" t="s">
        <v>24</v>
      </c>
      <c r="C22" s="573">
        <f>C23+C24+C25+C26+C27+C28</f>
        <v>8960500</v>
      </c>
      <c r="D22" s="574">
        <f>D23+D24+D25+D26+D27+D28</f>
        <v>8915000</v>
      </c>
      <c r="E22" s="575">
        <f>E23+E24+E25+E26+E27+E28</f>
        <v>8805050</v>
      </c>
    </row>
    <row r="23" spans="1:5" x14ac:dyDescent="0.2">
      <c r="A23" s="476">
        <v>31</v>
      </c>
      <c r="B23" s="477" t="s">
        <v>26</v>
      </c>
      <c r="C23" s="479">
        <v>2969000</v>
      </c>
      <c r="D23" s="501">
        <v>3000000</v>
      </c>
      <c r="E23" s="480">
        <v>3000050</v>
      </c>
    </row>
    <row r="24" spans="1:5" x14ac:dyDescent="0.2">
      <c r="A24" s="481">
        <v>32</v>
      </c>
      <c r="B24" s="482" t="s">
        <v>30</v>
      </c>
      <c r="C24" s="502">
        <v>4209500</v>
      </c>
      <c r="D24" s="484">
        <v>4200000</v>
      </c>
      <c r="E24" s="485">
        <v>4210000</v>
      </c>
    </row>
    <row r="25" spans="1:5" x14ac:dyDescent="0.2">
      <c r="A25" s="481">
        <v>34</v>
      </c>
      <c r="B25" s="482" t="s">
        <v>35</v>
      </c>
      <c r="C25" s="502">
        <v>99000</v>
      </c>
      <c r="D25" s="484">
        <v>100000</v>
      </c>
      <c r="E25" s="485">
        <v>100000</v>
      </c>
    </row>
    <row r="26" spans="1:5" x14ac:dyDescent="0.2">
      <c r="A26" s="481">
        <v>35</v>
      </c>
      <c r="B26" s="482" t="s">
        <v>74</v>
      </c>
      <c r="C26" s="502">
        <v>100000</v>
      </c>
      <c r="D26" s="503">
        <v>70000</v>
      </c>
      <c r="E26" s="485">
        <v>50000</v>
      </c>
    </row>
    <row r="27" spans="1:5" ht="51" x14ac:dyDescent="0.2">
      <c r="A27" s="481">
        <v>37</v>
      </c>
      <c r="B27" s="482" t="s">
        <v>78</v>
      </c>
      <c r="C27" s="502">
        <v>345000</v>
      </c>
      <c r="D27" s="484">
        <v>345000</v>
      </c>
      <c r="E27" s="485">
        <v>345000</v>
      </c>
    </row>
    <row r="28" spans="1:5" ht="13.5" thickBot="1" x14ac:dyDescent="0.25">
      <c r="A28" s="486">
        <v>38</v>
      </c>
      <c r="B28" s="487" t="s">
        <v>38</v>
      </c>
      <c r="C28" s="504">
        <v>1238000</v>
      </c>
      <c r="D28" s="489">
        <v>1200000</v>
      </c>
      <c r="E28" s="490">
        <v>1100000</v>
      </c>
    </row>
    <row r="29" spans="1:5" ht="51.75" thickBot="1" x14ac:dyDescent="0.25">
      <c r="A29" s="471">
        <v>4</v>
      </c>
      <c r="B29" s="472" t="s">
        <v>41</v>
      </c>
      <c r="C29" s="491">
        <f>C30+C31</f>
        <v>5417000</v>
      </c>
      <c r="D29" s="474">
        <f>D30+D31</f>
        <v>1544000</v>
      </c>
      <c r="E29" s="475">
        <f>E30+E31</f>
        <v>1642950</v>
      </c>
    </row>
    <row r="30" spans="1:5" ht="25.5" x14ac:dyDescent="0.2">
      <c r="A30" s="476">
        <v>41</v>
      </c>
      <c r="B30" s="477" t="s">
        <v>44</v>
      </c>
      <c r="C30" s="492">
        <v>410000</v>
      </c>
      <c r="D30" s="479">
        <v>300000</v>
      </c>
      <c r="E30" s="480">
        <v>200000</v>
      </c>
    </row>
    <row r="31" spans="1:5" ht="39" thickBot="1" x14ac:dyDescent="0.25">
      <c r="A31" s="493">
        <v>42</v>
      </c>
      <c r="B31" s="494" t="s">
        <v>45</v>
      </c>
      <c r="C31" s="495">
        <v>5007000</v>
      </c>
      <c r="D31" s="496">
        <v>1244000</v>
      </c>
      <c r="E31" s="497">
        <v>1442950</v>
      </c>
    </row>
    <row r="32" spans="1:5" ht="51.75" thickBot="1" x14ac:dyDescent="0.25">
      <c r="A32" s="566">
        <v>5</v>
      </c>
      <c r="B32" s="567" t="s">
        <v>47</v>
      </c>
      <c r="C32" s="568">
        <f>C33</f>
        <v>530000</v>
      </c>
      <c r="D32" s="569">
        <v>0</v>
      </c>
      <c r="E32" s="570">
        <v>0</v>
      </c>
    </row>
    <row r="33" spans="1:5" ht="69.75" customHeight="1" thickBot="1" x14ac:dyDescent="0.25">
      <c r="A33" s="579">
        <v>54</v>
      </c>
      <c r="B33" s="580" t="s">
        <v>343</v>
      </c>
      <c r="C33" s="759">
        <v>530000</v>
      </c>
      <c r="D33" s="760">
        <v>0</v>
      </c>
      <c r="E33" s="761">
        <v>0</v>
      </c>
    </row>
  </sheetData>
  <mergeCells count="2">
    <mergeCell ref="A1:E1"/>
    <mergeCell ref="D17:E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C18" sqref="C18"/>
    </sheetView>
  </sheetViews>
  <sheetFormatPr defaultRowHeight="12.75" x14ac:dyDescent="0.2"/>
  <cols>
    <col min="3" max="3" width="60.5703125" customWidth="1"/>
    <col min="4" max="4" width="18.28515625" customWidth="1"/>
  </cols>
  <sheetData>
    <row r="1" spans="2:4" x14ac:dyDescent="0.2">
      <c r="B1" s="27"/>
      <c r="C1" s="27"/>
      <c r="D1" s="27"/>
    </row>
    <row r="2" spans="2:4" x14ac:dyDescent="0.2">
      <c r="B2" s="27"/>
      <c r="C2" s="27"/>
      <c r="D2" s="27"/>
    </row>
    <row r="3" spans="2:4" x14ac:dyDescent="0.2">
      <c r="B3" s="27"/>
      <c r="C3" s="27"/>
      <c r="D3" s="27"/>
    </row>
    <row r="4" spans="2:4" x14ac:dyDescent="0.2">
      <c r="B4" s="18" t="s">
        <v>52</v>
      </c>
      <c r="C4" s="28" t="s">
        <v>53</v>
      </c>
      <c r="D4" s="29"/>
    </row>
    <row r="5" spans="2:4" x14ac:dyDescent="0.2">
      <c r="B5" s="30"/>
      <c r="C5" s="28"/>
      <c r="D5" s="29"/>
    </row>
    <row r="6" spans="2:4" x14ac:dyDescent="0.2">
      <c r="B6" s="830" t="s">
        <v>23</v>
      </c>
      <c r="C6" s="831"/>
      <c r="D6" s="831"/>
    </row>
    <row r="7" spans="2:4" x14ac:dyDescent="0.2">
      <c r="B7" s="27"/>
      <c r="C7" s="28"/>
      <c r="D7" s="27"/>
    </row>
    <row r="8" spans="2:4" x14ac:dyDescent="0.2">
      <c r="B8" s="832" t="s">
        <v>469</v>
      </c>
      <c r="C8" s="833"/>
      <c r="D8" s="833"/>
    </row>
    <row r="9" spans="2:4" x14ac:dyDescent="0.2">
      <c r="B9" s="832" t="s">
        <v>429</v>
      </c>
      <c r="C9" s="833"/>
      <c r="D9" s="833"/>
    </row>
    <row r="10" spans="2:4" x14ac:dyDescent="0.2">
      <c r="B10" s="27"/>
      <c r="C10" s="28"/>
      <c r="D10" s="27"/>
    </row>
    <row r="11" spans="2:4" x14ac:dyDescent="0.2">
      <c r="B11" s="27"/>
      <c r="C11" s="28"/>
      <c r="D11" s="27"/>
    </row>
    <row r="12" spans="2:4" x14ac:dyDescent="0.2">
      <c r="B12" s="27"/>
      <c r="C12" s="28"/>
      <c r="D12" s="27"/>
    </row>
    <row r="13" spans="2:4" x14ac:dyDescent="0.2">
      <c r="B13" s="27"/>
      <c r="C13" s="31" t="s">
        <v>54</v>
      </c>
      <c r="D13" s="27"/>
    </row>
    <row r="14" spans="2:4" x14ac:dyDescent="0.2">
      <c r="B14" s="27"/>
      <c r="C14" s="31"/>
      <c r="D14" s="27"/>
    </row>
    <row r="15" spans="2:4" x14ac:dyDescent="0.2">
      <c r="B15" s="27"/>
      <c r="C15" s="31"/>
      <c r="D15" s="27"/>
    </row>
    <row r="16" spans="2:4" x14ac:dyDescent="0.2">
      <c r="B16" s="27"/>
      <c r="C16" s="28"/>
      <c r="D16" s="27"/>
    </row>
    <row r="17" spans="1:6" x14ac:dyDescent="0.2">
      <c r="B17" s="149" t="s">
        <v>56</v>
      </c>
      <c r="C17" s="519" t="s">
        <v>472</v>
      </c>
      <c r="D17" s="27"/>
    </row>
    <row r="18" spans="1:6" x14ac:dyDescent="0.2">
      <c r="B18" s="149" t="s">
        <v>55</v>
      </c>
      <c r="C18" s="519" t="s">
        <v>473</v>
      </c>
      <c r="D18" s="27"/>
    </row>
    <row r="19" spans="1:6" x14ac:dyDescent="0.2">
      <c r="B19" s="27"/>
      <c r="C19" s="28"/>
      <c r="D19" s="27"/>
    </row>
    <row r="20" spans="1:6" x14ac:dyDescent="0.2">
      <c r="B20" s="27"/>
      <c r="C20" s="32" t="s">
        <v>57</v>
      </c>
      <c r="D20" s="27"/>
    </row>
    <row r="21" spans="1:6" x14ac:dyDescent="0.2">
      <c r="B21" s="27"/>
      <c r="C21" s="32"/>
      <c r="D21" s="27"/>
    </row>
    <row r="22" spans="1:6" x14ac:dyDescent="0.2">
      <c r="B22" s="27"/>
      <c r="C22" s="32" t="s">
        <v>73</v>
      </c>
      <c r="D22" s="27"/>
    </row>
    <row r="23" spans="1:6" x14ac:dyDescent="0.2">
      <c r="B23" s="27"/>
      <c r="C23" s="32" t="s">
        <v>393</v>
      </c>
      <c r="D23" s="27"/>
    </row>
    <row r="24" spans="1:6" x14ac:dyDescent="0.2">
      <c r="B24" s="27"/>
      <c r="C24" s="32"/>
      <c r="D24" s="27"/>
    </row>
    <row r="25" spans="1:6" x14ac:dyDescent="0.2">
      <c r="B25" s="27"/>
      <c r="C25" s="28"/>
      <c r="D25" s="27"/>
    </row>
    <row r="26" spans="1:6" x14ac:dyDescent="0.2">
      <c r="A26" s="517" t="s">
        <v>326</v>
      </c>
      <c r="B26" s="805" t="s">
        <v>470</v>
      </c>
      <c r="C26" s="806"/>
      <c r="D26" s="27"/>
      <c r="F26" s="148"/>
    </row>
    <row r="27" spans="1:6" x14ac:dyDescent="0.2">
      <c r="C27" s="7"/>
      <c r="F27" s="148"/>
    </row>
  </sheetData>
  <mergeCells count="4">
    <mergeCell ref="B6:D6"/>
    <mergeCell ref="B26:C26"/>
    <mergeCell ref="B8:D8"/>
    <mergeCell ref="B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OPCI DIO</vt:lpstr>
      <vt:lpstr>PRIHODI</vt:lpstr>
      <vt:lpstr>RASHODI</vt:lpstr>
      <vt:lpstr>Općinsko vijeće</vt:lpstr>
      <vt:lpstr>Upravni odjel</vt:lpstr>
      <vt:lpstr>Projekcije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2021-11-08T08:39:52Z</cp:lastPrinted>
  <dcterms:created xsi:type="dcterms:W3CDTF">2004-02-16T15:22:46Z</dcterms:created>
  <dcterms:modified xsi:type="dcterms:W3CDTF">2021-12-16T11:29:04Z</dcterms:modified>
</cp:coreProperties>
</file>