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4. sjednica Općinskog vijeća 2021\II. izmjene i dopune proračuna 2021\"/>
    </mc:Choice>
  </mc:AlternateContent>
  <bookViews>
    <workbookView xWindow="0" yWindow="0" windowWidth="25200" windowHeight="113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75" i="1" l="1"/>
  <c r="E47" i="1"/>
  <c r="E44" i="1"/>
  <c r="E33" i="1"/>
  <c r="E25" i="1"/>
  <c r="E2" i="1" l="1"/>
  <c r="G47" i="1" l="1"/>
  <c r="F47" i="1"/>
  <c r="G33" i="1"/>
  <c r="F33" i="1"/>
  <c r="G25" i="1"/>
  <c r="F25" i="1"/>
  <c r="F2" i="1"/>
  <c r="G2" i="1"/>
  <c r="E86" i="1" l="1"/>
  <c r="E82" i="1"/>
  <c r="E54" i="1"/>
  <c r="E38" i="1"/>
  <c r="E16" i="1" l="1"/>
  <c r="E21" i="1"/>
  <c r="F21" i="1"/>
  <c r="G21" i="1"/>
  <c r="E30" i="1"/>
  <c r="F30" i="1"/>
  <c r="G30" i="1"/>
  <c r="E36" i="1"/>
  <c r="F36" i="1"/>
  <c r="G36" i="1"/>
  <c r="F44" i="1"/>
  <c r="G44" i="1"/>
  <c r="F54" i="1"/>
  <c r="G54" i="1"/>
  <c r="E56" i="1"/>
  <c r="F56" i="1"/>
  <c r="G56" i="1"/>
  <c r="E58" i="1"/>
  <c r="F58" i="1"/>
  <c r="G58" i="1"/>
  <c r="E63" i="1"/>
  <c r="F63" i="1"/>
  <c r="G63" i="1"/>
  <c r="E68" i="1"/>
  <c r="F68" i="1"/>
  <c r="G68" i="1"/>
  <c r="E70" i="1"/>
  <c r="F70" i="1"/>
  <c r="G70" i="1"/>
  <c r="E72" i="1"/>
  <c r="F72" i="1"/>
  <c r="G72" i="1"/>
  <c r="F75" i="1"/>
  <c r="G75" i="1"/>
  <c r="F82" i="1"/>
  <c r="G82" i="1"/>
  <c r="F86" i="1"/>
  <c r="G86" i="1"/>
  <c r="E94" i="1"/>
  <c r="F94" i="1"/>
  <c r="G94" i="1"/>
  <c r="G98" i="1" l="1"/>
  <c r="E98" i="1"/>
  <c r="F98" i="1"/>
</calcChain>
</file>

<file path=xl/sharedStrings.xml><?xml version="1.0" encoding="utf-8"?>
<sst xmlns="http://schemas.openxmlformats.org/spreadsheetml/2006/main" count="290" uniqueCount="267">
  <si>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</si>
  <si>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</si>
  <si>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</si>
  <si>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</si>
  <si>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</si>
  <si>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</si>
  <si>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</si>
  <si>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</si>
  <si>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</si>
  <si>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</si>
  <si>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</si>
  <si>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</si>
  <si>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</si>
  <si>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</si>
  <si>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</si>
  <si>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</si>
  <si>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</si>
  <si>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</si>
  <si>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</si>
  <si>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</si>
  <si>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</si>
  <si>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</si>
  <si>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</si>
  <si>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</si>
  <si>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</si>
  <si>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</si>
  <si>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</si>
  <si>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</si>
  <si>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</si>
  <si>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</si>
  <si>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</si>
  <si>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</si>
  <si>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</si>
  <si>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</si>
  <si>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</si>
  <si>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</si>
  <si>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</si>
  <si>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</si>
  <si>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</si>
  <si>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</si>
  <si>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</si>
  <si>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</si>
  <si>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</si>
  <si>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</si>
  <si>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</si>
  <si>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</si>
  <si>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</si>
  <si>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</si>
  <si>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</si>
  <si>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</si>
  <si>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</si>
  <si>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</si>
  <si>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</si>
  <si>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</si>
  <si>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</si>
  <si>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</si>
  <si>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</si>
  <si>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</si>
  <si>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</si>
  <si>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</si>
  <si>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</si>
  <si>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</si>
  <si>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</si>
  <si>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</si>
  <si>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</si>
  <si>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</si>
  <si>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</si>
  <si>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</si>
  <si>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</si>
  <si>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</si>
  <si>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</si>
  <si>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</si>
  <si>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</si>
  <si>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</si>
  <si>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</si>
  <si>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</si>
  <si>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</si>
  <si>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</si>
  <si>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</si>
  <si>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</si>
  <si>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</si>
  <si>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</si>
  <si>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</si>
  <si>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</si>
  <si>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</si>
  <si>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</si>
  <si>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</si>
  <si>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</si>
  <si>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</si>
  <si>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</si>
  <si>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</si>
  <si>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</si>
  <si>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</si>
  <si>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</si>
  <si>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</si>
  <si>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</si>
  <si>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</si>
  <si>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</si>
  <si>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</si>
  <si>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</si>
  <si>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</si>
  <si>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</si>
  <si>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</si>
  <si>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</si>
  <si>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</si>
  <si>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</si>
  <si>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</si>
  <si>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</si>
  <si>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</si>
  <si>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</si>
  <si>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</si>
  <si>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</si>
  <si>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</si>
  <si>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</si>
  <si>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</si>
  <si>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</si>
  <si>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</si>
  <si>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</si>
  <si>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</si>
  <si>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</si>
  <si>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</si>
  <si>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</si>
  <si>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</si>
  <si>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</si>
  <si>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</si>
  <si>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</si>
  <si>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</si>
  <si>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</si>
  <si>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</si>
  <si>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</si>
  <si>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</si>
  <si>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</si>
  <si>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</si>
  <si>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</si>
  <si>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</si>
  <si>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</si>
  <si>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</si>
  <si>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</si>
  <si>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</si>
  <si>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</si>
  <si>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</si>
  <si>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</si>
  <si>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</si>
  <si>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</si>
  <si>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</si>
  <si>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</si>
  <si>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</si>
  <si>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</si>
  <si>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</si>
  <si>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</si>
  <si>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</si>
  <si>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</si>
  <si>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</si>
  <si>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</si>
  <si>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</si>
  <si>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</si>
  <si>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</si>
  <si>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</si>
  <si>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</si>
  <si>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</si>
  <si>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</si>
  <si>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</si>
  <si>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</si>
  <si>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</si>
  <si>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</si>
  <si>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</si>
  <si>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</si>
  <si>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</si>
  <si>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</si>
  <si>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</si>
  <si>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</si>
  <si>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</si>
  <si>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</si>
  <si>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</si>
  <si>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</si>
  <si>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</si>
  <si>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</si>
  <si>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</si>
  <si>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</si>
  <si>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</si>
  <si>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</si>
  <si>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</si>
  <si>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</si>
  <si>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</si>
  <si>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</si>
  <si>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</si>
  <si>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</si>
  <si>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</si>
  <si>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</si>
  <si>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</si>
  <si>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</si>
  <si>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</si>
  <si>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</si>
  <si>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</si>
  <si>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</si>
  <si>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100604</t>
  </si>
  <si>
    <t>Rekonstukcija i modernizacija javne rasvjete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</si>
  <si>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</si>
  <si>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</si>
  <si>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</si>
  <si>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</si>
  <si>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</si>
  <si>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</si>
  <si>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</si>
  <si>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</si>
  <si>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</si>
  <si>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Izgradanja ograda, staza grobova</t>
  </si>
  <si>
    <t xml:space="preserve">Izgradnja autobusne kućice </t>
  </si>
  <si>
    <t>Sanitarno-higijeničarski poslovi</t>
  </si>
  <si>
    <t>Izgrađenost ulice</t>
  </si>
  <si>
    <t>Izgrađenost skretišta</t>
  </si>
  <si>
    <t>K 101401</t>
  </si>
  <si>
    <t>K 100802</t>
  </si>
  <si>
    <t>K 100803</t>
  </si>
  <si>
    <t xml:space="preserve">Vodovod Ludinica </t>
  </si>
  <si>
    <t>Rekonstukcija svjetlečih tijela</t>
  </si>
  <si>
    <t xml:space="preserve">Izgradnja Vodovoda </t>
  </si>
  <si>
    <t xml:space="preserve">Ulica Mije Stuparića, Vidrenjak </t>
  </si>
  <si>
    <t>Ulica Bukovec, Grabrov Potok</t>
  </si>
  <si>
    <t>Obrtnička ulica, Velika Ludina</t>
  </si>
  <si>
    <t>Cvjetna ulica , Velika Ludina</t>
  </si>
  <si>
    <t>Uređenje pučkih domova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</si>
  <si>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</si>
  <si>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</si>
  <si>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</si>
  <si>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</si>
  <si>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</si>
  <si>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Kupnja traktora i potrebnih priključaka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</si>
  <si>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</si>
  <si>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</si>
  <si>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</si>
  <si>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</si>
  <si>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</si>
  <si>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</si>
  <si>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</si>
  <si>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</si>
  <si>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</si>
  <si>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</si>
  <si>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</si>
  <si>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</si>
  <si>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</si>
  <si>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</si>
  <si>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t>Izbori</t>
  </si>
  <si>
    <t>Transferi</t>
  </si>
  <si>
    <t>Adaptacija, obnova</t>
  </si>
  <si>
    <t>Rad Knjižnice i Čitaonice</t>
  </si>
  <si>
    <t>Organizacija dana Općine</t>
  </si>
  <si>
    <t>K 100804</t>
  </si>
  <si>
    <t>Video nadzor</t>
  </si>
  <si>
    <t>K 100402</t>
  </si>
  <si>
    <t>Uređenje pučkog doma Velika Ludina</t>
  </si>
  <si>
    <t xml:space="preserve">Postavljanje video nadzora </t>
  </si>
  <si>
    <t>K 100805</t>
  </si>
  <si>
    <t>Dječje igralište Vidrenjak (Romsko naselje)</t>
  </si>
  <si>
    <t>Izgradanja dječjeg igrališta</t>
  </si>
  <si>
    <t>PLAN II 2021</t>
  </si>
  <si>
    <t>K 100403</t>
  </si>
  <si>
    <t>Uređenje stana u vlasništvu Općine</t>
  </si>
  <si>
    <t>A101002</t>
  </si>
  <si>
    <t xml:space="preserve">Dokapitalizacija Eko Moslavine </t>
  </si>
  <si>
    <t>Uplaćena dokapitalizacija</t>
  </si>
  <si>
    <t>K 100502</t>
  </si>
  <si>
    <t>Tableti</t>
  </si>
  <si>
    <t>A 101106</t>
  </si>
  <si>
    <t>Sufinanciranjeodpunskog obrazovnog materijala</t>
  </si>
  <si>
    <t>A 101405</t>
  </si>
  <si>
    <t xml:space="preserve">Zbrinjavanje ottpada -azbest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</si>
</sst>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sz val="9"/>
      <name val="Calibri"/>
      <family val="2"/>
      <charset val="238"/>
      <scheme val="minor"/>
    </font>
    <font>
      <b/>
      <sz val="12"/>
      <color theme="1"/>
      <name val="Aharoni"/>
      <charset val="238"/>
    </font>
    <font>
      <b/>
      <sz val="11"/>
      <color theme="1"/>
      <name val="Aharoni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51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wrapText="1"/>
    </xf>
    <xf numFmtId="0" fontId="2" fillId="0" borderId="16" xfId="0" applyFont="1" applyBorder="1" applyAlignment="1" applyProtection="1">
      <alignment vertical="center" wrapText="1"/>
      <protection locked="0"/>
    </xf>
    <xf numFmtId="3" fontId="2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/>
    <xf numFmtId="0" fontId="7" fillId="0" borderId="2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8" xfId="0" applyFont="1" applyBorder="1"/>
    <xf numFmtId="0" fontId="7" fillId="0" borderId="21" xfId="0" applyFont="1" applyBorder="1"/>
    <xf numFmtId="0" fontId="7" fillId="0" borderId="23" xfId="0" applyFont="1" applyBorder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/>
    <xf numFmtId="0" fontId="7" fillId="0" borderId="17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4" xfId="0" applyFont="1" applyBorder="1"/>
    <xf numFmtId="0" fontId="2" fillId="0" borderId="16" xfId="0" applyFont="1" applyBorder="1" applyAlignment="1" applyProtection="1">
      <alignment vertical="center"/>
      <protection locked="0"/>
    </xf>
    <xf numFmtId="3" fontId="2" fillId="0" borderId="16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14" fillId="0" borderId="6" xfId="0" applyNumberFormat="1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  <xf numFmtId="0" fontId="6" fillId="0" borderId="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38099</xdr:rowOff>
    </xdr:from>
    <xdr:to>
      <xdr:col>8</xdr:col>
      <xdr:colOff>342901</xdr:colOff>
      <xdr:row>48</xdr:row>
      <xdr:rowOff>123824</xdr:rowOff>
    </xdr:to>
    <xdr:sp macro="" textlink="">
      <xdr:nvSpPr>
        <xdr:cNvPr id="8" name="TekstniOkvir 1"/>
        <xdr:cNvSpPr txBox="1"/>
      </xdr:nvSpPr>
      <xdr:spPr>
        <a:xfrm>
          <a:off x="1" y="228599"/>
          <a:ext cx="5219700" cy="903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400-06/21-01/09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2176/19-21-02-2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15.09.2021.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tekst,5/20 I 1/21),  Općinsko vijeće Općine Velika Ludina na svojoj 04. sjednici održanoj 15.09.2021. godine, donijelo je    </a:t>
          </a:r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II. IZMJENE I DOPUNE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2021.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 II. Izmjenama i dopunama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2021.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2021.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Izmjena i dopuna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Ove II. Izmjene i dopune Plana razvojnih programa stupaju na snagu osmog dana od dana objave u „Službenim novinama Općine Velika Ludina“.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41" sqref="P41"/>
    </sheetView>
  </sheetViews>
  <sheetFormatPr defaultRowHeight="15"/>
  <cols>
    <col min="9" max="9" width="7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54"/>
  <sheetViews>
    <sheetView workbookViewId="0">
      <pane ySplit="1" topLeftCell="A2" activePane="bottomLeft" state="frozen"/>
      <selection pane="bottomLeft" activeCell="E41" sqref="E41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</cols>
  <sheetData>
    <row r="1" spans="1:32" ht="37.5" customHeight="1" thickBot="1">
      <c r="A1" s="59" t="s">
        <v>0</v>
      </c>
      <c r="B1" s="59" t="s">
        <v>1</v>
      </c>
      <c r="C1" s="60" t="s">
        <v>9</v>
      </c>
      <c r="D1" s="61" t="s">
        <v>2</v>
      </c>
      <c r="E1" s="116" t="s">
        <v>255</v>
      </c>
      <c r="F1" s="62" t="s">
        <v>192</v>
      </c>
      <c r="G1" s="62" t="s">
        <v>192</v>
      </c>
      <c r="H1" s="61" t="s">
        <v>3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33" customHeight="1" thickBot="1">
      <c r="A2" s="126" t="s">
        <v>4</v>
      </c>
      <c r="B2" s="134" t="s">
        <v>8</v>
      </c>
      <c r="C2" s="87" t="s">
        <v>41</v>
      </c>
      <c r="D2" s="1" t="s">
        <v>11</v>
      </c>
      <c r="E2" s="2">
        <f>E3+E4+E5+E6+E7+E8+E9+E10+E11+E12+E13+E14+E15</f>
        <v>1890000</v>
      </c>
      <c r="F2" s="2">
        <f>F3+F4+F5+F6+F7+F10+F11+F12+F8+F9+F13</f>
        <v>1095000</v>
      </c>
      <c r="G2" s="2">
        <f>G3+G4+G5+G6+G7+G10+G11+G12+G13+G8+G9</f>
        <v>1062000</v>
      </c>
      <c r="H2" s="1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2" ht="24">
      <c r="A3" s="127"/>
      <c r="B3" s="136"/>
      <c r="C3" s="88" t="s">
        <v>42</v>
      </c>
      <c r="D3" s="20" t="s">
        <v>57</v>
      </c>
      <c r="E3" s="21">
        <v>350000</v>
      </c>
      <c r="F3" s="21">
        <v>300000</v>
      </c>
      <c r="G3" s="21">
        <v>300000</v>
      </c>
      <c r="H3" s="54" t="s">
        <v>134</v>
      </c>
      <c r="I3" s="64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2" ht="24">
      <c r="A4" s="127"/>
      <c r="B4" s="136"/>
      <c r="C4" s="86" t="s">
        <v>43</v>
      </c>
      <c r="D4" s="23" t="s">
        <v>13</v>
      </c>
      <c r="E4" s="24">
        <v>250000</v>
      </c>
      <c r="F4" s="24">
        <v>200000</v>
      </c>
      <c r="G4" s="24">
        <v>180000</v>
      </c>
      <c r="H4" s="55" t="s">
        <v>135</v>
      </c>
      <c r="I4" s="64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2" ht="15" customHeight="1">
      <c r="A5" s="127"/>
      <c r="B5" s="136"/>
      <c r="C5" s="86" t="s">
        <v>58</v>
      </c>
      <c r="D5" s="23" t="s">
        <v>14</v>
      </c>
      <c r="E5" s="24">
        <v>400000</v>
      </c>
      <c r="F5" s="24">
        <v>330000</v>
      </c>
      <c r="G5" s="24">
        <v>350000</v>
      </c>
      <c r="H5" s="32" t="s">
        <v>136</v>
      </c>
      <c r="I5" s="64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2" ht="15" customHeight="1">
      <c r="A6" s="127"/>
      <c r="B6" s="136"/>
      <c r="C6" s="86" t="s">
        <v>59</v>
      </c>
      <c r="D6" s="23" t="s">
        <v>168</v>
      </c>
      <c r="E6" s="24">
        <v>5000</v>
      </c>
      <c r="F6" s="24">
        <v>5000</v>
      </c>
      <c r="G6" s="24">
        <v>5000</v>
      </c>
      <c r="H6" s="32" t="s">
        <v>169</v>
      </c>
      <c r="I6" s="64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2" ht="15" customHeight="1">
      <c r="A7" s="127"/>
      <c r="B7" s="136"/>
      <c r="C7" s="86" t="s">
        <v>182</v>
      </c>
      <c r="D7" s="25" t="s">
        <v>183</v>
      </c>
      <c r="E7" s="24">
        <v>700000</v>
      </c>
      <c r="F7" s="24">
        <v>200000</v>
      </c>
      <c r="G7" s="24">
        <v>150000</v>
      </c>
      <c r="H7" s="32" t="s">
        <v>206</v>
      </c>
      <c r="I7" s="6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2" ht="15" customHeight="1">
      <c r="A8" s="127"/>
      <c r="B8" s="136"/>
      <c r="C8" s="86" t="s">
        <v>212</v>
      </c>
      <c r="D8" s="25" t="s">
        <v>196</v>
      </c>
      <c r="E8" s="24">
        <v>0</v>
      </c>
      <c r="F8" s="24">
        <v>0</v>
      </c>
      <c r="G8" s="24">
        <v>0</v>
      </c>
      <c r="H8" s="33" t="s">
        <v>215</v>
      </c>
      <c r="I8" s="64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2" ht="15" customHeight="1">
      <c r="A9" s="127"/>
      <c r="B9" s="136"/>
      <c r="C9" s="86" t="s">
        <v>213</v>
      </c>
      <c r="D9" s="25" t="s">
        <v>214</v>
      </c>
      <c r="E9" s="24">
        <v>0</v>
      </c>
      <c r="F9" s="24">
        <v>0</v>
      </c>
      <c r="G9" s="24">
        <v>0</v>
      </c>
      <c r="H9" s="33" t="s">
        <v>216</v>
      </c>
      <c r="I9" s="64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2" ht="15" customHeight="1">
      <c r="A10" s="127"/>
      <c r="B10" s="136"/>
      <c r="C10" s="86" t="s">
        <v>60</v>
      </c>
      <c r="D10" s="25" t="s">
        <v>15</v>
      </c>
      <c r="E10" s="24">
        <v>85000</v>
      </c>
      <c r="F10" s="24">
        <v>30000</v>
      </c>
      <c r="G10" s="24">
        <v>20000</v>
      </c>
      <c r="H10" s="33" t="s">
        <v>177</v>
      </c>
      <c r="I10" s="64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32" ht="15" customHeight="1">
      <c r="A11" s="127"/>
      <c r="B11" s="136"/>
      <c r="C11" s="89" t="s">
        <v>173</v>
      </c>
      <c r="D11" s="25" t="s">
        <v>176</v>
      </c>
      <c r="E11" s="26">
        <v>15000</v>
      </c>
      <c r="F11" s="26">
        <v>15000</v>
      </c>
      <c r="G11" s="26">
        <v>12000</v>
      </c>
      <c r="H11" s="33" t="s">
        <v>178</v>
      </c>
      <c r="I11" s="6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2" ht="15" customHeight="1">
      <c r="A12" s="127"/>
      <c r="B12" s="136"/>
      <c r="C12" s="86" t="s">
        <v>179</v>
      </c>
      <c r="D12" s="23" t="s">
        <v>180</v>
      </c>
      <c r="E12" s="24">
        <v>15000</v>
      </c>
      <c r="F12" s="24">
        <v>15000</v>
      </c>
      <c r="G12" s="24">
        <v>15000</v>
      </c>
      <c r="H12" s="32" t="s">
        <v>181</v>
      </c>
      <c r="I12" s="64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2" ht="15" customHeight="1">
      <c r="A13" s="127"/>
      <c r="B13" s="136"/>
      <c r="C13" s="86" t="s">
        <v>193</v>
      </c>
      <c r="D13" s="23" t="s">
        <v>194</v>
      </c>
      <c r="E13" s="24">
        <v>30000</v>
      </c>
      <c r="F13" s="24">
        <v>0</v>
      </c>
      <c r="G13" s="24">
        <v>30000</v>
      </c>
      <c r="H13" s="32" t="s">
        <v>207</v>
      </c>
      <c r="I13" s="64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2" ht="15" customHeight="1">
      <c r="A14" s="127"/>
      <c r="B14" s="136"/>
      <c r="C14" s="23" t="s">
        <v>247</v>
      </c>
      <c r="D14" s="23" t="s">
        <v>248</v>
      </c>
      <c r="E14" s="24">
        <v>40000</v>
      </c>
      <c r="F14" s="24"/>
      <c r="G14" s="24"/>
      <c r="H14" s="32" t="s">
        <v>251</v>
      </c>
      <c r="I14" s="64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2" ht="15" customHeight="1">
      <c r="A15" s="127"/>
      <c r="B15" s="136"/>
      <c r="C15" s="23" t="s">
        <v>252</v>
      </c>
      <c r="D15" s="23" t="s">
        <v>253</v>
      </c>
      <c r="E15" s="24">
        <v>0</v>
      </c>
      <c r="F15" s="24"/>
      <c r="G15" s="24"/>
      <c r="H15" s="32" t="s">
        <v>254</v>
      </c>
      <c r="I15" s="64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2" ht="15" customHeight="1" thickBot="1">
      <c r="A16" s="127"/>
      <c r="B16" s="136"/>
      <c r="C16" s="113" t="s">
        <v>21</v>
      </c>
      <c r="D16" s="76" t="s">
        <v>61</v>
      </c>
      <c r="E16" s="77">
        <f>E17++E18+E19+E20</f>
        <v>800000</v>
      </c>
      <c r="F16" s="77">
        <v>0</v>
      </c>
      <c r="G16" s="77">
        <v>0</v>
      </c>
      <c r="H16" s="78"/>
      <c r="I16" s="64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>
      <c r="A17" s="127"/>
      <c r="B17" s="136"/>
      <c r="C17" s="81" t="s">
        <v>118</v>
      </c>
      <c r="D17" s="22" t="s">
        <v>218</v>
      </c>
      <c r="E17" s="27">
        <v>0</v>
      </c>
      <c r="F17" s="27">
        <v>0</v>
      </c>
      <c r="G17" s="27">
        <v>0</v>
      </c>
      <c r="H17" s="31" t="s">
        <v>209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>
      <c r="A18" s="127"/>
      <c r="B18" s="136"/>
      <c r="C18" s="90" t="s">
        <v>184</v>
      </c>
      <c r="D18" s="23" t="s">
        <v>219</v>
      </c>
      <c r="E18" s="24">
        <v>0</v>
      </c>
      <c r="F18" s="24">
        <v>0</v>
      </c>
      <c r="G18" s="24">
        <v>0</v>
      </c>
      <c r="H18" s="32" t="s">
        <v>209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>
      <c r="A19" s="127"/>
      <c r="B19" s="136"/>
      <c r="C19" s="90" t="s">
        <v>185</v>
      </c>
      <c r="D19" s="73" t="s">
        <v>220</v>
      </c>
      <c r="E19" s="24">
        <v>0</v>
      </c>
      <c r="F19" s="24"/>
      <c r="G19" s="24">
        <v>0</v>
      </c>
      <c r="H19" s="32" t="s">
        <v>210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>
      <c r="A20" s="127"/>
      <c r="B20" s="136"/>
      <c r="C20" s="90" t="s">
        <v>195</v>
      </c>
      <c r="D20" s="73" t="s">
        <v>217</v>
      </c>
      <c r="E20" s="24">
        <v>800000</v>
      </c>
      <c r="F20" s="24">
        <v>0</v>
      </c>
      <c r="G20" s="24">
        <v>0</v>
      </c>
      <c r="H20" s="32" t="s">
        <v>209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ht="30.75" thickBot="1">
      <c r="A21" s="127"/>
      <c r="B21" s="136"/>
      <c r="C21" s="113" t="s">
        <v>17</v>
      </c>
      <c r="D21" s="76" t="s">
        <v>63</v>
      </c>
      <c r="E21" s="77">
        <f>E22+E23+E24</f>
        <v>220000</v>
      </c>
      <c r="F21" s="77">
        <f>F22+F23+F24</f>
        <v>200000</v>
      </c>
      <c r="G21" s="77">
        <f>G22+G23+G24</f>
        <v>200000</v>
      </c>
      <c r="H21" s="79"/>
      <c r="I21" s="57"/>
      <c r="J21" s="57"/>
      <c r="K21" s="57"/>
      <c r="L21" s="57"/>
      <c r="M21" s="63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ht="33" customHeight="1">
      <c r="A22" s="127"/>
      <c r="B22" s="136"/>
      <c r="C22" s="88" t="s">
        <v>18</v>
      </c>
      <c r="D22" s="50" t="s">
        <v>64</v>
      </c>
      <c r="E22" s="28">
        <v>210000</v>
      </c>
      <c r="F22" s="28">
        <v>190000</v>
      </c>
      <c r="G22" s="28">
        <v>190000</v>
      </c>
      <c r="H22" s="58" t="s">
        <v>137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31" ht="15" customHeight="1">
      <c r="A23" s="127"/>
      <c r="B23" s="136"/>
      <c r="C23" s="86" t="s">
        <v>19</v>
      </c>
      <c r="D23" s="23" t="s">
        <v>20</v>
      </c>
      <c r="E23" s="29">
        <v>5000</v>
      </c>
      <c r="F23" s="29">
        <v>5000</v>
      </c>
      <c r="G23" s="29">
        <v>5000</v>
      </c>
      <c r="H23" s="32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ht="15" customHeight="1">
      <c r="A24" s="127"/>
      <c r="B24" s="136"/>
      <c r="C24" s="90" t="s">
        <v>158</v>
      </c>
      <c r="D24" s="23" t="s">
        <v>65</v>
      </c>
      <c r="E24" s="29">
        <v>5000</v>
      </c>
      <c r="F24" s="29">
        <v>5000</v>
      </c>
      <c r="G24" s="29">
        <v>5000</v>
      </c>
      <c r="H24" s="32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ht="15" customHeight="1" thickBot="1">
      <c r="A25" s="127"/>
      <c r="B25" s="136"/>
      <c r="C25" s="114" t="s">
        <v>10</v>
      </c>
      <c r="D25" s="106" t="s">
        <v>114</v>
      </c>
      <c r="E25" s="107">
        <f>E26+E27+E28+E29</f>
        <v>270000</v>
      </c>
      <c r="F25" s="107">
        <f>F26+F27</f>
        <v>130000</v>
      </c>
      <c r="G25" s="107">
        <f>G26+G27</f>
        <v>120000</v>
      </c>
      <c r="H25" s="79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1">
      <c r="A26" s="127"/>
      <c r="B26" s="136"/>
      <c r="C26" s="81" t="s">
        <v>12</v>
      </c>
      <c r="D26" s="22" t="s">
        <v>115</v>
      </c>
      <c r="E26" s="28">
        <v>30000</v>
      </c>
      <c r="F26" s="28">
        <v>30000</v>
      </c>
      <c r="G26" s="28">
        <v>30000</v>
      </c>
      <c r="H26" s="31" t="s">
        <v>223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1" ht="15" customHeight="1">
      <c r="A27" s="127"/>
      <c r="B27" s="136"/>
      <c r="C27" s="90" t="s">
        <v>116</v>
      </c>
      <c r="D27" s="23" t="s">
        <v>221</v>
      </c>
      <c r="E27" s="29">
        <v>100000</v>
      </c>
      <c r="F27" s="29">
        <v>100000</v>
      </c>
      <c r="G27" s="29">
        <v>90000</v>
      </c>
      <c r="H27" s="32" t="s">
        <v>222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1" ht="15" customHeight="1">
      <c r="A28" s="127"/>
      <c r="B28" s="136"/>
      <c r="C28" s="119" t="s">
        <v>249</v>
      </c>
      <c r="D28" s="23" t="s">
        <v>250</v>
      </c>
      <c r="E28" s="29">
        <v>130000</v>
      </c>
      <c r="F28" s="29"/>
      <c r="G28" s="29"/>
      <c r="H28" s="32" t="s">
        <v>222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1" ht="21" customHeight="1" thickBot="1">
      <c r="A29" s="127"/>
      <c r="B29" s="135"/>
      <c r="C29" s="119" t="s">
        <v>256</v>
      </c>
      <c r="D29" s="73" t="s">
        <v>257</v>
      </c>
      <c r="E29" s="29">
        <v>10000</v>
      </c>
      <c r="F29" s="29"/>
      <c r="G29" s="29"/>
      <c r="H29" s="32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ht="15" customHeight="1" thickBot="1">
      <c r="A30" s="127"/>
      <c r="B30" s="137" t="s">
        <v>7</v>
      </c>
      <c r="C30" s="91" t="s">
        <v>32</v>
      </c>
      <c r="D30" s="76" t="s">
        <v>170</v>
      </c>
      <c r="E30" s="77">
        <f>E31+E32</f>
        <v>435000</v>
      </c>
      <c r="F30" s="77">
        <f>F31+F32</f>
        <v>235000</v>
      </c>
      <c r="G30" s="77">
        <f>G31+G32</f>
        <v>215000</v>
      </c>
      <c r="H30" s="79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</row>
    <row r="31" spans="1:31" ht="24" customHeight="1">
      <c r="A31" s="127"/>
      <c r="B31" s="138"/>
      <c r="C31" s="86" t="s">
        <v>33</v>
      </c>
      <c r="D31" s="23" t="s">
        <v>67</v>
      </c>
      <c r="E31" s="34">
        <v>35000</v>
      </c>
      <c r="F31" s="29">
        <v>35000</v>
      </c>
      <c r="G31" s="29">
        <v>35000</v>
      </c>
      <c r="H31" s="32" t="s">
        <v>149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1" ht="28.5" customHeight="1" thickBot="1">
      <c r="A32" s="127"/>
      <c r="B32" s="138"/>
      <c r="C32" s="89" t="s">
        <v>66</v>
      </c>
      <c r="D32" s="25" t="s">
        <v>31</v>
      </c>
      <c r="E32" s="35">
        <v>400000</v>
      </c>
      <c r="F32" s="30">
        <v>200000</v>
      </c>
      <c r="G32" s="30">
        <v>180000</v>
      </c>
      <c r="H32" s="110" t="s">
        <v>150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ht="15" customHeight="1">
      <c r="A33" s="127"/>
      <c r="B33" s="138"/>
      <c r="C33" s="120" t="s">
        <v>171</v>
      </c>
      <c r="D33" s="121" t="s">
        <v>22</v>
      </c>
      <c r="E33" s="122">
        <f>E34+E35</f>
        <v>77800</v>
      </c>
      <c r="F33" s="122">
        <f>F34</f>
        <v>30000</v>
      </c>
      <c r="G33" s="122">
        <f>G34</f>
        <v>30000</v>
      </c>
      <c r="H33" s="123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ht="24">
      <c r="A34" s="127"/>
      <c r="B34" s="136"/>
      <c r="C34" s="73" t="s">
        <v>161</v>
      </c>
      <c r="D34" s="73" t="s">
        <v>162</v>
      </c>
      <c r="E34" s="34">
        <v>70000</v>
      </c>
      <c r="F34" s="29">
        <v>30000</v>
      </c>
      <c r="G34" s="29">
        <v>30000</v>
      </c>
      <c r="H34" s="55" t="s">
        <v>224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ht="15.75" thickBot="1">
      <c r="A35" s="117"/>
      <c r="B35" s="135"/>
      <c r="C35" s="73" t="s">
        <v>258</v>
      </c>
      <c r="D35" s="73" t="s">
        <v>259</v>
      </c>
      <c r="E35" s="34">
        <v>7800</v>
      </c>
      <c r="F35" s="29">
        <v>0</v>
      </c>
      <c r="G35" s="29">
        <v>0</v>
      </c>
      <c r="H35" s="55" t="s">
        <v>260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1:31" ht="45.75" customHeight="1" thickBot="1">
      <c r="A36" s="128" t="s">
        <v>160</v>
      </c>
      <c r="B36" s="137" t="s">
        <v>159</v>
      </c>
      <c r="C36" s="114" t="s">
        <v>23</v>
      </c>
      <c r="D36" s="76" t="s">
        <v>24</v>
      </c>
      <c r="E36" s="77">
        <f>E37</f>
        <v>180000</v>
      </c>
      <c r="F36" s="77">
        <f>F37</f>
        <v>230000</v>
      </c>
      <c r="G36" s="77">
        <f>G37</f>
        <v>230000</v>
      </c>
      <c r="H36" s="79" t="s">
        <v>138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1" ht="15" customHeight="1" thickBot="1">
      <c r="A37" s="129"/>
      <c r="B37" s="138"/>
      <c r="C37" s="93" t="s">
        <v>25</v>
      </c>
      <c r="D37" s="36" t="s">
        <v>26</v>
      </c>
      <c r="E37" s="37">
        <v>180000</v>
      </c>
      <c r="F37" s="37">
        <v>230000</v>
      </c>
      <c r="G37" s="37">
        <v>230000</v>
      </c>
      <c r="H37" s="53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ht="15" customHeight="1" thickBot="1">
      <c r="A38" s="129"/>
      <c r="B38" s="138"/>
      <c r="C38" s="87" t="s">
        <v>27</v>
      </c>
      <c r="D38" s="12" t="s">
        <v>68</v>
      </c>
      <c r="E38" s="2">
        <f>E39+E40+E41+E42+E43</f>
        <v>3629500</v>
      </c>
      <c r="F38" s="2">
        <v>3400000</v>
      </c>
      <c r="G38" s="2">
        <v>3407000</v>
      </c>
      <c r="H38" s="51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ht="15" customHeight="1">
      <c r="A39" s="129"/>
      <c r="B39" s="138"/>
      <c r="C39" s="81" t="s">
        <v>28</v>
      </c>
      <c r="D39" s="22" t="s">
        <v>69</v>
      </c>
      <c r="E39" s="28">
        <v>1512000</v>
      </c>
      <c r="F39" s="28"/>
      <c r="G39" s="28"/>
      <c r="H39" s="31" t="s">
        <v>228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</row>
    <row r="40" spans="1:31" ht="15" customHeight="1">
      <c r="A40" s="129"/>
      <c r="B40" s="138"/>
      <c r="C40" s="90" t="s">
        <v>29</v>
      </c>
      <c r="D40" s="23" t="s">
        <v>70</v>
      </c>
      <c r="E40" s="29">
        <v>1771500</v>
      </c>
      <c r="F40" s="29"/>
      <c r="G40" s="29"/>
      <c r="H40" s="32" t="s">
        <v>70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</row>
    <row r="41" spans="1:31" ht="15" customHeight="1">
      <c r="A41" s="129"/>
      <c r="B41" s="138"/>
      <c r="C41" s="80" t="s">
        <v>30</v>
      </c>
      <c r="D41" s="25" t="s">
        <v>71</v>
      </c>
      <c r="E41" s="30">
        <v>96000</v>
      </c>
      <c r="F41" s="30"/>
      <c r="G41" s="30"/>
      <c r="H41" s="33" t="s">
        <v>229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</row>
    <row r="42" spans="1:31" ht="24">
      <c r="A42" s="129"/>
      <c r="B42" s="138"/>
      <c r="C42" s="86" t="s">
        <v>133</v>
      </c>
      <c r="D42" s="73" t="s">
        <v>225</v>
      </c>
      <c r="E42" s="24">
        <v>250000</v>
      </c>
      <c r="F42" s="24"/>
      <c r="G42" s="24"/>
      <c r="H42" s="32" t="s">
        <v>230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</row>
    <row r="43" spans="1:31" ht="15.75" thickBot="1">
      <c r="A43" s="129"/>
      <c r="B43" s="138"/>
      <c r="C43" s="92" t="s">
        <v>226</v>
      </c>
      <c r="D43" s="72" t="s">
        <v>227</v>
      </c>
      <c r="E43" s="111">
        <v>0</v>
      </c>
      <c r="F43" s="111"/>
      <c r="G43" s="111"/>
      <c r="H43" s="53" t="s">
        <v>231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</row>
    <row r="44" spans="1:31" ht="15" customHeight="1" thickBot="1">
      <c r="A44" s="129"/>
      <c r="B44" s="138"/>
      <c r="C44" s="87" t="s">
        <v>16</v>
      </c>
      <c r="D44" s="18" t="s">
        <v>117</v>
      </c>
      <c r="E44" s="19">
        <f>E45+E46</f>
        <v>95000</v>
      </c>
      <c r="F44" s="19">
        <f>F45</f>
        <v>30000</v>
      </c>
      <c r="G44" s="19">
        <f>G45</f>
        <v>30000</v>
      </c>
      <c r="H44" s="51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</row>
    <row r="45" spans="1:31" ht="24.75" customHeight="1">
      <c r="A45" s="129"/>
      <c r="B45" s="138"/>
      <c r="C45" s="81" t="s">
        <v>62</v>
      </c>
      <c r="D45" s="50" t="s">
        <v>119</v>
      </c>
      <c r="E45" s="28">
        <v>55000</v>
      </c>
      <c r="F45" s="28">
        <v>30000</v>
      </c>
      <c r="G45" s="28">
        <v>30000</v>
      </c>
      <c r="H45" s="31" t="s">
        <v>232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</row>
    <row r="46" spans="1:31" ht="24.75" customHeight="1" thickBot="1">
      <c r="A46" s="129"/>
      <c r="B46" s="139"/>
      <c r="C46" s="115" t="s">
        <v>261</v>
      </c>
      <c r="D46" s="72" t="s">
        <v>262</v>
      </c>
      <c r="E46" s="37">
        <v>40000</v>
      </c>
      <c r="F46" s="37"/>
      <c r="G46" s="37"/>
      <c r="H46" s="53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</row>
    <row r="47" spans="1:31" ht="33" customHeight="1" thickBot="1">
      <c r="A47" s="129"/>
      <c r="B47" s="134" t="s">
        <v>6</v>
      </c>
      <c r="C47" s="94" t="s">
        <v>44</v>
      </c>
      <c r="D47" s="3" t="s">
        <v>157</v>
      </c>
      <c r="E47" s="2">
        <f>E48+E49+E50+E51+E52+E53</f>
        <v>376500</v>
      </c>
      <c r="F47" s="2">
        <f>F48+F49+F50+F51+F52</f>
        <v>280000</v>
      </c>
      <c r="G47" s="2">
        <f>G48+G49+G50+G51+G52</f>
        <v>282000</v>
      </c>
      <c r="H47" s="52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</row>
    <row r="48" spans="1:31" ht="15" customHeight="1">
      <c r="A48" s="129"/>
      <c r="B48" s="136"/>
      <c r="C48" s="88" t="s">
        <v>45</v>
      </c>
      <c r="D48" s="22" t="s">
        <v>34</v>
      </c>
      <c r="E48" s="28">
        <v>75000</v>
      </c>
      <c r="F48" s="28">
        <v>75000</v>
      </c>
      <c r="G48" s="28">
        <v>75000</v>
      </c>
      <c r="H48" s="31" t="s">
        <v>139</v>
      </c>
      <c r="I48" s="57"/>
      <c r="J48" s="57"/>
      <c r="K48" s="57"/>
      <c r="L48" s="57"/>
      <c r="M48" s="63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</row>
    <row r="49" spans="1:31" ht="15" customHeight="1">
      <c r="A49" s="129"/>
      <c r="B49" s="136"/>
      <c r="C49" s="88" t="s">
        <v>72</v>
      </c>
      <c r="D49" s="22" t="s">
        <v>197</v>
      </c>
      <c r="E49" s="28">
        <v>65000</v>
      </c>
      <c r="F49" s="28">
        <v>45000</v>
      </c>
      <c r="G49" s="28">
        <v>45000</v>
      </c>
      <c r="H49" s="31" t="s">
        <v>234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</row>
    <row r="50" spans="1:31" ht="23.25" customHeight="1">
      <c r="A50" s="129"/>
      <c r="B50" s="136"/>
      <c r="C50" s="88" t="s">
        <v>73</v>
      </c>
      <c r="D50" s="22" t="s">
        <v>233</v>
      </c>
      <c r="E50" s="28">
        <v>21500</v>
      </c>
      <c r="F50" s="28">
        <v>15000</v>
      </c>
      <c r="G50" s="28">
        <v>17000</v>
      </c>
      <c r="H50" s="54" t="s">
        <v>235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</row>
    <row r="51" spans="1:31" ht="15" customHeight="1">
      <c r="A51" s="129"/>
      <c r="B51" s="136"/>
      <c r="C51" s="86" t="s">
        <v>75</v>
      </c>
      <c r="D51" s="23" t="s">
        <v>74</v>
      </c>
      <c r="E51" s="29">
        <v>100000</v>
      </c>
      <c r="F51" s="29">
        <v>100000</v>
      </c>
      <c r="G51" s="29">
        <v>100000</v>
      </c>
      <c r="H51" s="32" t="s">
        <v>140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</row>
    <row r="52" spans="1:31" ht="15" customHeight="1">
      <c r="A52" s="129"/>
      <c r="B52" s="136"/>
      <c r="C52" s="23" t="s">
        <v>163</v>
      </c>
      <c r="D52" s="73" t="s">
        <v>76</v>
      </c>
      <c r="E52" s="24">
        <v>35000</v>
      </c>
      <c r="F52" s="24">
        <v>45000</v>
      </c>
      <c r="G52" s="24">
        <v>45000</v>
      </c>
      <c r="H52" s="32" t="s">
        <v>141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</row>
    <row r="53" spans="1:31" ht="30" customHeight="1">
      <c r="A53" s="129"/>
      <c r="B53" s="136"/>
      <c r="C53" s="23" t="s">
        <v>263</v>
      </c>
      <c r="D53" s="73" t="s">
        <v>264</v>
      </c>
      <c r="E53" s="24">
        <v>80000</v>
      </c>
      <c r="F53" s="24"/>
      <c r="G53" s="24"/>
      <c r="H53" s="32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</row>
    <row r="54" spans="1:31" ht="15" customHeight="1" thickBot="1">
      <c r="A54" s="129"/>
      <c r="B54" s="136"/>
      <c r="C54" s="124" t="s">
        <v>95</v>
      </c>
      <c r="D54" s="106" t="s">
        <v>78</v>
      </c>
      <c r="E54" s="107">
        <f>E55</f>
        <v>7034000</v>
      </c>
      <c r="F54" s="107">
        <f>F55</f>
        <v>1725000</v>
      </c>
      <c r="G54" s="107">
        <f>G55</f>
        <v>1745000</v>
      </c>
      <c r="H54" s="125" t="s">
        <v>142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</row>
    <row r="55" spans="1:31" ht="15" customHeight="1" thickBot="1">
      <c r="A55" s="129"/>
      <c r="B55" s="135"/>
      <c r="C55" s="92" t="s">
        <v>97</v>
      </c>
      <c r="D55" s="36" t="s">
        <v>80</v>
      </c>
      <c r="E55" s="37">
        <v>7034000</v>
      </c>
      <c r="F55" s="37">
        <v>1725000</v>
      </c>
      <c r="G55" s="37">
        <v>1745000</v>
      </c>
      <c r="H55" s="53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</row>
    <row r="56" spans="1:31" ht="33" customHeight="1" thickBot="1">
      <c r="A56" s="129"/>
      <c r="B56" s="134" t="s">
        <v>5</v>
      </c>
      <c r="C56" s="94" t="s">
        <v>47</v>
      </c>
      <c r="D56" s="18" t="s">
        <v>52</v>
      </c>
      <c r="E56" s="19">
        <f>E57</f>
        <v>60000</v>
      </c>
      <c r="F56" s="19">
        <f>F57</f>
        <v>60000</v>
      </c>
      <c r="G56" s="19">
        <f>G57</f>
        <v>60000</v>
      </c>
      <c r="H56" s="3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</row>
    <row r="57" spans="1:31" ht="15" customHeight="1" thickBot="1">
      <c r="A57" s="129"/>
      <c r="B57" s="135"/>
      <c r="C57" s="95" t="s">
        <v>81</v>
      </c>
      <c r="D57" s="74" t="s">
        <v>82</v>
      </c>
      <c r="E57" s="27">
        <v>60000</v>
      </c>
      <c r="F57" s="27">
        <v>60000</v>
      </c>
      <c r="G57" s="27">
        <v>60000</v>
      </c>
      <c r="H57" s="31" t="s">
        <v>237</v>
      </c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</row>
    <row r="58" spans="1:31" ht="15" customHeight="1" thickBot="1">
      <c r="A58" s="129"/>
      <c r="B58" s="134" t="s">
        <v>38</v>
      </c>
      <c r="C58" s="96" t="s">
        <v>198</v>
      </c>
      <c r="D58" s="13" t="s">
        <v>83</v>
      </c>
      <c r="E58" s="7">
        <f>E59+E60+E61+E62</f>
        <v>153000</v>
      </c>
      <c r="F58" s="14">
        <f>F59+F60+F61+F62</f>
        <v>120000</v>
      </c>
      <c r="G58" s="14">
        <f>G59+G60+G61+G62</f>
        <v>120000</v>
      </c>
      <c r="H58" s="15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</row>
    <row r="59" spans="1:31" ht="15" customHeight="1">
      <c r="A59" s="129"/>
      <c r="B59" s="136"/>
      <c r="C59" s="97" t="s">
        <v>199</v>
      </c>
      <c r="D59" s="38" t="s">
        <v>200</v>
      </c>
      <c r="E59" s="39">
        <v>40000</v>
      </c>
      <c r="F59" s="39">
        <v>60000</v>
      </c>
      <c r="G59" s="39">
        <v>60000</v>
      </c>
      <c r="H59" s="46" t="s">
        <v>56</v>
      </c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31" ht="15" customHeight="1">
      <c r="A60" s="129"/>
      <c r="B60" s="136"/>
      <c r="C60" s="98" t="s">
        <v>108</v>
      </c>
      <c r="D60" s="40" t="s">
        <v>208</v>
      </c>
      <c r="E60" s="41">
        <v>80000</v>
      </c>
      <c r="F60" s="41">
        <v>30000</v>
      </c>
      <c r="G60" s="41">
        <v>30000</v>
      </c>
      <c r="H60" s="49" t="s">
        <v>143</v>
      </c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</row>
    <row r="61" spans="1:31" ht="15" customHeight="1">
      <c r="A61" s="129"/>
      <c r="B61" s="136"/>
      <c r="C61" s="98" t="s">
        <v>166</v>
      </c>
      <c r="D61" s="40" t="s">
        <v>86</v>
      </c>
      <c r="E61" s="41">
        <v>25000</v>
      </c>
      <c r="F61" s="41">
        <v>25000</v>
      </c>
      <c r="G61" s="41">
        <v>25000</v>
      </c>
      <c r="H61" s="49" t="s">
        <v>144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</row>
    <row r="62" spans="1:31" ht="25.5" thickBot="1">
      <c r="A62" s="129"/>
      <c r="B62" s="136"/>
      <c r="C62" s="99" t="s">
        <v>167</v>
      </c>
      <c r="D62" s="75" t="s">
        <v>187</v>
      </c>
      <c r="E62" s="48">
        <v>8000</v>
      </c>
      <c r="F62" s="48">
        <v>5000</v>
      </c>
      <c r="G62" s="48">
        <v>5000</v>
      </c>
      <c r="H62" s="108" t="s">
        <v>236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</row>
    <row r="63" spans="1:31" ht="33" customHeight="1" thickBot="1">
      <c r="A63" s="129"/>
      <c r="B63" s="136"/>
      <c r="C63" s="100" t="s">
        <v>172</v>
      </c>
      <c r="D63" s="16" t="s">
        <v>87</v>
      </c>
      <c r="E63" s="9">
        <f>E64+E65+E66+E67</f>
        <v>315000</v>
      </c>
      <c r="F63" s="9">
        <f>F64+F65+F66+F67</f>
        <v>285000</v>
      </c>
      <c r="G63" s="9">
        <f>G64+G65+G66+G67</f>
        <v>285000</v>
      </c>
      <c r="H63" s="13" t="s">
        <v>145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</row>
    <row r="64" spans="1:31">
      <c r="A64" s="129"/>
      <c r="B64" s="136"/>
      <c r="C64" s="97" t="s">
        <v>50</v>
      </c>
      <c r="D64" s="38" t="s">
        <v>88</v>
      </c>
      <c r="E64" s="39">
        <v>260000</v>
      </c>
      <c r="F64" s="39">
        <v>230000</v>
      </c>
      <c r="G64" s="39">
        <v>230000</v>
      </c>
      <c r="H64" s="46" t="s">
        <v>243</v>
      </c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</row>
    <row r="65" spans="1:31">
      <c r="A65" s="129"/>
      <c r="B65" s="136"/>
      <c r="C65" s="98" t="s">
        <v>84</v>
      </c>
      <c r="D65" s="40" t="s">
        <v>90</v>
      </c>
      <c r="E65" s="41">
        <v>35000</v>
      </c>
      <c r="F65" s="41">
        <v>35000</v>
      </c>
      <c r="G65" s="41">
        <v>35000</v>
      </c>
      <c r="H65" s="46" t="s">
        <v>243</v>
      </c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</row>
    <row r="66" spans="1:31" ht="15" customHeight="1">
      <c r="A66" s="129"/>
      <c r="B66" s="136"/>
      <c r="C66" s="98" t="s">
        <v>85</v>
      </c>
      <c r="D66" s="40" t="s">
        <v>92</v>
      </c>
      <c r="E66" s="41">
        <v>10000</v>
      </c>
      <c r="F66" s="41">
        <v>10000</v>
      </c>
      <c r="G66" s="41">
        <v>10000</v>
      </c>
      <c r="H66" s="46" t="s">
        <v>243</v>
      </c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</row>
    <row r="67" spans="1:31" ht="15" customHeight="1" thickBot="1">
      <c r="A67" s="130"/>
      <c r="B67" s="135"/>
      <c r="C67" s="98" t="s">
        <v>186</v>
      </c>
      <c r="D67" s="40" t="s">
        <v>94</v>
      </c>
      <c r="E67" s="41">
        <v>10000</v>
      </c>
      <c r="F67" s="41">
        <v>10000</v>
      </c>
      <c r="G67" s="41">
        <v>10000</v>
      </c>
      <c r="H67" s="46" t="s">
        <v>243</v>
      </c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</row>
    <row r="68" spans="1:31" ht="15" customHeight="1" thickBot="1">
      <c r="A68" s="131" t="s">
        <v>35</v>
      </c>
      <c r="B68" s="146" t="s">
        <v>39</v>
      </c>
      <c r="C68" s="101" t="s">
        <v>98</v>
      </c>
      <c r="D68" s="10" t="s">
        <v>48</v>
      </c>
      <c r="E68" s="11">
        <f>E69</f>
        <v>60000</v>
      </c>
      <c r="F68" s="11">
        <f>F69</f>
        <v>60000</v>
      </c>
      <c r="G68" s="11">
        <f>G69</f>
        <v>60000</v>
      </c>
      <c r="H68" s="15" t="s">
        <v>146</v>
      </c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</row>
    <row r="69" spans="1:31" ht="15" customHeight="1" thickBot="1">
      <c r="A69" s="131"/>
      <c r="B69" s="147"/>
      <c r="C69" s="102" t="s">
        <v>53</v>
      </c>
      <c r="D69" s="42" t="s">
        <v>99</v>
      </c>
      <c r="E69" s="43">
        <v>60000</v>
      </c>
      <c r="F69" s="43">
        <v>60000</v>
      </c>
      <c r="G69" s="43">
        <v>60000</v>
      </c>
      <c r="H69" s="44" t="s">
        <v>244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</row>
    <row r="70" spans="1:31" ht="15" customHeight="1" thickBot="1">
      <c r="A70" s="131"/>
      <c r="B70" s="147"/>
      <c r="C70" s="103" t="s">
        <v>174</v>
      </c>
      <c r="D70" s="4" t="s">
        <v>96</v>
      </c>
      <c r="E70" s="5">
        <f>E71</f>
        <v>252000</v>
      </c>
      <c r="F70" s="5">
        <f>F71</f>
        <v>260500</v>
      </c>
      <c r="G70" s="5">
        <f>G71</f>
        <v>264500</v>
      </c>
      <c r="H70" s="13" t="s">
        <v>147</v>
      </c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</row>
    <row r="71" spans="1:31" ht="15" customHeight="1" thickBot="1">
      <c r="A71" s="131"/>
      <c r="B71" s="147"/>
      <c r="C71" s="97" t="s">
        <v>175</v>
      </c>
      <c r="D71" s="38" t="s">
        <v>46</v>
      </c>
      <c r="E71" s="39">
        <v>252000</v>
      </c>
      <c r="F71" s="39">
        <v>260500</v>
      </c>
      <c r="G71" s="39">
        <v>264500</v>
      </c>
      <c r="H71" s="46" t="s">
        <v>245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</row>
    <row r="72" spans="1:31" ht="33" customHeight="1" thickBot="1">
      <c r="A72" s="131"/>
      <c r="B72" s="147"/>
      <c r="C72" s="96" t="s">
        <v>100</v>
      </c>
      <c r="D72" s="6" t="s">
        <v>102</v>
      </c>
      <c r="E72" s="7">
        <f>E73+E74</f>
        <v>35000</v>
      </c>
      <c r="F72" s="7">
        <f>F73+F74</f>
        <v>35000</v>
      </c>
      <c r="G72" s="7">
        <f>G73+G74</f>
        <v>35000</v>
      </c>
      <c r="H72" s="13" t="s">
        <v>148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</row>
    <row r="73" spans="1:31" ht="15" customHeight="1">
      <c r="A73" s="131"/>
      <c r="B73" s="147"/>
      <c r="C73" s="97" t="s">
        <v>101</v>
      </c>
      <c r="D73" s="38" t="s">
        <v>51</v>
      </c>
      <c r="E73" s="39">
        <v>30000</v>
      </c>
      <c r="F73" s="39">
        <v>30000</v>
      </c>
      <c r="G73" s="39">
        <v>30000</v>
      </c>
      <c r="H73" s="46" t="s">
        <v>243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</row>
    <row r="74" spans="1:31" ht="15" customHeight="1" thickBot="1">
      <c r="A74" s="131"/>
      <c r="B74" s="148"/>
      <c r="C74" s="99" t="s">
        <v>164</v>
      </c>
      <c r="D74" s="47" t="s">
        <v>165</v>
      </c>
      <c r="E74" s="48">
        <v>5000</v>
      </c>
      <c r="F74" s="48">
        <v>5000</v>
      </c>
      <c r="G74" s="48">
        <v>5000</v>
      </c>
      <c r="H74" s="46" t="s">
        <v>243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</row>
    <row r="75" spans="1:31" ht="14.25" customHeight="1" thickBot="1">
      <c r="A75" s="131"/>
      <c r="B75" s="134" t="s">
        <v>40</v>
      </c>
      <c r="C75" s="101" t="s">
        <v>201</v>
      </c>
      <c r="D75" s="10" t="s">
        <v>106</v>
      </c>
      <c r="E75" s="11">
        <f>E76+E77+E78+E79+E80+E81</f>
        <v>150000</v>
      </c>
      <c r="F75" s="11">
        <f>F76+F77+F78+F79+F80</f>
        <v>95000</v>
      </c>
      <c r="G75" s="11">
        <f>G76+G77+G78+G79+G80</f>
        <v>95000</v>
      </c>
      <c r="H75" s="15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24.75">
      <c r="A76" s="131"/>
      <c r="B76" s="136"/>
      <c r="C76" s="97" t="s">
        <v>202</v>
      </c>
      <c r="D76" s="45" t="s">
        <v>107</v>
      </c>
      <c r="E76" s="39">
        <v>30000</v>
      </c>
      <c r="F76" s="39">
        <v>30000</v>
      </c>
      <c r="G76" s="39">
        <v>30000</v>
      </c>
      <c r="H76" s="46" t="s">
        <v>151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</row>
    <row r="77" spans="1:31" ht="24">
      <c r="A77" s="131"/>
      <c r="B77" s="136"/>
      <c r="C77" s="99" t="s">
        <v>89</v>
      </c>
      <c r="D77" s="47" t="s">
        <v>109</v>
      </c>
      <c r="E77" s="48">
        <v>25000</v>
      </c>
      <c r="F77" s="48">
        <v>25000</v>
      </c>
      <c r="G77" s="48">
        <v>25000</v>
      </c>
      <c r="H77" s="56" t="s">
        <v>152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</row>
    <row r="78" spans="1:31" ht="15" customHeight="1">
      <c r="A78" s="131"/>
      <c r="B78" s="136"/>
      <c r="C78" s="98" t="s">
        <v>91</v>
      </c>
      <c r="D78" s="40" t="s">
        <v>110</v>
      </c>
      <c r="E78" s="41">
        <v>10000</v>
      </c>
      <c r="F78" s="41">
        <v>10000</v>
      </c>
      <c r="G78" s="41">
        <v>10000</v>
      </c>
      <c r="H78" s="49" t="s">
        <v>153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</row>
    <row r="79" spans="1:31" ht="15" customHeight="1">
      <c r="A79" s="131"/>
      <c r="B79" s="136"/>
      <c r="C79" s="98" t="s">
        <v>93</v>
      </c>
      <c r="D79" s="40" t="s">
        <v>203</v>
      </c>
      <c r="E79" s="41">
        <v>15000</v>
      </c>
      <c r="F79" s="41">
        <v>30000</v>
      </c>
      <c r="G79" s="41">
        <v>30000</v>
      </c>
      <c r="H79" s="49" t="s">
        <v>137</v>
      </c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</row>
    <row r="80" spans="1:31" ht="15" customHeight="1" thickBot="1">
      <c r="A80" s="132"/>
      <c r="B80" s="136"/>
      <c r="C80" s="98" t="s">
        <v>211</v>
      </c>
      <c r="D80" s="40" t="s">
        <v>188</v>
      </c>
      <c r="E80" s="41">
        <v>30000</v>
      </c>
      <c r="F80" s="41">
        <v>0</v>
      </c>
      <c r="G80" s="41">
        <v>0</v>
      </c>
      <c r="H80" s="49" t="s">
        <v>189</v>
      </c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</row>
    <row r="81" spans="1:31" ht="15" customHeight="1" thickBot="1">
      <c r="A81" s="118"/>
      <c r="B81" s="136"/>
      <c r="C81" s="99" t="s">
        <v>265</v>
      </c>
      <c r="D81" s="47" t="s">
        <v>266</v>
      </c>
      <c r="E81" s="48">
        <v>40000</v>
      </c>
      <c r="F81" s="48"/>
      <c r="G81" s="48"/>
      <c r="H81" s="108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</row>
    <row r="82" spans="1:31" ht="15" customHeight="1" thickBot="1">
      <c r="A82" s="133" t="s">
        <v>36</v>
      </c>
      <c r="B82" s="136"/>
      <c r="C82" s="104" t="s">
        <v>47</v>
      </c>
      <c r="D82" s="8" t="s">
        <v>52</v>
      </c>
      <c r="E82" s="9">
        <f>E83+E84+E85</f>
        <v>140000</v>
      </c>
      <c r="F82" s="9">
        <f>F83+F84+F85</f>
        <v>140000</v>
      </c>
      <c r="G82" s="9">
        <f>G83+G84+G85</f>
        <v>140000</v>
      </c>
      <c r="H82" s="15" t="s">
        <v>154</v>
      </c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</row>
    <row r="83" spans="1:31" ht="15" customHeight="1">
      <c r="A83" s="131"/>
      <c r="B83" s="136"/>
      <c r="C83" s="97" t="s">
        <v>49</v>
      </c>
      <c r="D83" s="38" t="s">
        <v>103</v>
      </c>
      <c r="E83" s="39">
        <v>80000</v>
      </c>
      <c r="F83" s="39">
        <v>80000</v>
      </c>
      <c r="G83" s="39">
        <v>80000</v>
      </c>
      <c r="H83" s="46" t="s">
        <v>238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</row>
    <row r="84" spans="1:31" ht="15" customHeight="1">
      <c r="A84" s="131"/>
      <c r="B84" s="136"/>
      <c r="C84" s="98" t="s">
        <v>104</v>
      </c>
      <c r="D84" s="40" t="s">
        <v>105</v>
      </c>
      <c r="E84" s="41">
        <v>45000</v>
      </c>
      <c r="F84" s="41">
        <v>45000</v>
      </c>
      <c r="G84" s="41">
        <v>45000</v>
      </c>
      <c r="H84" s="49" t="s">
        <v>239</v>
      </c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</row>
    <row r="85" spans="1:31" ht="15" customHeight="1" thickBot="1">
      <c r="A85" s="131"/>
      <c r="B85" s="136"/>
      <c r="C85" s="99" t="s">
        <v>190</v>
      </c>
      <c r="D85" s="47" t="s">
        <v>191</v>
      </c>
      <c r="E85" s="48">
        <v>15000</v>
      </c>
      <c r="F85" s="48">
        <v>15000</v>
      </c>
      <c r="G85" s="48">
        <v>15000</v>
      </c>
      <c r="H85" s="108" t="s">
        <v>240</v>
      </c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</row>
    <row r="86" spans="1:31" ht="15" customHeight="1" thickBot="1">
      <c r="A86" s="131"/>
      <c r="B86" s="136"/>
      <c r="C86" s="101" t="s">
        <v>77</v>
      </c>
      <c r="D86" s="10" t="s">
        <v>120</v>
      </c>
      <c r="E86" s="11">
        <f>E87+E88+E89+E90+E91+E92+E93</f>
        <v>89000</v>
      </c>
      <c r="F86" s="11">
        <f>F87+F88+F89+F90+F91+F92+F93</f>
        <v>89000</v>
      </c>
      <c r="G86" s="11">
        <f>G87+G88+G89+G90+G91+G92+G93</f>
        <v>89000</v>
      </c>
      <c r="H86" s="15" t="s">
        <v>155</v>
      </c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</row>
    <row r="87" spans="1:31" ht="15" customHeight="1">
      <c r="A87" s="131"/>
      <c r="B87" s="136"/>
      <c r="C87" s="97" t="s">
        <v>79</v>
      </c>
      <c r="D87" s="38" t="s">
        <v>121</v>
      </c>
      <c r="E87" s="39">
        <v>15000</v>
      </c>
      <c r="F87" s="39">
        <v>15000</v>
      </c>
      <c r="G87" s="39">
        <v>15000</v>
      </c>
      <c r="H87" s="46" t="s">
        <v>243</v>
      </c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</row>
    <row r="88" spans="1:31" ht="12.75" customHeight="1">
      <c r="A88" s="131"/>
      <c r="B88" s="136"/>
      <c r="C88" s="98" t="s">
        <v>122</v>
      </c>
      <c r="D88" s="40" t="s">
        <v>123</v>
      </c>
      <c r="E88" s="41">
        <v>3000</v>
      </c>
      <c r="F88" s="41">
        <v>3000</v>
      </c>
      <c r="G88" s="41">
        <v>3000</v>
      </c>
      <c r="H88" s="46" t="s">
        <v>243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</row>
    <row r="89" spans="1:31">
      <c r="A89" s="131"/>
      <c r="B89" s="136"/>
      <c r="C89" s="98" t="s">
        <v>124</v>
      </c>
      <c r="D89" s="40" t="s">
        <v>125</v>
      </c>
      <c r="E89" s="41">
        <v>25000</v>
      </c>
      <c r="F89" s="41">
        <v>25000</v>
      </c>
      <c r="G89" s="41">
        <v>25000</v>
      </c>
      <c r="H89" s="46" t="s">
        <v>243</v>
      </c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</row>
    <row r="90" spans="1:31">
      <c r="A90" s="131"/>
      <c r="B90" s="136"/>
      <c r="C90" s="98" t="s">
        <v>126</v>
      </c>
      <c r="D90" s="40" t="s">
        <v>127</v>
      </c>
      <c r="E90" s="41">
        <v>6000</v>
      </c>
      <c r="F90" s="41">
        <v>6000</v>
      </c>
      <c r="G90" s="41">
        <v>6000</v>
      </c>
      <c r="H90" s="46" t="s">
        <v>243</v>
      </c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</row>
    <row r="91" spans="1:31">
      <c r="A91" s="131"/>
      <c r="B91" s="136"/>
      <c r="C91" s="98" t="s">
        <v>128</v>
      </c>
      <c r="D91" s="40" t="s">
        <v>129</v>
      </c>
      <c r="E91" s="41">
        <v>5000</v>
      </c>
      <c r="F91" s="41">
        <v>5000</v>
      </c>
      <c r="G91" s="41">
        <v>5000</v>
      </c>
      <c r="H91" s="46" t="s">
        <v>243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</row>
    <row r="92" spans="1:31">
      <c r="A92" s="131"/>
      <c r="B92" s="136"/>
      <c r="C92" s="98" t="s">
        <v>130</v>
      </c>
      <c r="D92" s="40" t="s">
        <v>241</v>
      </c>
      <c r="E92" s="41">
        <v>25000</v>
      </c>
      <c r="F92" s="41">
        <v>25000</v>
      </c>
      <c r="G92" s="41">
        <v>25000</v>
      </c>
      <c r="H92" s="46" t="s">
        <v>243</v>
      </c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</row>
    <row r="93" spans="1:31" ht="15.75" thickBot="1">
      <c r="A93" s="132"/>
      <c r="B93" s="135"/>
      <c r="C93" s="102" t="s">
        <v>131</v>
      </c>
      <c r="D93" s="42" t="s">
        <v>132</v>
      </c>
      <c r="E93" s="43">
        <v>10000</v>
      </c>
      <c r="F93" s="43">
        <v>10000</v>
      </c>
      <c r="G93" s="43">
        <v>10000</v>
      </c>
      <c r="H93" s="46" t="s">
        <v>243</v>
      </c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</row>
    <row r="94" spans="1:31" ht="30.75" customHeight="1" thickBot="1">
      <c r="A94" s="142" t="s">
        <v>36</v>
      </c>
      <c r="B94" s="143"/>
      <c r="C94" s="104" t="s">
        <v>54</v>
      </c>
      <c r="D94" s="8" t="s">
        <v>111</v>
      </c>
      <c r="E94" s="9">
        <f>E95+E96+E97</f>
        <v>334000</v>
      </c>
      <c r="F94" s="9">
        <f>F95+F96+F97</f>
        <v>214000</v>
      </c>
      <c r="G94" s="9">
        <f>G95+G96</f>
        <v>214000</v>
      </c>
      <c r="H94" s="13" t="s">
        <v>156</v>
      </c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</row>
    <row r="95" spans="1:31">
      <c r="A95" s="144"/>
      <c r="B95" s="145"/>
      <c r="C95" s="99" t="s">
        <v>55</v>
      </c>
      <c r="D95" s="47" t="s">
        <v>111</v>
      </c>
      <c r="E95" s="48">
        <v>14000</v>
      </c>
      <c r="F95" s="48">
        <v>14000</v>
      </c>
      <c r="G95" s="48">
        <v>14000</v>
      </c>
      <c r="H95" s="56" t="s">
        <v>138</v>
      </c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</row>
    <row r="96" spans="1:31" ht="15.75" thickBot="1">
      <c r="A96" s="144"/>
      <c r="B96" s="145"/>
      <c r="C96" s="105" t="s">
        <v>112</v>
      </c>
      <c r="D96" s="68" t="s">
        <v>113</v>
      </c>
      <c r="E96" s="69">
        <v>40000</v>
      </c>
      <c r="F96" s="69">
        <v>200000</v>
      </c>
      <c r="G96" s="69">
        <v>200000</v>
      </c>
      <c r="H96" s="70" t="s">
        <v>246</v>
      </c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</row>
    <row r="97" spans="1:30" ht="15.75" thickBot="1">
      <c r="A97" s="149"/>
      <c r="B97" s="150"/>
      <c r="C97" s="85" t="s">
        <v>204</v>
      </c>
      <c r="D97" s="82" t="s">
        <v>205</v>
      </c>
      <c r="E97" s="83">
        <v>280000</v>
      </c>
      <c r="F97" s="83">
        <v>0</v>
      </c>
      <c r="G97" s="83">
        <v>0</v>
      </c>
      <c r="H97" s="84" t="s">
        <v>242</v>
      </c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</row>
    <row r="98" spans="1:30" ht="21.75" thickBot="1">
      <c r="A98" s="140" t="s">
        <v>37</v>
      </c>
      <c r="B98" s="141"/>
      <c r="C98" s="65"/>
      <c r="D98" s="66"/>
      <c r="E98" s="67">
        <f>E2+E16+E21+E25+E33+E30+E36+E38+E44+E47+E54+E56+E58+E63+E68+E70+E72+E75+E82+E86+E94</f>
        <v>16595800</v>
      </c>
      <c r="F98" s="112">
        <f>F2+F16+F21+F25+F30+F33+F36+F38+F44+F47+F54+F56+F58+F63+F68+F70+F72+F75+F82+F86+F94</f>
        <v>8713500</v>
      </c>
      <c r="G98" s="112">
        <f>G2+G16+G21+G25+G30+G33+G36+G44+G38+G47+G54+G56+G58+G63+G68+G70+G72+G75+G82+G86+G94</f>
        <v>8683500</v>
      </c>
      <c r="H98" s="109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1:30">
      <c r="A99" s="71"/>
      <c r="B99" s="71"/>
      <c r="C99" s="71"/>
      <c r="D99" s="71"/>
      <c r="E99" s="71"/>
      <c r="F99" s="71"/>
      <c r="G99" s="71"/>
      <c r="H99" s="71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</row>
    <row r="100" spans="1:30">
      <c r="A100" s="71"/>
      <c r="B100" s="71"/>
      <c r="C100" s="71"/>
      <c r="D100" s="71"/>
      <c r="E100" s="71"/>
      <c r="F100" s="71"/>
      <c r="G100" s="71"/>
      <c r="H100" s="71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</row>
    <row r="101" spans="1:30">
      <c r="A101" s="71"/>
      <c r="B101" s="71"/>
      <c r="C101" s="71"/>
      <c r="D101" s="71"/>
      <c r="E101" s="71"/>
      <c r="F101" s="71"/>
      <c r="G101" s="71"/>
      <c r="H101" s="71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</row>
    <row r="102" spans="1:30">
      <c r="A102" s="71"/>
      <c r="B102" s="71"/>
      <c r="C102" s="71"/>
      <c r="D102" s="71"/>
      <c r="E102" s="71"/>
      <c r="F102" s="71"/>
      <c r="G102" s="71"/>
      <c r="H102" s="71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</row>
    <row r="103" spans="1:30">
      <c r="A103" s="71"/>
      <c r="B103" s="71"/>
      <c r="C103" s="71"/>
      <c r="D103" s="71"/>
      <c r="E103" s="71"/>
      <c r="F103" s="71"/>
      <c r="G103" s="71"/>
      <c r="H103" s="71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</row>
    <row r="104" spans="1:30">
      <c r="A104" s="71"/>
      <c r="B104" s="71"/>
      <c r="C104" s="71"/>
      <c r="D104" s="71"/>
      <c r="E104" s="71"/>
      <c r="F104" s="71"/>
      <c r="G104" s="71"/>
      <c r="H104" s="71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</row>
    <row r="105" spans="1:30">
      <c r="A105" s="71"/>
      <c r="B105" s="71"/>
      <c r="C105" s="71"/>
      <c r="D105" s="71"/>
      <c r="E105" s="71"/>
      <c r="F105" s="71"/>
      <c r="G105" s="71"/>
      <c r="H105" s="71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</row>
    <row r="106" spans="1:30">
      <c r="A106" s="71"/>
      <c r="B106" s="71"/>
      <c r="C106" s="71"/>
      <c r="D106" s="71"/>
      <c r="E106" s="71"/>
      <c r="F106" s="71"/>
      <c r="G106" s="71"/>
      <c r="H106" s="71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</row>
    <row r="107" spans="1:30">
      <c r="A107" s="71"/>
      <c r="B107" s="71"/>
      <c r="C107" s="71"/>
      <c r="D107" s="71"/>
      <c r="E107" s="71"/>
      <c r="F107" s="71"/>
      <c r="G107" s="71"/>
      <c r="H107" s="71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</row>
    <row r="108" spans="1:30">
      <c r="A108" s="71"/>
      <c r="B108" s="71"/>
      <c r="C108" s="71"/>
      <c r="D108" s="71"/>
      <c r="E108" s="71"/>
      <c r="F108" s="71"/>
      <c r="G108" s="71"/>
      <c r="H108" s="71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</row>
    <row r="109" spans="1:30">
      <c r="A109" s="71"/>
      <c r="B109" s="71"/>
      <c r="C109" s="71"/>
      <c r="D109" s="71"/>
      <c r="E109" s="71"/>
      <c r="F109" s="71"/>
      <c r="G109" s="71"/>
      <c r="H109" s="71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</row>
    <row r="110" spans="1:30">
      <c r="A110" s="71"/>
      <c r="B110" s="71"/>
      <c r="C110" s="71"/>
      <c r="D110" s="71"/>
      <c r="E110" s="71"/>
      <c r="F110" s="71"/>
      <c r="G110" s="71"/>
      <c r="H110" s="71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</row>
    <row r="111" spans="1:30">
      <c r="A111" s="71"/>
      <c r="B111" s="71"/>
      <c r="C111" s="71"/>
      <c r="D111" s="71"/>
      <c r="E111" s="71"/>
      <c r="F111" s="71"/>
      <c r="G111" s="71"/>
      <c r="H111" s="71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</row>
    <row r="112" spans="1:30">
      <c r="A112" s="71"/>
      <c r="B112" s="71"/>
      <c r="C112" s="71"/>
      <c r="D112" s="71"/>
      <c r="E112" s="71"/>
      <c r="F112" s="71"/>
      <c r="G112" s="71"/>
      <c r="H112" s="71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</row>
    <row r="113" spans="1:30">
      <c r="A113" s="71"/>
      <c r="B113" s="71"/>
      <c r="C113" s="71"/>
      <c r="D113" s="71"/>
      <c r="E113" s="71"/>
      <c r="F113" s="71"/>
      <c r="G113" s="71"/>
      <c r="H113" s="71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</row>
    <row r="114" spans="1:30">
      <c r="A114" s="71"/>
      <c r="B114" s="71"/>
      <c r="C114" s="71"/>
      <c r="D114" s="71"/>
      <c r="E114" s="71"/>
      <c r="F114" s="71"/>
      <c r="G114" s="71"/>
      <c r="H114" s="71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</row>
    <row r="115" spans="1:30">
      <c r="A115" s="71"/>
      <c r="B115" s="71"/>
      <c r="C115" s="71"/>
      <c r="D115" s="71"/>
      <c r="E115" s="71"/>
      <c r="F115" s="71"/>
      <c r="G115" s="71"/>
      <c r="H115" s="71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</row>
    <row r="116" spans="1:30">
      <c r="A116" s="71"/>
      <c r="B116" s="71"/>
      <c r="C116" s="71"/>
      <c r="D116" s="71"/>
      <c r="E116" s="71"/>
      <c r="F116" s="71"/>
      <c r="G116" s="71"/>
      <c r="H116" s="71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</row>
    <row r="117" spans="1:30">
      <c r="A117" s="71"/>
      <c r="B117" s="71"/>
      <c r="C117" s="71"/>
      <c r="D117" s="71"/>
      <c r="E117" s="71"/>
      <c r="F117" s="71"/>
      <c r="G117" s="71"/>
      <c r="H117" s="71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</row>
    <row r="118" spans="1:30">
      <c r="A118" s="71"/>
      <c r="B118" s="71"/>
      <c r="C118" s="71"/>
      <c r="D118" s="71"/>
      <c r="E118" s="71"/>
      <c r="F118" s="71"/>
      <c r="G118" s="71"/>
      <c r="H118" s="71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</row>
    <row r="119" spans="1:30">
      <c r="A119" s="71"/>
      <c r="B119" s="71"/>
      <c r="C119" s="71"/>
      <c r="D119" s="71"/>
      <c r="E119" s="71"/>
      <c r="F119" s="71"/>
      <c r="G119" s="71"/>
      <c r="H119" s="71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</row>
    <row r="120" spans="1:30">
      <c r="A120" s="71"/>
      <c r="B120" s="71"/>
      <c r="C120" s="71"/>
      <c r="D120" s="71"/>
      <c r="E120" s="71"/>
      <c r="F120" s="71"/>
      <c r="G120" s="71"/>
      <c r="H120" s="71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</row>
    <row r="121" spans="1:30">
      <c r="A121" s="71"/>
      <c r="B121" s="71"/>
      <c r="C121" s="71"/>
      <c r="D121" s="71"/>
      <c r="E121" s="71"/>
      <c r="F121" s="71"/>
      <c r="G121" s="71"/>
      <c r="H121" s="71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</row>
    <row r="122" spans="1:30">
      <c r="A122" s="71"/>
      <c r="B122" s="71"/>
      <c r="C122" s="71"/>
      <c r="D122" s="71"/>
      <c r="E122" s="71"/>
      <c r="F122" s="71"/>
      <c r="G122" s="71"/>
      <c r="H122" s="71"/>
    </row>
    <row r="123" spans="1:30">
      <c r="A123" s="71"/>
      <c r="B123" s="71"/>
      <c r="C123" s="71"/>
      <c r="D123" s="71"/>
      <c r="E123" s="71"/>
      <c r="F123" s="71"/>
      <c r="G123" s="71"/>
      <c r="H123" s="71"/>
    </row>
    <row r="124" spans="1:30">
      <c r="A124" s="71"/>
      <c r="B124" s="71"/>
      <c r="C124" s="71"/>
      <c r="D124" s="71"/>
      <c r="E124" s="71"/>
      <c r="F124" s="71"/>
      <c r="G124" s="71"/>
      <c r="H124" s="71"/>
    </row>
    <row r="125" spans="1:30">
      <c r="A125" s="71"/>
      <c r="B125" s="71"/>
      <c r="C125" s="71"/>
      <c r="D125" s="71"/>
      <c r="E125" s="71"/>
      <c r="F125" s="71"/>
      <c r="G125" s="71"/>
      <c r="H125" s="71"/>
    </row>
    <row r="126" spans="1:30">
      <c r="A126" s="71"/>
      <c r="B126" s="71"/>
      <c r="C126" s="71"/>
      <c r="D126" s="71"/>
      <c r="E126" s="71"/>
      <c r="F126" s="71"/>
      <c r="G126" s="71"/>
      <c r="H126" s="71"/>
    </row>
    <row r="127" spans="1:30">
      <c r="A127" s="71"/>
      <c r="B127" s="71"/>
      <c r="C127" s="71"/>
      <c r="D127" s="71"/>
      <c r="E127" s="71"/>
      <c r="F127" s="71"/>
      <c r="G127" s="71"/>
      <c r="H127" s="71"/>
    </row>
    <row r="128" spans="1:30">
      <c r="A128" s="71"/>
      <c r="B128" s="71"/>
      <c r="C128" s="71"/>
      <c r="D128" s="71"/>
      <c r="E128" s="71"/>
      <c r="F128" s="71"/>
      <c r="G128" s="71"/>
      <c r="H128" s="71"/>
    </row>
    <row r="129" spans="1:8">
      <c r="A129" s="71"/>
      <c r="B129" s="71"/>
      <c r="C129" s="71"/>
      <c r="D129" s="71"/>
      <c r="E129" s="71"/>
      <c r="F129" s="71"/>
      <c r="G129" s="71"/>
      <c r="H129" s="71"/>
    </row>
    <row r="130" spans="1:8">
      <c r="A130" s="71"/>
      <c r="B130" s="71"/>
      <c r="C130" s="71"/>
      <c r="D130" s="71"/>
      <c r="E130" s="71"/>
      <c r="F130" s="71"/>
      <c r="G130" s="71"/>
      <c r="H130" s="71"/>
    </row>
    <row r="131" spans="1:8">
      <c r="A131" s="71"/>
      <c r="B131" s="71"/>
      <c r="C131" s="71"/>
      <c r="D131" s="71"/>
      <c r="E131" s="71"/>
      <c r="F131" s="71"/>
      <c r="G131" s="71"/>
      <c r="H131" s="71"/>
    </row>
    <row r="132" spans="1:8">
      <c r="A132" s="71"/>
      <c r="B132" s="71"/>
      <c r="C132" s="71"/>
      <c r="D132" s="71"/>
      <c r="E132" s="71"/>
      <c r="F132" s="71"/>
      <c r="G132" s="71"/>
      <c r="H132" s="71"/>
    </row>
    <row r="133" spans="1:8">
      <c r="A133" s="71"/>
      <c r="B133" s="71"/>
      <c r="C133" s="71"/>
      <c r="D133" s="71"/>
      <c r="E133" s="71"/>
      <c r="F133" s="71"/>
      <c r="G133" s="71"/>
      <c r="H133" s="71"/>
    </row>
    <row r="134" spans="1:8">
      <c r="A134" s="71"/>
      <c r="B134" s="71"/>
      <c r="C134" s="71"/>
      <c r="D134" s="71"/>
      <c r="E134" s="71"/>
      <c r="F134" s="71"/>
      <c r="G134" s="71"/>
      <c r="H134" s="71"/>
    </row>
    <row r="135" spans="1:8">
      <c r="A135" s="71"/>
      <c r="B135" s="71"/>
      <c r="C135" s="71"/>
      <c r="D135" s="71"/>
      <c r="E135" s="71"/>
      <c r="F135" s="71"/>
      <c r="G135" s="71"/>
      <c r="H135" s="71"/>
    </row>
    <row r="136" spans="1:8">
      <c r="A136" s="71"/>
      <c r="B136" s="71"/>
      <c r="C136" s="71"/>
      <c r="D136" s="71"/>
      <c r="E136" s="71"/>
      <c r="F136" s="71"/>
      <c r="G136" s="71"/>
      <c r="H136" s="71"/>
    </row>
    <row r="137" spans="1:8">
      <c r="A137" s="71"/>
      <c r="B137" s="71"/>
      <c r="C137" s="71"/>
      <c r="D137" s="71"/>
      <c r="E137" s="71"/>
      <c r="F137" s="71"/>
      <c r="G137" s="71"/>
      <c r="H137" s="71"/>
    </row>
    <row r="138" spans="1:8">
      <c r="A138" s="71"/>
      <c r="B138" s="71"/>
      <c r="C138" s="71"/>
      <c r="D138" s="71"/>
      <c r="E138" s="71"/>
      <c r="F138" s="71"/>
      <c r="G138" s="71"/>
      <c r="H138" s="71"/>
    </row>
    <row r="139" spans="1:8">
      <c r="A139" s="71"/>
      <c r="B139" s="71"/>
      <c r="C139" s="71"/>
      <c r="D139" s="71"/>
      <c r="E139" s="71"/>
      <c r="F139" s="71"/>
      <c r="G139" s="71"/>
      <c r="H139" s="71"/>
    </row>
    <row r="140" spans="1:8">
      <c r="A140" s="71"/>
      <c r="B140" s="71"/>
      <c r="C140" s="71"/>
      <c r="D140" s="71"/>
      <c r="E140" s="71"/>
      <c r="F140" s="71"/>
      <c r="G140" s="71"/>
      <c r="H140" s="71"/>
    </row>
    <row r="141" spans="1:8">
      <c r="C141" s="71"/>
      <c r="D141" s="71"/>
      <c r="E141" s="71"/>
      <c r="F141" s="71"/>
      <c r="G141" s="71"/>
      <c r="H141" s="71"/>
    </row>
    <row r="142" spans="1:8">
      <c r="C142" s="71"/>
      <c r="D142" s="71"/>
      <c r="E142" s="71"/>
      <c r="F142" s="71"/>
      <c r="G142" s="71"/>
      <c r="H142" s="71"/>
    </row>
    <row r="143" spans="1:8">
      <c r="C143" s="71"/>
      <c r="D143" s="71"/>
      <c r="E143" s="71"/>
      <c r="F143" s="71"/>
      <c r="G143" s="71"/>
      <c r="H143" s="71"/>
    </row>
    <row r="144" spans="1:8">
      <c r="C144" s="71"/>
      <c r="D144" s="71"/>
      <c r="E144" s="71"/>
      <c r="F144" s="71"/>
      <c r="G144" s="71"/>
      <c r="H144" s="71"/>
    </row>
    <row r="145" spans="3:8">
      <c r="C145" s="71"/>
      <c r="D145" s="71"/>
      <c r="E145" s="71"/>
      <c r="F145" s="71"/>
      <c r="G145" s="71"/>
      <c r="H145" s="71"/>
    </row>
    <row r="146" spans="3:8">
      <c r="C146" s="71"/>
      <c r="D146" s="71"/>
      <c r="E146" s="71"/>
      <c r="F146" s="71"/>
      <c r="G146" s="71"/>
      <c r="H146" s="71"/>
    </row>
    <row r="147" spans="3:8">
      <c r="C147" s="71"/>
      <c r="D147" s="71"/>
      <c r="E147" s="71"/>
      <c r="F147" s="71"/>
      <c r="G147" s="71"/>
      <c r="H147" s="71"/>
    </row>
    <row r="148" spans="3:8">
      <c r="C148" s="71"/>
      <c r="D148" s="71"/>
      <c r="E148" s="71"/>
      <c r="F148" s="71"/>
      <c r="G148" s="71"/>
      <c r="H148" s="71"/>
    </row>
    <row r="149" spans="3:8">
      <c r="C149" s="71"/>
      <c r="D149" s="71"/>
      <c r="E149" s="71"/>
      <c r="F149" s="71"/>
      <c r="G149" s="71"/>
      <c r="H149" s="71"/>
    </row>
    <row r="150" spans="3:8">
      <c r="C150" s="71"/>
      <c r="D150" s="71"/>
      <c r="E150" s="71"/>
      <c r="F150" s="71"/>
      <c r="G150" s="71"/>
      <c r="H150" s="71"/>
    </row>
    <row r="151" spans="3:8">
      <c r="C151" s="71"/>
      <c r="D151" s="71"/>
      <c r="E151" s="71"/>
      <c r="F151" s="71"/>
      <c r="G151" s="71"/>
      <c r="H151" s="71"/>
    </row>
    <row r="152" spans="3:8">
      <c r="C152" s="71"/>
      <c r="D152" s="71"/>
      <c r="E152" s="71"/>
      <c r="F152" s="71"/>
      <c r="G152" s="71"/>
      <c r="H152" s="71"/>
    </row>
    <row r="153" spans="3:8">
      <c r="C153" s="71"/>
      <c r="D153" s="71"/>
      <c r="E153" s="71"/>
      <c r="F153" s="71"/>
      <c r="G153" s="71"/>
      <c r="H153" s="71"/>
    </row>
    <row r="154" spans="3:8">
      <c r="C154" s="71"/>
      <c r="D154" s="71"/>
      <c r="E154" s="71"/>
      <c r="F154" s="71"/>
      <c r="G154" s="71"/>
      <c r="H154" s="71"/>
    </row>
  </sheetData>
  <dataConsolidate/>
  <mergeCells count="15">
    <mergeCell ref="A98:B98"/>
    <mergeCell ref="A94:B96"/>
    <mergeCell ref="B75:B93"/>
    <mergeCell ref="B68:B74"/>
    <mergeCell ref="B58:B67"/>
    <mergeCell ref="A97:B97"/>
    <mergeCell ref="A2:A34"/>
    <mergeCell ref="A36:A67"/>
    <mergeCell ref="A68:A80"/>
    <mergeCell ref="A82:A93"/>
    <mergeCell ref="B56:B57"/>
    <mergeCell ref="B47:B55"/>
    <mergeCell ref="B2:B29"/>
    <mergeCell ref="B30:B35"/>
    <mergeCell ref="B36:B46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2021-09-09T10:10:11Z</cp:lastPrinted>
  <dcterms:created xsi:type="dcterms:W3CDTF">2014-12-14T09:32:57Z</dcterms:created>
  <dcterms:modified xsi:type="dcterms:W3CDTF">2021-09-15T10:46:40Z</dcterms:modified>
</cp:coreProperties>
</file>