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rvoje Plaščar\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F285" i="9"/>
  <c r="B285" i="9"/>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F279" i="9"/>
  <c r="F278" i="9"/>
  <c r="F275" i="9" s="1"/>
  <c r="F277" i="9"/>
  <c r="F276" i="9"/>
  <c r="L274" i="9"/>
  <c r="F274" i="9" s="1"/>
  <c r="H274" i="9"/>
  <c r="I273" i="9"/>
  <c r="H273" i="9"/>
  <c r="E273" i="9" s="1"/>
  <c r="B273" i="9" s="1"/>
  <c r="F273" i="9"/>
  <c r="E272" i="9"/>
  <c r="M271" i="9"/>
  <c r="L271" i="9"/>
  <c r="F271" i="9" s="1"/>
  <c r="E271" i="9"/>
  <c r="B271" i="9" s="1"/>
  <c r="M270" i="9"/>
  <c r="L270" i="9"/>
  <c r="F270" i="9" s="1"/>
  <c r="E270" i="9"/>
  <c r="B270" i="9"/>
  <c r="M269" i="9"/>
  <c r="L269" i="9"/>
  <c r="E269" i="9"/>
  <c r="M268" i="9"/>
  <c r="L268" i="9"/>
  <c r="F268" i="9"/>
  <c r="E268" i="9"/>
  <c r="B268" i="9" s="1"/>
  <c r="M267" i="9"/>
  <c r="L267" i="9"/>
  <c r="F267" i="9"/>
  <c r="E267" i="9"/>
  <c r="M266" i="9"/>
  <c r="L266" i="9"/>
  <c r="F266" i="9"/>
  <c r="B266" i="9" s="1"/>
  <c r="E266" i="9"/>
  <c r="M265" i="9"/>
  <c r="L265" i="9"/>
  <c r="F265" i="9" s="1"/>
  <c r="E265" i="9"/>
  <c r="B265" i="9" s="1"/>
  <c r="M264" i="9"/>
  <c r="F264" i="9" s="1"/>
  <c r="B264" i="9" s="1"/>
  <c r="L264" i="9"/>
  <c r="E264" i="9"/>
  <c r="M263" i="9"/>
  <c r="L263" i="9"/>
  <c r="F263" i="9" s="1"/>
  <c r="E263" i="9"/>
  <c r="B263" i="9" s="1"/>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F257" i="9" s="1"/>
  <c r="E257" i="9"/>
  <c r="M256" i="9"/>
  <c r="F256" i="9" s="1"/>
  <c r="B256" i="9" s="1"/>
  <c r="L256" i="9"/>
  <c r="E256" i="9"/>
  <c r="M255" i="9"/>
  <c r="L255" i="9"/>
  <c r="F255" i="9" s="1"/>
  <c r="E255" i="9"/>
  <c r="B255" i="9" s="1"/>
  <c r="M254" i="9"/>
  <c r="L254" i="9"/>
  <c r="F254" i="9" s="1"/>
  <c r="E254" i="9"/>
  <c r="B254" i="9"/>
  <c r="M253" i="9"/>
  <c r="L253" i="9"/>
  <c r="E253" i="9"/>
  <c r="M252" i="9"/>
  <c r="L252" i="9"/>
  <c r="F252" i="9"/>
  <c r="E252" i="9"/>
  <c r="B252" i="9" s="1"/>
  <c r="M251" i="9"/>
  <c r="L251" i="9"/>
  <c r="F251" i="9"/>
  <c r="E251" i="9"/>
  <c r="M250" i="9"/>
  <c r="L250" i="9"/>
  <c r="F250" i="9"/>
  <c r="B250" i="9" s="1"/>
  <c r="E250" i="9"/>
  <c r="M249" i="9"/>
  <c r="L249" i="9"/>
  <c r="F249" i="9" s="1"/>
  <c r="E249" i="9"/>
  <c r="B249" i="9" s="1"/>
  <c r="M248" i="9"/>
  <c r="F248" i="9" s="1"/>
  <c r="B248" i="9" s="1"/>
  <c r="L248" i="9"/>
  <c r="E248" i="9"/>
  <c r="M247" i="9"/>
  <c r="L247" i="9"/>
  <c r="F247" i="9" s="1"/>
  <c r="E247" i="9"/>
  <c r="B247" i="9" s="1"/>
  <c r="M246" i="9"/>
  <c r="L246" i="9"/>
  <c r="F246" i="9" s="1"/>
  <c r="B246" i="9" s="1"/>
  <c r="E246" i="9"/>
  <c r="M245" i="9"/>
  <c r="L245" i="9"/>
  <c r="E245" i="9"/>
  <c r="M244" i="9"/>
  <c r="L244" i="9"/>
  <c r="F244" i="9"/>
  <c r="E244" i="9"/>
  <c r="B244" i="9" s="1"/>
  <c r="M243" i="9"/>
  <c r="L243" i="9"/>
  <c r="F243" i="9" s="1"/>
  <c r="E243" i="9"/>
  <c r="M242" i="9"/>
  <c r="L242" i="9"/>
  <c r="F242" i="9" s="1"/>
  <c r="B242" i="9" s="1"/>
  <c r="E242" i="9"/>
  <c r="M241" i="9"/>
  <c r="L241" i="9"/>
  <c r="F241" i="9" s="1"/>
  <c r="E241" i="9"/>
  <c r="M240" i="9"/>
  <c r="F240" i="9" s="1"/>
  <c r="B240" i="9" s="1"/>
  <c r="L240" i="9"/>
  <c r="E240" i="9"/>
  <c r="M239" i="9"/>
  <c r="L239" i="9"/>
  <c r="F239" i="9" s="1"/>
  <c r="E239" i="9"/>
  <c r="B239" i="9" s="1"/>
  <c r="M238" i="9"/>
  <c r="L238" i="9"/>
  <c r="F238" i="9" s="1"/>
  <c r="E238" i="9"/>
  <c r="B238" i="9"/>
  <c r="M237" i="9"/>
  <c r="L237" i="9"/>
  <c r="E237" i="9"/>
  <c r="M236" i="9"/>
  <c r="L236" i="9"/>
  <c r="F236" i="9"/>
  <c r="E236" i="9"/>
  <c r="B236" i="9" s="1"/>
  <c r="M235" i="9"/>
  <c r="L235" i="9"/>
  <c r="F235" i="9"/>
  <c r="E235" i="9"/>
  <c r="M234" i="9"/>
  <c r="L234" i="9"/>
  <c r="F234" i="9"/>
  <c r="B234" i="9" s="1"/>
  <c r="E234" i="9"/>
  <c r="M233" i="9"/>
  <c r="L233" i="9"/>
  <c r="F233" i="9" s="1"/>
  <c r="E233" i="9"/>
  <c r="B233" i="9" s="1"/>
  <c r="M232" i="9"/>
  <c r="F232" i="9" s="1"/>
  <c r="B232" i="9" s="1"/>
  <c r="L232" i="9"/>
  <c r="E232" i="9"/>
  <c r="M231" i="9"/>
  <c r="L231" i="9"/>
  <c r="F231" i="9" s="1"/>
  <c r="E231" i="9"/>
  <c r="B231" i="9" s="1"/>
  <c r="M230" i="9"/>
  <c r="L230" i="9"/>
  <c r="F230" i="9" s="1"/>
  <c r="B230" i="9" s="1"/>
  <c r="E230" i="9"/>
  <c r="M229" i="9"/>
  <c r="L229" i="9"/>
  <c r="E229" i="9"/>
  <c r="M228" i="9"/>
  <c r="L228" i="9"/>
  <c r="F228" i="9"/>
  <c r="E228" i="9"/>
  <c r="B228" i="9" s="1"/>
  <c r="M227" i="9"/>
  <c r="L227" i="9"/>
  <c r="F227" i="9" s="1"/>
  <c r="E227" i="9"/>
  <c r="M226" i="9"/>
  <c r="L226" i="9"/>
  <c r="E226" i="9"/>
  <c r="H225" i="9"/>
  <c r="G225" i="9"/>
  <c r="F225" i="9"/>
  <c r="M224" i="9"/>
  <c r="L224" i="9"/>
  <c r="E224" i="9"/>
  <c r="M223" i="9"/>
  <c r="L223" i="9"/>
  <c r="F223" i="9"/>
  <c r="E223" i="9"/>
  <c r="B223" i="9" s="1"/>
  <c r="M222" i="9"/>
  <c r="L222" i="9"/>
  <c r="E222" i="9"/>
  <c r="M221" i="9"/>
  <c r="L221" i="9"/>
  <c r="E221" i="9"/>
  <c r="M220" i="9"/>
  <c r="L220" i="9"/>
  <c r="E220" i="9"/>
  <c r="M219" i="9"/>
  <c r="L219" i="9"/>
  <c r="F219" i="9" s="1"/>
  <c r="E219" i="9"/>
  <c r="M218" i="9"/>
  <c r="L218" i="9"/>
  <c r="E218" i="9"/>
  <c r="M217" i="9"/>
  <c r="L217" i="9"/>
  <c r="E217" i="9"/>
  <c r="M216" i="9"/>
  <c r="L216" i="9"/>
  <c r="E216" i="9"/>
  <c r="M215" i="9"/>
  <c r="L215" i="9"/>
  <c r="F215" i="9"/>
  <c r="E215" i="9"/>
  <c r="B215" i="9" s="1"/>
  <c r="M214" i="9"/>
  <c r="F214" i="9" s="1"/>
  <c r="B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B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H68" i="9"/>
  <c r="G68" i="9"/>
  <c r="E68" i="9" s="1"/>
  <c r="B68" i="9" s="1"/>
  <c r="F68" i="9"/>
  <c r="H67" i="9"/>
  <c r="G67" i="9"/>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F48" i="9"/>
  <c r="H47" i="9"/>
  <c r="G47" i="9"/>
  <c r="F47" i="9"/>
  <c r="E47" i="9"/>
  <c r="B47" i="9" s="1"/>
  <c r="H46" i="9"/>
  <c r="G46" i="9"/>
  <c r="F46" i="9"/>
  <c r="H45" i="9"/>
  <c r="E45" i="9" s="1"/>
  <c r="B45" i="9" s="1"/>
  <c r="G45" i="9"/>
  <c r="F45" i="9"/>
  <c r="H44" i="9"/>
  <c r="G44" i="9"/>
  <c r="F44" i="9"/>
  <c r="H43" i="9"/>
  <c r="G43" i="9"/>
  <c r="F43" i="9"/>
  <c r="H42" i="9"/>
  <c r="G42" i="9"/>
  <c r="F42" i="9"/>
  <c r="H41" i="9"/>
  <c r="G41" i="9"/>
  <c r="F41" i="9"/>
  <c r="E41" i="9"/>
  <c r="B41" i="9" s="1"/>
  <c r="H40" i="9"/>
  <c r="G40" i="9"/>
  <c r="F40" i="9"/>
  <c r="H39" i="9"/>
  <c r="G39" i="9"/>
  <c r="F39" i="9"/>
  <c r="H38" i="9"/>
  <c r="E38" i="9" s="1"/>
  <c r="G38" i="9"/>
  <c r="F38" i="9"/>
  <c r="B38" i="9"/>
  <c r="H37" i="9"/>
  <c r="G37" i="9"/>
  <c r="F37" i="9"/>
  <c r="H36" i="9"/>
  <c r="G36" i="9"/>
  <c r="F36" i="9"/>
  <c r="H35" i="9"/>
  <c r="G35" i="9"/>
  <c r="F35" i="9"/>
  <c r="E35" i="9"/>
  <c r="B35" i="9" s="1"/>
  <c r="H34" i="9"/>
  <c r="E34" i="9" s="1"/>
  <c r="G34" i="9"/>
  <c r="F34" i="9"/>
  <c r="B34" i="9"/>
  <c r="H33" i="9"/>
  <c r="G33" i="9"/>
  <c r="F33" i="9"/>
  <c r="E33" i="9"/>
  <c r="B33" i="9" s="1"/>
  <c r="H32" i="9"/>
  <c r="G32" i="9"/>
  <c r="F32" i="9"/>
  <c r="H31" i="9"/>
  <c r="G31" i="9"/>
  <c r="F31" i="9"/>
  <c r="E31" i="9"/>
  <c r="B31" i="9" s="1"/>
  <c r="H30" i="9"/>
  <c r="E30" i="9" s="1"/>
  <c r="G30" i="9"/>
  <c r="F30" i="9"/>
  <c r="B30" i="9"/>
  <c r="H29" i="9"/>
  <c r="G29" i="9"/>
  <c r="E29" i="9" s="1"/>
  <c r="B29" i="9" s="1"/>
  <c r="F29" i="9"/>
  <c r="H28" i="9"/>
  <c r="G28" i="9"/>
  <c r="F28" i="9"/>
  <c r="H27" i="9"/>
  <c r="G27" i="9"/>
  <c r="E27" i="9" s="1"/>
  <c r="B27" i="9" s="1"/>
  <c r="F27" i="9"/>
  <c r="H26" i="9"/>
  <c r="G26" i="9"/>
  <c r="F26" i="9"/>
  <c r="H25" i="9"/>
  <c r="G25" i="9"/>
  <c r="F25" i="9"/>
  <c r="H24" i="9"/>
  <c r="G24" i="9"/>
  <c r="F24" i="9"/>
  <c r="H23" i="9"/>
  <c r="G23" i="9"/>
  <c r="F23" i="9"/>
  <c r="E23" i="9"/>
  <c r="B23" i="9" s="1"/>
  <c r="H22" i="9"/>
  <c r="E22" i="9" s="1"/>
  <c r="G22" i="9"/>
  <c r="F22" i="9"/>
  <c r="B22" i="9"/>
  <c r="H21" i="9"/>
  <c r="G21" i="9"/>
  <c r="E21" i="9" s="1"/>
  <c r="B21" i="9" s="1"/>
  <c r="F21" i="9"/>
  <c r="F20" i="9"/>
  <c r="F4" i="9"/>
  <c r="O3" i="9"/>
  <c r="G274" i="9" s="1"/>
  <c r="I3" i="9"/>
  <c r="G171" i="9" s="1"/>
  <c r="E171" i="9" s="1"/>
  <c r="B171" i="9" s="1"/>
  <c r="H3" i="9"/>
  <c r="G3" i="9"/>
  <c r="D101" i="8"/>
  <c r="D95" i="8"/>
  <c r="D90" i="8"/>
  <c r="D85" i="8"/>
  <c r="D80" i="8"/>
  <c r="D75" i="8"/>
  <c r="D70" i="8"/>
  <c r="D65" i="8"/>
  <c r="D60" i="8"/>
  <c r="D55" i="8"/>
  <c r="D50" i="8"/>
  <c r="D49" i="8" s="1"/>
  <c r="D43" i="8" s="1"/>
  <c r="D44" i="8"/>
  <c r="D36" i="8"/>
  <c r="D26" i="8"/>
  <c r="D24" i="8" s="1"/>
  <c r="C1499" i="1" s="1"/>
  <c r="H1499" i="1" s="1"/>
  <c r="D18" i="8"/>
  <c r="D8" i="8"/>
  <c r="D6" i="8" s="1"/>
  <c r="E44" i="7"/>
  <c r="D44" i="7"/>
  <c r="E39" i="7"/>
  <c r="D39" i="7"/>
  <c r="E38" i="7"/>
  <c r="D38" i="7"/>
  <c r="E30" i="7"/>
  <c r="D30" i="7"/>
  <c r="E23" i="7"/>
  <c r="E22" i="7" s="1"/>
  <c r="I30" i="3" s="1"/>
  <c r="D23" i="7"/>
  <c r="D22" i="7" s="1"/>
  <c r="H30" i="3" s="1"/>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F238" i="5"/>
  <c r="E238" i="5"/>
  <c r="D238" i="5"/>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E78" i="5" s="1"/>
  <c r="D79" i="5"/>
  <c r="F79" i="5" s="1"/>
  <c r="F77" i="5"/>
  <c r="F76" i="5"/>
  <c r="F75" i="5"/>
  <c r="F74" i="5"/>
  <c r="F73" i="5"/>
  <c r="F72" i="5"/>
  <c r="F71" i="5"/>
  <c r="E70" i="5"/>
  <c r="E69" i="5" s="1"/>
  <c r="E68" i="5" s="1"/>
  <c r="I21" i="3"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20" i="4" s="1"/>
  <c r="E635" i="4" s="1"/>
  <c r="E418" i="4"/>
  <c r="D418" i="4"/>
  <c r="F418" i="4" s="1"/>
  <c r="E417" i="4"/>
  <c r="D417" i="4"/>
  <c r="E416" i="4"/>
  <c r="D411" i="1" s="1"/>
  <c r="D416" i="4"/>
  <c r="F416"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D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5" i="1" s="1"/>
  <c r="D279" i="4"/>
  <c r="F279" i="4" s="1"/>
  <c r="F278" i="4"/>
  <c r="F277" i="4"/>
  <c r="F276" i="4"/>
  <c r="F275" i="4"/>
  <c r="F274" i="4"/>
  <c r="E273" i="4"/>
  <c r="D273" i="4"/>
  <c r="F272" i="4"/>
  <c r="F271" i="4"/>
  <c r="F270" i="4"/>
  <c r="F269" i="4"/>
  <c r="F268" i="4"/>
  <c r="E268" i="4"/>
  <c r="D268" i="4"/>
  <c r="F267" i="4"/>
  <c r="F266" i="4"/>
  <c r="F265" i="4"/>
  <c r="E264" i="4"/>
  <c r="D264" i="4"/>
  <c r="C260" i="1"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4" i="4" s="1"/>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16" i="1"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E50" i="4" s="1"/>
  <c r="D46" i="1" s="1"/>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G1577" i="1" s="1"/>
  <c r="C1576" i="1"/>
  <c r="H1576" i="1" s="1"/>
  <c r="C1575" i="1"/>
  <c r="C1574" i="1"/>
  <c r="H1574" i="1" s="1"/>
  <c r="C1573" i="1"/>
  <c r="H1572" i="1"/>
  <c r="G1572" i="1"/>
  <c r="C1572" i="1"/>
  <c r="H1571" i="1"/>
  <c r="C1571" i="1"/>
  <c r="G1571" i="1" s="1"/>
  <c r="C1570" i="1"/>
  <c r="C1569" i="1"/>
  <c r="G1569" i="1" s="1"/>
  <c r="H1568" i="1"/>
  <c r="G1568" i="1"/>
  <c r="C1568" i="1"/>
  <c r="C1567" i="1"/>
  <c r="C1566" i="1"/>
  <c r="H1566" i="1" s="1"/>
  <c r="C1565" i="1"/>
  <c r="H1564" i="1"/>
  <c r="G1564" i="1"/>
  <c r="C1564" i="1"/>
  <c r="H1563" i="1"/>
  <c r="C1563" i="1"/>
  <c r="G1563" i="1" s="1"/>
  <c r="C1562" i="1"/>
  <c r="C1561" i="1"/>
  <c r="G1561" i="1" s="1"/>
  <c r="H1560" i="1"/>
  <c r="G1560" i="1"/>
  <c r="C1560" i="1"/>
  <c r="C1559" i="1"/>
  <c r="C1558" i="1"/>
  <c r="H1558" i="1" s="1"/>
  <c r="G1557" i="1"/>
  <c r="C1557" i="1"/>
  <c r="H1557" i="1" s="1"/>
  <c r="C1556" i="1"/>
  <c r="G1555" i="1"/>
  <c r="C1555" i="1"/>
  <c r="H1555" i="1" s="1"/>
  <c r="H1554" i="1"/>
  <c r="C1554" i="1"/>
  <c r="G1554" i="1" s="1"/>
  <c r="G1553" i="1"/>
  <c r="C1553" i="1"/>
  <c r="H1553" i="1" s="1"/>
  <c r="C1552" i="1"/>
  <c r="G1551" i="1"/>
  <c r="C1551" i="1"/>
  <c r="H1551" i="1" s="1"/>
  <c r="H1550" i="1"/>
  <c r="C1550" i="1"/>
  <c r="G1550" i="1" s="1"/>
  <c r="G1549" i="1"/>
  <c r="C1549" i="1"/>
  <c r="H1549" i="1" s="1"/>
  <c r="C1548" i="1"/>
  <c r="G1547" i="1"/>
  <c r="C1547" i="1"/>
  <c r="H1547" i="1" s="1"/>
  <c r="H1546" i="1"/>
  <c r="C1546" i="1"/>
  <c r="G1546" i="1" s="1"/>
  <c r="H1545" i="1"/>
  <c r="G1545" i="1"/>
  <c r="C1545" i="1"/>
  <c r="C1544" i="1"/>
  <c r="G1543" i="1"/>
  <c r="C1543" i="1"/>
  <c r="H1543" i="1" s="1"/>
  <c r="H1542" i="1"/>
  <c r="C1542" i="1"/>
  <c r="G1542" i="1" s="1"/>
  <c r="G1541" i="1"/>
  <c r="C1541" i="1"/>
  <c r="H1541" i="1" s="1"/>
  <c r="C1540" i="1"/>
  <c r="C1539" i="1"/>
  <c r="H1539" i="1" s="1"/>
  <c r="H1538" i="1"/>
  <c r="C1538" i="1"/>
  <c r="G1538" i="1" s="1"/>
  <c r="G1537" i="1"/>
  <c r="C1537" i="1"/>
  <c r="H1537" i="1" s="1"/>
  <c r="C1536" i="1"/>
  <c r="H1535" i="1"/>
  <c r="G1535" i="1"/>
  <c r="C1535" i="1"/>
  <c r="H1534" i="1"/>
  <c r="G1534" i="1"/>
  <c r="C1534" i="1"/>
  <c r="G1533" i="1"/>
  <c r="C1533" i="1"/>
  <c r="H1533" i="1" s="1"/>
  <c r="C1532" i="1"/>
  <c r="C1531" i="1"/>
  <c r="H1531" i="1" s="1"/>
  <c r="H1530" i="1"/>
  <c r="G1530" i="1"/>
  <c r="C1530" i="1"/>
  <c r="G1529" i="1"/>
  <c r="C1529" i="1"/>
  <c r="H1529" i="1" s="1"/>
  <c r="C1528" i="1"/>
  <c r="C1527" i="1"/>
  <c r="H1527" i="1" s="1"/>
  <c r="H1526" i="1"/>
  <c r="C1526" i="1"/>
  <c r="G1526" i="1" s="1"/>
  <c r="G1525" i="1"/>
  <c r="C1525" i="1"/>
  <c r="H1525" i="1" s="1"/>
  <c r="C1524" i="1"/>
  <c r="C1523" i="1"/>
  <c r="H1523" i="1" s="1"/>
  <c r="H1522" i="1"/>
  <c r="C1522" i="1"/>
  <c r="G1522" i="1" s="1"/>
  <c r="G1521" i="1"/>
  <c r="C1521" i="1"/>
  <c r="H1521" i="1" s="1"/>
  <c r="C1520" i="1"/>
  <c r="H1519" i="1"/>
  <c r="G1519" i="1"/>
  <c r="C1519" i="1"/>
  <c r="H1518" i="1"/>
  <c r="G1518" i="1"/>
  <c r="C1518" i="1"/>
  <c r="C1516" i="1"/>
  <c r="H1515" i="1"/>
  <c r="G1515" i="1"/>
  <c r="C1515" i="1"/>
  <c r="H1514" i="1"/>
  <c r="G1514" i="1"/>
  <c r="C1514" i="1"/>
  <c r="G1513" i="1"/>
  <c r="C1513" i="1"/>
  <c r="H1513" i="1" s="1"/>
  <c r="C1512" i="1"/>
  <c r="C1511" i="1"/>
  <c r="H1511" i="1" s="1"/>
  <c r="C1510" i="1"/>
  <c r="G1510" i="1" s="1"/>
  <c r="C1509" i="1"/>
  <c r="H1509" i="1" s="1"/>
  <c r="C1508" i="1"/>
  <c r="C1507" i="1"/>
  <c r="H1507" i="1" s="1"/>
  <c r="H1506" i="1"/>
  <c r="C1506" i="1"/>
  <c r="G1506" i="1" s="1"/>
  <c r="G1505" i="1"/>
  <c r="C1505" i="1"/>
  <c r="H1505" i="1" s="1"/>
  <c r="C1504" i="1"/>
  <c r="C1503" i="1"/>
  <c r="H1503" i="1" s="1"/>
  <c r="C1502" i="1"/>
  <c r="G1502" i="1" s="1"/>
  <c r="C1500" i="1"/>
  <c r="H1498" i="1"/>
  <c r="G1498" i="1"/>
  <c r="C1498" i="1"/>
  <c r="G1497" i="1"/>
  <c r="C1497" i="1"/>
  <c r="H1497" i="1" s="1"/>
  <c r="C1496" i="1"/>
  <c r="C1495" i="1"/>
  <c r="H1495" i="1" s="1"/>
  <c r="H1494" i="1"/>
  <c r="G1494" i="1"/>
  <c r="C1494" i="1"/>
  <c r="H1493" i="1"/>
  <c r="G1493" i="1"/>
  <c r="C1493" i="1"/>
  <c r="C1492" i="1"/>
  <c r="C1491" i="1"/>
  <c r="H1491" i="1" s="1"/>
  <c r="H1490" i="1"/>
  <c r="G1490" i="1"/>
  <c r="C1490" i="1"/>
  <c r="C1489" i="1"/>
  <c r="H1489" i="1" s="1"/>
  <c r="C1488" i="1"/>
  <c r="C1487" i="1"/>
  <c r="H1487" i="1" s="1"/>
  <c r="C1486" i="1"/>
  <c r="G1486" i="1" s="1"/>
  <c r="H1485" i="1"/>
  <c r="C1485" i="1"/>
  <c r="G1485" i="1" s="1"/>
  <c r="C1484" i="1"/>
  <c r="H1482" i="1"/>
  <c r="C1482" i="1"/>
  <c r="G1482" i="1" s="1"/>
  <c r="C1481" i="1"/>
  <c r="H1481" i="1" s="1"/>
  <c r="C1480" i="1"/>
  <c r="H1479" i="1"/>
  <c r="G1479" i="1"/>
  <c r="I1479" i="1" s="1"/>
  <c r="D1479" i="1"/>
  <c r="C1479" i="1"/>
  <c r="J1479" i="1" s="1"/>
  <c r="D1478" i="1"/>
  <c r="C1478" i="1"/>
  <c r="G1477" i="1"/>
  <c r="I1477" i="1" s="1"/>
  <c r="D1477" i="1"/>
  <c r="C1477" i="1"/>
  <c r="H1477" i="1" s="1"/>
  <c r="D1476" i="1"/>
  <c r="C1476" i="1"/>
  <c r="D1475" i="1"/>
  <c r="C1475" i="1"/>
  <c r="G1474" i="1"/>
  <c r="I1474" i="1" s="1"/>
  <c r="D1474" i="1"/>
  <c r="C1474" i="1"/>
  <c r="H1474" i="1" s="1"/>
  <c r="D1473" i="1"/>
  <c r="C1473" i="1"/>
  <c r="G1472" i="1"/>
  <c r="D1472" i="1"/>
  <c r="C1472" i="1"/>
  <c r="H1472" i="1" s="1"/>
  <c r="D1471" i="1"/>
  <c r="C1471" i="1"/>
  <c r="D1470" i="1"/>
  <c r="C1470" i="1"/>
  <c r="D1469" i="1"/>
  <c r="C1469" i="1"/>
  <c r="G1468" i="1"/>
  <c r="D1468" i="1"/>
  <c r="C1468" i="1"/>
  <c r="H1468" i="1" s="1"/>
  <c r="D1467" i="1"/>
  <c r="C1467" i="1"/>
  <c r="G1466" i="1"/>
  <c r="D1466" i="1"/>
  <c r="C1466" i="1"/>
  <c r="H1466" i="1" s="1"/>
  <c r="D1465" i="1"/>
  <c r="C1465" i="1"/>
  <c r="G1464" i="1"/>
  <c r="D1464" i="1"/>
  <c r="C1464" i="1"/>
  <c r="H1464" i="1" s="1"/>
  <c r="D1463" i="1"/>
  <c r="C1463" i="1"/>
  <c r="G1462" i="1"/>
  <c r="D1462" i="1"/>
  <c r="C1462" i="1"/>
  <c r="H1462" i="1" s="1"/>
  <c r="H1461" i="1"/>
  <c r="G1461" i="1"/>
  <c r="D1461" i="1"/>
  <c r="C1461" i="1"/>
  <c r="D1460" i="1"/>
  <c r="C1460" i="1"/>
  <c r="G1459" i="1"/>
  <c r="D1459" i="1"/>
  <c r="C1459" i="1"/>
  <c r="H1459" i="1" s="1"/>
  <c r="D1458" i="1"/>
  <c r="C1458" i="1"/>
  <c r="H1457" i="1"/>
  <c r="G1457" i="1"/>
  <c r="I1457" i="1" s="1"/>
  <c r="D1457" i="1"/>
  <c r="C1457" i="1"/>
  <c r="J1457" i="1" s="1"/>
  <c r="D1456" i="1"/>
  <c r="C1456" i="1"/>
  <c r="G1455" i="1"/>
  <c r="I1455" i="1" s="1"/>
  <c r="D1455" i="1"/>
  <c r="C1455" i="1"/>
  <c r="H1455" i="1" s="1"/>
  <c r="G1454" i="1"/>
  <c r="D1454" i="1"/>
  <c r="C1454" i="1"/>
  <c r="H1454" i="1" s="1"/>
  <c r="G1453" i="1"/>
  <c r="D1453" i="1"/>
  <c r="C1453" i="1"/>
  <c r="H1453" i="1" s="1"/>
  <c r="D1452" i="1"/>
  <c r="C1452" i="1"/>
  <c r="G1451" i="1"/>
  <c r="I1451" i="1" s="1"/>
  <c r="D1451" i="1"/>
  <c r="C1451" i="1"/>
  <c r="H1451" i="1" s="1"/>
  <c r="D1450" i="1"/>
  <c r="C1450" i="1"/>
  <c r="G1449" i="1"/>
  <c r="D1449" i="1"/>
  <c r="C1449" i="1"/>
  <c r="H1449" i="1" s="1"/>
  <c r="D1448" i="1"/>
  <c r="C1448" i="1"/>
  <c r="G1447" i="1"/>
  <c r="D1447" i="1"/>
  <c r="C1447" i="1"/>
  <c r="H1447" i="1" s="1"/>
  <c r="D1446" i="1"/>
  <c r="C1446" i="1"/>
  <c r="D1445" i="1"/>
  <c r="G1445" i="1" s="1"/>
  <c r="C1445" i="1"/>
  <c r="H1444" i="1"/>
  <c r="D1444" i="1"/>
  <c r="C1444" i="1"/>
  <c r="G1444" i="1" s="1"/>
  <c r="I1444" i="1" s="1"/>
  <c r="J1443" i="1"/>
  <c r="D1443" i="1"/>
  <c r="C1443" i="1"/>
  <c r="H1442" i="1"/>
  <c r="D1442" i="1"/>
  <c r="C1442" i="1"/>
  <c r="G1442" i="1" s="1"/>
  <c r="D1441" i="1"/>
  <c r="G1441" i="1" s="1"/>
  <c r="C1441" i="1"/>
  <c r="H1440" i="1"/>
  <c r="D1440" i="1"/>
  <c r="C1440" i="1"/>
  <c r="G1440" i="1" s="1"/>
  <c r="I1440" i="1" s="1"/>
  <c r="D1439" i="1"/>
  <c r="H1439" i="1" s="1"/>
  <c r="C1439" i="1"/>
  <c r="D1438" i="1"/>
  <c r="H1438" i="1" s="1"/>
  <c r="C1438" i="1"/>
  <c r="D1437" i="1"/>
  <c r="C1437"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C1427" i="1"/>
  <c r="G1427" i="1" s="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D1419" i="1"/>
  <c r="G1419" i="1" s="1"/>
  <c r="C1419" i="1"/>
  <c r="H1418" i="1"/>
  <c r="D1418" i="1"/>
  <c r="C1418" i="1"/>
  <c r="G1418" i="1" s="1"/>
  <c r="H1417" i="1"/>
  <c r="D1417" i="1"/>
  <c r="C1417" i="1"/>
  <c r="G1417" i="1" s="1"/>
  <c r="H1416" i="1"/>
  <c r="G1416" i="1"/>
  <c r="D1416" i="1"/>
  <c r="C1416" i="1"/>
  <c r="H1415" i="1"/>
  <c r="D1415" i="1"/>
  <c r="C1415" i="1"/>
  <c r="G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G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C1214"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H1107" i="1"/>
  <c r="D1107" i="1"/>
  <c r="C1107" i="1"/>
  <c r="D1106" i="1"/>
  <c r="C1106" i="1"/>
  <c r="H1106" i="1" s="1"/>
  <c r="D1105" i="1"/>
  <c r="C1105" i="1"/>
  <c r="G1105" i="1" s="1"/>
  <c r="H1104" i="1"/>
  <c r="D1104" i="1"/>
  <c r="C1104" i="1"/>
  <c r="G1104" i="1" s="1"/>
  <c r="H1103" i="1"/>
  <c r="D1103" i="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D1047" i="1"/>
  <c r="D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D990" i="1"/>
  <c r="G989" i="1"/>
  <c r="D989" i="1"/>
  <c r="H989" i="1" s="1"/>
  <c r="C989" i="1"/>
  <c r="G988" i="1"/>
  <c r="D988" i="1"/>
  <c r="H988" i="1" s="1"/>
  <c r="C988" i="1"/>
  <c r="G987" i="1"/>
  <c r="D987" i="1"/>
  <c r="H987" i="1" s="1"/>
  <c r="C987" i="1"/>
  <c r="G986" i="1"/>
  <c r="D986" i="1"/>
  <c r="H986" i="1" s="1"/>
  <c r="C986" i="1"/>
  <c r="D985"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H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C816" i="1"/>
  <c r="H816" i="1" s="1"/>
  <c r="H815" i="1"/>
  <c r="G815" i="1"/>
  <c r="D815" i="1"/>
  <c r="C815" i="1"/>
  <c r="H814" i="1"/>
  <c r="G814" i="1"/>
  <c r="D814" i="1"/>
  <c r="C814" i="1"/>
  <c r="H813" i="1"/>
  <c r="G813" i="1"/>
  <c r="D813" i="1"/>
  <c r="C813" i="1"/>
  <c r="D812" i="1"/>
  <c r="C812" i="1"/>
  <c r="H812" i="1" s="1"/>
  <c r="H811" i="1"/>
  <c r="G811" i="1"/>
  <c r="D811" i="1"/>
  <c r="C811" i="1"/>
  <c r="H810" i="1"/>
  <c r="G810" i="1"/>
  <c r="D810" i="1"/>
  <c r="C810"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C655" i="1"/>
  <c r="H655" i="1" s="1"/>
  <c r="D654" i="1"/>
  <c r="C654" i="1"/>
  <c r="H653" i="1"/>
  <c r="G653" i="1"/>
  <c r="D653" i="1"/>
  <c r="C653" i="1"/>
  <c r="H652" i="1"/>
  <c r="G652" i="1"/>
  <c r="D652" i="1"/>
  <c r="C652" i="1"/>
  <c r="H651" i="1"/>
  <c r="G651" i="1"/>
  <c r="D651" i="1"/>
  <c r="C651" i="1"/>
  <c r="H650" i="1"/>
  <c r="G650" i="1"/>
  <c r="D650" i="1"/>
  <c r="C650" i="1"/>
  <c r="H649" i="1"/>
  <c r="G649" i="1"/>
  <c r="D649" i="1"/>
  <c r="C649" i="1"/>
  <c r="G648" i="1"/>
  <c r="D648" i="1"/>
  <c r="C648" i="1"/>
  <c r="H647" i="1"/>
  <c r="G647" i="1"/>
  <c r="D647" i="1"/>
  <c r="C647" i="1"/>
  <c r="D646" i="1"/>
  <c r="G646" i="1" s="1"/>
  <c r="C646" i="1"/>
  <c r="D645" i="1"/>
  <c r="C645" i="1"/>
  <c r="D644" i="1"/>
  <c r="C644" i="1"/>
  <c r="D643" i="1"/>
  <c r="C643" i="1"/>
  <c r="G642" i="1"/>
  <c r="D642" i="1"/>
  <c r="C642" i="1"/>
  <c r="H642" i="1" s="1"/>
  <c r="H641" i="1"/>
  <c r="G641" i="1"/>
  <c r="D641" i="1"/>
  <c r="C641"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D426" i="1"/>
  <c r="G426" i="1" s="1"/>
  <c r="C426" i="1"/>
  <c r="H425" i="1"/>
  <c r="D425" i="1"/>
  <c r="G425" i="1" s="1"/>
  <c r="C425" i="1"/>
  <c r="H424"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H416" i="1"/>
  <c r="D416" i="1"/>
  <c r="G416" i="1" s="1"/>
  <c r="C416" i="1"/>
  <c r="H415" i="1"/>
  <c r="D415" i="1"/>
  <c r="G415" i="1" s="1"/>
  <c r="C415" i="1"/>
  <c r="D414" i="1"/>
  <c r="H413" i="1"/>
  <c r="D413" i="1"/>
  <c r="G413" i="1" s="1"/>
  <c r="C413" i="1"/>
  <c r="D412" i="1"/>
  <c r="C411" i="1"/>
  <c r="H406" i="1"/>
  <c r="D406" i="1"/>
  <c r="G406" i="1" s="1"/>
  <c r="C406" i="1"/>
  <c r="H405" i="1"/>
  <c r="D405" i="1"/>
  <c r="G405" i="1" s="1"/>
  <c r="C405" i="1"/>
  <c r="H404" i="1"/>
  <c r="D404" i="1"/>
  <c r="G404" i="1" s="1"/>
  <c r="C404"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C379" i="1"/>
  <c r="D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D371" i="1"/>
  <c r="C371" i="1"/>
  <c r="H370" i="1"/>
  <c r="D370" i="1"/>
  <c r="G370" i="1" s="1"/>
  <c r="C370" i="1"/>
  <c r="H369" i="1"/>
  <c r="D369" i="1"/>
  <c r="G369" i="1" s="1"/>
  <c r="C369" i="1"/>
  <c r="H368" i="1"/>
  <c r="D368" i="1"/>
  <c r="G368" i="1" s="1"/>
  <c r="C368" i="1"/>
  <c r="H367" i="1"/>
  <c r="D367" i="1"/>
  <c r="G367" i="1" s="1"/>
  <c r="C367" i="1"/>
  <c r="H366" i="1"/>
  <c r="D366" i="1"/>
  <c r="G366" i="1" s="1"/>
  <c r="C366" i="1"/>
  <c r="D365" i="1"/>
  <c r="C365" i="1"/>
  <c r="H365" i="1" s="1"/>
  <c r="D364" i="1"/>
  <c r="D363" i="1"/>
  <c r="C363" i="1"/>
  <c r="H362" i="1"/>
  <c r="D362" i="1"/>
  <c r="G362" i="1" s="1"/>
  <c r="C362" i="1"/>
  <c r="D361" i="1"/>
  <c r="C361" i="1"/>
  <c r="H360" i="1"/>
  <c r="D360" i="1"/>
  <c r="G360" i="1" s="1"/>
  <c r="C360" i="1"/>
  <c r="D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D348" i="1"/>
  <c r="G348" i="1" s="1"/>
  <c r="C348" i="1"/>
  <c r="D347" i="1"/>
  <c r="G347" i="1" s="1"/>
  <c r="C347"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D333" i="1"/>
  <c r="G333" i="1" s="1"/>
  <c r="C333" i="1"/>
  <c r="H332" i="1"/>
  <c r="D332" i="1"/>
  <c r="G332" i="1" s="1"/>
  <c r="C332" i="1"/>
  <c r="H331" i="1"/>
  <c r="D331" i="1"/>
  <c r="G331" i="1" s="1"/>
  <c r="C331" i="1"/>
  <c r="H330" i="1"/>
  <c r="D330" i="1"/>
  <c r="G330" i="1" s="1"/>
  <c r="C330" i="1"/>
  <c r="D329" i="1"/>
  <c r="G329" i="1" s="1"/>
  <c r="C329" i="1"/>
  <c r="H328" i="1"/>
  <c r="D328" i="1"/>
  <c r="G328" i="1" s="1"/>
  <c r="C328" i="1"/>
  <c r="H327" i="1"/>
  <c r="D327" i="1"/>
  <c r="G327" i="1" s="1"/>
  <c r="C327" i="1"/>
  <c r="H326" i="1"/>
  <c r="D326" i="1"/>
  <c r="G326" i="1" s="1"/>
  <c r="C326"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D317" i="1"/>
  <c r="G317" i="1" s="1"/>
  <c r="C317" i="1"/>
  <c r="H316" i="1"/>
  <c r="D316" i="1"/>
  <c r="G316" i="1" s="1"/>
  <c r="C316" i="1"/>
  <c r="H315" i="1"/>
  <c r="D315" i="1"/>
  <c r="G315" i="1" s="1"/>
  <c r="C315" i="1"/>
  <c r="H314" i="1"/>
  <c r="D314" i="1"/>
  <c r="G314" i="1" s="1"/>
  <c r="C314" i="1"/>
  <c r="D313" i="1"/>
  <c r="G313" i="1" s="1"/>
  <c r="C313" i="1"/>
  <c r="H312" i="1"/>
  <c r="D312" i="1"/>
  <c r="G312" i="1" s="1"/>
  <c r="C312" i="1"/>
  <c r="H311" i="1"/>
  <c r="D311" i="1"/>
  <c r="G311" i="1" s="1"/>
  <c r="C311" i="1"/>
  <c r="H310" i="1"/>
  <c r="D310" i="1"/>
  <c r="G310" i="1" s="1"/>
  <c r="C310" i="1"/>
  <c r="D309" i="1"/>
  <c r="G309" i="1" s="1"/>
  <c r="C309" i="1"/>
  <c r="D308" i="1"/>
  <c r="C308" i="1"/>
  <c r="H308" i="1" s="1"/>
  <c r="C307" i="1"/>
  <c r="C306" i="1"/>
  <c r="D305" i="1"/>
  <c r="G305" i="1" s="1"/>
  <c r="C305" i="1"/>
  <c r="H304" i="1"/>
  <c r="D304" i="1"/>
  <c r="G304" i="1" s="1"/>
  <c r="C304" i="1"/>
  <c r="H303" i="1"/>
  <c r="D303" i="1"/>
  <c r="G303" i="1" s="1"/>
  <c r="C303" i="1"/>
  <c r="H302" i="1"/>
  <c r="D302" i="1"/>
  <c r="G302" i="1" s="1"/>
  <c r="C302" i="1"/>
  <c r="D301" i="1"/>
  <c r="G301" i="1" s="1"/>
  <c r="C301" i="1"/>
  <c r="H300" i="1"/>
  <c r="D300" i="1"/>
  <c r="G300" i="1" s="1"/>
  <c r="C300" i="1"/>
  <c r="H299" i="1"/>
  <c r="D299" i="1"/>
  <c r="G299" i="1" s="1"/>
  <c r="C299" i="1"/>
  <c r="H298" i="1"/>
  <c r="D298" i="1"/>
  <c r="G298" i="1" s="1"/>
  <c r="C298" i="1"/>
  <c r="D297" i="1"/>
  <c r="G297" i="1" s="1"/>
  <c r="C297" i="1"/>
  <c r="D296" i="1"/>
  <c r="C296" i="1"/>
  <c r="D295" i="1"/>
  <c r="C295" i="1"/>
  <c r="H292" i="1"/>
  <c r="D292" i="1"/>
  <c r="G292" i="1" s="1"/>
  <c r="C292" i="1"/>
  <c r="D291" i="1"/>
  <c r="G291" i="1" s="1"/>
  <c r="C291" i="1"/>
  <c r="H290" i="1"/>
  <c r="D290" i="1"/>
  <c r="G290" i="1" s="1"/>
  <c r="C290" i="1"/>
  <c r="D289" i="1"/>
  <c r="C289" i="1"/>
  <c r="H289" i="1" s="1"/>
  <c r="H288" i="1"/>
  <c r="D288" i="1"/>
  <c r="G288" i="1" s="1"/>
  <c r="C288" i="1"/>
  <c r="H284" i="1"/>
  <c r="D284" i="1"/>
  <c r="G284" i="1" s="1"/>
  <c r="C284" i="1"/>
  <c r="H283" i="1"/>
  <c r="D283" i="1"/>
  <c r="G283" i="1" s="1"/>
  <c r="C283" i="1"/>
  <c r="D282" i="1"/>
  <c r="G282" i="1" s="1"/>
  <c r="C282" i="1"/>
  <c r="H281" i="1"/>
  <c r="D281" i="1"/>
  <c r="G281" i="1" s="1"/>
  <c r="C281" i="1"/>
  <c r="H280" i="1"/>
  <c r="D280" i="1"/>
  <c r="G280" i="1" s="1"/>
  <c r="C280" i="1"/>
  <c r="H279" i="1"/>
  <c r="D279" i="1"/>
  <c r="G279" i="1" s="1"/>
  <c r="C279" i="1"/>
  <c r="G278" i="1"/>
  <c r="D278" i="1"/>
  <c r="H278" i="1" s="1"/>
  <c r="C278" i="1"/>
  <c r="G277" i="1"/>
  <c r="D277" i="1"/>
  <c r="H277" i="1" s="1"/>
  <c r="C277" i="1"/>
  <c r="D276" i="1"/>
  <c r="H276" i="1" s="1"/>
  <c r="C276" i="1"/>
  <c r="C275" i="1"/>
  <c r="G274" i="1"/>
  <c r="D274" i="1"/>
  <c r="H274" i="1" s="1"/>
  <c r="C274" i="1"/>
  <c r="G273" i="1"/>
  <c r="D273" i="1"/>
  <c r="H273" i="1" s="1"/>
  <c r="C273" i="1"/>
  <c r="G272" i="1"/>
  <c r="D272" i="1"/>
  <c r="H272" i="1" s="1"/>
  <c r="C272" i="1"/>
  <c r="G271" i="1"/>
  <c r="D271" i="1"/>
  <c r="H271" i="1" s="1"/>
  <c r="C271" i="1"/>
  <c r="D270" i="1"/>
  <c r="C270" i="1"/>
  <c r="D269" i="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D261" i="1"/>
  <c r="C261" i="1"/>
  <c r="D260" i="1"/>
  <c r="D258" i="1"/>
  <c r="G258" i="1" s="1"/>
  <c r="C258" i="1"/>
  <c r="D257" i="1"/>
  <c r="G257" i="1" s="1"/>
  <c r="C257" i="1"/>
  <c r="D256" i="1"/>
  <c r="C256" i="1"/>
  <c r="D255" i="1"/>
  <c r="C255" i="1"/>
  <c r="D254" i="1"/>
  <c r="G254" i="1" s="1"/>
  <c r="C254" i="1"/>
  <c r="D253" i="1"/>
  <c r="G253" i="1" s="1"/>
  <c r="C253" i="1"/>
  <c r="D252" i="1"/>
  <c r="G252" i="1" s="1"/>
  <c r="C252" i="1"/>
  <c r="D251" i="1"/>
  <c r="G251" i="1" s="1"/>
  <c r="C251" i="1"/>
  <c r="D250" i="1"/>
  <c r="G250" i="1" s="1"/>
  <c r="C250" i="1"/>
  <c r="D249" i="1"/>
  <c r="G249" i="1" s="1"/>
  <c r="C249" i="1"/>
  <c r="D248" i="1"/>
  <c r="D247" i="1"/>
  <c r="G247" i="1" s="1"/>
  <c r="C247" i="1"/>
  <c r="D246" i="1"/>
  <c r="G246" i="1" s="1"/>
  <c r="C246" i="1"/>
  <c r="D245" i="1"/>
  <c r="G245" i="1" s="1"/>
  <c r="C245" i="1"/>
  <c r="D244" i="1"/>
  <c r="G244" i="1" s="1"/>
  <c r="C244" i="1"/>
  <c r="D243" i="1"/>
  <c r="G243" i="1" s="1"/>
  <c r="C243" i="1"/>
  <c r="D242" i="1"/>
  <c r="G242" i="1" s="1"/>
  <c r="C242" i="1"/>
  <c r="D241" i="1"/>
  <c r="G241" i="1" s="1"/>
  <c r="C241" i="1"/>
  <c r="D240" i="1"/>
  <c r="G240" i="1" s="1"/>
  <c r="C240" i="1"/>
  <c r="D239" i="1"/>
  <c r="G239" i="1" s="1"/>
  <c r="C239" i="1"/>
  <c r="D238" i="1"/>
  <c r="G238" i="1" s="1"/>
  <c r="C238" i="1"/>
  <c r="D237" i="1"/>
  <c r="C237" i="1"/>
  <c r="D236" i="1"/>
  <c r="G236" i="1" s="1"/>
  <c r="C236" i="1"/>
  <c r="D235" i="1"/>
  <c r="G235" i="1" s="1"/>
  <c r="C235" i="1"/>
  <c r="D234" i="1"/>
  <c r="G234" i="1" s="1"/>
  <c r="C234" i="1"/>
  <c r="D233" i="1"/>
  <c r="G233" i="1" s="1"/>
  <c r="C233" i="1"/>
  <c r="D232" i="1"/>
  <c r="G232" i="1" s="1"/>
  <c r="C232" i="1"/>
  <c r="D231" i="1"/>
  <c r="G231" i="1" s="1"/>
  <c r="C231" i="1"/>
  <c r="D230" i="1"/>
  <c r="G230" i="1" s="1"/>
  <c r="C230" i="1"/>
  <c r="D229" i="1"/>
  <c r="G229" i="1" s="1"/>
  <c r="C229" i="1"/>
  <c r="D228" i="1"/>
  <c r="G228" i="1" s="1"/>
  <c r="C228" i="1"/>
  <c r="D227" i="1"/>
  <c r="G227" i="1" s="1"/>
  <c r="C227" i="1"/>
  <c r="D226" i="1"/>
  <c r="G226" i="1" s="1"/>
  <c r="C226" i="1"/>
  <c r="D225" i="1"/>
  <c r="G225" i="1" s="1"/>
  <c r="C225" i="1"/>
  <c r="D224" i="1"/>
  <c r="G224" i="1" s="1"/>
  <c r="C224" i="1"/>
  <c r="D223" i="1"/>
  <c r="G223" i="1" s="1"/>
  <c r="C223" i="1"/>
  <c r="D222" i="1"/>
  <c r="G222" i="1" s="1"/>
  <c r="C222" i="1"/>
  <c r="D221" i="1"/>
  <c r="G221" i="1" s="1"/>
  <c r="C221" i="1"/>
  <c r="D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1" i="1"/>
  <c r="D210" i="1"/>
  <c r="C210" i="1"/>
  <c r="H210" i="1" s="1"/>
  <c r="D209" i="1"/>
  <c r="C209" i="1"/>
  <c r="G208" i="1"/>
  <c r="D208" i="1"/>
  <c r="C208" i="1"/>
  <c r="H208" i="1" s="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1" i="1" s="1"/>
  <c r="G190" i="1"/>
  <c r="D190" i="1"/>
  <c r="C190" i="1"/>
  <c r="H190" i="1" s="1"/>
  <c r="G189" i="1"/>
  <c r="D189" i="1"/>
  <c r="C189" i="1"/>
  <c r="H189" i="1" s="1"/>
  <c r="D188" i="1"/>
  <c r="G188" i="1" s="1"/>
  <c r="C188" i="1"/>
  <c r="D187" i="1"/>
  <c r="H187" i="1" s="1"/>
  <c r="C187" i="1"/>
  <c r="G187" i="1" s="1"/>
  <c r="D186" i="1"/>
  <c r="C186" i="1"/>
  <c r="D185" i="1"/>
  <c r="H185" i="1" s="1"/>
  <c r="C185" i="1"/>
  <c r="H183" i="1"/>
  <c r="G183" i="1"/>
  <c r="D183" i="1"/>
  <c r="C183" i="1"/>
  <c r="D182" i="1"/>
  <c r="C182" i="1"/>
  <c r="H182" i="1" s="1"/>
  <c r="D181" i="1"/>
  <c r="C181" i="1"/>
  <c r="D180" i="1"/>
  <c r="C180" i="1"/>
  <c r="H180" i="1" s="1"/>
  <c r="D179" i="1"/>
  <c r="C179" i="1"/>
  <c r="G178" i="1"/>
  <c r="D178" i="1"/>
  <c r="C178" i="1"/>
  <c r="H178" i="1" s="1"/>
  <c r="D177" i="1"/>
  <c r="C177" i="1"/>
  <c r="D176" i="1"/>
  <c r="C176" i="1"/>
  <c r="D175" i="1"/>
  <c r="C175" i="1"/>
  <c r="D174" i="1"/>
  <c r="C174" i="1"/>
  <c r="H172" i="1"/>
  <c r="G172" i="1"/>
  <c r="D172" i="1"/>
  <c r="C172" i="1"/>
  <c r="H171" i="1"/>
  <c r="G171" i="1"/>
  <c r="D171" i="1"/>
  <c r="C171" i="1"/>
  <c r="D170" i="1"/>
  <c r="C170" i="1"/>
  <c r="H170" i="1" s="1"/>
  <c r="D169" i="1"/>
  <c r="C169" i="1"/>
  <c r="D168" i="1"/>
  <c r="C168" i="1"/>
  <c r="G168" i="1" s="1"/>
  <c r="D167" i="1"/>
  <c r="C167" i="1"/>
  <c r="H167" i="1" s="1"/>
  <c r="D166" i="1"/>
  <c r="C166" i="1"/>
  <c r="H166" i="1" s="1"/>
  <c r="D165" i="1"/>
  <c r="D164" i="1"/>
  <c r="C164" i="1"/>
  <c r="H164" i="1" s="1"/>
  <c r="D163" i="1"/>
  <c r="C163" i="1"/>
  <c r="H163" i="1" s="1"/>
  <c r="D162" i="1"/>
  <c r="C162" i="1"/>
  <c r="H162" i="1" s="1"/>
  <c r="D161" i="1"/>
  <c r="C161" i="1"/>
  <c r="C160" i="1"/>
  <c r="G158" i="1"/>
  <c r="D158" i="1"/>
  <c r="H158" i="1" s="1"/>
  <c r="C158" i="1"/>
  <c r="D157" i="1"/>
  <c r="C157" i="1"/>
  <c r="G156" i="1"/>
  <c r="D156" i="1"/>
  <c r="H156" i="1" s="1"/>
  <c r="C156" i="1"/>
  <c r="D154" i="1"/>
  <c r="G154" i="1" s="1"/>
  <c r="C154" i="1"/>
  <c r="G153" i="1"/>
  <c r="D153" i="1"/>
  <c r="H153" i="1" s="1"/>
  <c r="C153" i="1"/>
  <c r="G152" i="1"/>
  <c r="D152" i="1"/>
  <c r="H152" i="1" s="1"/>
  <c r="C152" i="1"/>
  <c r="G151" i="1"/>
  <c r="D151" i="1"/>
  <c r="H151" i="1" s="1"/>
  <c r="C151" i="1"/>
  <c r="D150" i="1"/>
  <c r="C150"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D119" i="1"/>
  <c r="H119" i="1" s="1"/>
  <c r="C119" i="1"/>
  <c r="D118" i="1"/>
  <c r="C118" i="1"/>
  <c r="D117" i="1"/>
  <c r="C117" i="1"/>
  <c r="C116" i="1"/>
  <c r="D115" i="1"/>
  <c r="H115" i="1" s="1"/>
  <c r="C115" i="1"/>
  <c r="D114" i="1"/>
  <c r="H114" i="1" s="1"/>
  <c r="C114" i="1"/>
  <c r="D113" i="1"/>
  <c r="C113" i="1"/>
  <c r="D112" i="1"/>
  <c r="H112" i="1" s="1"/>
  <c r="C112" i="1"/>
  <c r="D111" i="1"/>
  <c r="H111" i="1" s="1"/>
  <c r="C111" i="1"/>
  <c r="D110" i="1"/>
  <c r="C110" i="1"/>
  <c r="G109" i="1"/>
  <c r="D109" i="1"/>
  <c r="H109" i="1" s="1"/>
  <c r="C109" i="1"/>
  <c r="D108" i="1"/>
  <c r="C108" i="1"/>
  <c r="D107" i="1"/>
  <c r="H107" i="1" s="1"/>
  <c r="C107" i="1"/>
  <c r="D106" i="1"/>
  <c r="H106" i="1" s="1"/>
  <c r="C106" i="1"/>
  <c r="D105" i="1"/>
  <c r="C105" i="1"/>
  <c r="D104" i="1"/>
  <c r="C104" i="1"/>
  <c r="D103" i="1"/>
  <c r="C103"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G93" i="1" s="1"/>
  <c r="C93" i="1"/>
  <c r="D92" i="1"/>
  <c r="C92" i="1"/>
  <c r="D91" i="1"/>
  <c r="G91" i="1" s="1"/>
  <c r="C91" i="1"/>
  <c r="D90" i="1"/>
  <c r="C90" i="1"/>
  <c r="D89" i="1"/>
  <c r="C89" i="1"/>
  <c r="D88" i="1"/>
  <c r="G88" i="1" s="1"/>
  <c r="C88" i="1"/>
  <c r="D86" i="1"/>
  <c r="G86" i="1" s="1"/>
  <c r="C86" i="1"/>
  <c r="D85" i="1"/>
  <c r="G85" i="1" s="1"/>
  <c r="C85" i="1"/>
  <c r="D84" i="1"/>
  <c r="G84" i="1" s="1"/>
  <c r="C84" i="1"/>
  <c r="D83" i="1"/>
  <c r="G83" i="1" s="1"/>
  <c r="C83" i="1"/>
  <c r="D82" i="1"/>
  <c r="C82" i="1"/>
  <c r="D81" i="1"/>
  <c r="G81" i="1" s="1"/>
  <c r="C81" i="1"/>
  <c r="D80" i="1"/>
  <c r="G80" i="1" s="1"/>
  <c r="C80" i="1"/>
  <c r="D79" i="1"/>
  <c r="C79"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C65" i="1"/>
  <c r="D64" i="1"/>
  <c r="C64" i="1"/>
  <c r="D63" i="1"/>
  <c r="G63" i="1" s="1"/>
  <c r="C63" i="1"/>
  <c r="D62" i="1"/>
  <c r="G62" i="1" s="1"/>
  <c r="C62" i="1"/>
  <c r="D61" i="1"/>
  <c r="G61" i="1" s="1"/>
  <c r="C61" i="1"/>
  <c r="D60" i="1"/>
  <c r="G60" i="1" s="1"/>
  <c r="C60" i="1"/>
  <c r="D59" i="1"/>
  <c r="C59" i="1"/>
  <c r="D58" i="1"/>
  <c r="C58" i="1"/>
  <c r="D57" i="1"/>
  <c r="C57" i="1"/>
  <c r="D56" i="1"/>
  <c r="C56" i="1"/>
  <c r="D55" i="1"/>
  <c r="D54" i="1"/>
  <c r="C54" i="1"/>
  <c r="D53" i="1"/>
  <c r="G53" i="1" s="1"/>
  <c r="C53" i="1"/>
  <c r="D52" i="1"/>
  <c r="G52" i="1" s="1"/>
  <c r="C52" i="1"/>
  <c r="D51" i="1"/>
  <c r="G51" i="1" s="1"/>
  <c r="C51" i="1"/>
  <c r="D50" i="1"/>
  <c r="D49" i="1"/>
  <c r="G49" i="1" s="1"/>
  <c r="C49" i="1"/>
  <c r="D48" i="1"/>
  <c r="G48" i="1" s="1"/>
  <c r="C48" i="1"/>
  <c r="D47" i="1"/>
  <c r="G47" i="1" s="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C27" i="1"/>
  <c r="H26" i="1"/>
  <c r="G26" i="1"/>
  <c r="D26" i="1"/>
  <c r="C26" i="1"/>
  <c r="G25" i="1"/>
  <c r="D25" i="1"/>
  <c r="C25" i="1"/>
  <c r="H25" i="1" s="1"/>
  <c r="H24" i="1"/>
  <c r="G24" i="1"/>
  <c r="D24" i="1"/>
  <c r="C24" i="1"/>
  <c r="D23" i="1"/>
  <c r="C23" i="1"/>
  <c r="H22" i="1"/>
  <c r="G22" i="1"/>
  <c r="D22" i="1"/>
  <c r="C22" i="1"/>
  <c r="H21" i="1"/>
  <c r="G21" i="1"/>
  <c r="D21" i="1"/>
  <c r="C21" i="1"/>
  <c r="G20" i="1"/>
  <c r="D20" i="1"/>
  <c r="H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D4" i="1"/>
  <c r="C4" i="1"/>
  <c r="H4" i="1" s="1"/>
  <c r="G1576" i="1" l="1"/>
  <c r="H1579" i="1"/>
  <c r="H1510" i="1"/>
  <c r="C1483" i="1"/>
  <c r="H1483" i="1" s="1"/>
  <c r="G1509" i="1"/>
  <c r="G1489" i="1"/>
  <c r="G1507" i="1"/>
  <c r="G1481" i="1"/>
  <c r="H1486" i="1"/>
  <c r="H1502" i="1"/>
  <c r="C1501" i="1"/>
  <c r="H809" i="1"/>
  <c r="H718" i="1"/>
  <c r="H654" i="1"/>
  <c r="H648" i="1"/>
  <c r="H646" i="1"/>
  <c r="H644" i="1"/>
  <c r="H643" i="1"/>
  <c r="H645" i="1"/>
  <c r="H388" i="1"/>
  <c r="H386" i="1"/>
  <c r="E363" i="4"/>
  <c r="D358" i="1" s="1"/>
  <c r="H371" i="1"/>
  <c r="H363" i="1"/>
  <c r="H361" i="1"/>
  <c r="H348" i="1"/>
  <c r="H347" i="1"/>
  <c r="H306" i="1"/>
  <c r="F312" i="4"/>
  <c r="F311" i="4"/>
  <c r="D307" i="1"/>
  <c r="H307" i="1" s="1"/>
  <c r="H295" i="1"/>
  <c r="F300" i="4"/>
  <c r="H296" i="1"/>
  <c r="F417" i="4"/>
  <c r="H411" i="1"/>
  <c r="H275" i="1"/>
  <c r="G275" i="1"/>
  <c r="G276" i="1"/>
  <c r="E263" i="4"/>
  <c r="D259" i="1" s="1"/>
  <c r="G269" i="1"/>
  <c r="F273" i="4"/>
  <c r="G270" i="1"/>
  <c r="G260" i="1"/>
  <c r="G261" i="1"/>
  <c r="F226" i="9"/>
  <c r="B226" i="9" s="1"/>
  <c r="E69" i="9"/>
  <c r="B69" i="9" s="1"/>
  <c r="E67" i="9"/>
  <c r="B67" i="9" s="1"/>
  <c r="E225" i="9"/>
  <c r="B225" i="9" s="1"/>
  <c r="F224" i="4"/>
  <c r="E56" i="9"/>
  <c r="H209" i="1"/>
  <c r="H207" i="1"/>
  <c r="E196" i="4"/>
  <c r="D192" i="1" s="1"/>
  <c r="F210" i="4"/>
  <c r="H188" i="1"/>
  <c r="F222" i="9"/>
  <c r="B222" i="9" s="1"/>
  <c r="H186" i="1"/>
  <c r="E163" i="4"/>
  <c r="D159" i="1" s="1"/>
  <c r="F221" i="9"/>
  <c r="B221" i="9" s="1"/>
  <c r="G185" i="1"/>
  <c r="F188" i="4"/>
  <c r="F220" i="9"/>
  <c r="B220" i="9" s="1"/>
  <c r="H181" i="1"/>
  <c r="E43" i="9"/>
  <c r="B43" i="9" s="1"/>
  <c r="F218" i="9"/>
  <c r="B218" i="9" s="1"/>
  <c r="H179" i="1"/>
  <c r="H177" i="1"/>
  <c r="H176" i="1"/>
  <c r="H175" i="1"/>
  <c r="D173" i="1"/>
  <c r="H174" i="1"/>
  <c r="F177" i="4"/>
  <c r="H169" i="1"/>
  <c r="F169" i="4"/>
  <c r="H160" i="1"/>
  <c r="H161" i="1"/>
  <c r="E152" i="4"/>
  <c r="D148" i="1" s="1"/>
  <c r="G157" i="1"/>
  <c r="F159" i="4"/>
  <c r="E39" i="9"/>
  <c r="B39" i="9" s="1"/>
  <c r="D149" i="1"/>
  <c r="F153" i="4"/>
  <c r="G150" i="1"/>
  <c r="F213" i="9"/>
  <c r="B213" i="9"/>
  <c r="F120" i="4"/>
  <c r="E37" i="9"/>
  <c r="B37" i="9" s="1"/>
  <c r="E106" i="4"/>
  <c r="D102" i="1" s="1"/>
  <c r="F107" i="4"/>
  <c r="E25" i="9"/>
  <c r="B25" i="9" s="1"/>
  <c r="F59" i="4"/>
  <c r="H27" i="1"/>
  <c r="F29" i="4"/>
  <c r="H19" i="1"/>
  <c r="E7" i="4"/>
  <c r="H23" i="1"/>
  <c r="F23" i="4"/>
  <c r="F8" i="4"/>
  <c r="H5" i="1"/>
  <c r="G816" i="1"/>
  <c r="G812" i="1"/>
  <c r="G809" i="1"/>
  <c r="G718" i="1"/>
  <c r="G662" i="1"/>
  <c r="G655" i="1"/>
  <c r="G654" i="1"/>
  <c r="E274" i="9"/>
  <c r="B274" i="9" s="1"/>
  <c r="G644" i="1"/>
  <c r="G643" i="1"/>
  <c r="G645" i="1"/>
  <c r="G365" i="1"/>
  <c r="C412" i="1"/>
  <c r="H412" i="1" s="1"/>
  <c r="D252" i="4"/>
  <c r="G237" i="1"/>
  <c r="G220" i="1"/>
  <c r="C220" i="1"/>
  <c r="F224" i="9"/>
  <c r="B224" i="9" s="1"/>
  <c r="G209" i="1"/>
  <c r="G207" i="1"/>
  <c r="C184" i="1"/>
  <c r="H184" i="1" s="1"/>
  <c r="G182" i="1"/>
  <c r="G181" i="1"/>
  <c r="G162" i="1"/>
  <c r="G161" i="1"/>
  <c r="H113" i="1"/>
  <c r="F216" i="9"/>
  <c r="B216" i="9" s="1"/>
  <c r="H104" i="1"/>
  <c r="G58" i="1"/>
  <c r="G56" i="1"/>
  <c r="G54" i="1"/>
  <c r="G308" i="1"/>
  <c r="G295" i="1"/>
  <c r="H270" i="1"/>
  <c r="H261" i="1"/>
  <c r="G180" i="1"/>
  <c r="G174" i="1"/>
  <c r="H168" i="1"/>
  <c r="H157" i="1"/>
  <c r="D82" i="4"/>
  <c r="C78" i="1" s="1"/>
  <c r="G78" i="1" s="1"/>
  <c r="G59" i="1"/>
  <c r="G65" i="1"/>
  <c r="G57" i="1"/>
  <c r="C50" i="1"/>
  <c r="G50" i="1" s="1"/>
  <c r="G5" i="1"/>
  <c r="G4" i="1"/>
  <c r="C378" i="1"/>
  <c r="H378" i="1" s="1"/>
  <c r="G379" i="1"/>
  <c r="D363" i="4"/>
  <c r="C358" i="1" s="1"/>
  <c r="H358" i="1" s="1"/>
  <c r="C364" i="1"/>
  <c r="H364" i="1" s="1"/>
  <c r="G371" i="1"/>
  <c r="G363" i="1"/>
  <c r="F363" i="4"/>
  <c r="G361" i="1"/>
  <c r="F364" i="4"/>
  <c r="C359" i="1"/>
  <c r="H359" i="1" s="1"/>
  <c r="G306" i="1"/>
  <c r="G296" i="1"/>
  <c r="D643" i="4"/>
  <c r="G289" i="1"/>
  <c r="G412" i="1"/>
  <c r="D644" i="4"/>
  <c r="G411" i="1"/>
  <c r="H269" i="1"/>
  <c r="H260" i="1"/>
  <c r="G256" i="1"/>
  <c r="G255" i="1"/>
  <c r="G210" i="1"/>
  <c r="C206" i="1"/>
  <c r="G186" i="1"/>
  <c r="E46" i="9"/>
  <c r="B46" i="9" s="1"/>
  <c r="G179" i="1"/>
  <c r="E42" i="9"/>
  <c r="B42" i="9" s="1"/>
  <c r="G177" i="1"/>
  <c r="G176" i="1"/>
  <c r="G175" i="1"/>
  <c r="C173" i="1"/>
  <c r="G170" i="1"/>
  <c r="G169" i="1"/>
  <c r="G167" i="1"/>
  <c r="G166" i="1"/>
  <c r="C165" i="1"/>
  <c r="G164" i="1"/>
  <c r="G163" i="1"/>
  <c r="G160" i="1"/>
  <c r="C155" i="1"/>
  <c r="G155" i="1" s="1"/>
  <c r="H154" i="1"/>
  <c r="C149" i="1"/>
  <c r="G149" i="1" s="1"/>
  <c r="H150" i="1"/>
  <c r="H118" i="1"/>
  <c r="H117" i="1"/>
  <c r="H116" i="1"/>
  <c r="H108" i="1"/>
  <c r="H110" i="1"/>
  <c r="H103" i="1"/>
  <c r="H105" i="1"/>
  <c r="G92" i="1"/>
  <c r="C87" i="1"/>
  <c r="G87" i="1" s="1"/>
  <c r="G90" i="1"/>
  <c r="G89" i="1"/>
  <c r="G79" i="1"/>
  <c r="F83" i="4"/>
  <c r="G82" i="1"/>
  <c r="G64" i="1"/>
  <c r="C55" i="1"/>
  <c r="G55" i="1" s="1"/>
  <c r="E26" i="9"/>
  <c r="B26" i="9" s="1"/>
  <c r="G27" i="1"/>
  <c r="G19" i="1"/>
  <c r="G23" i="1"/>
  <c r="H47" i="1"/>
  <c r="H48" i="1"/>
  <c r="H49" i="1"/>
  <c r="H50" i="1"/>
  <c r="H51" i="1"/>
  <c r="H52" i="1"/>
  <c r="H53" i="1"/>
  <c r="H54"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8" i="1"/>
  <c r="H89" i="1"/>
  <c r="H90" i="1"/>
  <c r="H91" i="1"/>
  <c r="H92" i="1"/>
  <c r="H93" i="1"/>
  <c r="H94" i="1"/>
  <c r="H95" i="1"/>
  <c r="H96" i="1"/>
  <c r="H97" i="1"/>
  <c r="H98" i="1"/>
  <c r="H99" i="1"/>
  <c r="H100" i="1"/>
  <c r="H10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G104" i="1"/>
  <c r="G106" i="1"/>
  <c r="G108" i="1"/>
  <c r="G111" i="1"/>
  <c r="G114" i="1"/>
  <c r="G116" i="1"/>
  <c r="G119" i="1"/>
  <c r="G103" i="1"/>
  <c r="G105" i="1"/>
  <c r="G107" i="1"/>
  <c r="G110" i="1"/>
  <c r="G112" i="1"/>
  <c r="G113" i="1"/>
  <c r="G115" i="1"/>
  <c r="G117" i="1"/>
  <c r="G118" i="1"/>
  <c r="H282" i="1"/>
  <c r="H291" i="1"/>
  <c r="H297" i="1"/>
  <c r="H301" i="1"/>
  <c r="H305" i="1"/>
  <c r="H309" i="1"/>
  <c r="H313" i="1"/>
  <c r="H317" i="1"/>
  <c r="H321" i="1"/>
  <c r="H325" i="1"/>
  <c r="H329" i="1"/>
  <c r="H333"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103" i="1"/>
  <c r="H1105" i="1"/>
  <c r="G1107" i="1"/>
  <c r="G1106"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H1201" i="1"/>
  <c r="H1203" i="1"/>
  <c r="H1205" i="1"/>
  <c r="H1207"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255" i="1"/>
  <c r="H1257" i="1"/>
  <c r="H1259" i="1"/>
  <c r="H1261" i="1"/>
  <c r="H1263" i="1"/>
  <c r="H1265" i="1"/>
  <c r="H1267" i="1"/>
  <c r="H1269" i="1"/>
  <c r="H1271" i="1"/>
  <c r="H1330" i="1"/>
  <c r="G1330"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272" i="1"/>
  <c r="G1437" i="1"/>
  <c r="H1437" i="1"/>
  <c r="I1442" i="1"/>
  <c r="G1443" i="1"/>
  <c r="H1443" i="1"/>
  <c r="I1447" i="1"/>
  <c r="J1458" i="1"/>
  <c r="H1458" i="1"/>
  <c r="G1458" i="1"/>
  <c r="I1458" i="1" s="1"/>
  <c r="J1463" i="1"/>
  <c r="H1463" i="1"/>
  <c r="G1463" i="1"/>
  <c r="J1467" i="1"/>
  <c r="H1467" i="1"/>
  <c r="G1467" i="1"/>
  <c r="I1467" i="1" s="1"/>
  <c r="H1470" i="1"/>
  <c r="G1470" i="1"/>
  <c r="J1473" i="1"/>
  <c r="H1473" i="1"/>
  <c r="G1473" i="1"/>
  <c r="J1476" i="1"/>
  <c r="H1476" i="1"/>
  <c r="G1476" i="1"/>
  <c r="I1476" i="1" s="1"/>
  <c r="G1484" i="1"/>
  <c r="H1484" i="1"/>
  <c r="G1512" i="1"/>
  <c r="H1512" i="1"/>
  <c r="G1532" i="1"/>
  <c r="H1532" i="1"/>
  <c r="G1556" i="1"/>
  <c r="H1556" i="1"/>
  <c r="G1559" i="1"/>
  <c r="H1559" i="1"/>
  <c r="G1573" i="1"/>
  <c r="H1573"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38" i="1"/>
  <c r="J1439" i="1"/>
  <c r="H1441" i="1"/>
  <c r="I1441" i="1" s="1"/>
  <c r="J1445" i="1"/>
  <c r="J1448" i="1"/>
  <c r="H1448" i="1"/>
  <c r="G1448" i="1"/>
  <c r="I1448" i="1" s="1"/>
  <c r="J1452" i="1"/>
  <c r="H1452" i="1"/>
  <c r="G1452" i="1"/>
  <c r="I1452" i="1" s="1"/>
  <c r="J1456" i="1"/>
  <c r="H1456" i="1"/>
  <c r="G1456" i="1"/>
  <c r="I1456" i="1" s="1"/>
  <c r="I1459" i="1"/>
  <c r="I1464" i="1"/>
  <c r="I1468" i="1"/>
  <c r="G1480" i="1"/>
  <c r="H1480" i="1"/>
  <c r="G1500" i="1"/>
  <c r="H1500" i="1"/>
  <c r="G1516" i="1"/>
  <c r="H1516" i="1"/>
  <c r="G1520" i="1"/>
  <c r="H1520" i="1"/>
  <c r="G1528" i="1"/>
  <c r="H1528" i="1"/>
  <c r="G1536" i="1"/>
  <c r="H1536" i="1"/>
  <c r="G1552" i="1"/>
  <c r="H1552" i="1"/>
  <c r="H1562" i="1"/>
  <c r="G1562" i="1"/>
  <c r="G1567" i="1"/>
  <c r="H1567" i="1"/>
  <c r="I1449" i="1"/>
  <c r="J1460" i="1"/>
  <c r="H1460" i="1"/>
  <c r="G1460" i="1"/>
  <c r="J1465" i="1"/>
  <c r="H1465" i="1"/>
  <c r="G1465" i="1"/>
  <c r="I1465" i="1" s="1"/>
  <c r="H1469" i="1"/>
  <c r="G1469" i="1"/>
  <c r="J1471" i="1"/>
  <c r="H1471" i="1"/>
  <c r="G1471" i="1"/>
  <c r="H1475" i="1"/>
  <c r="G1475" i="1"/>
  <c r="J1478" i="1"/>
  <c r="H1478" i="1"/>
  <c r="G1478" i="1"/>
  <c r="I1478" i="1" s="1"/>
  <c r="G1492" i="1"/>
  <c r="H1492" i="1"/>
  <c r="G1496" i="1"/>
  <c r="H1496" i="1"/>
  <c r="G1508" i="1"/>
  <c r="H1508" i="1"/>
  <c r="G1544" i="1"/>
  <c r="H1544" i="1"/>
  <c r="G1548" i="1"/>
  <c r="H1548" i="1"/>
  <c r="H1570" i="1"/>
  <c r="G1570" i="1"/>
  <c r="G1575" i="1"/>
  <c r="H1575" i="1"/>
  <c r="G1439" i="1"/>
  <c r="I1439" i="1" s="1"/>
  <c r="J1441" i="1"/>
  <c r="J1446" i="1"/>
  <c r="H1446" i="1"/>
  <c r="G1446" i="1"/>
  <c r="J1450" i="1"/>
  <c r="H1450" i="1"/>
  <c r="G1450" i="1"/>
  <c r="I1450" i="1" s="1"/>
  <c r="I1462" i="1"/>
  <c r="I1466" i="1"/>
  <c r="I1472" i="1"/>
  <c r="G1488" i="1"/>
  <c r="H1488" i="1"/>
  <c r="G1504" i="1"/>
  <c r="H1504" i="1"/>
  <c r="G1524" i="1"/>
  <c r="H1524" i="1"/>
  <c r="G1540" i="1"/>
  <c r="H1540" i="1"/>
  <c r="G1565" i="1"/>
  <c r="H1565" i="1"/>
  <c r="H1578" i="1"/>
  <c r="G1578" i="1"/>
  <c r="J1440" i="1"/>
  <c r="J1442" i="1"/>
  <c r="J1444" i="1"/>
  <c r="H1445" i="1"/>
  <c r="G1483" i="1"/>
  <c r="G1487" i="1"/>
  <c r="G1491" i="1"/>
  <c r="G1495" i="1"/>
  <c r="G1499" i="1"/>
  <c r="G1503" i="1"/>
  <c r="G1511" i="1"/>
  <c r="G1523" i="1"/>
  <c r="G1527" i="1"/>
  <c r="G1531" i="1"/>
  <c r="G1539" i="1"/>
  <c r="D106" i="4"/>
  <c r="F134" i="4"/>
  <c r="D133" i="4"/>
  <c r="F264" i="4"/>
  <c r="D263" i="4"/>
  <c r="E299" i="4"/>
  <c r="E351" i="4"/>
  <c r="E643" i="4"/>
  <c r="D637" i="1" s="1"/>
  <c r="E644" i="4"/>
  <c r="D638" i="1" s="1"/>
  <c r="E636" i="4"/>
  <c r="D630" i="1" s="1"/>
  <c r="H24" i="3"/>
  <c r="F5" i="6"/>
  <c r="J1447" i="1"/>
  <c r="J1449" i="1"/>
  <c r="J1451" i="1"/>
  <c r="J1455" i="1"/>
  <c r="J1459" i="1"/>
  <c r="J1462" i="1"/>
  <c r="J1464" i="1"/>
  <c r="J1466" i="1"/>
  <c r="J1468" i="1"/>
  <c r="J1472" i="1"/>
  <c r="J1474" i="1"/>
  <c r="J1477" i="1"/>
  <c r="G1558" i="1"/>
  <c r="H1561" i="1"/>
  <c r="G1566" i="1"/>
  <c r="H1569" i="1"/>
  <c r="G1574" i="1"/>
  <c r="H1577" i="1"/>
  <c r="F17" i="4"/>
  <c r="D7" i="4"/>
  <c r="D50" i="4"/>
  <c r="E237" i="5"/>
  <c r="E141" i="6"/>
  <c r="D5" i="7"/>
  <c r="D42" i="8"/>
  <c r="F216" i="4"/>
  <c r="D215" i="4"/>
  <c r="E6" i="5"/>
  <c r="I20" i="3"/>
  <c r="G289" i="9"/>
  <c r="F177" i="5"/>
  <c r="E5" i="7"/>
  <c r="F45" i="4"/>
  <c r="D44" i="4"/>
  <c r="D420" i="4"/>
  <c r="H289" i="9"/>
  <c r="E176" i="5"/>
  <c r="G167" i="9"/>
  <c r="E167" i="9" s="1"/>
  <c r="B167" i="9" s="1"/>
  <c r="G175" i="9"/>
  <c r="E175" i="9" s="1"/>
  <c r="B175" i="9" s="1"/>
  <c r="G184" i="9"/>
  <c r="E184" i="9" s="1"/>
  <c r="B184" i="9" s="1"/>
  <c r="D459" i="4"/>
  <c r="D529" i="4"/>
  <c r="D593" i="4"/>
  <c r="D69" i="5"/>
  <c r="D206" i="5"/>
  <c r="D35" i="6"/>
  <c r="D129" i="6"/>
  <c r="G188" i="9"/>
  <c r="E188" i="9" s="1"/>
  <c r="B188" i="9" s="1"/>
  <c r="D124" i="4"/>
  <c r="D152" i="4"/>
  <c r="D196" i="4"/>
  <c r="D299" i="4"/>
  <c r="D351" i="4"/>
  <c r="D580" i="4"/>
  <c r="D12" i="5"/>
  <c r="D78" i="5"/>
  <c r="E286" i="9"/>
  <c r="B286" i="9" s="1"/>
  <c r="D134" i="5"/>
  <c r="F10" i="6"/>
  <c r="F94" i="6"/>
  <c r="D114" i="6"/>
  <c r="I10" i="9"/>
  <c r="E24" i="9"/>
  <c r="B24" i="9" s="1"/>
  <c r="E28" i="9"/>
  <c r="B28" i="9" s="1"/>
  <c r="E32" i="9"/>
  <c r="B32" i="9" s="1"/>
  <c r="E36" i="9"/>
  <c r="B36" i="9" s="1"/>
  <c r="E40" i="9"/>
  <c r="B40" i="9" s="1"/>
  <c r="E44" i="9"/>
  <c r="B44" i="9" s="1"/>
  <c r="E48" i="9"/>
  <c r="B48" i="9" s="1"/>
  <c r="B56" i="9"/>
  <c r="B64" i="9"/>
  <c r="B72" i="9"/>
  <c r="B80" i="9"/>
  <c r="B88" i="9"/>
  <c r="B96" i="9"/>
  <c r="D163" i="4"/>
  <c r="F603" i="4"/>
  <c r="F149" i="5"/>
  <c r="E291" i="9"/>
  <c r="B291"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G278" i="9"/>
  <c r="E278" i="9" s="1"/>
  <c r="B278" i="9" s="1"/>
  <c r="M212" i="9"/>
  <c r="G191" i="9"/>
  <c r="E191" i="9" s="1"/>
  <c r="B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176" i="9"/>
  <c r="E176" i="9" s="1"/>
  <c r="B176" i="9" s="1"/>
  <c r="G172" i="9"/>
  <c r="E172" i="9" s="1"/>
  <c r="B172" i="9" s="1"/>
  <c r="G168" i="9"/>
  <c r="E168" i="9" s="1"/>
  <c r="B168" i="9" s="1"/>
  <c r="G189" i="9"/>
  <c r="E189" i="9" s="1"/>
  <c r="B189" i="9" s="1"/>
  <c r="G185" i="9"/>
  <c r="E185" i="9" s="1"/>
  <c r="B185" i="9" s="1"/>
  <c r="G181" i="9"/>
  <c r="E181" i="9" s="1"/>
  <c r="B181" i="9" s="1"/>
  <c r="G177" i="9"/>
  <c r="E177" i="9" s="1"/>
  <c r="B177" i="9" s="1"/>
  <c r="G173" i="9"/>
  <c r="E173" i="9" s="1"/>
  <c r="B173" i="9" s="1"/>
  <c r="G169" i="9"/>
  <c r="E169" i="9" s="1"/>
  <c r="B169" i="9" s="1"/>
  <c r="H165" i="9"/>
  <c r="G174" i="9"/>
  <c r="E174" i="9" s="1"/>
  <c r="B174" i="9" s="1"/>
  <c r="G170" i="9"/>
  <c r="E170" i="9" s="1"/>
  <c r="B170" i="9" s="1"/>
  <c r="G166" i="9"/>
  <c r="E166" i="9" s="1"/>
  <c r="B166" i="9" s="1"/>
  <c r="G180" i="9"/>
  <c r="E180" i="9" s="1"/>
  <c r="B180" i="9" s="1"/>
  <c r="B135" i="9"/>
  <c r="B139" i="9"/>
  <c r="B143" i="9"/>
  <c r="B147" i="9"/>
  <c r="B151" i="9"/>
  <c r="B155" i="9"/>
  <c r="B159" i="9"/>
  <c r="B241" i="9"/>
  <c r="B257" i="9"/>
  <c r="B279" i="9"/>
  <c r="B219" i="9"/>
  <c r="F229" i="9"/>
  <c r="B229" i="9" s="1"/>
  <c r="F237" i="9"/>
  <c r="B237" i="9" s="1"/>
  <c r="F245" i="9"/>
  <c r="B245" i="9" s="1"/>
  <c r="F253" i="9"/>
  <c r="B253" i="9" s="1"/>
  <c r="F261" i="9"/>
  <c r="B261" i="9" s="1"/>
  <c r="F269" i="9"/>
  <c r="B269" i="9" s="1"/>
  <c r="F217" i="9"/>
  <c r="B217" i="9" s="1"/>
  <c r="B227" i="9"/>
  <c r="B235" i="9"/>
  <c r="B243" i="9"/>
  <c r="B251" i="9"/>
  <c r="B259" i="9"/>
  <c r="B267" i="9"/>
  <c r="H1501" i="1" l="1"/>
  <c r="G1501" i="1"/>
  <c r="G307" i="1"/>
  <c r="E151" i="4"/>
  <c r="E6" i="4"/>
  <c r="D3" i="1"/>
  <c r="F252" i="4"/>
  <c r="C248" i="1"/>
  <c r="G184" i="1"/>
  <c r="G378" i="1"/>
  <c r="G359" i="1"/>
  <c r="H87" i="1"/>
  <c r="F82" i="4"/>
  <c r="G364" i="1"/>
  <c r="G358" i="1"/>
  <c r="F644" i="4"/>
  <c r="C638" i="1"/>
  <c r="G638" i="1" s="1"/>
  <c r="F643" i="4"/>
  <c r="C637" i="1"/>
  <c r="H637" i="1" s="1"/>
  <c r="H206" i="1"/>
  <c r="G206" i="1"/>
  <c r="G173" i="1"/>
  <c r="H173" i="1"/>
  <c r="H165" i="1"/>
  <c r="G165" i="1"/>
  <c r="H155" i="1"/>
  <c r="H149" i="1"/>
  <c r="H78" i="1"/>
  <c r="H55" i="1"/>
  <c r="F12" i="5"/>
  <c r="C990" i="1"/>
  <c r="F196" i="4"/>
  <c r="C192" i="1"/>
  <c r="F129" i="6"/>
  <c r="C1423" i="1"/>
  <c r="D7" i="5"/>
  <c r="I29" i="3"/>
  <c r="D1436" i="1"/>
  <c r="K1432" i="9"/>
  <c r="G295" i="9"/>
  <c r="E295" i="9" s="1"/>
  <c r="B295" i="9" s="1"/>
  <c r="I34" i="3"/>
  <c r="C1517" i="1"/>
  <c r="I23" i="3"/>
  <c r="D1214" i="1"/>
  <c r="F134" i="5"/>
  <c r="C1112" i="1"/>
  <c r="F580" i="4"/>
  <c r="C574" i="1"/>
  <c r="G20" i="9"/>
  <c r="H20" i="9"/>
  <c r="D151" i="4"/>
  <c r="F152" i="4"/>
  <c r="C148" i="1"/>
  <c r="F35" i="6"/>
  <c r="H25" i="3"/>
  <c r="C1329" i="1"/>
  <c r="F593" i="4"/>
  <c r="C587" i="1"/>
  <c r="F420" i="4"/>
  <c r="C414" i="1"/>
  <c r="D984" i="1"/>
  <c r="G294" i="9"/>
  <c r="E294" i="9" s="1"/>
  <c r="F50" i="4"/>
  <c r="C46" i="1"/>
  <c r="E350" i="4"/>
  <c r="D346" i="1"/>
  <c r="F133" i="4"/>
  <c r="C129" i="1"/>
  <c r="I1446" i="1"/>
  <c r="F212" i="9"/>
  <c r="B212" i="9" s="1"/>
  <c r="F163" i="4"/>
  <c r="C159" i="1"/>
  <c r="H27" i="3"/>
  <c r="F114" i="6"/>
  <c r="C1408" i="1"/>
  <c r="D350" i="4"/>
  <c r="F351" i="4"/>
  <c r="C346" i="1"/>
  <c r="F124" i="4"/>
  <c r="C120" i="1"/>
  <c r="G292" i="9"/>
  <c r="E292" i="9" s="1"/>
  <c r="B292" i="9" s="1"/>
  <c r="F206" i="5"/>
  <c r="C1183" i="1"/>
  <c r="F529" i="4"/>
  <c r="D528" i="4"/>
  <c r="C523" i="1"/>
  <c r="F44" i="4"/>
  <c r="C40" i="1"/>
  <c r="D176" i="5"/>
  <c r="F215" i="4"/>
  <c r="C211" i="1"/>
  <c r="G297" i="9"/>
  <c r="E297" i="9" s="1"/>
  <c r="H29" i="3"/>
  <c r="C1436" i="1"/>
  <c r="D6" i="4"/>
  <c r="F7" i="4"/>
  <c r="C3" i="1"/>
  <c r="E298" i="4"/>
  <c r="D294" i="1"/>
  <c r="E165" i="9"/>
  <c r="B165" i="9" s="1"/>
  <c r="F78" i="5"/>
  <c r="C1056" i="1"/>
  <c r="D298" i="4"/>
  <c r="F299" i="4"/>
  <c r="C294" i="1"/>
  <c r="F69" i="5"/>
  <c r="D68" i="5"/>
  <c r="C1047" i="1"/>
  <c r="F459" i="4"/>
  <c r="C453" i="1"/>
  <c r="I22" i="3"/>
  <c r="E175" i="5"/>
  <c r="D1152" i="1" s="1"/>
  <c r="D1153" i="1"/>
  <c r="E289" i="9"/>
  <c r="B289" i="9" s="1"/>
  <c r="I28" i="3"/>
  <c r="D1435" i="1"/>
  <c r="D141" i="6"/>
  <c r="H638" i="1"/>
  <c r="F263" i="4"/>
  <c r="C259" i="1"/>
  <c r="F106" i="4"/>
  <c r="C102" i="1"/>
  <c r="I1471" i="1"/>
  <c r="I1460" i="1"/>
  <c r="I1473" i="1"/>
  <c r="I1463" i="1"/>
  <c r="I1443" i="1"/>
  <c r="D147" i="1" l="1"/>
  <c r="I17" i="3"/>
  <c r="E289" i="4"/>
  <c r="E290" i="4" s="1"/>
  <c r="D286" i="1" s="1"/>
  <c r="D2" i="1"/>
  <c r="I16" i="3"/>
  <c r="G637" i="1"/>
  <c r="G248" i="1"/>
  <c r="H248" i="1"/>
  <c r="H21" i="3"/>
  <c r="F68" i="5"/>
  <c r="C1046" i="1"/>
  <c r="H1408" i="1"/>
  <c r="G1408" i="1"/>
  <c r="H276" i="9"/>
  <c r="G587" i="1"/>
  <c r="H587" i="1"/>
  <c r="H1112" i="1"/>
  <c r="G1112" i="1"/>
  <c r="H1214" i="1"/>
  <c r="G1214" i="1"/>
  <c r="F7" i="5"/>
  <c r="D6" i="5"/>
  <c r="H20" i="3"/>
  <c r="C985" i="1"/>
  <c r="G453" i="1"/>
  <c r="H453" i="1"/>
  <c r="G1056" i="1"/>
  <c r="H1056" i="1"/>
  <c r="E407" i="4"/>
  <c r="D402" i="1" s="1"/>
  <c r="D293" i="1"/>
  <c r="E412" i="4"/>
  <c r="G1436" i="1"/>
  <c r="H1436" i="1"/>
  <c r="G523" i="1"/>
  <c r="H523" i="1"/>
  <c r="G346" i="1"/>
  <c r="H346" i="1"/>
  <c r="G414" i="1"/>
  <c r="H414" i="1"/>
  <c r="H148" i="1"/>
  <c r="G148" i="1"/>
  <c r="E20" i="9"/>
  <c r="H1423" i="1"/>
  <c r="G1423" i="1"/>
  <c r="G990" i="1"/>
  <c r="H990" i="1"/>
  <c r="D407" i="4"/>
  <c r="F298" i="4"/>
  <c r="C293" i="1"/>
  <c r="D412" i="4"/>
  <c r="F6" i="4"/>
  <c r="H16" i="3"/>
  <c r="C2" i="1"/>
  <c r="G211" i="1"/>
  <c r="H211" i="1"/>
  <c r="H1183" i="1"/>
  <c r="G1183" i="1"/>
  <c r="G46" i="1"/>
  <c r="H46" i="1"/>
  <c r="H259" i="1"/>
  <c r="G259" i="1"/>
  <c r="F141" i="6"/>
  <c r="H28" i="3"/>
  <c r="C1435" i="1"/>
  <c r="G294" i="1"/>
  <c r="H294" i="1"/>
  <c r="H3" i="1"/>
  <c r="G3" i="1"/>
  <c r="H22" i="3"/>
  <c r="F176" i="5"/>
  <c r="D175" i="5"/>
  <c r="C1153" i="1"/>
  <c r="D636" i="4"/>
  <c r="F528" i="4"/>
  <c r="C522" i="1"/>
  <c r="E408" i="4"/>
  <c r="D403" i="1" s="1"/>
  <c r="D345" i="1"/>
  <c r="E293" i="9"/>
  <c r="B294" i="9"/>
  <c r="D635" i="4"/>
  <c r="H1329" i="1"/>
  <c r="G1329" i="1"/>
  <c r="G574" i="1"/>
  <c r="H574" i="1"/>
  <c r="H1517" i="1"/>
  <c r="G1517" i="1"/>
  <c r="H11" i="3"/>
  <c r="H102" i="1"/>
  <c r="G102" i="1"/>
  <c r="G1047" i="1"/>
  <c r="H1047" i="1"/>
  <c r="B297" i="9"/>
  <c r="E296" i="9"/>
  <c r="I10" i="3" s="1"/>
  <c r="H40" i="1"/>
  <c r="G40" i="1"/>
  <c r="H120" i="1"/>
  <c r="G120" i="1"/>
  <c r="D408" i="4"/>
  <c r="F350" i="4"/>
  <c r="C345" i="1"/>
  <c r="H159" i="1"/>
  <c r="G159" i="1"/>
  <c r="H129" i="1"/>
  <c r="G129" i="1"/>
  <c r="G299" i="9"/>
  <c r="E299" i="9" s="1"/>
  <c r="H17" i="3"/>
  <c r="D289" i="4"/>
  <c r="D290" i="4" s="1"/>
  <c r="F151" i="4"/>
  <c r="C147" i="1"/>
  <c r="H192" i="1"/>
  <c r="G192" i="1"/>
  <c r="D285" i="1" l="1"/>
  <c r="E413" i="4"/>
  <c r="E415" i="4" s="1"/>
  <c r="D410" i="1" s="1"/>
  <c r="E291" i="4"/>
  <c r="D287" i="1" s="1"/>
  <c r="F635" i="4"/>
  <c r="C629" i="1"/>
  <c r="H1153" i="1"/>
  <c r="G1153" i="1"/>
  <c r="H1435" i="1"/>
  <c r="G1435" i="1"/>
  <c r="F290" i="4"/>
  <c r="C286" i="1"/>
  <c r="G293" i="1"/>
  <c r="H293" i="1"/>
  <c r="D291" i="4"/>
  <c r="F289" i="4"/>
  <c r="D413" i="4"/>
  <c r="D414" i="4" s="1"/>
  <c r="C285" i="1"/>
  <c r="H9" i="3"/>
  <c r="G522" i="1"/>
  <c r="H522" i="1"/>
  <c r="F175" i="5"/>
  <c r="C1152" i="1"/>
  <c r="G985" i="1"/>
  <c r="H985" i="1"/>
  <c r="N3" i="9"/>
  <c r="I11" i="3"/>
  <c r="F408" i="4"/>
  <c r="C403" i="1"/>
  <c r="F407" i="4"/>
  <c r="C402" i="1"/>
  <c r="E639" i="4"/>
  <c r="D407" i="1"/>
  <c r="G1046" i="1"/>
  <c r="H1046" i="1"/>
  <c r="G147" i="1"/>
  <c r="H147" i="1"/>
  <c r="E298" i="9"/>
  <c r="B299" i="9"/>
  <c r="F636" i="4"/>
  <c r="C630" i="1"/>
  <c r="H2" i="1"/>
  <c r="G2" i="1"/>
  <c r="D639" i="4"/>
  <c r="F412" i="4"/>
  <c r="C407" i="1"/>
  <c r="B20" i="9"/>
  <c r="E19" i="9"/>
  <c r="G282" i="9"/>
  <c r="E282" i="9" s="1"/>
  <c r="B282" i="9" s="1"/>
  <c r="G276" i="9"/>
  <c r="E276" i="9" s="1"/>
  <c r="F6" i="5"/>
  <c r="C984" i="1"/>
  <c r="G345" i="1"/>
  <c r="H345" i="1"/>
  <c r="E414" i="4" l="1"/>
  <c r="D409" i="1" s="1"/>
  <c r="E640" i="4"/>
  <c r="D634" i="1" s="1"/>
  <c r="D408" i="1"/>
  <c r="G403" i="1"/>
  <c r="H403" i="1"/>
  <c r="D640" i="4"/>
  <c r="D641" i="4" s="1"/>
  <c r="D415" i="4"/>
  <c r="F413" i="4"/>
  <c r="C408" i="1"/>
  <c r="F639" i="4"/>
  <c r="C633" i="1"/>
  <c r="G630" i="1"/>
  <c r="H630" i="1"/>
  <c r="E641" i="4"/>
  <c r="D633" i="1"/>
  <c r="G286" i="1"/>
  <c r="H286" i="1"/>
  <c r="H8" i="3"/>
  <c r="G984" i="1"/>
  <c r="H984" i="1"/>
  <c r="F414" i="4"/>
  <c r="C409" i="1"/>
  <c r="E275" i="9"/>
  <c r="B276" i="9"/>
  <c r="G407" i="1"/>
  <c r="H407" i="1"/>
  <c r="G402" i="1"/>
  <c r="H402" i="1"/>
  <c r="H1152" i="1"/>
  <c r="G1152" i="1"/>
  <c r="I9" i="3"/>
  <c r="K3" i="9"/>
  <c r="F291" i="4"/>
  <c r="C287" i="1"/>
  <c r="G285" i="1"/>
  <c r="H285" i="1"/>
  <c r="G629" i="1"/>
  <c r="H629" i="1"/>
  <c r="E642" i="4" l="1"/>
  <c r="D636" i="1" s="1"/>
  <c r="F641" i="4"/>
  <c r="C635" i="1"/>
  <c r="G408" i="1"/>
  <c r="H408" i="1"/>
  <c r="G287" i="1"/>
  <c r="H287" i="1"/>
  <c r="G409" i="1"/>
  <c r="H409" i="1"/>
  <c r="D642" i="4"/>
  <c r="D645" i="4" s="1"/>
  <c r="F640" i="4"/>
  <c r="C634" i="1"/>
  <c r="G633" i="1"/>
  <c r="H633" i="1"/>
  <c r="M3" i="9"/>
  <c r="I8" i="3"/>
  <c r="D635" i="1"/>
  <c r="F415" i="4"/>
  <c r="C410" i="1"/>
  <c r="E645" i="4" l="1"/>
  <c r="I18" i="3" s="1"/>
  <c r="E646" i="4"/>
  <c r="H18" i="3"/>
  <c r="F645" i="4"/>
  <c r="C639" i="1"/>
  <c r="D646" i="4"/>
  <c r="F642" i="4"/>
  <c r="C636" i="1"/>
  <c r="G410" i="1"/>
  <c r="H410" i="1"/>
  <c r="G634" i="1"/>
  <c r="H634" i="1"/>
  <c r="G635" i="1"/>
  <c r="H635" i="1"/>
  <c r="D639" i="1" l="1"/>
  <c r="D640" i="1"/>
  <c r="I19" i="3"/>
  <c r="H19" i="3"/>
  <c r="F646" i="4"/>
  <c r="C640" i="1"/>
  <c r="H7" i="3" s="1"/>
  <c r="G636" i="1"/>
  <c r="H636" i="1"/>
  <c r="G639" i="1"/>
  <c r="H639" i="1"/>
  <c r="G640" i="1" l="1"/>
  <c r="H640" i="1"/>
  <c r="I7" i="3"/>
  <c r="J3" i="9"/>
  <c r="L272" i="9" l="1"/>
  <c r="H18" i="9"/>
  <c r="M272" i="9"/>
  <c r="G18" i="9"/>
  <c r="L16" i="9"/>
  <c r="M15" i="9"/>
  <c r="I17" i="9"/>
  <c r="G16" i="9"/>
  <c r="L15" i="9"/>
  <c r="K6" i="9"/>
  <c r="K5" i="9"/>
  <c r="G17" i="9"/>
  <c r="H15" i="9"/>
  <c r="K10" i="9"/>
  <c r="K9" i="9"/>
  <c r="K8" i="9"/>
  <c r="J7" i="9"/>
  <c r="J6" i="9"/>
  <c r="J5" i="9"/>
  <c r="I11" i="9"/>
  <c r="I13" i="9"/>
  <c r="J8" i="9"/>
  <c r="J9" i="9"/>
  <c r="K13" i="9"/>
  <c r="G15" i="9"/>
  <c r="E15" i="9" s="1"/>
  <c r="I12" i="9"/>
  <c r="J12" i="9"/>
  <c r="K7" i="9"/>
  <c r="I6" i="9"/>
  <c r="J10" i="9"/>
  <c r="H16" i="9"/>
  <c r="I8" i="9"/>
  <c r="K12" i="9"/>
  <c r="H17" i="9"/>
  <c r="J17" i="9"/>
  <c r="J13" i="9"/>
  <c r="K11" i="9"/>
  <c r="I5" i="9"/>
  <c r="I7" i="9"/>
  <c r="J11" i="9"/>
  <c r="M16" i="9"/>
  <c r="I9" i="9"/>
  <c r="E10" i="9" l="1"/>
  <c r="B10" i="9" s="1"/>
  <c r="E6" i="9"/>
  <c r="B6" i="9" s="1"/>
  <c r="F15" i="9"/>
  <c r="B15" i="9" s="1"/>
  <c r="E7" i="9"/>
  <c r="B7" i="9" s="1"/>
  <c r="E5" i="9"/>
  <c r="B5" i="9" s="1"/>
  <c r="E12" i="9"/>
  <c r="B12" i="9" s="1"/>
  <c r="E9" i="9"/>
  <c r="B9" i="9" s="1"/>
  <c r="E13" i="9"/>
  <c r="B13" i="9" s="1"/>
  <c r="F272" i="9"/>
  <c r="B272" i="9" s="1"/>
  <c r="E8" i="9"/>
  <c r="B8" i="9" s="1"/>
  <c r="E11" i="9"/>
  <c r="B11" i="9" s="1"/>
  <c r="E17" i="9"/>
  <c r="B17" i="9" s="1"/>
  <c r="E16" i="9"/>
  <c r="E18" i="9"/>
  <c r="B18" i="9" s="1"/>
  <c r="F16" i="9"/>
  <c r="F14" i="9" l="1"/>
  <c r="F19" i="9"/>
  <c r="B16" i="9"/>
  <c r="E14"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<sst xmlns="http://schemas.openxmlformats.org/spreadsheetml/2006/main" count="4311" uniqueCount="3392">
  <si>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</si>
  <si>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</si>
  <si>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</si>
  <si>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</si>
  <si>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</si>
  <si>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</si>
  <si>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</si>
  <si>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</si>
  <si>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</si>
  <si>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</si>
  <si>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</si>
  <si>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</si>
  <si>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</si>
  <si>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</si>
  <si>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</si>
  <si>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</si>
  <si>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</si>
  <si>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</si>
  <si>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</si>
  <si>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</si>
  <si>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</si>
  <si>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</si>
  <si>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</si>
  <si>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</si>
  <si>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</si>
  <si>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</si>
  <si>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</si>
  <si>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</si>
  <si>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</si>
  <si>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</si>
  <si>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</si>
  <si>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VELIKA LUDINA</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</si>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</sst>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4459789</v>
      </c>
      <c r="D2" s="6">
        <f>'PR-RAS'!E6</f>
        <v>5287490.54</v>
      </c>
      <c r="E2" s="6">
        <v>0</v>
      </c>
      <c r="F2" s="6">
        <v>0</v>
      </c>
      <c r="G2" s="7">
        <f t="shared" ref="G2:G983" si="0">(B2/1000)*(C2*1+D2*2)</f>
        <v>15034.77008</v>
      </c>
      <c r="H2" s="7">
        <f t="shared" ref="H2:H1479"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1405416</v>
      </c>
      <c r="D3" s="1">
        <f>'PR-RAS'!E7</f>
        <v>1682502.9700000002</v>
      </c>
      <c r="E3" s="1">
        <v>0</v>
      </c>
      <c r="F3" s="1">
        <v>0</v>
      </c>
      <c r="G3" s="2">
        <f t="shared" si="0"/>
        <v>9540.8438800000004</v>
      </c>
      <c r="H3" s="2">
        <f t="shared" si="1"/>
        <v>2.9999999795109034E-2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1389875</v>
      </c>
      <c r="D4" s="1">
        <f>'PR-RAS'!E8</f>
        <v>1602875.83</v>
      </c>
      <c r="E4" s="1">
        <v>0</v>
      </c>
      <c r="F4" s="1">
        <v>0</v>
      </c>
      <c r="G4" s="2">
        <f t="shared" si="0"/>
        <v>13786.879980000002</v>
      </c>
      <c r="H4" s="2">
        <f t="shared" si="1"/>
        <v>0.16999999992549419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1389875</v>
      </c>
      <c r="D5" s="1">
        <f>'PR-RAS'!E9</f>
        <v>1602875.83</v>
      </c>
      <c r="E5" s="1">
        <v>0</v>
      </c>
      <c r="F5" s="1">
        <v>0</v>
      </c>
      <c r="G5" s="2">
        <f t="shared" si="0"/>
        <v>18382.50664</v>
      </c>
      <c r="H5" s="2">
        <f t="shared" si="1"/>
        <v>0.16999999992549419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12050</v>
      </c>
      <c r="D19" s="1">
        <f>'PR-RAS'!E23</f>
        <v>66014.55</v>
      </c>
      <c r="E19" s="1">
        <v>0</v>
      </c>
      <c r="F19" s="1">
        <v>0</v>
      </c>
      <c r="G19" s="2">
        <f t="shared" si="0"/>
        <v>2593.4238</v>
      </c>
      <c r="H19" s="2">
        <f t="shared" si="1"/>
        <v>0.44999999999708962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353.25</v>
      </c>
      <c r="E20" s="1">
        <v>0</v>
      </c>
      <c r="F20" s="1">
        <v>0</v>
      </c>
      <c r="G20" s="2">
        <f t="shared" si="0"/>
        <v>13.423499999999999</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12050</v>
      </c>
      <c r="D23" s="1">
        <f>'PR-RAS'!E27</f>
        <v>65661.3</v>
      </c>
      <c r="E23" s="1">
        <v>0</v>
      </c>
      <c r="F23" s="1">
        <v>0</v>
      </c>
      <c r="G23" s="2">
        <f t="shared" si="0"/>
        <v>3154.1972000000001</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3491</v>
      </c>
      <c r="D25" s="1">
        <f>'PR-RAS'!E29</f>
        <v>13612.59</v>
      </c>
      <c r="E25" s="1">
        <v>0</v>
      </c>
      <c r="F25" s="1">
        <v>0</v>
      </c>
      <c r="G25" s="2">
        <f t="shared" si="0"/>
        <v>737.18831999999998</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3491</v>
      </c>
      <c r="D27" s="1">
        <f>'PR-RAS'!E31</f>
        <v>13612.59</v>
      </c>
      <c r="E27" s="1">
        <v>0</v>
      </c>
      <c r="F27" s="1">
        <v>0</v>
      </c>
      <c r="G27" s="2">
        <f t="shared" si="0"/>
        <v>798.62067999999999</v>
      </c>
      <c r="H27" s="2">
        <f t="shared" si="1"/>
        <v>0.40999999999985448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1414979</v>
      </c>
      <c r="D46" s="1">
        <f>'PR-RAS'!E50</f>
        <v>1147536.48</v>
      </c>
      <c r="E46" s="1">
        <v>0</v>
      </c>
      <c r="F46" s="1">
        <v>0</v>
      </c>
      <c r="G46" s="2">
        <f t="shared" si="0"/>
        <v>166952.3382</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145000</v>
      </c>
      <c r="D50" s="1">
        <f>'PR-RAS'!E54</f>
        <v>0</v>
      </c>
      <c r="E50" s="1">
        <v>0</v>
      </c>
      <c r="F50" s="1">
        <v>0</v>
      </c>
      <c r="G50" s="2">
        <f t="shared" si="0"/>
        <v>7105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145000</v>
      </c>
      <c r="D54" s="1">
        <f>'PR-RAS'!E58</f>
        <v>0</v>
      </c>
      <c r="E54" s="1">
        <v>0</v>
      </c>
      <c r="F54" s="1">
        <v>0</v>
      </c>
      <c r="G54" s="2">
        <f t="shared" si="0"/>
        <v>7685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1178925</v>
      </c>
      <c r="D55" s="1">
        <f>'PR-RAS'!E59</f>
        <v>1147536.48</v>
      </c>
      <c r="E55" s="1">
        <v>0</v>
      </c>
      <c r="F55" s="1">
        <v>0</v>
      </c>
      <c r="G55" s="2">
        <f t="shared" si="0"/>
        <v>187595.88983999999</v>
      </c>
      <c r="H55" s="2">
        <f t="shared" si="1"/>
        <v>0.47999999998137355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1178925</v>
      </c>
      <c r="D56" s="1">
        <f>'PR-RAS'!E60</f>
        <v>1147536.48</v>
      </c>
      <c r="E56" s="1">
        <v>0</v>
      </c>
      <c r="F56" s="1">
        <v>0</v>
      </c>
      <c r="G56" s="2">
        <f t="shared" si="0"/>
        <v>191069.8878</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91054</v>
      </c>
      <c r="D58" s="1">
        <f>'PR-RAS'!E62</f>
        <v>0</v>
      </c>
      <c r="E58" s="1">
        <v>0</v>
      </c>
      <c r="F58" s="1">
        <v>0</v>
      </c>
      <c r="G58" s="2">
        <f t="shared" si="0"/>
        <v>5190.0780000000004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91054</v>
      </c>
      <c r="D59" s="1">
        <f>'PR-RAS'!E63</f>
        <v>0</v>
      </c>
      <c r="E59" s="1">
        <v>0</v>
      </c>
      <c r="F59" s="1">
        <v>0</v>
      </c>
      <c r="G59" s="2">
        <f t="shared" si="0"/>
        <v>5281.1320000000005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668900</v>
      </c>
      <c r="D78" s="1">
        <f>'PR-RAS'!E82</f>
        <v>1747001.43</v>
      </c>
      <c r="E78" s="1">
        <v>0</v>
      </c>
      <c r="F78" s="1">
        <v>0</v>
      </c>
      <c r="G78" s="2">
        <f t="shared" si="0"/>
        <v>320543.52022000001</v>
      </c>
      <c r="H78" s="2">
        <f t="shared" si="1"/>
        <v>0.42999999993480742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v>
      </c>
      <c r="D79" s="1">
        <f>'PR-RAS'!E83</f>
        <v>533.63</v>
      </c>
      <c r="E79" s="1">
        <v>0</v>
      </c>
      <c r="F79" s="1">
        <v>0</v>
      </c>
      <c r="G79" s="2">
        <f t="shared" si="0"/>
        <v>83.948279999999997</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0.96</v>
      </c>
      <c r="E81" s="1">
        <v>0</v>
      </c>
      <c r="F81" s="1">
        <v>0</v>
      </c>
      <c r="G81" s="2">
        <f t="shared" si="0"/>
        <v>0.15359999999999999</v>
      </c>
      <c r="H81" s="2">
        <f t="shared" si="1"/>
        <v>4.0000000000000036E-2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v>
      </c>
      <c r="D82" s="1">
        <f>'PR-RAS'!E86</f>
        <v>532.66999999999996</v>
      </c>
      <c r="E82" s="1">
        <v>0</v>
      </c>
      <c r="F82" s="1">
        <v>0</v>
      </c>
      <c r="G82" s="2">
        <f t="shared" si="0"/>
        <v>87.021540000000002</v>
      </c>
      <c r="H82" s="2">
        <f t="shared" si="1"/>
        <v>0.33000000000004093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668891</v>
      </c>
      <c r="D87" s="1">
        <f>'PR-RAS'!E91</f>
        <v>1746467.8</v>
      </c>
      <c r="E87" s="1">
        <v>0</v>
      </c>
      <c r="F87" s="1">
        <v>0</v>
      </c>
      <c r="G87" s="2">
        <f t="shared" si="0"/>
        <v>357917.08759999997</v>
      </c>
      <c r="H87" s="2">
        <f t="shared" si="1"/>
        <v>0.19999999995343387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23140</v>
      </c>
      <c r="D89" s="1">
        <f>'PR-RAS'!E93</f>
        <v>138168.95000000001</v>
      </c>
      <c r="E89" s="1">
        <v>0</v>
      </c>
      <c r="F89" s="1">
        <v>0</v>
      </c>
      <c r="G89" s="2">
        <f t="shared" si="0"/>
        <v>26354.055199999999</v>
      </c>
      <c r="H89" s="2">
        <f t="shared" si="1"/>
        <v>4.9999999988358468E-2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573107</v>
      </c>
      <c r="D90" s="1">
        <f>'PR-RAS'!E94</f>
        <v>1603383.04</v>
      </c>
      <c r="E90" s="1">
        <v>0</v>
      </c>
      <c r="F90" s="1">
        <v>0</v>
      </c>
      <c r="G90" s="2">
        <f t="shared" si="0"/>
        <v>336408.70412000001</v>
      </c>
      <c r="H90" s="2">
        <f t="shared" si="1"/>
        <v>4.0000000037252903E-2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72644</v>
      </c>
      <c r="D93" s="1">
        <f>'PR-RAS'!E97</f>
        <v>4915.8100000000004</v>
      </c>
      <c r="E93" s="1">
        <v>0</v>
      </c>
      <c r="F93" s="1">
        <v>0</v>
      </c>
      <c r="G93" s="2">
        <f t="shared" si="0"/>
        <v>7587.7570399999995</v>
      </c>
      <c r="H93" s="2">
        <f t="shared" si="1"/>
        <v>0.18999999999959982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970494</v>
      </c>
      <c r="D102" s="1">
        <f>'PR-RAS'!E106</f>
        <v>710449.66</v>
      </c>
      <c r="E102" s="1">
        <v>0</v>
      </c>
      <c r="F102" s="1">
        <v>0</v>
      </c>
      <c r="G102" s="2">
        <f t="shared" si="0"/>
        <v>241530.72532000006</v>
      </c>
      <c r="H102" s="2">
        <f t="shared" si="1"/>
        <v>0.33999999996740371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67040</v>
      </c>
      <c r="D103" s="1">
        <f>'PR-RAS'!E107</f>
        <v>30.68</v>
      </c>
      <c r="E103" s="1">
        <v>0</v>
      </c>
      <c r="F103" s="1">
        <v>0</v>
      </c>
      <c r="G103" s="2">
        <f t="shared" si="0"/>
        <v>6844.3387199999997</v>
      </c>
      <c r="H103" s="2">
        <f t="shared" si="1"/>
        <v>0.32000000000000028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40</v>
      </c>
      <c r="D104" s="1">
        <f>'PR-RAS'!E108</f>
        <v>30.68</v>
      </c>
      <c r="E104" s="1">
        <v>0</v>
      </c>
      <c r="F104" s="1">
        <v>0</v>
      </c>
      <c r="G104" s="2">
        <f t="shared" si="0"/>
        <v>10.44008</v>
      </c>
      <c r="H104" s="2">
        <f t="shared" si="1"/>
        <v>0.32000000000000028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67000</v>
      </c>
      <c r="D105" s="1">
        <f>'PR-RAS'!E109</f>
        <v>0</v>
      </c>
      <c r="E105" s="1">
        <v>0</v>
      </c>
      <c r="F105" s="1">
        <v>0</v>
      </c>
      <c r="G105" s="2">
        <f t="shared" si="0"/>
        <v>6968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515402</v>
      </c>
      <c r="D108" s="1">
        <f>'PR-RAS'!E112</f>
        <v>329231.16000000003</v>
      </c>
      <c r="E108" s="1">
        <v>0</v>
      </c>
      <c r="F108" s="1">
        <v>0</v>
      </c>
      <c r="G108" s="2">
        <f t="shared" si="0"/>
        <v>125603.48224</v>
      </c>
      <c r="H108" s="2">
        <f t="shared" si="1"/>
        <v>0.16000000003259629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21538</v>
      </c>
      <c r="D110" s="1">
        <f>'PR-RAS'!E114</f>
        <v>24047.21</v>
      </c>
      <c r="E110" s="1">
        <v>0</v>
      </c>
      <c r="F110" s="1">
        <v>0</v>
      </c>
      <c r="G110" s="2">
        <f t="shared" si="0"/>
        <v>7589.9337799999994</v>
      </c>
      <c r="H110" s="2">
        <f t="shared" si="1"/>
        <v>0.20999999999912689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371240</v>
      </c>
      <c r="D111" s="1">
        <f>'PR-RAS'!E115</f>
        <v>152625.19</v>
      </c>
      <c r="E111" s="1">
        <v>0</v>
      </c>
      <c r="F111" s="1">
        <v>0</v>
      </c>
      <c r="G111" s="2">
        <f t="shared" si="0"/>
        <v>74413.941800000001</v>
      </c>
      <c r="H111" s="2">
        <f t="shared" si="1"/>
        <v>0.19000000000232831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122624</v>
      </c>
      <c r="D113" s="1">
        <f>'PR-RAS'!E117</f>
        <v>152558.76</v>
      </c>
      <c r="E113" s="1">
        <v>0</v>
      </c>
      <c r="F113" s="1">
        <v>0</v>
      </c>
      <c r="G113" s="2">
        <f t="shared" si="0"/>
        <v>47907.050240000004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388052</v>
      </c>
      <c r="D116" s="1">
        <f>'PR-RAS'!E120</f>
        <v>381187.82</v>
      </c>
      <c r="E116" s="1">
        <v>0</v>
      </c>
      <c r="F116" s="1">
        <v>0</v>
      </c>
      <c r="G116" s="2">
        <f t="shared" si="0"/>
        <v>132299.17860000001</v>
      </c>
      <c r="H116" s="2">
        <f t="shared" si="1"/>
        <v>0.17999999999301508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5079</v>
      </c>
      <c r="D117" s="1">
        <f>'PR-RAS'!E121</f>
        <v>10773.8</v>
      </c>
      <c r="E117" s="1">
        <v>0</v>
      </c>
      <c r="F117" s="1">
        <v>0</v>
      </c>
      <c r="G117" s="2">
        <f t="shared" si="0"/>
        <v>3088.6855999999998</v>
      </c>
      <c r="H117" s="2">
        <f t="shared" si="1"/>
        <v>0.2000000000007276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382973</v>
      </c>
      <c r="D118" s="1">
        <f>'PR-RAS'!E122</f>
        <v>370414.02</v>
      </c>
      <c r="E118" s="1">
        <v>0</v>
      </c>
      <c r="F118" s="1">
        <v>0</v>
      </c>
      <c r="G118" s="2">
        <f t="shared" si="0"/>
        <v>131484.72168000002</v>
      </c>
      <c r="H118" s="2">
        <f t="shared" si="1"/>
        <v>2.0000000018626451E-2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4381916</v>
      </c>
      <c r="D147" s="1">
        <f>'PR-RAS'!E151</f>
        <v>3769673.13</v>
      </c>
      <c r="E147" s="1">
        <v>0</v>
      </c>
      <c r="F147" s="1">
        <v>0</v>
      </c>
      <c r="G147" s="2">
        <f t="shared" si="0"/>
        <v>1740504.28996</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548356</v>
      </c>
      <c r="D148" s="1">
        <f>'PR-RAS'!E152</f>
        <v>701418.99</v>
      </c>
      <c r="E148" s="1">
        <v>0</v>
      </c>
      <c r="F148" s="1">
        <v>0</v>
      </c>
      <c r="G148" s="2">
        <f t="shared" si="0"/>
        <v>286825.51506000001</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450623</v>
      </c>
      <c r="D149" s="1">
        <f>'PR-RAS'!E153</f>
        <v>581323.91</v>
      </c>
      <c r="E149" s="1">
        <v>0</v>
      </c>
      <c r="F149" s="1">
        <v>0</v>
      </c>
      <c r="G149" s="2">
        <f t="shared" si="0"/>
        <v>238764.08136000001</v>
      </c>
      <c r="H149" s="2">
        <f t="shared" si="1"/>
        <v>8.999999996740371E-2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450623</v>
      </c>
      <c r="D150" s="1">
        <f>'PR-RAS'!E154</f>
        <v>581323.91</v>
      </c>
      <c r="E150" s="1">
        <v>0</v>
      </c>
      <c r="F150" s="1">
        <v>0</v>
      </c>
      <c r="G150" s="2">
        <f t="shared" si="0"/>
        <v>240377.35217999999</v>
      </c>
      <c r="H150" s="2">
        <f t="shared" si="1"/>
        <v>8.999999996740371E-2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23380</v>
      </c>
      <c r="D154" s="1">
        <f>'PR-RAS'!E158</f>
        <v>24176.62</v>
      </c>
      <c r="E154" s="1">
        <v>0</v>
      </c>
      <c r="F154" s="1">
        <v>0</v>
      </c>
      <c r="G154" s="2">
        <f t="shared" si="0"/>
        <v>10975.185719999998</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74353</v>
      </c>
      <c r="D155" s="1">
        <f>'PR-RAS'!E159</f>
        <v>95918.46</v>
      </c>
      <c r="E155" s="1">
        <v>0</v>
      </c>
      <c r="F155" s="1">
        <v>0</v>
      </c>
      <c r="G155" s="2">
        <f t="shared" si="0"/>
        <v>40993.247680000008</v>
      </c>
      <c r="H155" s="2">
        <f t="shared" si="1"/>
        <v>0.46000000000640284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74353</v>
      </c>
      <c r="D157" s="1">
        <f>'PR-RAS'!E161</f>
        <v>95918.46</v>
      </c>
      <c r="E157" s="1">
        <v>0</v>
      </c>
      <c r="F157" s="1">
        <v>0</v>
      </c>
      <c r="G157" s="2">
        <f t="shared" si="0"/>
        <v>41525.627520000009</v>
      </c>
      <c r="H157" s="2">
        <f t="shared" si="1"/>
        <v>0.46000000000640284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1637640</v>
      </c>
      <c r="D159" s="1">
        <f>'PR-RAS'!E163</f>
        <v>1211601.71</v>
      </c>
      <c r="E159" s="1">
        <v>0</v>
      </c>
      <c r="F159" s="1">
        <v>0</v>
      </c>
      <c r="G159" s="2">
        <f t="shared" si="0"/>
        <v>641613.26035999996</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7285</v>
      </c>
      <c r="D160" s="1">
        <f>'PR-RAS'!E164</f>
        <v>14212.18</v>
      </c>
      <c r="E160" s="1">
        <v>0</v>
      </c>
      <c r="F160" s="1">
        <v>0</v>
      </c>
      <c r="G160" s="2">
        <f t="shared" si="0"/>
        <v>5677.7882399999999</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3016</v>
      </c>
      <c r="D161" s="1">
        <f>'PR-RAS'!E165</f>
        <v>5140</v>
      </c>
      <c r="E161" s="1">
        <v>0</v>
      </c>
      <c r="F161" s="1">
        <v>0</v>
      </c>
      <c r="G161" s="2">
        <f t="shared" si="0"/>
        <v>2127.36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4269</v>
      </c>
      <c r="D162" s="1">
        <f>'PR-RAS'!E166</f>
        <v>8472.18</v>
      </c>
      <c r="E162" s="1">
        <v>0</v>
      </c>
      <c r="F162" s="1">
        <v>0</v>
      </c>
      <c r="G162" s="2">
        <f t="shared" si="0"/>
        <v>3415.3509600000002</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600</v>
      </c>
      <c r="E164" s="1">
        <v>0</v>
      </c>
      <c r="F164" s="1">
        <v>0</v>
      </c>
      <c r="G164" s="2">
        <f t="shared" si="0"/>
        <v>195.6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83463</v>
      </c>
      <c r="D165" s="1">
        <f>'PR-RAS'!E169</f>
        <v>313635.64999999997</v>
      </c>
      <c r="E165" s="1">
        <v>0</v>
      </c>
      <c r="F165" s="1">
        <v>0</v>
      </c>
      <c r="G165" s="2">
        <f t="shared" si="0"/>
        <v>116560.4252</v>
      </c>
      <c r="H165" s="2">
        <f t="shared" si="1"/>
        <v>0.3500000000349246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14848</v>
      </c>
      <c r="D166" s="1">
        <f>'PR-RAS'!E170</f>
        <v>16684.419999999998</v>
      </c>
      <c r="E166" s="1">
        <v>0</v>
      </c>
      <c r="F166" s="1">
        <v>0</v>
      </c>
      <c r="G166" s="2">
        <f t="shared" si="0"/>
        <v>7955.7785999999996</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54660</v>
      </c>
      <c r="D168" s="1">
        <f>'PR-RAS'!E172</f>
        <v>287544.46999999997</v>
      </c>
      <c r="E168" s="1">
        <v>0</v>
      </c>
      <c r="F168" s="1">
        <v>0</v>
      </c>
      <c r="G168" s="2">
        <f t="shared" si="0"/>
        <v>105168.07298</v>
      </c>
      <c r="H168" s="2">
        <f t="shared" si="1"/>
        <v>0.46999999997206032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11516</v>
      </c>
      <c r="D169" s="1">
        <f>'PR-RAS'!E173</f>
        <v>7524.96</v>
      </c>
      <c r="E169" s="1">
        <v>0</v>
      </c>
      <c r="F169" s="1">
        <v>0</v>
      </c>
      <c r="G169" s="2">
        <f t="shared" si="0"/>
        <v>4463.07456</v>
      </c>
      <c r="H169" s="2">
        <f t="shared" si="1"/>
        <v>3.999999999996362E-2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2439</v>
      </c>
      <c r="D170" s="1">
        <f>'PR-RAS'!E174</f>
        <v>1881.8</v>
      </c>
      <c r="E170" s="1">
        <v>0</v>
      </c>
      <c r="F170" s="1">
        <v>0</v>
      </c>
      <c r="G170" s="2">
        <f t="shared" si="0"/>
        <v>1048.2394000000002</v>
      </c>
      <c r="H170" s="2">
        <f t="shared" si="1"/>
        <v>0.20000000000004547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1167811</v>
      </c>
      <c r="D173" s="1">
        <f>'PR-RAS'!E177</f>
        <v>804125.46</v>
      </c>
      <c r="E173" s="1">
        <v>0</v>
      </c>
      <c r="F173" s="1">
        <v>0</v>
      </c>
      <c r="G173" s="2">
        <f t="shared" si="0"/>
        <v>477482.65023999993</v>
      </c>
      <c r="H173" s="2">
        <f t="shared" si="1"/>
        <v>0.4599999999627471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50325</v>
      </c>
      <c r="D174" s="1">
        <f>'PR-RAS'!E178</f>
        <v>63429.440000000002</v>
      </c>
      <c r="E174" s="1">
        <v>0</v>
      </c>
      <c r="F174" s="1">
        <v>0</v>
      </c>
      <c r="G174" s="2">
        <f t="shared" si="0"/>
        <v>30652.811239999999</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19048</v>
      </c>
      <c r="D175" s="1">
        <f>'PR-RAS'!E179</f>
        <v>13789.3</v>
      </c>
      <c r="E175" s="1">
        <v>0</v>
      </c>
      <c r="F175" s="1">
        <v>0</v>
      </c>
      <c r="G175" s="2">
        <f t="shared" si="0"/>
        <v>8113.0283999999992</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61927</v>
      </c>
      <c r="D176" s="1">
        <f>'PR-RAS'!E180</f>
        <v>42900.25</v>
      </c>
      <c r="E176" s="1">
        <v>0</v>
      </c>
      <c r="F176" s="1">
        <v>0</v>
      </c>
      <c r="G176" s="2">
        <f t="shared" si="0"/>
        <v>25852.3125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695251</v>
      </c>
      <c r="D177" s="1">
        <f>'PR-RAS'!E181</f>
        <v>388284.69</v>
      </c>
      <c r="E177" s="1">
        <v>0</v>
      </c>
      <c r="F177" s="1">
        <v>0</v>
      </c>
      <c r="G177" s="2">
        <f t="shared" si="0"/>
        <v>259040.38687999998</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58738</v>
      </c>
      <c r="D179" s="1">
        <f>'PR-RAS'!E183</f>
        <v>47557.51</v>
      </c>
      <c r="E179" s="1">
        <v>0</v>
      </c>
      <c r="F179" s="1">
        <v>0</v>
      </c>
      <c r="G179" s="2">
        <f t="shared" si="0"/>
        <v>27385.837560000004</v>
      </c>
      <c r="H179" s="2">
        <f t="shared" si="1"/>
        <v>0.48999999999796273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199318</v>
      </c>
      <c r="D180" s="1">
        <f>'PR-RAS'!E184</f>
        <v>129508.62</v>
      </c>
      <c r="E180" s="1">
        <v>0</v>
      </c>
      <c r="F180" s="1">
        <v>0</v>
      </c>
      <c r="G180" s="2">
        <f t="shared" si="0"/>
        <v>82042.007959999988</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19825</v>
      </c>
      <c r="D181" s="1">
        <f>'PR-RAS'!E185</f>
        <v>38233.129999999997</v>
      </c>
      <c r="E181" s="1">
        <v>0</v>
      </c>
      <c r="F181" s="1">
        <v>0</v>
      </c>
      <c r="G181" s="2">
        <f t="shared" si="0"/>
        <v>17332.426799999997</v>
      </c>
      <c r="H181" s="2">
        <f t="shared" si="1"/>
        <v>0.12999999999738066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63379</v>
      </c>
      <c r="D182" s="1">
        <f>'PR-RAS'!E186</f>
        <v>80422.52</v>
      </c>
      <c r="E182" s="1">
        <v>0</v>
      </c>
      <c r="F182" s="1">
        <v>0</v>
      </c>
      <c r="G182" s="2">
        <f t="shared" si="0"/>
        <v>40584.551240000001</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379081</v>
      </c>
      <c r="D184" s="1">
        <f>'PR-RAS'!E188</f>
        <v>79628.42</v>
      </c>
      <c r="E184" s="1">
        <v>0</v>
      </c>
      <c r="F184" s="1">
        <v>0</v>
      </c>
      <c r="G184" s="2">
        <f t="shared" si="0"/>
        <v>98515.82471999999</v>
      </c>
      <c r="H184" s="2">
        <f t="shared" si="1"/>
        <v>0.41999999999825377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297335</v>
      </c>
      <c r="D185" s="1">
        <f>'PR-RAS'!E189</f>
        <v>27024.080000000002</v>
      </c>
      <c r="E185" s="1">
        <v>0</v>
      </c>
      <c r="F185" s="1">
        <v>0</v>
      </c>
      <c r="G185" s="2">
        <f t="shared" si="0"/>
        <v>64654.501440000007</v>
      </c>
      <c r="H185" s="2">
        <f t="shared" si="1"/>
        <v>8.000000000174623E-2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9885</v>
      </c>
      <c r="D186" s="1">
        <f>'PR-RAS'!E190</f>
        <v>8535.2800000000007</v>
      </c>
      <c r="E186" s="1">
        <v>0</v>
      </c>
      <c r="F186" s="1">
        <v>0</v>
      </c>
      <c r="G186" s="2">
        <f t="shared" si="0"/>
        <v>4986.7786000000006</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8080</v>
      </c>
      <c r="D187" s="1">
        <f>'PR-RAS'!E191</f>
        <v>17300.48</v>
      </c>
      <c r="E187" s="1">
        <v>0</v>
      </c>
      <c r="F187" s="1">
        <v>0</v>
      </c>
      <c r="G187" s="2">
        <f t="shared" si="0"/>
        <v>7938.6585599999999</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2625</v>
      </c>
      <c r="E188" s="1">
        <v>0</v>
      </c>
      <c r="F188" s="1">
        <v>0</v>
      </c>
      <c r="G188" s="2">
        <f t="shared" si="0"/>
        <v>981.75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63781</v>
      </c>
      <c r="D191" s="1">
        <f>'PR-RAS'!E195</f>
        <v>24143.58</v>
      </c>
      <c r="E191" s="1">
        <v>0</v>
      </c>
      <c r="F191" s="1">
        <v>0</v>
      </c>
      <c r="G191" s="2">
        <f t="shared" si="0"/>
        <v>21292.950400000002</v>
      </c>
      <c r="H191" s="2">
        <f t="shared" si="1"/>
        <v>0.41999999999825377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7094</v>
      </c>
      <c r="D192" s="1">
        <f>'PR-RAS'!E196</f>
        <v>7072.4299999999994</v>
      </c>
      <c r="E192" s="1">
        <v>0</v>
      </c>
      <c r="F192" s="1">
        <v>0</v>
      </c>
      <c r="G192" s="2">
        <f t="shared" si="0"/>
        <v>4056.6222600000001</v>
      </c>
      <c r="H192" s="2">
        <f t="shared" si="1"/>
        <v>0.42999999999938154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7094</v>
      </c>
      <c r="D206" s="1">
        <f>'PR-RAS'!E210</f>
        <v>7072.4299999999994</v>
      </c>
      <c r="E206" s="1">
        <v>0</v>
      </c>
      <c r="F206" s="1">
        <v>0</v>
      </c>
      <c r="G206" s="2">
        <f t="shared" si="0"/>
        <v>4353.9663</v>
      </c>
      <c r="H206" s="2">
        <f t="shared" si="1"/>
        <v>0.42999999999938154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6427</v>
      </c>
      <c r="D207" s="1">
        <f>'PR-RAS'!E211</f>
        <v>6285.95</v>
      </c>
      <c r="E207" s="1">
        <v>0</v>
      </c>
      <c r="F207" s="1">
        <v>0</v>
      </c>
      <c r="G207" s="2">
        <f t="shared" si="0"/>
        <v>3913.7734</v>
      </c>
      <c r="H207" s="2">
        <f t="shared" si="1"/>
        <v>5.0000000000181899E-2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570</v>
      </c>
      <c r="D209" s="1">
        <f>'PR-RAS'!E213</f>
        <v>318.36</v>
      </c>
      <c r="E209" s="1">
        <v>0</v>
      </c>
      <c r="F209" s="1">
        <v>0</v>
      </c>
      <c r="G209" s="2">
        <f t="shared" si="0"/>
        <v>250.99776</v>
      </c>
      <c r="H209" s="2">
        <f t="shared" si="1"/>
        <v>0.36000000000001364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97</v>
      </c>
      <c r="D210" s="1">
        <f>'PR-RAS'!E214</f>
        <v>468.12</v>
      </c>
      <c r="E210" s="1">
        <v>0</v>
      </c>
      <c r="F210" s="1">
        <v>0</v>
      </c>
      <c r="G210" s="2">
        <f t="shared" si="0"/>
        <v>215.94716</v>
      </c>
      <c r="H210" s="2">
        <f t="shared" si="1"/>
        <v>0.12000000000000455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1695109</v>
      </c>
      <c r="D220" s="1">
        <f>'PR-RAS'!E224</f>
        <v>825981.56</v>
      </c>
      <c r="E220" s="1">
        <v>0</v>
      </c>
      <c r="F220" s="1">
        <v>0</v>
      </c>
      <c r="G220" s="2">
        <f t="shared" si="0"/>
        <v>733008.79428000003</v>
      </c>
      <c r="H220" s="2">
        <f t="shared" si="1"/>
        <v>0.43999999994412065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1695109</v>
      </c>
      <c r="D236" s="1">
        <f>'PR-RAS'!E240</f>
        <v>825981.56</v>
      </c>
      <c r="E236" s="1">
        <v>0</v>
      </c>
      <c r="F236" s="1">
        <v>0</v>
      </c>
      <c r="G236" s="2">
        <f t="shared" si="0"/>
        <v>786561.94819999998</v>
      </c>
      <c r="H236" s="2">
        <f t="shared" si="1"/>
        <v>0.43999999994412065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1695109</v>
      </c>
      <c r="D237" s="1">
        <f>'PR-RAS'!E241</f>
        <v>825981.56</v>
      </c>
      <c r="E237" s="1">
        <v>0</v>
      </c>
      <c r="F237" s="1">
        <v>0</v>
      </c>
      <c r="G237" s="2">
        <f t="shared" si="0"/>
        <v>789909.02032000001</v>
      </c>
      <c r="H237" s="2">
        <f t="shared" si="1"/>
        <v>0.43999999994412065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111737</v>
      </c>
      <c r="D248" s="1">
        <f>'PR-RAS'!E252</f>
        <v>111357.02</v>
      </c>
      <c r="E248" s="1">
        <v>0</v>
      </c>
      <c r="F248" s="1">
        <v>0</v>
      </c>
      <c r="G248" s="2">
        <f t="shared" si="0"/>
        <v>82609.40688000001</v>
      </c>
      <c r="H248" s="2">
        <f t="shared" si="1"/>
        <v>2.0000000004074536E-2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111737</v>
      </c>
      <c r="D255" s="1">
        <f>'PR-RAS'!E259</f>
        <v>111357.02</v>
      </c>
      <c r="E255" s="1">
        <v>0</v>
      </c>
      <c r="F255" s="1">
        <v>0</v>
      </c>
      <c r="G255" s="2">
        <f t="shared" si="0"/>
        <v>84950.564160000009</v>
      </c>
      <c r="H255" s="2">
        <f t="shared" si="1"/>
        <v>2.0000000004074536E-2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111737</v>
      </c>
      <c r="D256" s="1">
        <f>'PR-RAS'!E260</f>
        <v>111357.02</v>
      </c>
      <c r="E256" s="1">
        <v>0</v>
      </c>
      <c r="F256" s="1">
        <v>0</v>
      </c>
      <c r="G256" s="2">
        <f t="shared" si="0"/>
        <v>85285.015200000009</v>
      </c>
      <c r="H256" s="2">
        <f t="shared" si="1"/>
        <v>2.0000000004074536E-2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381980</v>
      </c>
      <c r="D259" s="1">
        <f>'PR-RAS'!E263</f>
        <v>912241.42</v>
      </c>
      <c r="E259" s="1">
        <v>0</v>
      </c>
      <c r="F259" s="1">
        <v>0</v>
      </c>
      <c r="G259" s="2">
        <f t="shared" si="0"/>
        <v>569267.41272000002</v>
      </c>
      <c r="H259" s="2">
        <f t="shared" si="1"/>
        <v>0.42000000004190952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216096</v>
      </c>
      <c r="D260" s="1">
        <f>'PR-RAS'!E264</f>
        <v>628643.4</v>
      </c>
      <c r="E260" s="1">
        <v>0</v>
      </c>
      <c r="F260" s="1">
        <v>0</v>
      </c>
      <c r="G260" s="2">
        <f t="shared" si="0"/>
        <v>381606.14520000003</v>
      </c>
      <c r="H260" s="2">
        <f t="shared" si="1"/>
        <v>0.40000000002328306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216096</v>
      </c>
      <c r="D261" s="1">
        <f>'PR-RAS'!E265</f>
        <v>628643.4</v>
      </c>
      <c r="E261" s="1">
        <v>0</v>
      </c>
      <c r="F261" s="1">
        <v>0</v>
      </c>
      <c r="G261" s="2">
        <f t="shared" si="0"/>
        <v>383079.52800000005</v>
      </c>
      <c r="H261" s="2">
        <f t="shared" si="1"/>
        <v>0.40000000002328306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165884</v>
      </c>
      <c r="D269" s="1">
        <f>'PR-RAS'!E273</f>
        <v>12254.52</v>
      </c>
      <c r="E269" s="1">
        <v>0</v>
      </c>
      <c r="F269" s="1">
        <v>0</v>
      </c>
      <c r="G269" s="2">
        <f t="shared" si="0"/>
        <v>51025.334720000006</v>
      </c>
      <c r="H269" s="2">
        <f t="shared" si="1"/>
        <v>0.47999999999956344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165884</v>
      </c>
      <c r="D270" s="1">
        <f>'PR-RAS'!E274</f>
        <v>12254.52</v>
      </c>
      <c r="E270" s="1">
        <v>0</v>
      </c>
      <c r="F270" s="1">
        <v>0</v>
      </c>
      <c r="G270" s="2">
        <f t="shared" si="0"/>
        <v>51215.727760000009</v>
      </c>
      <c r="H270" s="2">
        <f t="shared" si="1"/>
        <v>0.47999999999956344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271343.5</v>
      </c>
      <c r="E275" s="1">
        <v>0</v>
      </c>
      <c r="F275" s="1">
        <v>0</v>
      </c>
      <c r="G275" s="2">
        <f t="shared" si="0"/>
        <v>148696.23800000001</v>
      </c>
      <c r="H275" s="2">
        <f t="shared" si="1"/>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271343.5</v>
      </c>
      <c r="E276" s="1">
        <v>0</v>
      </c>
      <c r="F276" s="1">
        <v>0</v>
      </c>
      <c r="G276" s="2">
        <f t="shared" si="0"/>
        <v>149238.92500000002</v>
      </c>
      <c r="H276" s="2">
        <f t="shared" si="1"/>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4381916</v>
      </c>
      <c r="D285" s="1">
        <f>'PR-RAS'!E289</f>
        <v>3769673.13</v>
      </c>
      <c r="E285" s="1">
        <v>0</v>
      </c>
      <c r="F285" s="1">
        <v>0</v>
      </c>
      <c r="G285" s="2">
        <f t="shared" si="0"/>
        <v>3385638.4818399996</v>
      </c>
      <c r="H285" s="2">
        <f t="shared" si="1"/>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77873</v>
      </c>
      <c r="D286" s="1">
        <f>'PR-RAS'!E290</f>
        <v>1517817.4100000001</v>
      </c>
      <c r="E286" s="1">
        <v>0</v>
      </c>
      <c r="F286" s="1">
        <v>0</v>
      </c>
      <c r="G286" s="2">
        <f t="shared" si="0"/>
        <v>887349.72869999998</v>
      </c>
      <c r="H286" s="2">
        <f t="shared" si="1"/>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305804</v>
      </c>
      <c r="D289" s="1">
        <f>'PR-RAS'!E293</f>
        <v>588097.41</v>
      </c>
      <c r="E289" s="1">
        <v>0</v>
      </c>
      <c r="F289" s="1">
        <v>0</v>
      </c>
      <c r="G289" s="2">
        <f t="shared" si="0"/>
        <v>426815.66015999997</v>
      </c>
      <c r="H289" s="2">
        <f t="shared" si="1"/>
        <v>0.41000000003259629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139495</v>
      </c>
      <c r="D293" s="1">
        <f>'PR-RAS'!E298</f>
        <v>510635.79000000004</v>
      </c>
      <c r="E293" s="1">
        <v>0</v>
      </c>
      <c r="F293" s="1">
        <v>0</v>
      </c>
      <c r="G293" s="2">
        <f t="shared" si="0"/>
        <v>338943.84136000002</v>
      </c>
      <c r="H293" s="2">
        <f t="shared" si="1"/>
        <v>0.2099999999627471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28265</v>
      </c>
      <c r="D294" s="1">
        <f>'PR-RAS'!E299</f>
        <v>253014.1</v>
      </c>
      <c r="E294" s="1">
        <v>0</v>
      </c>
      <c r="F294" s="1">
        <v>0</v>
      </c>
      <c r="G294" s="2">
        <f t="shared" si="0"/>
        <v>156547.90759999998</v>
      </c>
      <c r="H294" s="2">
        <f t="shared" si="1"/>
        <v>0.10000000000582077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28265</v>
      </c>
      <c r="D295" s="1">
        <f>'PR-RAS'!E300</f>
        <v>253014.1</v>
      </c>
      <c r="E295" s="1">
        <v>0</v>
      </c>
      <c r="F295" s="1">
        <v>0</v>
      </c>
      <c r="G295" s="2">
        <f t="shared" si="0"/>
        <v>157082.20079999999</v>
      </c>
      <c r="H295" s="2">
        <f t="shared" si="1"/>
        <v>0.10000000000582077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28265</v>
      </c>
      <c r="D296" s="1">
        <f>'PR-RAS'!E301</f>
        <v>253014.1</v>
      </c>
      <c r="E296" s="1">
        <v>0</v>
      </c>
      <c r="F296" s="1">
        <v>0</v>
      </c>
      <c r="G296" s="2">
        <f t="shared" si="0"/>
        <v>157616.49399999998</v>
      </c>
      <c r="H296" s="2">
        <f t="shared" si="1"/>
        <v>0.10000000000582077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111230</v>
      </c>
      <c r="D306" s="1">
        <f>'PR-RAS'!E311</f>
        <v>257621.69</v>
      </c>
      <c r="E306" s="1">
        <v>0</v>
      </c>
      <c r="F306" s="1">
        <v>0</v>
      </c>
      <c r="G306" s="2">
        <f t="shared" si="0"/>
        <v>191074.38089999999</v>
      </c>
      <c r="H306" s="2">
        <f t="shared" si="1"/>
        <v>0.30999999999767169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111230</v>
      </c>
      <c r="D307" s="1">
        <f>'PR-RAS'!E312</f>
        <v>257621.69</v>
      </c>
      <c r="E307" s="1">
        <v>0</v>
      </c>
      <c r="F307" s="1">
        <v>0</v>
      </c>
      <c r="G307" s="2">
        <f t="shared" si="0"/>
        <v>191700.85428</v>
      </c>
      <c r="H307" s="2">
        <f t="shared" si="1"/>
        <v>0.30999999999767169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111230</v>
      </c>
      <c r="D308" s="1">
        <f>'PR-RAS'!E313</f>
        <v>257621.69</v>
      </c>
      <c r="E308" s="1">
        <v>0</v>
      </c>
      <c r="F308" s="1">
        <v>0</v>
      </c>
      <c r="G308" s="2">
        <f t="shared" si="0"/>
        <v>192327.32766000001</v>
      </c>
      <c r="H308" s="2">
        <f t="shared" si="1"/>
        <v>0.30999999999767169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527738</v>
      </c>
      <c r="D345" s="1">
        <f>'PR-RAS'!E350</f>
        <v>373940.74</v>
      </c>
      <c r="E345" s="1">
        <v>0</v>
      </c>
      <c r="F345" s="1">
        <v>0</v>
      </c>
      <c r="G345" s="2">
        <f t="shared" si="0"/>
        <v>438813.10111999995</v>
      </c>
      <c r="H345" s="2">
        <f t="shared" si="1"/>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188946</v>
      </c>
      <c r="E346" s="1">
        <v>0</v>
      </c>
      <c r="F346" s="1">
        <v>0</v>
      </c>
      <c r="G346" s="2">
        <f t="shared" si="0"/>
        <v>130372.73999999999</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188946</v>
      </c>
      <c r="E347" s="1">
        <v>0</v>
      </c>
      <c r="F347" s="1">
        <v>0</v>
      </c>
      <c r="G347" s="2">
        <f t="shared" si="0"/>
        <v>130750.63199999998</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188946</v>
      </c>
      <c r="E348" s="1">
        <v>0</v>
      </c>
      <c r="F348" s="1">
        <v>0</v>
      </c>
      <c r="G348" s="2">
        <f t="shared" si="0"/>
        <v>131128.524</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527738</v>
      </c>
      <c r="D358" s="1">
        <f>'PR-RAS'!E363</f>
        <v>184994.74</v>
      </c>
      <c r="E358" s="1">
        <v>0</v>
      </c>
      <c r="F358" s="1">
        <v>0</v>
      </c>
      <c r="G358" s="2">
        <f t="shared" si="0"/>
        <v>320488.71035999997</v>
      </c>
      <c r="H358" s="2">
        <f t="shared" si="1"/>
        <v>0.26000000000931323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524862</v>
      </c>
      <c r="D359" s="1">
        <f>'PR-RAS'!E364</f>
        <v>168659.74</v>
      </c>
      <c r="E359" s="1">
        <v>0</v>
      </c>
      <c r="F359" s="1">
        <v>0</v>
      </c>
      <c r="G359" s="2">
        <f t="shared" si="0"/>
        <v>308660.96983999998</v>
      </c>
      <c r="H359" s="2">
        <f t="shared" si="1"/>
        <v>0.26000000000931323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168507</v>
      </c>
      <c r="D361" s="1">
        <f>'PR-RAS'!E366</f>
        <v>129659.74</v>
      </c>
      <c r="E361" s="1">
        <v>0</v>
      </c>
      <c r="F361" s="1">
        <v>0</v>
      </c>
      <c r="G361" s="2">
        <f t="shared" si="0"/>
        <v>154017.53279999999</v>
      </c>
      <c r="H361" s="2">
        <f t="shared" si="1"/>
        <v>0.25999999999476131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356355</v>
      </c>
      <c r="D363" s="1">
        <f>'PR-RAS'!E368</f>
        <v>39000</v>
      </c>
      <c r="E363" s="1">
        <v>0</v>
      </c>
      <c r="F363" s="1">
        <v>0</v>
      </c>
      <c r="G363" s="2">
        <f t="shared" si="0"/>
        <v>157236.51</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2876</v>
      </c>
      <c r="D364" s="1">
        <f>'PR-RAS'!E369</f>
        <v>15000</v>
      </c>
      <c r="E364" s="1">
        <v>0</v>
      </c>
      <c r="F364" s="1">
        <v>0</v>
      </c>
      <c r="G364" s="2">
        <f t="shared" si="0"/>
        <v>11933.987999999999</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2876</v>
      </c>
      <c r="D365" s="1">
        <f>'PR-RAS'!E370</f>
        <v>0</v>
      </c>
      <c r="E365" s="1">
        <v>0</v>
      </c>
      <c r="F365" s="1">
        <v>0</v>
      </c>
      <c r="G365" s="2">
        <f t="shared" si="0"/>
        <v>1046.864</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15000</v>
      </c>
      <c r="E371" s="1">
        <v>0</v>
      </c>
      <c r="F371" s="1">
        <v>0</v>
      </c>
      <c r="G371" s="2">
        <f t="shared" si="0"/>
        <v>11100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1335</v>
      </c>
      <c r="E386" s="1">
        <v>0</v>
      </c>
      <c r="F386" s="1">
        <v>0</v>
      </c>
      <c r="G386" s="2">
        <f t="shared" si="0"/>
        <v>1027.95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1335</v>
      </c>
      <c r="E388" s="1">
        <v>0</v>
      </c>
      <c r="F388" s="1">
        <v>0</v>
      </c>
      <c r="G388" s="2">
        <f t="shared" si="0"/>
        <v>1033.29</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136695.05000000005</v>
      </c>
      <c r="E402" s="1">
        <v>0</v>
      </c>
      <c r="F402" s="1">
        <v>0</v>
      </c>
      <c r="G402" s="2">
        <f t="shared" si="0"/>
        <v>109629.43010000004</v>
      </c>
      <c r="H402" s="2">
        <f t="shared" si="1"/>
        <v>5.0000000046566129E-2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388243</v>
      </c>
      <c r="D403" s="1">
        <f>'PR-RAS'!E408</f>
        <v>0</v>
      </c>
      <c r="E403" s="1">
        <v>0</v>
      </c>
      <c r="F403" s="1">
        <v>0</v>
      </c>
      <c r="G403" s="2">
        <f t="shared" si="0"/>
        <v>156073.68600000002</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4599284</v>
      </c>
      <c r="D407" s="1">
        <f>'PR-RAS'!E412</f>
        <v>5798126.3300000001</v>
      </c>
      <c r="E407" s="1">
        <v>0</v>
      </c>
      <c r="F407" s="1">
        <v>0</v>
      </c>
      <c r="G407" s="2">
        <f t="shared" si="0"/>
        <v>6575387.8839600002</v>
      </c>
      <c r="H407" s="2">
        <f t="shared" si="1"/>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4909654</v>
      </c>
      <c r="D408" s="1">
        <f>'PR-RAS'!E413</f>
        <v>4143613.87</v>
      </c>
      <c r="E408" s="1">
        <v>0</v>
      </c>
      <c r="F408" s="1">
        <v>0</v>
      </c>
      <c r="G408" s="2">
        <f t="shared" si="0"/>
        <v>5371130.8681799993</v>
      </c>
      <c r="H408" s="2">
        <f t="shared" si="1"/>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1654512.46</v>
      </c>
      <c r="E409" s="1">
        <v>0</v>
      </c>
      <c r="F409" s="1">
        <v>0</v>
      </c>
      <c r="G409" s="2">
        <f t="shared" si="0"/>
        <v>1350082.1673599998</v>
      </c>
      <c r="H409" s="2">
        <f t="shared" si="1"/>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310370</v>
      </c>
      <c r="D410" s="1">
        <f>'PR-RAS'!E415</f>
        <v>0</v>
      </c>
      <c r="E410" s="1">
        <v>0</v>
      </c>
      <c r="F410" s="1">
        <v>0</v>
      </c>
      <c r="G410" s="2">
        <f t="shared" si="0"/>
        <v>126941.32999999999</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305804</v>
      </c>
      <c r="D412" s="1">
        <f>'PR-RAS'!E417</f>
        <v>588097.41</v>
      </c>
      <c r="E412" s="1">
        <v>0</v>
      </c>
      <c r="F412" s="1">
        <v>0</v>
      </c>
      <c r="G412" s="2">
        <f t="shared" si="0"/>
        <v>609101.51502000005</v>
      </c>
      <c r="H412" s="2">
        <f t="shared" si="1"/>
        <v>0.41000000003259629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4599284</v>
      </c>
      <c r="D633" s="1">
        <f>'PR-RAS'!E639</f>
        <v>5798126.3300000001</v>
      </c>
      <c r="E633" s="1">
        <v>0</v>
      </c>
      <c r="F633" s="1">
        <v>0</v>
      </c>
      <c r="G633" s="2">
        <f t="shared" si="0"/>
        <v>10235579.169120001</v>
      </c>
      <c r="H633" s="2">
        <f t="shared" si="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4909654</v>
      </c>
      <c r="D634" s="1">
        <f>'PR-RAS'!E640</f>
        <v>4143613.87</v>
      </c>
      <c r="E634" s="1">
        <v>0</v>
      </c>
      <c r="F634" s="1">
        <v>0</v>
      </c>
      <c r="G634" s="2">
        <f t="shared" si="0"/>
        <v>8353626.1414200002</v>
      </c>
      <c r="H634" s="2">
        <f t="shared" si="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1654512.46</v>
      </c>
      <c r="E635" s="1">
        <v>0</v>
      </c>
      <c r="F635" s="1">
        <v>0</v>
      </c>
      <c r="G635" s="2">
        <f t="shared" si="0"/>
        <v>2097921.7992799999</v>
      </c>
      <c r="H635" s="2">
        <f t="shared" si="1"/>
        <v>0.4599999999627471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310370</v>
      </c>
      <c r="D636" s="1">
        <f>'PR-RAS'!E642</f>
        <v>0</v>
      </c>
      <c r="E636" s="1">
        <v>0</v>
      </c>
      <c r="F636" s="1">
        <v>0</v>
      </c>
      <c r="G636" s="2">
        <f t="shared" si="0"/>
        <v>197084.95</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305804</v>
      </c>
      <c r="D638" s="1">
        <f>'PR-RAS'!E644</f>
        <v>588097.41</v>
      </c>
      <c r="E638" s="1">
        <v>0</v>
      </c>
      <c r="F638" s="1">
        <v>0</v>
      </c>
      <c r="G638" s="2">
        <f t="shared" si="0"/>
        <v>944033.24834000005</v>
      </c>
      <c r="H638" s="2">
        <f t="shared" si="1"/>
        <v>0.41000000003259629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1066415.0499999998</v>
      </c>
      <c r="E639" s="1">
        <v>0</v>
      </c>
      <c r="F639" s="1">
        <v>0</v>
      </c>
      <c r="G639" s="2">
        <f t="shared" si="0"/>
        <v>1360745.6037999997</v>
      </c>
      <c r="H639" s="2">
        <f t="shared" si="1"/>
        <v>4.9999999813735485E-2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616174</v>
      </c>
      <c r="D640" s="1">
        <f>'PR-RAS'!E646</f>
        <v>0</v>
      </c>
      <c r="E640" s="1">
        <v>0</v>
      </c>
      <c r="F640" s="1">
        <v>0</v>
      </c>
      <c r="G640" s="2">
        <f t="shared" si="0"/>
        <v>393735.18599999999</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594820</v>
      </c>
      <c r="D642" s="1">
        <f>'PR-RAS'!E649</f>
        <v>1074773.46</v>
      </c>
      <c r="E642" s="1">
        <v>0</v>
      </c>
      <c r="F642" s="1">
        <v>0</v>
      </c>
      <c r="G642" s="2">
        <f t="shared" si="0"/>
        <v>1759139.19572</v>
      </c>
      <c r="H642" s="2">
        <f t="shared" si="1"/>
        <v>0.4599999999627471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4785802</v>
      </c>
      <c r="D643" s="1">
        <f>'PR-RAS'!E650</f>
        <v>6075190.5099999998</v>
      </c>
      <c r="E643" s="1">
        <v>0</v>
      </c>
      <c r="F643" s="1">
        <v>0</v>
      </c>
      <c r="G643" s="2">
        <f t="shared" si="0"/>
        <v>10873029.49884</v>
      </c>
      <c r="H643" s="2">
        <f t="shared" si="1"/>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4777433</v>
      </c>
      <c r="D644" s="1">
        <f>'PR-RAS'!E651</f>
        <v>4840037.33</v>
      </c>
      <c r="E644" s="1">
        <v>0</v>
      </c>
      <c r="F644" s="1">
        <v>0</v>
      </c>
      <c r="G644" s="2">
        <f t="shared" si="0"/>
        <v>9296177.4253800008</v>
      </c>
      <c r="H644" s="2">
        <f t="shared" si="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603189</v>
      </c>
      <c r="D645" s="1">
        <f>'PR-RAS'!E652</f>
        <v>2309926.6399999997</v>
      </c>
      <c r="E645" s="1">
        <v>0</v>
      </c>
      <c r="F645" s="1">
        <v>0</v>
      </c>
      <c r="G645" s="2">
        <f t="shared" si="0"/>
        <v>3363639.2283199998</v>
      </c>
      <c r="H645" s="2">
        <f t="shared" si="1"/>
        <v>0.36000000033527613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0"/>
        <v>17.414999999999999</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0"/>
        <v>17.469000000000001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1146675</v>
      </c>
      <c r="D654" s="1">
        <f>'PR-RAS'!E661</f>
        <v>1147536.48</v>
      </c>
      <c r="E654" s="1">
        <v>0</v>
      </c>
      <c r="F654" s="1">
        <v>0</v>
      </c>
      <c r="G654" s="2">
        <f t="shared" si="0"/>
        <v>2247461.4178800001</v>
      </c>
      <c r="H654" s="2">
        <f t="shared" si="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32250</v>
      </c>
      <c r="D655" s="1">
        <f>'PR-RAS'!E662</f>
        <v>0</v>
      </c>
      <c r="E655" s="1">
        <v>0</v>
      </c>
      <c r="F655" s="1">
        <v>0</v>
      </c>
      <c r="G655" s="2">
        <f t="shared" si="0"/>
        <v>21091.5</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91054</v>
      </c>
      <c r="D662" s="1">
        <f>'PR-RAS'!E669</f>
        <v>0</v>
      </c>
      <c r="E662" s="1">
        <v>0</v>
      </c>
      <c r="F662" s="1">
        <v>0</v>
      </c>
      <c r="G662" s="2">
        <f t="shared" si="0"/>
        <v>60186.694000000003</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0"/>
        <v>0</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297335</v>
      </c>
      <c r="D718" s="1">
        <f>'PR-RAS'!E725</f>
        <v>27024.080000000002</v>
      </c>
      <c r="E718" s="1">
        <v>0</v>
      </c>
      <c r="F718" s="1">
        <v>0</v>
      </c>
      <c r="G718" s="2">
        <f t="shared" si="0"/>
        <v>251941.72572000002</v>
      </c>
      <c r="H718" s="2">
        <f t="shared" si="1"/>
        <v>8.000000000174623E-2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46652</v>
      </c>
      <c r="D809" s="1">
        <f>'PR-RAS'!E816</f>
        <v>40302.019999999997</v>
      </c>
      <c r="E809" s="1">
        <v>0</v>
      </c>
      <c r="F809" s="1">
        <v>0</v>
      </c>
      <c r="G809" s="2">
        <f t="shared" si="0"/>
        <v>102822.88032</v>
      </c>
      <c r="H809" s="2">
        <f t="shared" si="1"/>
        <v>1.9999999996798579E-2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52800</v>
      </c>
      <c r="D812" s="1">
        <f>'PR-RAS'!E819</f>
        <v>59400</v>
      </c>
      <c r="E812" s="1">
        <v>0</v>
      </c>
      <c r="F812" s="1">
        <v>0</v>
      </c>
      <c r="G812" s="2">
        <f t="shared" si="0"/>
        <v>139167.6</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12285</v>
      </c>
      <c r="D816" s="1">
        <f>'PR-RAS'!E823</f>
        <v>11655</v>
      </c>
      <c r="E816" s="1">
        <v>0</v>
      </c>
      <c r="F816" s="1">
        <v>0</v>
      </c>
      <c r="G816" s="2">
        <f t="shared" si="0"/>
        <v>29009.924999999999</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271343.5</v>
      </c>
      <c r="E823" s="1">
        <v>0</v>
      </c>
      <c r="F823" s="1">
        <v>0</v>
      </c>
      <c r="G823" s="2">
        <f t="shared" si="0"/>
        <v>446088.71399999998</v>
      </c>
      <c r="H823" s="2">
        <f t="shared" si="1"/>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1658596.13</v>
      </c>
      <c r="D1480" s="6"/>
      <c r="E1480" s="6">
        <v>0</v>
      </c>
      <c r="F1480" s="6">
        <v>0</v>
      </c>
      <c r="G1480" s="7">
        <f t="shared" ref="G1480:G1580" si="25">B1480/1000*C1480</f>
        <v>1658.5961299999999</v>
      </c>
      <c r="H1480" s="7">
        <f t="shared" ref="H1480:H1580" si="26">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2661958.1899999995</v>
      </c>
      <c r="D1481" s="1">
        <v>0</v>
      </c>
      <c r="E1481" s="1">
        <v>0</v>
      </c>
      <c r="F1481" s="1">
        <v>0</v>
      </c>
      <c r="G1481" s="2">
        <f t="shared" si="25"/>
        <v>5323.9163799999988</v>
      </c>
      <c r="H1481" s="2">
        <f t="shared" si="26"/>
        <v>0.18999999947845936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2288017.4499999997</v>
      </c>
      <c r="D1483" s="1">
        <v>0</v>
      </c>
      <c r="E1483" s="1">
        <v>0</v>
      </c>
      <c r="F1483" s="1">
        <v>0</v>
      </c>
      <c r="G1483" s="2">
        <f t="shared" si="25"/>
        <v>9152.0697999999993</v>
      </c>
      <c r="H1483" s="2">
        <f t="shared" si="26"/>
        <v>0.44999999972060323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701418.99</v>
      </c>
      <c r="D1484" s="1">
        <v>0</v>
      </c>
      <c r="E1484" s="1">
        <v>0</v>
      </c>
      <c r="F1484" s="1">
        <v>0</v>
      </c>
      <c r="G1484" s="2">
        <f t="shared" si="25"/>
        <v>3507.0949500000002</v>
      </c>
      <c r="H1484" s="2">
        <f t="shared" si="26"/>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1209034.72</v>
      </c>
      <c r="D1485" s="1">
        <v>0</v>
      </c>
      <c r="E1485" s="1">
        <v>0</v>
      </c>
      <c r="F1485" s="1">
        <v>0</v>
      </c>
      <c r="G1485" s="2">
        <f t="shared" si="25"/>
        <v>7254.2083199999997</v>
      </c>
      <c r="H1485" s="2">
        <f t="shared" si="26"/>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7072.43</v>
      </c>
      <c r="D1486" s="1">
        <v>0</v>
      </c>
      <c r="E1486" s="1">
        <v>0</v>
      </c>
      <c r="F1486" s="1">
        <v>0</v>
      </c>
      <c r="G1486" s="2">
        <f t="shared" si="25"/>
        <v>49.507010000000001</v>
      </c>
      <c r="H1486" s="2">
        <f t="shared" si="26"/>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111357.02</v>
      </c>
      <c r="D1489" s="1">
        <v>0</v>
      </c>
      <c r="E1489" s="1">
        <v>0</v>
      </c>
      <c r="F1489" s="1">
        <v>0</v>
      </c>
      <c r="G1489" s="2">
        <f t="shared" si="25"/>
        <v>1113.5702000000001</v>
      </c>
      <c r="H1489" s="2">
        <f t="shared" si="26"/>
        <v>2.0000000004074536E-2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259134.29</v>
      </c>
      <c r="D1491" s="1">
        <v>0</v>
      </c>
      <c r="E1491" s="1">
        <v>0</v>
      </c>
      <c r="F1491" s="1">
        <v>0</v>
      </c>
      <c r="G1491" s="2">
        <f t="shared" si="25"/>
        <v>3109.61148</v>
      </c>
      <c r="H1491" s="2">
        <f t="shared" si="26"/>
        <v>0.29000000000814907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373940.74</v>
      </c>
      <c r="D1492" s="1">
        <v>0</v>
      </c>
      <c r="E1492" s="1">
        <v>0</v>
      </c>
      <c r="F1492" s="1">
        <v>0</v>
      </c>
      <c r="G1492" s="2">
        <f t="shared" si="25"/>
        <v>4861.2296200000001</v>
      </c>
      <c r="H1492" s="2">
        <f t="shared" si="26"/>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3084192.46</v>
      </c>
      <c r="D1499" s="1">
        <v>0</v>
      </c>
      <c r="E1499" s="1">
        <v>0</v>
      </c>
      <c r="F1499" s="1">
        <v>0</v>
      </c>
      <c r="G1499" s="2">
        <f t="shared" si="25"/>
        <v>61683.849199999997</v>
      </c>
      <c r="H1499" s="2">
        <f t="shared" si="26"/>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2449606.8499999996</v>
      </c>
      <c r="D1501" s="1">
        <v>0</v>
      </c>
      <c r="E1501" s="1">
        <v>0</v>
      </c>
      <c r="F1501" s="1">
        <v>0</v>
      </c>
      <c r="G1501" s="2">
        <f t="shared" si="25"/>
        <v>53891.350699999988</v>
      </c>
      <c r="H1501" s="2">
        <f t="shared" si="26"/>
        <v>0.15000000037252903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701546.76</v>
      </c>
      <c r="D1502" s="1">
        <v>0</v>
      </c>
      <c r="E1502" s="1">
        <v>0</v>
      </c>
      <c r="F1502" s="1">
        <v>0</v>
      </c>
      <c r="G1502" s="2">
        <f t="shared" si="25"/>
        <v>16135.57548</v>
      </c>
      <c r="H1502" s="2">
        <f t="shared" si="26"/>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1387070.86</v>
      </c>
      <c r="D1503" s="1">
        <v>0</v>
      </c>
      <c r="E1503" s="1">
        <v>0</v>
      </c>
      <c r="F1503" s="1">
        <v>0</v>
      </c>
      <c r="G1503" s="2">
        <f t="shared" si="25"/>
        <v>33289.700640000003</v>
      </c>
      <c r="H1503" s="2">
        <f t="shared" si="26"/>
        <v>0.13999999989755452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7072.43</v>
      </c>
      <c r="D1504" s="1">
        <v>0</v>
      </c>
      <c r="E1504" s="1">
        <v>0</v>
      </c>
      <c r="F1504" s="1">
        <v>0</v>
      </c>
      <c r="G1504" s="2">
        <f t="shared" si="25"/>
        <v>176.81075000000001</v>
      </c>
      <c r="H1504" s="2">
        <f t="shared" si="26"/>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111837.02</v>
      </c>
      <c r="D1507" s="1">
        <v>0</v>
      </c>
      <c r="E1507" s="1">
        <v>0</v>
      </c>
      <c r="F1507" s="1">
        <v>0</v>
      </c>
      <c r="G1507" s="2">
        <f t="shared" si="25"/>
        <v>3131.4365600000001</v>
      </c>
      <c r="H1507" s="2">
        <f t="shared" si="26"/>
        <v>2.0000000004074536E-2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242079.78</v>
      </c>
      <c r="D1509" s="1">
        <v>0</v>
      </c>
      <c r="E1509" s="1">
        <v>0</v>
      </c>
      <c r="F1509" s="1">
        <v>0</v>
      </c>
      <c r="G1509" s="2">
        <f t="shared" si="25"/>
        <v>7262.3933999999999</v>
      </c>
      <c r="H1509" s="2">
        <f t="shared" si="26"/>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372605.74</v>
      </c>
      <c r="D1510" s="1">
        <v>0</v>
      </c>
      <c r="E1510" s="1">
        <v>0</v>
      </c>
      <c r="F1510" s="1">
        <v>0</v>
      </c>
      <c r="G1510" s="2">
        <f t="shared" si="25"/>
        <v>11550.77794</v>
      </c>
      <c r="H1510" s="2">
        <f t="shared" si="26"/>
        <v>0.26000000000931323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261979.87</v>
      </c>
      <c r="D1511" s="1">
        <v>0</v>
      </c>
      <c r="E1511" s="1">
        <v>0</v>
      </c>
      <c r="F1511" s="1">
        <v>0</v>
      </c>
      <c r="G1511" s="2">
        <f t="shared" si="25"/>
        <v>8383.3558400000002</v>
      </c>
      <c r="H1511" s="2">
        <f t="shared" si="26"/>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261979.87</v>
      </c>
      <c r="D1515" s="1">
        <v>0</v>
      </c>
      <c r="E1515" s="1">
        <v>0</v>
      </c>
      <c r="F1515" s="1">
        <v>0</v>
      </c>
      <c r="G1515" s="2">
        <f t="shared" si="25"/>
        <v>9431.2753199999988</v>
      </c>
      <c r="H1515" s="2">
        <f t="shared" si="26"/>
        <v>0.13000000000465661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1236361.8599999994</v>
      </c>
      <c r="D1517" s="1">
        <v>0</v>
      </c>
      <c r="E1517" s="1">
        <v>0</v>
      </c>
      <c r="F1517" s="1">
        <v>0</v>
      </c>
      <c r="G1517" s="2">
        <f t="shared" si="25"/>
        <v>46981.750679999976</v>
      </c>
      <c r="H1517" s="2">
        <f t="shared" si="26"/>
        <v>0.14000000059604645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1236361.8599999999</v>
      </c>
      <c r="D1576" s="1">
        <v>0</v>
      </c>
      <c r="E1576" s="1">
        <v>0</v>
      </c>
      <c r="F1576" s="1">
        <v>0</v>
      </c>
      <c r="G1576" s="2">
        <f t="shared" si="25"/>
        <v>119927.10041999999</v>
      </c>
      <c r="H1576" s="2">
        <f t="shared" si="26"/>
        <v>0.14000000013038516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235026.86</v>
      </c>
      <c r="D1578" s="1">
        <v>0</v>
      </c>
      <c r="E1578" s="1">
        <v>0</v>
      </c>
      <c r="F1578" s="1">
        <v>0</v>
      </c>
      <c r="G1578" s="2">
        <f t="shared" si="25"/>
        <v>23267.65914</v>
      </c>
      <c r="H1578" s="2">
        <f t="shared" si="26"/>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1335</v>
      </c>
      <c r="D1579" s="1">
        <v>0</v>
      </c>
      <c r="E1579" s="1">
        <v>0</v>
      </c>
      <c r="F1579" s="1">
        <v>0</v>
      </c>
      <c r="G1579" s="2">
        <f t="shared" si="25"/>
        <v>133.5</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1000000</v>
      </c>
      <c r="D1580" s="13">
        <v>0</v>
      </c>
      <c r="E1580" s="13">
        <v>0</v>
      </c>
      <c r="F1580" s="13">
        <v>0</v>
      </c>
      <c r="G1580" s="14">
        <f t="shared" si="25"/>
        <v>101000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28723</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4459789</v>
      </c>
      <c r="I16" s="206">
        <f>'PR-RAS'!E6</f>
        <v>5287490.54</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4381916</v>
      </c>
      <c r="I17" s="206">
        <f>'PR-RAS'!E151</f>
        <v>3769673.13</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1066415.0499999998</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616174</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1658596.13</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1236361.8599999994</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1236361.8599999999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831" sqref="E831"/>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4459789</v>
      </c>
      <c r="E6" s="56">
        <f>E7+E44+E50+E82+E106+E124+E133+E139</f>
        <v>5287490.54</v>
      </c>
      <c r="F6" s="57">
        <f t="shared" ref="F6:F131" si="0">IF(D6&lt;&gt;0,IF(E6/D6&gt;=100,"&gt;&gt;100",E6/D6*100),"-")</f>
        <v>118.55920851860928</v>
      </c>
    </row>
    <row r="7" spans="1:25" ht="12.75" customHeight="1" x14ac:dyDescent="0.2">
      <c r="A7" s="54">
        <v>61</v>
      </c>
      <c r="B7" s="88" t="s">
        <v>57</v>
      </c>
      <c r="C7" s="55" t="s">
        <v>58</v>
      </c>
      <c r="D7" s="56">
        <f t="shared" ref="D7:E7" si="1">D8+D17+D23+D29+D37+D40</f>
        <v>1405416</v>
      </c>
      <c r="E7" s="56">
        <f t="shared" si="1"/>
        <v>1682502.9700000002</v>
      </c>
      <c r="F7" s="57">
        <f t="shared" si="0"/>
        <v>119.71565500890841</v>
      </c>
    </row>
    <row r="8" spans="1:25" ht="12.75" customHeight="1" x14ac:dyDescent="0.2">
      <c r="A8" s="54">
        <v>611</v>
      </c>
      <c r="B8" s="88" t="s">
        <v>59</v>
      </c>
      <c r="C8" s="55" t="s">
        <v>60</v>
      </c>
      <c r="D8" s="56">
        <f t="shared" ref="D8:E8" si="2">SUM(D9:D14)-D15-D16</f>
        <v>1389875</v>
      </c>
      <c r="E8" s="56">
        <f t="shared" si="2"/>
        <v>1602875.83</v>
      </c>
      <c r="F8" s="57">
        <f t="shared" si="0"/>
        <v>115.32517888299307</v>
      </c>
    </row>
    <row r="9" spans="1:25" ht="12.75" customHeight="1" x14ac:dyDescent="0.2">
      <c r="A9" s="54">
        <v>6111</v>
      </c>
      <c r="B9" s="88" t="s">
        <v>61</v>
      </c>
      <c r="C9" s="55" t="s">
        <v>62</v>
      </c>
      <c r="D9" s="284">
        <v>1389875</v>
      </c>
      <c r="E9" s="284">
        <v>1602875.83</v>
      </c>
      <c r="F9" s="57">
        <f t="shared" si="0"/>
        <v>115.32517888299307</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12050</v>
      </c>
      <c r="E23" s="56">
        <f t="shared" si="4"/>
        <v>66014.55</v>
      </c>
      <c r="F23" s="57">
        <f t="shared" si="0"/>
        <v>547.83858921161834</v>
      </c>
    </row>
    <row r="24" spans="1:6" ht="12.75" customHeight="1" x14ac:dyDescent="0.2">
      <c r="A24" s="54">
        <v>6131</v>
      </c>
      <c r="B24" s="88" t="s">
        <v>91</v>
      </c>
      <c r="C24" s="55" t="s">
        <v>92</v>
      </c>
      <c r="D24" s="284"/>
      <c r="E24" s="284">
        <v>353.25</v>
      </c>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12050</v>
      </c>
      <c r="E27" s="284">
        <v>65661.3</v>
      </c>
      <c r="F27" s="57">
        <f t="shared" si="0"/>
        <v>544.90705394190866</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3491</v>
      </c>
      <c r="E29" s="56">
        <f t="shared" si="5"/>
        <v>13612.59</v>
      </c>
      <c r="F29" s="57">
        <f t="shared" si="0"/>
        <v>389.93382984818106</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3491</v>
      </c>
      <c r="E31" s="284">
        <v>13612.59</v>
      </c>
      <c r="F31" s="57">
        <f t="shared" si="0"/>
        <v>389.93382984818106</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1414979</v>
      </c>
      <c r="E50" s="60">
        <f>E51+E54+E59+E62+E65+E68+E71+E74+E77</f>
        <v>1147536.48</v>
      </c>
      <c r="F50" s="57">
        <f t="shared" si="0"/>
        <v>81.09918804448688</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145000</v>
      </c>
      <c r="E54" s="56">
        <f t="shared" si="11"/>
        <v>0</v>
      </c>
      <c r="F54" s="57">
        <f t="shared" si="0"/>
        <v>0</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v>145000</v>
      </c>
      <c r="E58" s="284"/>
      <c r="F58" s="57">
        <f t="shared" si="0"/>
        <v>0</v>
      </c>
    </row>
    <row r="59" spans="1:6" ht="24" x14ac:dyDescent="0.2">
      <c r="A59" s="54">
        <v>633</v>
      </c>
      <c r="B59" s="100" t="s">
        <v>161</v>
      </c>
      <c r="C59" s="55" t="s">
        <v>162</v>
      </c>
      <c r="D59" s="56">
        <f t="shared" ref="D59:E59" si="12">SUM(D60:D61)</f>
        <v>1178925</v>
      </c>
      <c r="E59" s="56">
        <f t="shared" si="12"/>
        <v>1147536.48</v>
      </c>
      <c r="F59" s="57">
        <f t="shared" si="0"/>
        <v>97.337530377250459</v>
      </c>
    </row>
    <row r="60" spans="1:6" ht="24" x14ac:dyDescent="0.2">
      <c r="A60" s="54">
        <v>6331</v>
      </c>
      <c r="B60" s="100" t="s">
        <v>163</v>
      </c>
      <c r="C60" s="55" t="s">
        <v>164</v>
      </c>
      <c r="D60" s="284">
        <v>1178925</v>
      </c>
      <c r="E60" s="284">
        <v>1147536.48</v>
      </c>
      <c r="F60" s="57">
        <f t="shared" si="0"/>
        <v>97.337530377250459</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91054</v>
      </c>
      <c r="E62" s="56">
        <f t="shared" si="13"/>
        <v>0</v>
      </c>
      <c r="F62" s="57">
        <f t="shared" si="0"/>
        <v>0</v>
      </c>
    </row>
    <row r="63" spans="1:6" ht="12.75" customHeight="1" x14ac:dyDescent="0.2">
      <c r="A63" s="54">
        <v>6341</v>
      </c>
      <c r="B63" s="88" t="s">
        <v>169</v>
      </c>
      <c r="C63" s="55" t="s">
        <v>170</v>
      </c>
      <c r="D63" s="284">
        <v>91054</v>
      </c>
      <c r="E63" s="284"/>
      <c r="F63" s="57">
        <f t="shared" si="0"/>
        <v>0</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668900</v>
      </c>
      <c r="E82" s="56">
        <f t="shared" si="19"/>
        <v>1747001.43</v>
      </c>
      <c r="F82" s="57">
        <f t="shared" si="0"/>
        <v>261.17527732097471</v>
      </c>
    </row>
    <row r="83" spans="1:6" ht="12.75" customHeight="1" x14ac:dyDescent="0.2">
      <c r="A83" s="54">
        <v>641</v>
      </c>
      <c r="B83" s="88" t="s">
        <v>209</v>
      </c>
      <c r="C83" s="55" t="s">
        <v>210</v>
      </c>
      <c r="D83" s="56">
        <f t="shared" ref="D83:E83" si="20">SUM(D84:D90)</f>
        <v>9</v>
      </c>
      <c r="E83" s="56">
        <f t="shared" si="20"/>
        <v>533.63</v>
      </c>
      <c r="F83" s="57">
        <f t="shared" si="0"/>
        <v>5929.2222222222226</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v>0.96</v>
      </c>
      <c r="F85" s="57" t="str">
        <f t="shared" si="0"/>
        <v>-</v>
      </c>
    </row>
    <row r="86" spans="1:6" ht="12.75" customHeight="1" x14ac:dyDescent="0.2">
      <c r="A86" s="54">
        <v>6414</v>
      </c>
      <c r="B86" s="88" t="s">
        <v>215</v>
      </c>
      <c r="C86" s="55" t="s">
        <v>216</v>
      </c>
      <c r="D86" s="284">
        <v>9</v>
      </c>
      <c r="E86" s="284">
        <v>532.66999999999996</v>
      </c>
      <c r="F86" s="57">
        <f t="shared" si="0"/>
        <v>5918.5555555555557</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668891</v>
      </c>
      <c r="E91" s="56">
        <f t="shared" si="21"/>
        <v>1746467.8</v>
      </c>
      <c r="F91" s="57">
        <f t="shared" si="0"/>
        <v>261.09901314264954</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23140</v>
      </c>
      <c r="E93" s="284">
        <v>138168.95000000001</v>
      </c>
      <c r="F93" s="57">
        <f t="shared" si="0"/>
        <v>597.10004321521183</v>
      </c>
    </row>
    <row r="94" spans="1:6" ht="12.75" customHeight="1" x14ac:dyDescent="0.2">
      <c r="A94" s="54">
        <v>6423</v>
      </c>
      <c r="B94" s="88" t="s">
        <v>231</v>
      </c>
      <c r="C94" s="55" t="s">
        <v>232</v>
      </c>
      <c r="D94" s="284">
        <v>573107</v>
      </c>
      <c r="E94" s="284">
        <v>1603383.04</v>
      </c>
      <c r="F94" s="57">
        <f t="shared" si="0"/>
        <v>279.77027675460255</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72644</v>
      </c>
      <c r="E97" s="284">
        <v>4915.8100000000004</v>
      </c>
      <c r="F97" s="57">
        <f t="shared" si="0"/>
        <v>6.7669869500578166</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970494</v>
      </c>
      <c r="E106" s="56">
        <f t="shared" si="23"/>
        <v>710449.66</v>
      </c>
      <c r="F106" s="57">
        <f t="shared" si="0"/>
        <v>73.204951292846744</v>
      </c>
    </row>
    <row r="107" spans="1:6" ht="12.75" customHeight="1" x14ac:dyDescent="0.2">
      <c r="A107" s="54">
        <v>651</v>
      </c>
      <c r="B107" s="88" t="s">
        <v>257</v>
      </c>
      <c r="C107" s="55" t="s">
        <v>258</v>
      </c>
      <c r="D107" s="56">
        <f t="shared" ref="D107:E107" si="24">SUM(D108:D111)</f>
        <v>67040</v>
      </c>
      <c r="E107" s="56">
        <f t="shared" si="24"/>
        <v>30.68</v>
      </c>
      <c r="F107" s="57">
        <f t="shared" si="0"/>
        <v>4.5763723150357996E-2</v>
      </c>
    </row>
    <row r="108" spans="1:6" ht="12.75" customHeight="1" x14ac:dyDescent="0.2">
      <c r="A108" s="54">
        <v>6511</v>
      </c>
      <c r="B108" s="88" t="s">
        <v>259</v>
      </c>
      <c r="C108" s="55" t="s">
        <v>260</v>
      </c>
      <c r="D108" s="284">
        <v>40</v>
      </c>
      <c r="E108" s="284">
        <v>30.68</v>
      </c>
      <c r="F108" s="57">
        <f t="shared" si="0"/>
        <v>76.7</v>
      </c>
    </row>
    <row r="109" spans="1:6" ht="12.75" customHeight="1" x14ac:dyDescent="0.2">
      <c r="A109" s="54">
        <v>6512</v>
      </c>
      <c r="B109" s="88" t="s">
        <v>261</v>
      </c>
      <c r="C109" s="55" t="s">
        <v>262</v>
      </c>
      <c r="D109" s="284">
        <v>67000</v>
      </c>
      <c r="E109" s="284"/>
      <c r="F109" s="57">
        <f t="shared" si="0"/>
        <v>0</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515402</v>
      </c>
      <c r="E112" s="56">
        <f t="shared" si="25"/>
        <v>329231.16000000003</v>
      </c>
      <c r="F112" s="57">
        <f t="shared" si="0"/>
        <v>63.878518127597495</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21538</v>
      </c>
      <c r="E114" s="284">
        <v>24047.21</v>
      </c>
      <c r="F114" s="57">
        <f t="shared" si="0"/>
        <v>111.65015321756894</v>
      </c>
    </row>
    <row r="115" spans="1:6" ht="12.75" customHeight="1" x14ac:dyDescent="0.2">
      <c r="A115" s="54">
        <v>6524</v>
      </c>
      <c r="B115" s="88" t="s">
        <v>273</v>
      </c>
      <c r="C115" s="55" t="s">
        <v>274</v>
      </c>
      <c r="D115" s="284">
        <v>371240</v>
      </c>
      <c r="E115" s="284">
        <v>152625.19</v>
      </c>
      <c r="F115" s="57">
        <f t="shared" si="0"/>
        <v>41.112269690766084</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122624</v>
      </c>
      <c r="E117" s="284">
        <v>152558.76</v>
      </c>
      <c r="F117" s="57">
        <f t="shared" si="0"/>
        <v>124.41182802713988</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388052</v>
      </c>
      <c r="E120" s="56">
        <f t="shared" si="26"/>
        <v>381187.82</v>
      </c>
      <c r="F120" s="57">
        <f t="shared" si="0"/>
        <v>98.231118509890422</v>
      </c>
    </row>
    <row r="121" spans="1:6" ht="12.75" customHeight="1" x14ac:dyDescent="0.2">
      <c r="A121" s="54">
        <v>6531</v>
      </c>
      <c r="B121" s="88" t="s">
        <v>285</v>
      </c>
      <c r="C121" s="55" t="s">
        <v>286</v>
      </c>
      <c r="D121" s="284">
        <v>5079</v>
      </c>
      <c r="E121" s="284">
        <v>10773.8</v>
      </c>
      <c r="F121" s="57">
        <f t="shared" si="0"/>
        <v>212.12443394368967</v>
      </c>
    </row>
    <row r="122" spans="1:6" ht="12.75" customHeight="1" x14ac:dyDescent="0.2">
      <c r="A122" s="54">
        <v>6532</v>
      </c>
      <c r="B122" s="88" t="s">
        <v>287</v>
      </c>
      <c r="C122" s="55" t="s">
        <v>288</v>
      </c>
      <c r="D122" s="284">
        <v>382973</v>
      </c>
      <c r="E122" s="284">
        <v>370414.02</v>
      </c>
      <c r="F122" s="57">
        <f t="shared" si="0"/>
        <v>96.720661769889787</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4381916</v>
      </c>
      <c r="E151" s="56">
        <f t="shared" si="35"/>
        <v>3769673.13</v>
      </c>
      <c r="F151" s="57">
        <f t="shared" si="31"/>
        <v>86.027964251254474</v>
      </c>
    </row>
    <row r="152" spans="1:6" ht="12.75" customHeight="1" x14ac:dyDescent="0.2">
      <c r="A152" s="54">
        <v>31</v>
      </c>
      <c r="B152" s="88" t="s">
        <v>346</v>
      </c>
      <c r="C152" s="55" t="s">
        <v>347</v>
      </c>
      <c r="D152" s="56">
        <f t="shared" ref="D152:E152" si="36">D153+D158+D159</f>
        <v>548356</v>
      </c>
      <c r="E152" s="56">
        <f t="shared" si="36"/>
        <v>701418.99</v>
      </c>
      <c r="F152" s="57">
        <f t="shared" si="31"/>
        <v>127.91306924698553</v>
      </c>
    </row>
    <row r="153" spans="1:6" ht="12.75" customHeight="1" x14ac:dyDescent="0.2">
      <c r="A153" s="54">
        <v>311</v>
      </c>
      <c r="B153" s="88" t="s">
        <v>348</v>
      </c>
      <c r="C153" s="55" t="s">
        <v>349</v>
      </c>
      <c r="D153" s="56">
        <f t="shared" ref="D153:E153" si="37">SUM(D154:D157)</f>
        <v>450623</v>
      </c>
      <c r="E153" s="56">
        <f t="shared" si="37"/>
        <v>581323.91</v>
      </c>
      <c r="F153" s="57">
        <f t="shared" si="31"/>
        <v>129.00449155946322</v>
      </c>
    </row>
    <row r="154" spans="1:6" ht="12.75" customHeight="1" x14ac:dyDescent="0.2">
      <c r="A154" s="54">
        <v>3111</v>
      </c>
      <c r="B154" s="88" t="s">
        <v>350</v>
      </c>
      <c r="C154" s="55" t="s">
        <v>351</v>
      </c>
      <c r="D154" s="284">
        <v>450623</v>
      </c>
      <c r="E154" s="284">
        <v>581323.91</v>
      </c>
      <c r="F154" s="57">
        <f t="shared" si="31"/>
        <v>129.00449155946322</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23380</v>
      </c>
      <c r="E158" s="284">
        <v>24176.62</v>
      </c>
      <c r="F158" s="57">
        <f t="shared" si="31"/>
        <v>103.40727117194182</v>
      </c>
    </row>
    <row r="159" spans="1:6" ht="12.75" customHeight="1" x14ac:dyDescent="0.2">
      <c r="A159" s="54">
        <v>313</v>
      </c>
      <c r="B159" s="88" t="s">
        <v>360</v>
      </c>
      <c r="C159" s="55" t="s">
        <v>361</v>
      </c>
      <c r="D159" s="56">
        <f t="shared" ref="D159:E159" si="38">SUM(D160:D162)</f>
        <v>74353</v>
      </c>
      <c r="E159" s="56">
        <f t="shared" si="38"/>
        <v>95918.46</v>
      </c>
      <c r="F159" s="57">
        <f t="shared" si="31"/>
        <v>129.00415585114254</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74353</v>
      </c>
      <c r="E161" s="284">
        <v>95918.46</v>
      </c>
      <c r="F161" s="57">
        <f t="shared" si="31"/>
        <v>129.00415585114254</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1637640</v>
      </c>
      <c r="E163" s="56">
        <f t="shared" si="39"/>
        <v>1211601.71</v>
      </c>
      <c r="F163" s="57">
        <f t="shared" si="31"/>
        <v>73.984618719620926</v>
      </c>
    </row>
    <row r="164" spans="1:6" ht="12.75" customHeight="1" x14ac:dyDescent="0.2">
      <c r="A164" s="54">
        <v>321</v>
      </c>
      <c r="B164" s="88" t="s">
        <v>369</v>
      </c>
      <c r="C164" s="55" t="s">
        <v>370</v>
      </c>
      <c r="D164" s="56">
        <f t="shared" ref="D164:E164" si="40">SUM(D165:D168)</f>
        <v>7285</v>
      </c>
      <c r="E164" s="56">
        <f t="shared" si="40"/>
        <v>14212.18</v>
      </c>
      <c r="F164" s="57">
        <f t="shared" si="31"/>
        <v>195.08826355525053</v>
      </c>
    </row>
    <row r="165" spans="1:6" ht="12.75" customHeight="1" x14ac:dyDescent="0.2">
      <c r="A165" s="54">
        <v>3211</v>
      </c>
      <c r="B165" s="88" t="s">
        <v>371</v>
      </c>
      <c r="C165" s="55" t="s">
        <v>372</v>
      </c>
      <c r="D165" s="284">
        <v>3016</v>
      </c>
      <c r="E165" s="284">
        <v>5140</v>
      </c>
      <c r="F165" s="57">
        <f t="shared" si="31"/>
        <v>170.42440318302388</v>
      </c>
    </row>
    <row r="166" spans="1:6" ht="12.75" customHeight="1" x14ac:dyDescent="0.2">
      <c r="A166" s="54">
        <v>3212</v>
      </c>
      <c r="B166" s="88" t="s">
        <v>373</v>
      </c>
      <c r="C166" s="55" t="s">
        <v>374</v>
      </c>
      <c r="D166" s="284">
        <v>4269</v>
      </c>
      <c r="E166" s="284">
        <v>8472.18</v>
      </c>
      <c r="F166" s="57">
        <f t="shared" si="31"/>
        <v>198.45818692902319</v>
      </c>
    </row>
    <row r="167" spans="1:6" ht="12.75" customHeight="1" x14ac:dyDescent="0.2">
      <c r="A167" s="54">
        <v>3213</v>
      </c>
      <c r="B167" s="88" t="s">
        <v>375</v>
      </c>
      <c r="C167" s="55" t="s">
        <v>376</v>
      </c>
      <c r="D167" s="284"/>
      <c r="E167" s="284"/>
      <c r="F167" s="57" t="str">
        <f t="shared" si="31"/>
        <v>-</v>
      </c>
    </row>
    <row r="168" spans="1:6" ht="12.75" customHeight="1" x14ac:dyDescent="0.2">
      <c r="A168" s="54">
        <v>3214</v>
      </c>
      <c r="B168" s="88" t="s">
        <v>377</v>
      </c>
      <c r="C168" s="55" t="s">
        <v>378</v>
      </c>
      <c r="D168" s="284"/>
      <c r="E168" s="284">
        <v>600</v>
      </c>
      <c r="F168" s="57" t="str">
        <f t="shared" si="31"/>
        <v>-</v>
      </c>
    </row>
    <row r="169" spans="1:6" ht="12.75" customHeight="1" x14ac:dyDescent="0.2">
      <c r="A169" s="54">
        <v>322</v>
      </c>
      <c r="B169" s="88" t="s">
        <v>379</v>
      </c>
      <c r="C169" s="55" t="s">
        <v>380</v>
      </c>
      <c r="D169" s="56">
        <f t="shared" ref="D169:E169" si="41">SUM(D170:D176)</f>
        <v>83463</v>
      </c>
      <c r="E169" s="56">
        <f t="shared" si="41"/>
        <v>313635.64999999997</v>
      </c>
      <c r="F169" s="57">
        <f t="shared" si="31"/>
        <v>375.77806932413165</v>
      </c>
    </row>
    <row r="170" spans="1:6" ht="12.75" customHeight="1" x14ac:dyDescent="0.2">
      <c r="A170" s="54">
        <v>3221</v>
      </c>
      <c r="B170" s="88" t="s">
        <v>381</v>
      </c>
      <c r="C170" s="55" t="s">
        <v>382</v>
      </c>
      <c r="D170" s="284">
        <v>14848</v>
      </c>
      <c r="E170" s="284">
        <v>16684.419999999998</v>
      </c>
      <c r="F170" s="57">
        <f t="shared" si="31"/>
        <v>112.36813038793103</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54660</v>
      </c>
      <c r="E172" s="284">
        <v>287544.46999999997</v>
      </c>
      <c r="F172" s="57">
        <f t="shared" si="31"/>
        <v>526.06013538236368</v>
      </c>
    </row>
    <row r="173" spans="1:6" ht="12.75" customHeight="1" x14ac:dyDescent="0.2">
      <c r="A173" s="54">
        <v>3224</v>
      </c>
      <c r="B173" s="88" t="s">
        <v>387</v>
      </c>
      <c r="C173" s="55" t="s">
        <v>388</v>
      </c>
      <c r="D173" s="284">
        <v>11516</v>
      </c>
      <c r="E173" s="284">
        <v>7524.96</v>
      </c>
      <c r="F173" s="57">
        <f t="shared" si="31"/>
        <v>65.343522056269549</v>
      </c>
    </row>
    <row r="174" spans="1:6" ht="12.75" customHeight="1" x14ac:dyDescent="0.2">
      <c r="A174" s="54">
        <v>3225</v>
      </c>
      <c r="B174" s="88" t="s">
        <v>389</v>
      </c>
      <c r="C174" s="55" t="s">
        <v>390</v>
      </c>
      <c r="D174" s="284">
        <v>2439</v>
      </c>
      <c r="E174" s="284">
        <v>1881.8</v>
      </c>
      <c r="F174" s="57">
        <f t="shared" si="31"/>
        <v>77.154571545715456</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1167811</v>
      </c>
      <c r="E177" s="56">
        <f t="shared" si="42"/>
        <v>804125.46</v>
      </c>
      <c r="F177" s="57">
        <f t="shared" si="31"/>
        <v>68.857500057800451</v>
      </c>
    </row>
    <row r="178" spans="1:6" ht="12.75" customHeight="1" x14ac:dyDescent="0.2">
      <c r="A178" s="54">
        <v>3231</v>
      </c>
      <c r="B178" s="88" t="s">
        <v>397</v>
      </c>
      <c r="C178" s="55" t="s">
        <v>398</v>
      </c>
      <c r="D178" s="284">
        <v>50325</v>
      </c>
      <c r="E178" s="284">
        <v>63429.440000000002</v>
      </c>
      <c r="F178" s="57">
        <f t="shared" si="31"/>
        <v>126.0396224540487</v>
      </c>
    </row>
    <row r="179" spans="1:6" ht="12.75" customHeight="1" x14ac:dyDescent="0.2">
      <c r="A179" s="54">
        <v>3232</v>
      </c>
      <c r="B179" s="88" t="s">
        <v>399</v>
      </c>
      <c r="C179" s="55" t="s">
        <v>400</v>
      </c>
      <c r="D179" s="284">
        <v>19048</v>
      </c>
      <c r="E179" s="284">
        <v>13789.3</v>
      </c>
      <c r="F179" s="57">
        <f t="shared" si="31"/>
        <v>72.392377152456945</v>
      </c>
    </row>
    <row r="180" spans="1:6" ht="12.75" customHeight="1" x14ac:dyDescent="0.2">
      <c r="A180" s="54">
        <v>3233</v>
      </c>
      <c r="B180" s="88" t="s">
        <v>401</v>
      </c>
      <c r="C180" s="55" t="s">
        <v>402</v>
      </c>
      <c r="D180" s="284">
        <v>61927</v>
      </c>
      <c r="E180" s="284">
        <v>42900.25</v>
      </c>
      <c r="F180" s="57">
        <f t="shared" si="31"/>
        <v>69.27551794855232</v>
      </c>
    </row>
    <row r="181" spans="1:6" ht="12.75" customHeight="1" x14ac:dyDescent="0.2">
      <c r="A181" s="54">
        <v>3234</v>
      </c>
      <c r="B181" s="88" t="s">
        <v>403</v>
      </c>
      <c r="C181" s="55" t="s">
        <v>404</v>
      </c>
      <c r="D181" s="284">
        <v>695251</v>
      </c>
      <c r="E181" s="284">
        <v>388284.69</v>
      </c>
      <c r="F181" s="57">
        <f t="shared" si="31"/>
        <v>55.848131106607546</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v>58738</v>
      </c>
      <c r="E183" s="284">
        <v>47557.51</v>
      </c>
      <c r="F183" s="57">
        <f t="shared" si="31"/>
        <v>80.965490823657603</v>
      </c>
    </row>
    <row r="184" spans="1:6" ht="12.75" customHeight="1" x14ac:dyDescent="0.2">
      <c r="A184" s="54">
        <v>3237</v>
      </c>
      <c r="B184" s="88" t="s">
        <v>409</v>
      </c>
      <c r="C184" s="55" t="s">
        <v>410</v>
      </c>
      <c r="D184" s="284">
        <v>199318</v>
      </c>
      <c r="E184" s="284">
        <v>129508.62</v>
      </c>
      <c r="F184" s="57">
        <f t="shared" si="31"/>
        <v>64.975877743103979</v>
      </c>
    </row>
    <row r="185" spans="1:6" ht="12.75" customHeight="1" x14ac:dyDescent="0.2">
      <c r="A185" s="54">
        <v>3238</v>
      </c>
      <c r="B185" s="88" t="s">
        <v>411</v>
      </c>
      <c r="C185" s="55" t="s">
        <v>412</v>
      </c>
      <c r="D185" s="284">
        <v>19825</v>
      </c>
      <c r="E185" s="284">
        <v>38233.129999999997</v>
      </c>
      <c r="F185" s="57">
        <f t="shared" si="31"/>
        <v>192.85311475409833</v>
      </c>
    </row>
    <row r="186" spans="1:6" ht="12.75" customHeight="1" x14ac:dyDescent="0.2">
      <c r="A186" s="54">
        <v>3239</v>
      </c>
      <c r="B186" s="88" t="s">
        <v>413</v>
      </c>
      <c r="C186" s="55" t="s">
        <v>414</v>
      </c>
      <c r="D186" s="284">
        <v>63379</v>
      </c>
      <c r="E186" s="284">
        <v>80422.52</v>
      </c>
      <c r="F186" s="57">
        <f t="shared" si="31"/>
        <v>126.89143091560298</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379081</v>
      </c>
      <c r="E188" s="56">
        <f t="shared" si="43"/>
        <v>79628.42</v>
      </c>
      <c r="F188" s="57">
        <f t="shared" si="31"/>
        <v>21.005647869452702</v>
      </c>
    </row>
    <row r="189" spans="1:6" ht="12.75" customHeight="1" x14ac:dyDescent="0.2">
      <c r="A189" s="54">
        <v>3291</v>
      </c>
      <c r="B189" s="229" t="s">
        <v>419</v>
      </c>
      <c r="C189" s="55" t="s">
        <v>420</v>
      </c>
      <c r="D189" s="284">
        <v>297335</v>
      </c>
      <c r="E189" s="284">
        <v>27024.080000000002</v>
      </c>
      <c r="F189" s="57">
        <f t="shared" si="31"/>
        <v>9.0887651975044985</v>
      </c>
    </row>
    <row r="190" spans="1:6" ht="12.75" customHeight="1" x14ac:dyDescent="0.2">
      <c r="A190" s="54">
        <v>3292</v>
      </c>
      <c r="B190" s="88" t="s">
        <v>421</v>
      </c>
      <c r="C190" s="55" t="s">
        <v>422</v>
      </c>
      <c r="D190" s="284">
        <v>9885</v>
      </c>
      <c r="E190" s="284">
        <v>8535.2800000000007</v>
      </c>
      <c r="F190" s="57">
        <f t="shared" si="31"/>
        <v>86.345776428932737</v>
      </c>
    </row>
    <row r="191" spans="1:6" ht="12.75" customHeight="1" x14ac:dyDescent="0.2">
      <c r="A191" s="54">
        <v>3293</v>
      </c>
      <c r="B191" s="88" t="s">
        <v>423</v>
      </c>
      <c r="C191" s="55" t="s">
        <v>424</v>
      </c>
      <c r="D191" s="284">
        <v>8080</v>
      </c>
      <c r="E191" s="284">
        <v>17300.48</v>
      </c>
      <c r="F191" s="57">
        <f t="shared" si="31"/>
        <v>214.11485148514853</v>
      </c>
    </row>
    <row r="192" spans="1:6" ht="12.75" customHeight="1" x14ac:dyDescent="0.2">
      <c r="A192" s="54">
        <v>3294</v>
      </c>
      <c r="B192" s="88" t="s">
        <v>425</v>
      </c>
      <c r="C192" s="55" t="s">
        <v>426</v>
      </c>
      <c r="D192" s="284"/>
      <c r="E192" s="284">
        <v>2625</v>
      </c>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63781</v>
      </c>
      <c r="E195" s="284">
        <v>24143.58</v>
      </c>
      <c r="F195" s="57">
        <f t="shared" si="31"/>
        <v>37.853874978441858</v>
      </c>
    </row>
    <row r="196" spans="1:6" ht="12.75" customHeight="1" x14ac:dyDescent="0.2">
      <c r="A196" s="54">
        <v>34</v>
      </c>
      <c r="B196" s="229" t="s">
        <v>433</v>
      </c>
      <c r="C196" s="55" t="s">
        <v>434</v>
      </c>
      <c r="D196" s="56">
        <f t="shared" ref="D196:E196" si="44">D197+D202+D210</f>
        <v>7094</v>
      </c>
      <c r="E196" s="56">
        <f t="shared" si="44"/>
        <v>7072.4299999999994</v>
      </c>
      <c r="F196" s="57">
        <f t="shared" si="31"/>
        <v>99.695940231181268</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7094</v>
      </c>
      <c r="E210" s="56">
        <f t="shared" si="47"/>
        <v>7072.4299999999994</v>
      </c>
      <c r="F210" s="57">
        <f t="shared" si="31"/>
        <v>99.695940231181268</v>
      </c>
    </row>
    <row r="211" spans="1:6" ht="12.75" customHeight="1" x14ac:dyDescent="0.2">
      <c r="A211" s="54">
        <v>3431</v>
      </c>
      <c r="B211" s="229" t="s">
        <v>463</v>
      </c>
      <c r="C211" s="55" t="s">
        <v>464</v>
      </c>
      <c r="D211" s="284">
        <v>6427</v>
      </c>
      <c r="E211" s="284">
        <v>6285.95</v>
      </c>
      <c r="F211" s="57">
        <f t="shared" si="31"/>
        <v>97.805352419480315</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v>570</v>
      </c>
      <c r="E213" s="284">
        <v>318.36</v>
      </c>
      <c r="F213" s="57">
        <f t="shared" si="31"/>
        <v>55.852631578947374</v>
      </c>
    </row>
    <row r="214" spans="1:6" ht="12.75" customHeight="1" x14ac:dyDescent="0.2">
      <c r="A214" s="54">
        <v>3434</v>
      </c>
      <c r="B214" s="88" t="s">
        <v>469</v>
      </c>
      <c r="C214" s="55" t="s">
        <v>470</v>
      </c>
      <c r="D214" s="284">
        <v>97</v>
      </c>
      <c r="E214" s="284">
        <v>468.12</v>
      </c>
      <c r="F214" s="57">
        <f t="shared" si="31"/>
        <v>482.59793814432993</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1695109</v>
      </c>
      <c r="E224" s="56">
        <f t="shared" si="51"/>
        <v>825981.56</v>
      </c>
      <c r="F224" s="57">
        <f t="shared" ref="F224:F235" si="52">IF(D224&lt;&gt;0,IF(E224/D224&gt;=100,"&gt;&gt;100",E224/D224*100),"-")</f>
        <v>48.727342017533978</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1695109</v>
      </c>
      <c r="E240" s="56">
        <f t="shared" si="58"/>
        <v>825981.56</v>
      </c>
      <c r="F240" s="57">
        <f t="shared" ref="F240:F243" si="59">IF(D240&lt;&gt;0,IF(E240/D240&gt;=100,"&gt;&gt;100",E240/D240*100),"-")</f>
        <v>48.727342017533978</v>
      </c>
    </row>
    <row r="241" spans="1:6" ht="24" x14ac:dyDescent="0.2">
      <c r="A241" s="54">
        <v>3672</v>
      </c>
      <c r="B241" s="88" t="s">
        <v>523</v>
      </c>
      <c r="C241" s="55" t="s">
        <v>524</v>
      </c>
      <c r="D241" s="284">
        <v>1695109</v>
      </c>
      <c r="E241" s="284">
        <v>825981.56</v>
      </c>
      <c r="F241" s="57">
        <f t="shared" si="59"/>
        <v>48.727342017533978</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111737</v>
      </c>
      <c r="E252" s="56">
        <f t="shared" si="63"/>
        <v>111357.02</v>
      </c>
      <c r="F252" s="57">
        <f t="shared" ref="F252:F258" si="64">IF(D252&lt;&gt;0,IF(E252/D252&gt;=100,"&gt;&gt;100",E252/D252*100),"-")</f>
        <v>99.65993359406464</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111737</v>
      </c>
      <c r="E259" s="56">
        <f t="shared" si="66"/>
        <v>111357.02</v>
      </c>
      <c r="F259" s="57">
        <f t="shared" ref="F259:F262" si="67">IF(D259&lt;&gt;0,IF(E259/D259&gt;=100,"&gt;&gt;100",E259/D259*100),"-")</f>
        <v>99.65993359406464</v>
      </c>
    </row>
    <row r="260" spans="1:6" ht="12.75" customHeight="1" x14ac:dyDescent="0.2">
      <c r="A260" s="54">
        <v>3721</v>
      </c>
      <c r="B260" s="88" t="s">
        <v>557</v>
      </c>
      <c r="C260" s="55" t="s">
        <v>558</v>
      </c>
      <c r="D260" s="284">
        <v>111737</v>
      </c>
      <c r="E260" s="284">
        <v>111357.02</v>
      </c>
      <c r="F260" s="57">
        <f t="shared" si="67"/>
        <v>99.65993359406464</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381980</v>
      </c>
      <c r="E263" s="56">
        <f t="shared" si="68"/>
        <v>912241.42</v>
      </c>
      <c r="F263" s="57">
        <f t="shared" ref="F263:F267" si="69">IF(D263&lt;&gt;0,IF(E263/D263&gt;=100,"&gt;&gt;100",E263/D263*100),"-")</f>
        <v>238.8191580711032</v>
      </c>
    </row>
    <row r="264" spans="1:6" ht="12.75" customHeight="1" x14ac:dyDescent="0.2">
      <c r="A264" s="54">
        <v>381</v>
      </c>
      <c r="B264" s="88" t="s">
        <v>565</v>
      </c>
      <c r="C264" s="55" t="s">
        <v>566</v>
      </c>
      <c r="D264" s="56">
        <f t="shared" ref="D264:E264" si="70">SUM(D265:D267)</f>
        <v>216096</v>
      </c>
      <c r="E264" s="56">
        <f t="shared" si="70"/>
        <v>628643.4</v>
      </c>
      <c r="F264" s="57">
        <f t="shared" si="69"/>
        <v>290.90931808085298</v>
      </c>
    </row>
    <row r="265" spans="1:6" ht="12.75" customHeight="1" x14ac:dyDescent="0.2">
      <c r="A265" s="54">
        <v>3811</v>
      </c>
      <c r="B265" s="88" t="s">
        <v>567</v>
      </c>
      <c r="C265" s="55" t="s">
        <v>568</v>
      </c>
      <c r="D265" s="284">
        <v>216096</v>
      </c>
      <c r="E265" s="284">
        <v>628643.4</v>
      </c>
      <c r="F265" s="57">
        <f t="shared" si="69"/>
        <v>290.90931808085298</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165884</v>
      </c>
      <c r="E273" s="56">
        <f t="shared" si="73"/>
        <v>12254.52</v>
      </c>
      <c r="F273" s="57">
        <f t="shared" ref="F273:F284" si="74">IF(D273&lt;&gt;0,IF(E273/D273&gt;=100,"&gt;&gt;100",E273/D273*100),"-")</f>
        <v>7.3874032456415328</v>
      </c>
    </row>
    <row r="274" spans="1:6" ht="12.75" customHeight="1" x14ac:dyDescent="0.2">
      <c r="A274" s="54">
        <v>3831</v>
      </c>
      <c r="B274" s="88" t="s">
        <v>585</v>
      </c>
      <c r="C274" s="55" t="s">
        <v>586</v>
      </c>
      <c r="D274" s="284">
        <v>165884</v>
      </c>
      <c r="E274" s="284">
        <v>12254.52</v>
      </c>
      <c r="F274" s="57">
        <f t="shared" si="74"/>
        <v>7.3874032456415328</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271343.5</v>
      </c>
      <c r="F279" s="57" t="str">
        <f t="shared" si="74"/>
        <v>-</v>
      </c>
    </row>
    <row r="280" spans="1:6" ht="24" x14ac:dyDescent="0.2">
      <c r="A280" s="54">
        <v>3861</v>
      </c>
      <c r="B280" s="88" t="s">
        <v>596</v>
      </c>
      <c r="C280" s="55" t="s">
        <v>597</v>
      </c>
      <c r="D280" s="284"/>
      <c r="E280" s="284">
        <v>271343.5</v>
      </c>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4381916</v>
      </c>
      <c r="E289" s="56">
        <f t="shared" si="79"/>
        <v>3769673.13</v>
      </c>
      <c r="F289" s="57">
        <f t="shared" si="76"/>
        <v>86.027964251254474</v>
      </c>
    </row>
    <row r="290" spans="1:6" ht="12.75" customHeight="1" x14ac:dyDescent="0.2">
      <c r="A290" s="54" t="s">
        <v>606</v>
      </c>
      <c r="B290" s="88" t="s">
        <v>617</v>
      </c>
      <c r="C290" s="55" t="s">
        <v>618</v>
      </c>
      <c r="D290" s="56">
        <f>IF(D6&gt;=D289,D6-D289,0)</f>
        <v>77873</v>
      </c>
      <c r="E290" s="56">
        <f>IF(E6&gt;=E289,E6-E289,0)</f>
        <v>1517817.4100000001</v>
      </c>
      <c r="F290" s="57">
        <f t="shared" si="76"/>
        <v>1949.0932800842397</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v>305804</v>
      </c>
      <c r="E293" s="284">
        <v>588097.41</v>
      </c>
      <c r="F293" s="57">
        <f t="shared" si="76"/>
        <v>192.31187623445084</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139495</v>
      </c>
      <c r="E298" s="56">
        <f t="shared" si="80"/>
        <v>510635.79000000004</v>
      </c>
      <c r="F298" s="57">
        <f t="shared" ref="F298:F418" si="81">IF(D298&lt;&gt;0,IF(E298/D298&gt;=100,"&gt;&gt;100",E298/D298*100),"-")</f>
        <v>366.060281730528</v>
      </c>
    </row>
    <row r="299" spans="1:6" ht="12.75" customHeight="1" x14ac:dyDescent="0.2">
      <c r="A299" s="54">
        <v>71</v>
      </c>
      <c r="B299" s="88" t="s">
        <v>634</v>
      </c>
      <c r="C299" s="55" t="s">
        <v>635</v>
      </c>
      <c r="D299" s="56">
        <f t="shared" ref="D299:E299" si="82">D300+D304</f>
        <v>28265</v>
      </c>
      <c r="E299" s="56">
        <f t="shared" si="82"/>
        <v>253014.1</v>
      </c>
      <c r="F299" s="57">
        <f t="shared" si="81"/>
        <v>895.1498319476384</v>
      </c>
    </row>
    <row r="300" spans="1:6" ht="24" x14ac:dyDescent="0.2">
      <c r="A300" s="54">
        <v>711</v>
      </c>
      <c r="B300" s="88" t="s">
        <v>636</v>
      </c>
      <c r="C300" s="55" t="s">
        <v>637</v>
      </c>
      <c r="D300" s="56">
        <f t="shared" ref="D300:E300" si="83">SUM(D301:D303)</f>
        <v>28265</v>
      </c>
      <c r="E300" s="56">
        <f t="shared" si="83"/>
        <v>253014.1</v>
      </c>
      <c r="F300" s="57">
        <f t="shared" si="81"/>
        <v>895.1498319476384</v>
      </c>
    </row>
    <row r="301" spans="1:6" ht="12.75" customHeight="1" x14ac:dyDescent="0.2">
      <c r="A301" s="54">
        <v>7111</v>
      </c>
      <c r="B301" s="88" t="s">
        <v>638</v>
      </c>
      <c r="C301" s="55" t="s">
        <v>639</v>
      </c>
      <c r="D301" s="284">
        <v>28265</v>
      </c>
      <c r="E301" s="284">
        <v>253014.1</v>
      </c>
      <c r="F301" s="57">
        <f t="shared" si="81"/>
        <v>895.1498319476384</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111230</v>
      </c>
      <c r="E311" s="56">
        <f t="shared" si="85"/>
        <v>257621.69</v>
      </c>
      <c r="F311" s="57">
        <f t="shared" si="81"/>
        <v>231.6116964847613</v>
      </c>
    </row>
    <row r="312" spans="1:6" ht="12.75" customHeight="1" x14ac:dyDescent="0.2">
      <c r="A312" s="54">
        <v>721</v>
      </c>
      <c r="B312" s="88" t="s">
        <v>660</v>
      </c>
      <c r="C312" s="55" t="s">
        <v>661</v>
      </c>
      <c r="D312" s="56">
        <f t="shared" ref="D312:E312" si="86">SUM(D313:D316)</f>
        <v>111230</v>
      </c>
      <c r="E312" s="56">
        <f t="shared" si="86"/>
        <v>257621.69</v>
      </c>
      <c r="F312" s="57">
        <f t="shared" si="81"/>
        <v>231.6116964847613</v>
      </c>
    </row>
    <row r="313" spans="1:6" ht="12.75" customHeight="1" x14ac:dyDescent="0.2">
      <c r="A313" s="54">
        <v>7211</v>
      </c>
      <c r="B313" s="88" t="s">
        <v>662</v>
      </c>
      <c r="C313" s="55" t="s">
        <v>663</v>
      </c>
      <c r="D313" s="284">
        <v>111230</v>
      </c>
      <c r="E313" s="284">
        <v>257621.69</v>
      </c>
      <c r="F313" s="57">
        <f t="shared" si="81"/>
        <v>231.6116964847613</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527738</v>
      </c>
      <c r="E350" s="56">
        <f t="shared" si="95"/>
        <v>373940.74</v>
      </c>
      <c r="F350" s="57">
        <f t="shared" si="81"/>
        <v>70.857270084776914</v>
      </c>
    </row>
    <row r="351" spans="1:6" ht="12.75" customHeight="1" x14ac:dyDescent="0.2">
      <c r="A351" s="54">
        <v>41</v>
      </c>
      <c r="B351" s="88" t="s">
        <v>738</v>
      </c>
      <c r="C351" s="55" t="s">
        <v>739</v>
      </c>
      <c r="D351" s="56">
        <f t="shared" ref="D351:E351" si="96">D352+D356</f>
        <v>0</v>
      </c>
      <c r="E351" s="56">
        <f t="shared" si="96"/>
        <v>188946</v>
      </c>
      <c r="F351" s="57" t="str">
        <f t="shared" si="81"/>
        <v>-</v>
      </c>
    </row>
    <row r="352" spans="1:6" ht="12.75" customHeight="1" x14ac:dyDescent="0.2">
      <c r="A352" s="54">
        <v>411</v>
      </c>
      <c r="B352" s="88" t="s">
        <v>740</v>
      </c>
      <c r="C352" s="55" t="s">
        <v>741</v>
      </c>
      <c r="D352" s="56">
        <f t="shared" ref="D352:E352" si="97">SUM(D353:D355)</f>
        <v>0</v>
      </c>
      <c r="E352" s="56">
        <f t="shared" si="97"/>
        <v>188946</v>
      </c>
      <c r="F352" s="57" t="str">
        <f t="shared" si="81"/>
        <v>-</v>
      </c>
    </row>
    <row r="353" spans="1:6" ht="12.75" customHeight="1" x14ac:dyDescent="0.2">
      <c r="A353" s="54">
        <v>4111</v>
      </c>
      <c r="B353" s="88" t="s">
        <v>638</v>
      </c>
      <c r="C353" s="55" t="s">
        <v>742</v>
      </c>
      <c r="D353" s="284"/>
      <c r="E353" s="284">
        <v>188946</v>
      </c>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527738</v>
      </c>
      <c r="E363" s="56">
        <f t="shared" si="99"/>
        <v>184994.74</v>
      </c>
      <c r="F363" s="57">
        <f t="shared" si="81"/>
        <v>35.054276932871993</v>
      </c>
    </row>
    <row r="364" spans="1:6" ht="12.75" customHeight="1" x14ac:dyDescent="0.2">
      <c r="A364" s="54">
        <v>421</v>
      </c>
      <c r="B364" s="88" t="s">
        <v>756</v>
      </c>
      <c r="C364" s="55" t="s">
        <v>757</v>
      </c>
      <c r="D364" s="56">
        <f t="shared" ref="D364:E364" si="100">SUM(D365:D368)</f>
        <v>524862</v>
      </c>
      <c r="E364" s="56">
        <f t="shared" si="100"/>
        <v>168659.74</v>
      </c>
      <c r="F364" s="57">
        <f t="shared" si="81"/>
        <v>32.134111442626825</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168507</v>
      </c>
      <c r="E366" s="284">
        <v>129659.74</v>
      </c>
      <c r="F366" s="57">
        <f t="shared" si="81"/>
        <v>76.946204015263461</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v>356355</v>
      </c>
      <c r="E368" s="284">
        <v>39000</v>
      </c>
      <c r="F368" s="57">
        <f t="shared" si="81"/>
        <v>10.944142778970409</v>
      </c>
    </row>
    <row r="369" spans="1:6" ht="12.75" customHeight="1" x14ac:dyDescent="0.2">
      <c r="A369" s="54">
        <v>422</v>
      </c>
      <c r="B369" s="88" t="s">
        <v>762</v>
      </c>
      <c r="C369" s="55" t="s">
        <v>763</v>
      </c>
      <c r="D369" s="56">
        <f t="shared" ref="D369:E369" si="101">SUM(D370:D377)</f>
        <v>2876</v>
      </c>
      <c r="E369" s="56">
        <f t="shared" si="101"/>
        <v>15000</v>
      </c>
      <c r="F369" s="57">
        <f t="shared" si="81"/>
        <v>521.55771905424194</v>
      </c>
    </row>
    <row r="370" spans="1:6" ht="12.75" customHeight="1" x14ac:dyDescent="0.2">
      <c r="A370" s="54">
        <v>4221</v>
      </c>
      <c r="B370" s="88" t="s">
        <v>672</v>
      </c>
      <c r="C370" s="55" t="s">
        <v>764</v>
      </c>
      <c r="D370" s="284">
        <v>2876</v>
      </c>
      <c r="E370" s="284"/>
      <c r="F370" s="57">
        <f t="shared" si="81"/>
        <v>0</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v>15000</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1335</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v>1335</v>
      </c>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136695.05000000005</v>
      </c>
      <c r="F407" s="57" t="str">
        <f t="shared" si="81"/>
        <v>-</v>
      </c>
    </row>
    <row r="408" spans="1:6" ht="12.75" customHeight="1" x14ac:dyDescent="0.2">
      <c r="A408" s="54" t="s">
        <v>606</v>
      </c>
      <c r="B408" s="88" t="s">
        <v>819</v>
      </c>
      <c r="C408" s="55" t="s">
        <v>820</v>
      </c>
      <c r="D408" s="56">
        <f t="shared" ref="D408:E408" si="111">IF(D350&gt;=D298,D350-D298,0)</f>
        <v>388243</v>
      </c>
      <c r="E408" s="56">
        <f t="shared" si="111"/>
        <v>0</v>
      </c>
      <c r="F408" s="57">
        <f t="shared" si="81"/>
        <v>0</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4599284</v>
      </c>
      <c r="E412" s="56">
        <f>E6+E298</f>
        <v>5798126.3300000001</v>
      </c>
      <c r="F412" s="57">
        <f t="shared" si="81"/>
        <v>126.06584698835732</v>
      </c>
    </row>
    <row r="413" spans="1:6" ht="12.75" customHeight="1" x14ac:dyDescent="0.2">
      <c r="A413" s="54" t="s">
        <v>606</v>
      </c>
      <c r="B413" s="88" t="s">
        <v>829</v>
      </c>
      <c r="C413" s="55" t="s">
        <v>830</v>
      </c>
      <c r="D413" s="56">
        <f t="shared" ref="D413:E413" si="112">D289+D350</f>
        <v>4909654</v>
      </c>
      <c r="E413" s="56">
        <f t="shared" si="112"/>
        <v>4143613.87</v>
      </c>
      <c r="F413" s="57">
        <f t="shared" si="81"/>
        <v>84.397268524421477</v>
      </c>
    </row>
    <row r="414" spans="1:6" ht="12.75" customHeight="1" x14ac:dyDescent="0.2">
      <c r="A414" s="54" t="s">
        <v>606</v>
      </c>
      <c r="B414" s="88" t="s">
        <v>831</v>
      </c>
      <c r="C414" s="55" t="s">
        <v>832</v>
      </c>
      <c r="D414" s="56">
        <f t="shared" ref="D414:E414" si="113">IF(D412&gt;=D413,D412-D413,0)</f>
        <v>0</v>
      </c>
      <c r="E414" s="56">
        <f t="shared" si="113"/>
        <v>1654512.46</v>
      </c>
      <c r="F414" s="57" t="str">
        <f t="shared" si="81"/>
        <v>-</v>
      </c>
    </row>
    <row r="415" spans="1:6" ht="12.75" customHeight="1" x14ac:dyDescent="0.2">
      <c r="A415" s="54" t="s">
        <v>606</v>
      </c>
      <c r="B415" s="88" t="s">
        <v>833</v>
      </c>
      <c r="C415" s="55" t="s">
        <v>834</v>
      </c>
      <c r="D415" s="56">
        <f t="shared" ref="D415:E415" si="114">IF(D413&gt;=D412,D413-D412,0)</f>
        <v>310370</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305804</v>
      </c>
      <c r="E417" s="56">
        <f t="shared" si="116"/>
        <v>588097.41</v>
      </c>
      <c r="F417" s="57">
        <f t="shared" si="81"/>
        <v>192.31187623445084</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4599284</v>
      </c>
      <c r="E639" s="56">
        <f t="shared" si="180"/>
        <v>5798126.3300000001</v>
      </c>
      <c r="F639" s="57">
        <f t="shared" si="119"/>
        <v>126.06584698835732</v>
      </c>
    </row>
    <row r="640" spans="1:6" ht="12.75" customHeight="1" x14ac:dyDescent="0.2">
      <c r="A640" s="54" t="s">
        <v>606</v>
      </c>
      <c r="B640" s="88" t="s">
        <v>1275</v>
      </c>
      <c r="C640" s="55" t="s">
        <v>1276</v>
      </c>
      <c r="D640" s="56">
        <f t="shared" ref="D640:E640" si="181">D413+D528</f>
        <v>4909654</v>
      </c>
      <c r="E640" s="56">
        <f t="shared" si="181"/>
        <v>4143613.87</v>
      </c>
      <c r="F640" s="57">
        <f t="shared" si="119"/>
        <v>84.397268524421477</v>
      </c>
    </row>
    <row r="641" spans="1:6" ht="12.75" customHeight="1" x14ac:dyDescent="0.2">
      <c r="A641" s="54" t="s">
        <v>606</v>
      </c>
      <c r="B641" s="88" t="s">
        <v>1277</v>
      </c>
      <c r="C641" s="55" t="s">
        <v>1278</v>
      </c>
      <c r="D641" s="56">
        <f t="shared" ref="D641:E641" si="182">IF(D639&gt;=D640,D639-D640,0)</f>
        <v>0</v>
      </c>
      <c r="E641" s="56">
        <f t="shared" si="182"/>
        <v>1654512.46</v>
      </c>
      <c r="F641" s="57" t="str">
        <f t="shared" si="119"/>
        <v>-</v>
      </c>
    </row>
    <row r="642" spans="1:6" ht="12.75" customHeight="1" x14ac:dyDescent="0.2">
      <c r="A642" s="54" t="s">
        <v>606</v>
      </c>
      <c r="B642" s="88" t="s">
        <v>1279</v>
      </c>
      <c r="C642" s="55" t="s">
        <v>1280</v>
      </c>
      <c r="D642" s="56">
        <f t="shared" ref="D642:E642" si="183">IF(D640&gt;=D639,D640-D639,0)</f>
        <v>310370</v>
      </c>
      <c r="E642" s="56">
        <f t="shared" si="183"/>
        <v>0</v>
      </c>
      <c r="F642" s="57">
        <f t="shared" si="119"/>
        <v>0</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305804</v>
      </c>
      <c r="E644" s="56">
        <f t="shared" si="185"/>
        <v>588097.41</v>
      </c>
      <c r="F644" s="57">
        <f t="shared" si="119"/>
        <v>192.31187623445084</v>
      </c>
    </row>
    <row r="645" spans="1:6" ht="24" x14ac:dyDescent="0.2">
      <c r="A645" s="54" t="s">
        <v>606</v>
      </c>
      <c r="B645" s="88" t="s">
        <v>1285</v>
      </c>
      <c r="C645" s="55" t="s">
        <v>1286</v>
      </c>
      <c r="D645" s="56">
        <f t="shared" ref="D645:E645" si="186">IF(D641+D643-D642-D644&gt;=0,D641+D643-D642-D644,0)</f>
        <v>0</v>
      </c>
      <c r="E645" s="56">
        <f t="shared" si="186"/>
        <v>1066415.0499999998</v>
      </c>
      <c r="F645" s="57" t="str">
        <f t="shared" si="119"/>
        <v>-</v>
      </c>
    </row>
    <row r="646" spans="1:6" ht="24" x14ac:dyDescent="0.2">
      <c r="A646" s="54" t="s">
        <v>606</v>
      </c>
      <c r="B646" s="88" t="s">
        <v>1287</v>
      </c>
      <c r="C646" s="55" t="s">
        <v>1288</v>
      </c>
      <c r="D646" s="56">
        <f t="shared" ref="D646:E646" si="187">IF(D642+D644-D641-D643&gt;=0,D642+D644-D641-D643,0)</f>
        <v>616174</v>
      </c>
      <c r="E646" s="56">
        <f t="shared" si="187"/>
        <v>0</v>
      </c>
      <c r="F646" s="57">
        <f t="shared" si="119"/>
        <v>0</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594820</v>
      </c>
      <c r="E649" s="284">
        <v>1074773.46</v>
      </c>
      <c r="F649" s="57">
        <f t="shared" ref="F649:F724" si="188">IF(D649&lt;&gt;0,IF(E649/D649&gt;=100,"&gt;&gt;100",E649/D649*100),"-")</f>
        <v>180.68885713325039</v>
      </c>
    </row>
    <row r="650" spans="1:6" ht="12.75" customHeight="1" x14ac:dyDescent="0.2">
      <c r="A650" s="54" t="s">
        <v>1294</v>
      </c>
      <c r="B650" s="88" t="s">
        <v>1295</v>
      </c>
      <c r="C650" s="55" t="s">
        <v>1294</v>
      </c>
      <c r="D650" s="284">
        <v>4785802</v>
      </c>
      <c r="E650" s="284">
        <v>6075190.5099999998</v>
      </c>
      <c r="F650" s="57">
        <f t="shared" si="188"/>
        <v>126.94195267585245</v>
      </c>
    </row>
    <row r="651" spans="1:6" ht="12.75" customHeight="1" x14ac:dyDescent="0.2">
      <c r="A651" s="54" t="s">
        <v>1296</v>
      </c>
      <c r="B651" s="88" t="s">
        <v>1297</v>
      </c>
      <c r="C651" s="55" t="s">
        <v>1296</v>
      </c>
      <c r="D651" s="284">
        <v>4777433</v>
      </c>
      <c r="E651" s="284">
        <v>4840037.33</v>
      </c>
      <c r="F651" s="57">
        <f t="shared" si="188"/>
        <v>101.31041774944829</v>
      </c>
    </row>
    <row r="652" spans="1:6" ht="24" x14ac:dyDescent="0.2">
      <c r="A652" s="54">
        <v>11</v>
      </c>
      <c r="B652" s="88" t="s">
        <v>1298</v>
      </c>
      <c r="C652" s="55" t="s">
        <v>1299</v>
      </c>
      <c r="D652" s="56">
        <f t="shared" ref="D652:E652" si="189">+D649+D650-D651</f>
        <v>603189</v>
      </c>
      <c r="E652" s="56">
        <f t="shared" si="189"/>
        <v>2309926.6399999997</v>
      </c>
      <c r="F652" s="57">
        <f t="shared" si="188"/>
        <v>382.95238142605382</v>
      </c>
    </row>
    <row r="653" spans="1:6" ht="24" x14ac:dyDescent="0.2">
      <c r="A653" s="54" t="s">
        <v>606</v>
      </c>
      <c r="B653" s="88" t="s">
        <v>1300</v>
      </c>
      <c r="C653" s="55" t="s">
        <v>1301</v>
      </c>
      <c r="D653" s="307">
        <v>9</v>
      </c>
      <c r="E653" s="307">
        <v>9</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9</v>
      </c>
      <c r="E655" s="307">
        <v>9</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1146675</v>
      </c>
      <c r="E661" s="284">
        <v>1147536.48</v>
      </c>
      <c r="F661" s="57">
        <f t="shared" si="188"/>
        <v>100.07512852377528</v>
      </c>
    </row>
    <row r="662" spans="1:6" ht="12.75" customHeight="1" x14ac:dyDescent="0.2">
      <c r="A662" s="54">
        <v>63312</v>
      </c>
      <c r="B662" s="88" t="s">
        <v>1319</v>
      </c>
      <c r="C662" s="55" t="s">
        <v>1320</v>
      </c>
      <c r="D662" s="284">
        <v>32250</v>
      </c>
      <c r="E662" s="284"/>
      <c r="F662" s="57">
        <f t="shared" si="188"/>
        <v>0</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91054</v>
      </c>
      <c r="E669" s="284"/>
      <c r="F669" s="57">
        <f t="shared" si="188"/>
        <v>0</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c r="E718" s="284"/>
      <c r="F718" s="57" t="str">
        <f t="shared" si="188"/>
        <v>-</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297335</v>
      </c>
      <c r="E725" s="284">
        <v>27024.080000000002</v>
      </c>
      <c r="F725" s="57">
        <f t="shared" ref="F725:F982" si="190">IF(D725&lt;&gt;0,IF(E725/D725&gt;=100,"&gt;&gt;100",E725/D725*100),"-")</f>
        <v>9.0887651975044985</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46652</v>
      </c>
      <c r="E816" s="284">
        <v>40302.019999999997</v>
      </c>
      <c r="F816" s="57">
        <f t="shared" si="190"/>
        <v>86.388622138386339</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52800</v>
      </c>
      <c r="E819" s="284">
        <v>59400</v>
      </c>
      <c r="F819" s="57">
        <f t="shared" si="190"/>
        <v>112.5</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12285</v>
      </c>
      <c r="E823" s="284">
        <v>11655</v>
      </c>
      <c r="F823" s="57">
        <f t="shared" si="190"/>
        <v>94.871794871794862</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v>271343.5</v>
      </c>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topLeftCell="A25"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98" sqref="D98"/>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1658596.13</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2661958.1899999995</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2288017.4499999997</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701418.99</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1209034.72</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7072.43</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111357.02</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259134.29</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373940.74</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3084192.46</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2449606.8499999996</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701546.76</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1387070.86</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7072.43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111837.02</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242079.78</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372605.74</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261979.87</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261979.87</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1236361.8599999994</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1236361.8599999999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235026.86</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1335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1000000</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9</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28723</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9</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Provjera</v>
      </c>
      <c r="C213" s="138" t="s">
        <v>3216</v>
      </c>
      <c r="D213" s="143"/>
      <c r="E213" s="80">
        <f t="shared" si="20"/>
        <v>0</v>
      </c>
      <c r="F213" s="80">
        <f t="shared" ref="F213:F274" si="21">MAX(L213:O213)</f>
        <v>1</v>
      </c>
      <c r="G213" s="80"/>
      <c r="H213" s="80"/>
      <c r="I213" s="80"/>
      <c r="J213" s="80"/>
      <c r="K213" s="80"/>
      <c r="L213" s="80">
        <f>IF(AND('PR-RAS'!D24&gt;0,'PR-RAS'!D658=0),1,0)</f>
        <v>0</v>
      </c>
      <c r="M213" s="80">
        <f>IF(AND('PR-RAS'!E24&gt;0,'PR-RAS'!E658=0),1,0)</f>
        <v>1</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2022-07-07T10:58:09Z</cp:lastPrinted>
  <dcterms:created xsi:type="dcterms:W3CDTF">2022-04-01T05:14:30Z</dcterms:created>
  <dcterms:modified xsi:type="dcterms:W3CDTF">2022-07-07T11:01:58Z</dcterms:modified>
</cp:coreProperties>
</file>