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Dokumenti\2018\Izvršenje proračuna 2018\"/>
    </mc:Choice>
  </mc:AlternateContent>
  <bookViews>
    <workbookView xWindow="0" yWindow="0" windowWidth="28800" windowHeight="12135" tabRatio="592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PROJEKCIJE" sheetId="15" r:id="rId7"/>
    <sheet name="ZakljucneOd" sheetId="14" r:id="rId8"/>
  </sheets>
  <definedNames>
    <definedName name="_xlnm.Print_Area" localSheetId="0">'OPCI DIO'!$A$1:$O$38</definedName>
    <definedName name="_xlnm.Print_Area" localSheetId="4">'Općinsko vijeće'!$A$1:$I$38</definedName>
  </definedNames>
  <calcPr calcId="152511"/>
</workbook>
</file>

<file path=xl/calcChain.xml><?xml version="1.0" encoding="utf-8"?>
<calcChain xmlns="http://schemas.openxmlformats.org/spreadsheetml/2006/main">
  <c r="G14" i="10" l="1"/>
  <c r="H14" i="10"/>
  <c r="G17" i="10"/>
  <c r="H17" i="10"/>
  <c r="G19" i="10"/>
  <c r="H19" i="10"/>
  <c r="G20" i="10"/>
  <c r="H20" i="10"/>
  <c r="G21" i="10"/>
  <c r="H21" i="10"/>
  <c r="G24" i="10"/>
  <c r="H24" i="10"/>
  <c r="G25" i="10"/>
  <c r="H25" i="10"/>
  <c r="G26" i="10"/>
  <c r="H26" i="10"/>
  <c r="G27" i="10"/>
  <c r="H27" i="10"/>
  <c r="G28" i="10"/>
  <c r="G35" i="10"/>
  <c r="H35" i="10"/>
  <c r="G36" i="10"/>
  <c r="H36" i="10"/>
  <c r="G37" i="10"/>
  <c r="H37" i="10"/>
  <c r="G38" i="10"/>
  <c r="G39" i="10"/>
  <c r="H39" i="10"/>
  <c r="G40" i="10"/>
  <c r="H40" i="10"/>
  <c r="G41" i="10"/>
  <c r="H41" i="10"/>
  <c r="G42" i="10"/>
  <c r="G43" i="10"/>
  <c r="H43" i="10"/>
  <c r="G44" i="10"/>
  <c r="H44" i="10"/>
  <c r="G45" i="10"/>
  <c r="G46" i="10"/>
  <c r="G49" i="10"/>
  <c r="H49" i="10"/>
  <c r="G50" i="10"/>
  <c r="H50" i="10"/>
  <c r="G51" i="10"/>
  <c r="H51" i="10"/>
  <c r="G52" i="10"/>
  <c r="H52" i="10"/>
  <c r="G53" i="10"/>
  <c r="H53" i="10"/>
  <c r="G55" i="10"/>
  <c r="H55" i="10"/>
  <c r="G56" i="10"/>
  <c r="H56" i="10"/>
  <c r="G57" i="10"/>
  <c r="H57" i="10"/>
  <c r="G58" i="10"/>
  <c r="H58" i="10"/>
  <c r="G60" i="10"/>
  <c r="H60" i="10"/>
  <c r="G61" i="10"/>
  <c r="H61" i="10"/>
  <c r="G62" i="10"/>
  <c r="H62" i="10"/>
  <c r="G63" i="10"/>
  <c r="H63" i="10"/>
  <c r="G64" i="10"/>
  <c r="H64" i="10"/>
  <c r="G67" i="10"/>
  <c r="G68" i="10"/>
  <c r="H68" i="10"/>
  <c r="G69" i="10"/>
  <c r="H69" i="10"/>
  <c r="G70" i="10"/>
  <c r="H70" i="10"/>
  <c r="G71" i="10"/>
  <c r="H71" i="10"/>
  <c r="G72" i="10"/>
  <c r="H72" i="10"/>
  <c r="G74" i="10"/>
  <c r="H74" i="10"/>
  <c r="G75" i="10"/>
  <c r="G77" i="10"/>
  <c r="H77" i="10"/>
  <c r="G78" i="10"/>
  <c r="G79" i="10"/>
  <c r="H79" i="10"/>
  <c r="G81" i="10"/>
  <c r="G82" i="10"/>
  <c r="G85" i="10"/>
  <c r="H85" i="10"/>
  <c r="G86" i="10"/>
  <c r="H86" i="10"/>
  <c r="G87" i="10"/>
  <c r="H87" i="10"/>
  <c r="G89" i="10"/>
  <c r="H89" i="10"/>
  <c r="G91" i="10"/>
  <c r="G92" i="10"/>
  <c r="H92" i="10"/>
  <c r="G93" i="10"/>
  <c r="G94" i="10"/>
  <c r="G96" i="10"/>
  <c r="G98" i="10"/>
  <c r="H98" i="10"/>
  <c r="G105" i="10"/>
  <c r="H105" i="10"/>
  <c r="G106" i="10"/>
  <c r="H106" i="10"/>
  <c r="G107" i="10"/>
  <c r="H107" i="10"/>
  <c r="G108" i="10"/>
  <c r="H108" i="10"/>
  <c r="G115" i="10"/>
  <c r="G117" i="10"/>
  <c r="H117" i="10"/>
  <c r="G119" i="10"/>
  <c r="G127" i="10"/>
  <c r="G134" i="10"/>
  <c r="H141" i="10"/>
  <c r="G163" i="10"/>
  <c r="H170" i="10"/>
  <c r="G177" i="10"/>
  <c r="G185" i="10"/>
  <c r="H185" i="10"/>
  <c r="G186" i="10"/>
  <c r="G187" i="10"/>
  <c r="G189" i="10"/>
  <c r="H189" i="10"/>
  <c r="G198" i="10"/>
  <c r="H198" i="10"/>
  <c r="G205" i="10"/>
  <c r="G212" i="10"/>
  <c r="G221" i="10"/>
  <c r="H221" i="10"/>
  <c r="G228" i="10"/>
  <c r="H228" i="10"/>
  <c r="G235" i="10"/>
  <c r="H235" i="10"/>
  <c r="G242" i="10"/>
  <c r="H242" i="10"/>
  <c r="G249" i="10"/>
  <c r="G256" i="10"/>
  <c r="G263" i="10"/>
  <c r="G270" i="10"/>
  <c r="G277" i="10"/>
  <c r="G284" i="10"/>
  <c r="G291" i="10"/>
  <c r="G300" i="10"/>
  <c r="G307" i="10"/>
  <c r="H307" i="10"/>
  <c r="G314" i="10"/>
  <c r="H314" i="10"/>
  <c r="G322" i="10"/>
  <c r="H322" i="10"/>
  <c r="G329" i="10"/>
  <c r="G330" i="10"/>
  <c r="G331" i="10"/>
  <c r="G341" i="10"/>
  <c r="H341" i="10"/>
  <c r="H349" i="10"/>
  <c r="G357" i="10"/>
  <c r="G365" i="10"/>
  <c r="G372" i="10"/>
  <c r="H372" i="10"/>
  <c r="G379" i="10"/>
  <c r="G396" i="10"/>
  <c r="H396" i="10"/>
  <c r="G403" i="10"/>
  <c r="H403" i="10"/>
  <c r="G410" i="10"/>
  <c r="H410" i="10"/>
  <c r="G418" i="10"/>
  <c r="H418" i="10"/>
  <c r="G425" i="10"/>
  <c r="H425" i="10"/>
  <c r="G432" i="10"/>
  <c r="H432" i="10"/>
  <c r="G439" i="10"/>
  <c r="G448" i="10"/>
  <c r="H448" i="10"/>
  <c r="G455" i="10"/>
  <c r="H455" i="10"/>
  <c r="G462" i="10"/>
  <c r="H462" i="10"/>
  <c r="G469" i="10"/>
  <c r="H469" i="10"/>
  <c r="G478" i="10"/>
  <c r="H478" i="10"/>
  <c r="G485" i="10"/>
  <c r="H485" i="10"/>
  <c r="G492" i="10"/>
  <c r="G499" i="10"/>
  <c r="G506" i="10"/>
  <c r="H506" i="10"/>
  <c r="G513" i="10"/>
  <c r="G522" i="10"/>
  <c r="H522" i="10"/>
  <c r="G530" i="10"/>
  <c r="H530" i="10"/>
  <c r="G537" i="10"/>
  <c r="G547" i="10"/>
  <c r="H547" i="10"/>
  <c r="G554" i="10"/>
  <c r="H554" i="10"/>
  <c r="G561" i="10"/>
  <c r="H561" i="10"/>
  <c r="G568" i="10"/>
  <c r="H568" i="10"/>
  <c r="G575" i="10"/>
  <c r="H575" i="10"/>
  <c r="G582" i="10"/>
  <c r="H582" i="10"/>
  <c r="G589" i="10"/>
  <c r="H589" i="10"/>
  <c r="G592" i="10"/>
  <c r="H592" i="10"/>
  <c r="G612" i="10"/>
  <c r="H612" i="10"/>
  <c r="F34" i="10" l="1"/>
  <c r="F28" i="2"/>
  <c r="F611" i="10" l="1"/>
  <c r="F608" i="10"/>
  <c r="F606" i="10"/>
  <c r="F601" i="10"/>
  <c r="F597" i="10"/>
  <c r="F591" i="10"/>
  <c r="F588" i="10"/>
  <c r="F581" i="10"/>
  <c r="F574" i="10"/>
  <c r="F567" i="10"/>
  <c r="F560" i="10"/>
  <c r="F553" i="10"/>
  <c r="F546" i="10"/>
  <c r="F536" i="10"/>
  <c r="F529" i="10"/>
  <c r="F521" i="10"/>
  <c r="F512" i="10"/>
  <c r="F505" i="10"/>
  <c r="F498" i="10"/>
  <c r="F491" i="10"/>
  <c r="F484" i="10"/>
  <c r="F477" i="10"/>
  <c r="F468" i="10"/>
  <c r="F461" i="10"/>
  <c r="F454" i="10"/>
  <c r="F447" i="10"/>
  <c r="F438" i="10"/>
  <c r="F431" i="10"/>
  <c r="F424" i="10"/>
  <c r="F417" i="10"/>
  <c r="F409" i="10"/>
  <c r="F408" i="10"/>
  <c r="F402" i="10"/>
  <c r="F401" i="10"/>
  <c r="F395" i="10"/>
  <c r="F385" i="10"/>
  <c r="F384" i="10" s="1"/>
  <c r="F383" i="10" s="1"/>
  <c r="F380" i="10" s="1"/>
  <c r="F378" i="10"/>
  <c r="F371" i="10"/>
  <c r="F364" i="10"/>
  <c r="F356" i="10"/>
  <c r="F348" i="10"/>
  <c r="F342" i="10"/>
  <c r="F340" i="10"/>
  <c r="F328" i="10"/>
  <c r="F321" i="10"/>
  <c r="F313" i="10"/>
  <c r="F306" i="10"/>
  <c r="F299" i="10"/>
  <c r="F290" i="10"/>
  <c r="F283" i="10"/>
  <c r="F276" i="10"/>
  <c r="F269" i="10"/>
  <c r="F262" i="10"/>
  <c r="F255" i="10"/>
  <c r="F248" i="10"/>
  <c r="F241" i="10"/>
  <c r="F234" i="10"/>
  <c r="F227" i="10"/>
  <c r="F220" i="10"/>
  <c r="F211" i="10"/>
  <c r="F210" i="10" s="1"/>
  <c r="F204" i="10"/>
  <c r="F197" i="10"/>
  <c r="F196" i="10" s="1"/>
  <c r="F188" i="10"/>
  <c r="F184" i="10"/>
  <c r="F176" i="10"/>
  <c r="F169" i="10"/>
  <c r="F162" i="10"/>
  <c r="F155" i="10"/>
  <c r="F154" i="10" s="1"/>
  <c r="F153" i="10" s="1"/>
  <c r="F150" i="10" s="1"/>
  <c r="F148" i="10"/>
  <c r="F147" i="10" s="1"/>
  <c r="F146" i="10" s="1"/>
  <c r="F143" i="10" s="1"/>
  <c r="F139" i="10"/>
  <c r="F135" i="10"/>
  <c r="F133" i="10"/>
  <c r="F126" i="10"/>
  <c r="F116" i="10"/>
  <c r="F114" i="10"/>
  <c r="F104" i="10"/>
  <c r="F97" i="10"/>
  <c r="F95" i="10"/>
  <c r="F90" i="10"/>
  <c r="F88" i="10"/>
  <c r="F84" i="10"/>
  <c r="F80" i="10"/>
  <c r="F76" i="10"/>
  <c r="F73" i="10"/>
  <c r="F65" i="10"/>
  <c r="F59" i="10"/>
  <c r="F54" i="10"/>
  <c r="F48" i="10"/>
  <c r="F23" i="10"/>
  <c r="F18" i="10"/>
  <c r="F16" i="10"/>
  <c r="F13" i="10"/>
  <c r="E512" i="10"/>
  <c r="E511" i="10" s="1"/>
  <c r="E510" i="10" s="1"/>
  <c r="E507" i="10" s="1"/>
  <c r="E438" i="10"/>
  <c r="E437" i="10" s="1"/>
  <c r="E436" i="10" s="1"/>
  <c r="E433" i="10" s="1"/>
  <c r="E290" i="10"/>
  <c r="E289" i="10" s="1"/>
  <c r="E288" i="10" s="1"/>
  <c r="E285" i="10" s="1"/>
  <c r="E283" i="10"/>
  <c r="E282" i="10" s="1"/>
  <c r="E281" i="10" s="1"/>
  <c r="E278" i="10" s="1"/>
  <c r="E276" i="10"/>
  <c r="E275" i="10" s="1"/>
  <c r="E274" i="10" s="1"/>
  <c r="E271" i="10" s="1"/>
  <c r="E269" i="10"/>
  <c r="E268" i="10" s="1"/>
  <c r="E267" i="10" s="1"/>
  <c r="E264" i="10" s="1"/>
  <c r="E262" i="10"/>
  <c r="E261" i="10" s="1"/>
  <c r="E260" i="10" s="1"/>
  <c r="F209" i="10" l="1"/>
  <c r="F168" i="10"/>
  <c r="F195" i="10"/>
  <c r="F240" i="10"/>
  <c r="F268" i="10"/>
  <c r="G269" i="10"/>
  <c r="F327" i="10"/>
  <c r="F355" i="10"/>
  <c r="F407" i="10"/>
  <c r="F430" i="10"/>
  <c r="F460" i="10"/>
  <c r="F490" i="10"/>
  <c r="F520" i="10"/>
  <c r="F552" i="10"/>
  <c r="F580" i="10"/>
  <c r="F125" i="10"/>
  <c r="F175" i="10"/>
  <c r="F219" i="10"/>
  <c r="F247" i="10"/>
  <c r="F275" i="10"/>
  <c r="G276" i="10"/>
  <c r="F305" i="10"/>
  <c r="F339" i="10"/>
  <c r="F363" i="10"/>
  <c r="F394" i="10"/>
  <c r="F437" i="10"/>
  <c r="G438" i="10"/>
  <c r="F467" i="10"/>
  <c r="F497" i="10"/>
  <c r="F528" i="10"/>
  <c r="F559" i="10"/>
  <c r="F587" i="10"/>
  <c r="F103" i="10"/>
  <c r="F132" i="10"/>
  <c r="F203" i="10"/>
  <c r="F226" i="10"/>
  <c r="F254" i="10"/>
  <c r="F282" i="10"/>
  <c r="G283" i="10"/>
  <c r="F312" i="10"/>
  <c r="F370" i="10"/>
  <c r="F400" i="10"/>
  <c r="F416" i="10"/>
  <c r="F446" i="10"/>
  <c r="F476" i="10"/>
  <c r="F504" i="10"/>
  <c r="F535" i="10"/>
  <c r="F566" i="10"/>
  <c r="F590" i="10"/>
  <c r="F113" i="10"/>
  <c r="F161" i="10"/>
  <c r="F233" i="10"/>
  <c r="F261" i="10"/>
  <c r="G262" i="10"/>
  <c r="F289" i="10"/>
  <c r="G290" i="10"/>
  <c r="F320" i="10"/>
  <c r="F347" i="10"/>
  <c r="F377" i="10"/>
  <c r="F423" i="10"/>
  <c r="F453" i="10"/>
  <c r="F483" i="10"/>
  <c r="F511" i="10"/>
  <c r="G512" i="10"/>
  <c r="F545" i="10"/>
  <c r="F573" i="10"/>
  <c r="F610" i="10"/>
  <c r="F298" i="10"/>
  <c r="F22" i="10"/>
  <c r="F183" i="10"/>
  <c r="F83" i="10"/>
  <c r="F47" i="10"/>
  <c r="F12" i="10"/>
  <c r="E257" i="10"/>
  <c r="F544" i="10" l="1"/>
  <c r="F452" i="10"/>
  <c r="F319" i="10"/>
  <c r="F503" i="10"/>
  <c r="F397" i="10"/>
  <c r="F202" i="10"/>
  <c r="F131" i="10"/>
  <c r="F527" i="10"/>
  <c r="F393" i="10"/>
  <c r="F304" i="10"/>
  <c r="F246" i="10"/>
  <c r="F519" i="10"/>
  <c r="F429" i="10"/>
  <c r="F239" i="10"/>
  <c r="F572" i="10"/>
  <c r="F482" i="10"/>
  <c r="F112" i="10"/>
  <c r="F534" i="10"/>
  <c r="F415" i="10"/>
  <c r="F281" i="10"/>
  <c r="G282" i="10"/>
  <c r="F558" i="10"/>
  <c r="F466" i="10"/>
  <c r="F338" i="10"/>
  <c r="F124" i="10"/>
  <c r="F551" i="10"/>
  <c r="F459" i="10"/>
  <c r="F354" i="10"/>
  <c r="F267" i="10"/>
  <c r="G268" i="10"/>
  <c r="F167" i="10"/>
  <c r="F206" i="10"/>
  <c r="F11" i="10"/>
  <c r="F510" i="10"/>
  <c r="G511" i="10"/>
  <c r="F288" i="10"/>
  <c r="G289" i="10"/>
  <c r="F445" i="10"/>
  <c r="F225" i="10"/>
  <c r="F586" i="10"/>
  <c r="F496" i="10"/>
  <c r="F362" i="10"/>
  <c r="F274" i="10"/>
  <c r="G275" i="10"/>
  <c r="F579" i="10"/>
  <c r="F489" i="10"/>
  <c r="F182" i="10"/>
  <c r="F297" i="10"/>
  <c r="F422" i="10"/>
  <c r="F376" i="10"/>
  <c r="F232" i="10"/>
  <c r="F160" i="10"/>
  <c r="F565" i="10"/>
  <c r="F475" i="10"/>
  <c r="F369" i="10"/>
  <c r="F311" i="10"/>
  <c r="F253" i="10"/>
  <c r="F102" i="10"/>
  <c r="F436" i="10"/>
  <c r="G437" i="10"/>
  <c r="F218" i="10"/>
  <c r="F174" i="10"/>
  <c r="F404" i="10"/>
  <c r="F326" i="10"/>
  <c r="F192" i="10"/>
  <c r="F260" i="10"/>
  <c r="G261" i="10"/>
  <c r="F33" i="10"/>
  <c r="F257" i="10" l="1"/>
  <c r="G257" i="10" s="1"/>
  <c r="G260" i="10"/>
  <c r="F171" i="10"/>
  <c r="F99" i="10"/>
  <c r="F366" i="10"/>
  <c r="F157" i="10"/>
  <c r="F419" i="10"/>
  <c r="F576" i="10"/>
  <c r="F358" i="10"/>
  <c r="F222" i="10"/>
  <c r="F264" i="10"/>
  <c r="G264" i="10" s="1"/>
  <c r="G267" i="10"/>
  <c r="F548" i="10"/>
  <c r="F463" i="10"/>
  <c r="F412" i="10"/>
  <c r="F569" i="10"/>
  <c r="F524" i="10"/>
  <c r="F199" i="10"/>
  <c r="F191" i="10" s="1"/>
  <c r="F433" i="10"/>
  <c r="G433" i="10" s="1"/>
  <c r="G436" i="10"/>
  <c r="F308" i="10"/>
  <c r="F373" i="10"/>
  <c r="F179" i="10"/>
  <c r="F486" i="10"/>
  <c r="F583" i="10"/>
  <c r="F285" i="10"/>
  <c r="G285" i="10" s="1"/>
  <c r="G288" i="10"/>
  <c r="F456" i="10"/>
  <c r="F334" i="10"/>
  <c r="F278" i="10"/>
  <c r="G278" i="10" s="1"/>
  <c r="G281" i="10"/>
  <c r="F109" i="10"/>
  <c r="F479" i="10"/>
  <c r="F516" i="10"/>
  <c r="F390" i="10"/>
  <c r="F541" i="10"/>
  <c r="F32" i="10"/>
  <c r="F250" i="10"/>
  <c r="F562" i="10"/>
  <c r="F294" i="10"/>
  <c r="F271" i="10"/>
  <c r="G271" i="10" s="1"/>
  <c r="G274" i="10"/>
  <c r="F493" i="10"/>
  <c r="F8" i="10"/>
  <c r="F164" i="10"/>
  <c r="F351" i="10"/>
  <c r="F121" i="10"/>
  <c r="F531" i="10"/>
  <c r="F426" i="10"/>
  <c r="F301" i="10"/>
  <c r="F128" i="10"/>
  <c r="F500" i="10"/>
  <c r="F449" i="10"/>
  <c r="F323" i="10"/>
  <c r="F215" i="10"/>
  <c r="F472" i="10"/>
  <c r="F229" i="10"/>
  <c r="F442" i="10"/>
  <c r="F507" i="10"/>
  <c r="G507" i="10" s="1"/>
  <c r="G510" i="10"/>
  <c r="F555" i="10"/>
  <c r="F236" i="10"/>
  <c r="F243" i="10"/>
  <c r="F316" i="10"/>
  <c r="E176" i="10"/>
  <c r="G176" i="10" s="1"/>
  <c r="D176" i="10"/>
  <c r="D175" i="10" s="1"/>
  <c r="D174" i="10" s="1"/>
  <c r="D171" i="10" s="1"/>
  <c r="E184" i="10"/>
  <c r="G184" i="10" s="1"/>
  <c r="E116" i="10"/>
  <c r="G116" i="10" s="1"/>
  <c r="E611" i="10"/>
  <c r="E608" i="10"/>
  <c r="E606" i="10"/>
  <c r="E601" i="10"/>
  <c r="E597" i="10"/>
  <c r="E591" i="10"/>
  <c r="E588" i="10"/>
  <c r="E581" i="10"/>
  <c r="E574" i="10"/>
  <c r="E567" i="10"/>
  <c r="E560" i="10"/>
  <c r="E553" i="10"/>
  <c r="E546" i="10"/>
  <c r="E536" i="10"/>
  <c r="E529" i="10"/>
  <c r="E521" i="10"/>
  <c r="E505" i="10"/>
  <c r="E498" i="10"/>
  <c r="E491" i="10"/>
  <c r="E484" i="10"/>
  <c r="E477" i="10"/>
  <c r="E468" i="10"/>
  <c r="E461" i="10"/>
  <c r="E454" i="10"/>
  <c r="E447" i="10"/>
  <c r="E431" i="10"/>
  <c r="E424" i="10"/>
  <c r="E417" i="10"/>
  <c r="E409" i="10"/>
  <c r="E402" i="10"/>
  <c r="E395" i="10"/>
  <c r="E385" i="10"/>
  <c r="E384" i="10" s="1"/>
  <c r="E383" i="10" s="1"/>
  <c r="E380" i="10" s="1"/>
  <c r="E378" i="10"/>
  <c r="E371" i="10"/>
  <c r="E364" i="10"/>
  <c r="E356" i="10"/>
  <c r="E348" i="10"/>
  <c r="E347" i="10" s="1"/>
  <c r="E342" i="10"/>
  <c r="E340" i="10"/>
  <c r="E328" i="10"/>
  <c r="E321" i="10"/>
  <c r="E313" i="10"/>
  <c r="E306" i="10"/>
  <c r="E299" i="10"/>
  <c r="E255" i="10"/>
  <c r="E248" i="10"/>
  <c r="E241" i="10"/>
  <c r="E234" i="10"/>
  <c r="E227" i="10"/>
  <c r="E220" i="10"/>
  <c r="E211" i="10"/>
  <c r="E204" i="10"/>
  <c r="E197" i="10"/>
  <c r="E188" i="10"/>
  <c r="G188" i="10" s="1"/>
  <c r="E169" i="10"/>
  <c r="E168" i="10" s="1"/>
  <c r="E167" i="10" s="1"/>
  <c r="E164" i="10" s="1"/>
  <c r="E162" i="10"/>
  <c r="E155" i="10"/>
  <c r="E154" i="10" s="1"/>
  <c r="E153" i="10" s="1"/>
  <c r="E150" i="10" s="1"/>
  <c r="E148" i="10"/>
  <c r="E147" i="10" s="1"/>
  <c r="E146" i="10" s="1"/>
  <c r="E143" i="10" s="1"/>
  <c r="E139" i="10"/>
  <c r="E135" i="10"/>
  <c r="E133" i="10"/>
  <c r="E126" i="10"/>
  <c r="E114" i="10"/>
  <c r="G114" i="10" s="1"/>
  <c r="E104" i="10"/>
  <c r="E97" i="10"/>
  <c r="G97" i="10" s="1"/>
  <c r="E95" i="10"/>
  <c r="G95" i="10" s="1"/>
  <c r="E90" i="10"/>
  <c r="G90" i="10" s="1"/>
  <c r="E88" i="10"/>
  <c r="G88" i="10" s="1"/>
  <c r="E84" i="10"/>
  <c r="G84" i="10" s="1"/>
  <c r="E80" i="10"/>
  <c r="G80" i="10" s="1"/>
  <c r="E76" i="10"/>
  <c r="G76" i="10" s="1"/>
  <c r="E73" i="10"/>
  <c r="G73" i="10" s="1"/>
  <c r="E65" i="10"/>
  <c r="G65" i="10" s="1"/>
  <c r="E59" i="10"/>
  <c r="G59" i="10" s="1"/>
  <c r="E54" i="10"/>
  <c r="G54" i="10" s="1"/>
  <c r="E48" i="10"/>
  <c r="G48" i="10" s="1"/>
  <c r="E34" i="10"/>
  <c r="G34" i="10" s="1"/>
  <c r="E23" i="10"/>
  <c r="E18" i="10"/>
  <c r="G18" i="10" s="1"/>
  <c r="E16" i="10"/>
  <c r="G16" i="10" s="1"/>
  <c r="E13" i="10"/>
  <c r="G13" i="10" s="1"/>
  <c r="E226" i="10" l="1"/>
  <c r="G227" i="10"/>
  <c r="E408" i="10"/>
  <c r="G409" i="10"/>
  <c r="E504" i="10"/>
  <c r="G505" i="10"/>
  <c r="F293" i="10"/>
  <c r="F411" i="10"/>
  <c r="E103" i="10"/>
  <c r="G104" i="10"/>
  <c r="E161" i="10"/>
  <c r="G162" i="10"/>
  <c r="E203" i="10"/>
  <c r="G204" i="10"/>
  <c r="E298" i="10"/>
  <c r="G299" i="10"/>
  <c r="E327" i="10"/>
  <c r="G328" i="10"/>
  <c r="E416" i="10"/>
  <c r="G417" i="10"/>
  <c r="E453" i="10"/>
  <c r="G454" i="10"/>
  <c r="E520" i="10"/>
  <c r="G521" i="10"/>
  <c r="E552" i="10"/>
  <c r="G553" i="10"/>
  <c r="F540" i="10"/>
  <c r="E210" i="10"/>
  <c r="G211" i="10"/>
  <c r="E240" i="10"/>
  <c r="G241" i="10"/>
  <c r="E305" i="10"/>
  <c r="G306" i="10"/>
  <c r="E339" i="10"/>
  <c r="G340" i="10"/>
  <c r="E363" i="10"/>
  <c r="G364" i="10"/>
  <c r="E394" i="10"/>
  <c r="G395" i="10"/>
  <c r="E423" i="10"/>
  <c r="G424" i="10"/>
  <c r="E460" i="10"/>
  <c r="G461" i="10"/>
  <c r="E490" i="10"/>
  <c r="G491" i="10"/>
  <c r="E528" i="10"/>
  <c r="G529" i="10"/>
  <c r="E559" i="10"/>
  <c r="G560" i="10"/>
  <c r="E587" i="10"/>
  <c r="G588" i="10"/>
  <c r="F441" i="10"/>
  <c r="F29" i="10"/>
  <c r="F333" i="10"/>
  <c r="F523" i="10"/>
  <c r="E22" i="10"/>
  <c r="G22" i="10" s="1"/>
  <c r="G23" i="10"/>
  <c r="E125" i="10"/>
  <c r="G126" i="10"/>
  <c r="E219" i="10"/>
  <c r="G220" i="10"/>
  <c r="E247" i="10"/>
  <c r="G248" i="10"/>
  <c r="E312" i="10"/>
  <c r="G313" i="10"/>
  <c r="E370" i="10"/>
  <c r="G371" i="10"/>
  <c r="E401" i="10"/>
  <c r="G402" i="10"/>
  <c r="E430" i="10"/>
  <c r="G431" i="10"/>
  <c r="E467" i="10"/>
  <c r="G468" i="10"/>
  <c r="E497" i="10"/>
  <c r="G498" i="10"/>
  <c r="E535" i="10"/>
  <c r="G536" i="10"/>
  <c r="E566" i="10"/>
  <c r="G567" i="10"/>
  <c r="E590" i="10"/>
  <c r="G590" i="10" s="1"/>
  <c r="G591" i="10"/>
  <c r="F315" i="10"/>
  <c r="F214" i="10"/>
  <c r="F120" i="10"/>
  <c r="F515" i="10"/>
  <c r="F178" i="10"/>
  <c r="F142" i="10"/>
  <c r="E446" i="10"/>
  <c r="G447" i="10"/>
  <c r="E132" i="10"/>
  <c r="G133" i="10"/>
  <c r="E196" i="10"/>
  <c r="G197" i="10"/>
  <c r="E254" i="10"/>
  <c r="G255" i="10"/>
  <c r="E320" i="10"/>
  <c r="G321" i="10"/>
  <c r="E377" i="10"/>
  <c r="G378" i="10"/>
  <c r="E476" i="10"/>
  <c r="G477" i="10"/>
  <c r="E545" i="10"/>
  <c r="G546" i="10"/>
  <c r="E573" i="10"/>
  <c r="G574" i="10"/>
  <c r="E610" i="10"/>
  <c r="G610" i="10" s="1"/>
  <c r="G611" i="10"/>
  <c r="F471" i="10"/>
  <c r="F389" i="10"/>
  <c r="E233" i="10"/>
  <c r="G234" i="10"/>
  <c r="E355" i="10"/>
  <c r="G356" i="10"/>
  <c r="E483" i="10"/>
  <c r="G484" i="10"/>
  <c r="E580" i="10"/>
  <c r="G581" i="10"/>
  <c r="E175" i="10"/>
  <c r="C171" i="10"/>
  <c r="E83" i="10"/>
  <c r="G83" i="10" s="1"/>
  <c r="E12" i="10"/>
  <c r="G12" i="10" s="1"/>
  <c r="E183" i="10"/>
  <c r="E113" i="10"/>
  <c r="E47" i="10"/>
  <c r="H30" i="7"/>
  <c r="F28" i="7"/>
  <c r="F27" i="7" s="1"/>
  <c r="F25" i="7" s="1"/>
  <c r="F21" i="7"/>
  <c r="F19" i="7" s="1"/>
  <c r="F22" i="7"/>
  <c r="C9" i="7"/>
  <c r="F13" i="7"/>
  <c r="F11" i="7" s="1"/>
  <c r="F9" i="7" s="1"/>
  <c r="F14" i="7"/>
  <c r="F36" i="2"/>
  <c r="F33" i="2"/>
  <c r="F32" i="2" s="1"/>
  <c r="F17" i="7" l="1"/>
  <c r="F8" i="7" s="1"/>
  <c r="F7" i="7" s="1"/>
  <c r="E11" i="10"/>
  <c r="G11" i="10" s="1"/>
  <c r="E112" i="10"/>
  <c r="G113" i="10"/>
  <c r="E174" i="10"/>
  <c r="G175" i="10"/>
  <c r="E579" i="10"/>
  <c r="G580" i="10"/>
  <c r="E475" i="10"/>
  <c r="G476" i="10"/>
  <c r="E565" i="10"/>
  <c r="G566" i="10"/>
  <c r="E429" i="10"/>
  <c r="G430" i="10"/>
  <c r="E124" i="10"/>
  <c r="G125" i="10"/>
  <c r="E489" i="10"/>
  <c r="G490" i="10"/>
  <c r="E362" i="10"/>
  <c r="G363" i="10"/>
  <c r="E209" i="10"/>
  <c r="G210" i="10"/>
  <c r="E503" i="10"/>
  <c r="G504" i="10"/>
  <c r="F7" i="10"/>
  <c r="E415" i="10"/>
  <c r="G416" i="10"/>
  <c r="E160" i="10"/>
  <c r="G161" i="10"/>
  <c r="E376" i="10"/>
  <c r="G377" i="10"/>
  <c r="E131" i="10"/>
  <c r="G132" i="10"/>
  <c r="E534" i="10"/>
  <c r="G535" i="10"/>
  <c r="E466" i="10"/>
  <c r="G467" i="10"/>
  <c r="E400" i="10"/>
  <c r="G401" i="10"/>
  <c r="E311" i="10"/>
  <c r="G312" i="10"/>
  <c r="E218" i="10"/>
  <c r="G219" i="10"/>
  <c r="E586" i="10"/>
  <c r="G587" i="10"/>
  <c r="E527" i="10"/>
  <c r="G528" i="10"/>
  <c r="E459" i="10"/>
  <c r="G460" i="10"/>
  <c r="E393" i="10"/>
  <c r="G394" i="10"/>
  <c r="E338" i="10"/>
  <c r="G339" i="10"/>
  <c r="E239" i="10"/>
  <c r="G240" i="10"/>
  <c r="E407" i="10"/>
  <c r="G408" i="10"/>
  <c r="E8" i="10"/>
  <c r="G8" i="10" s="1"/>
  <c r="E354" i="10"/>
  <c r="G355" i="10"/>
  <c r="E572" i="10"/>
  <c r="G573" i="10"/>
  <c r="E319" i="10"/>
  <c r="G320" i="10"/>
  <c r="E496" i="10"/>
  <c r="G497" i="10"/>
  <c r="E369" i="10"/>
  <c r="G370" i="10"/>
  <c r="E246" i="10"/>
  <c r="G247" i="10"/>
  <c r="E558" i="10"/>
  <c r="G559" i="10"/>
  <c r="E422" i="10"/>
  <c r="G423" i="10"/>
  <c r="E304" i="10"/>
  <c r="G305" i="10"/>
  <c r="E225" i="10"/>
  <c r="G226" i="10"/>
  <c r="E519" i="10"/>
  <c r="G520" i="10"/>
  <c r="E297" i="10"/>
  <c r="G298" i="10"/>
  <c r="E182" i="10"/>
  <c r="G183" i="10"/>
  <c r="E482" i="10"/>
  <c r="G483" i="10"/>
  <c r="E232" i="10"/>
  <c r="G233" i="10"/>
  <c r="E544" i="10"/>
  <c r="G545" i="10"/>
  <c r="E253" i="10"/>
  <c r="G254" i="10"/>
  <c r="E445" i="10"/>
  <c r="G446" i="10"/>
  <c r="E33" i="10"/>
  <c r="G47" i="10"/>
  <c r="E551" i="10"/>
  <c r="G552" i="10"/>
  <c r="E452" i="10"/>
  <c r="G453" i="10"/>
  <c r="E326" i="10"/>
  <c r="G327" i="10"/>
  <c r="E202" i="10"/>
  <c r="G203" i="10"/>
  <c r="E102" i="10"/>
  <c r="G103" i="10"/>
  <c r="E195" i="10"/>
  <c r="G196" i="10"/>
  <c r="F26" i="2"/>
  <c r="F23" i="2"/>
  <c r="F19" i="2"/>
  <c r="F17" i="2"/>
  <c r="F11" i="2"/>
  <c r="F7" i="2"/>
  <c r="F31" i="5"/>
  <c r="F28" i="5"/>
  <c r="F25" i="5"/>
  <c r="F23" i="5"/>
  <c r="F19" i="5"/>
  <c r="F16" i="5"/>
  <c r="F12" i="5"/>
  <c r="F8" i="5"/>
  <c r="F7" i="5" s="1"/>
  <c r="F27" i="5" l="1"/>
  <c r="F6" i="5" s="1"/>
  <c r="F6" i="2"/>
  <c r="F5" i="2" s="1"/>
  <c r="E32" i="10"/>
  <c r="G33" i="10"/>
  <c r="E516" i="10"/>
  <c r="G519" i="10"/>
  <c r="E243" i="10"/>
  <c r="G243" i="10" s="1"/>
  <c r="G246" i="10"/>
  <c r="E351" i="10"/>
  <c r="G351" i="10" s="1"/>
  <c r="G354" i="10"/>
  <c r="E390" i="10"/>
  <c r="G393" i="10"/>
  <c r="E373" i="10"/>
  <c r="G373" i="10" s="1"/>
  <c r="G376" i="10"/>
  <c r="F6" i="10"/>
  <c r="E358" i="10"/>
  <c r="G358" i="10" s="1"/>
  <c r="G362" i="10"/>
  <c r="E121" i="10"/>
  <c r="G124" i="10"/>
  <c r="E562" i="10"/>
  <c r="G562" i="10" s="1"/>
  <c r="G565" i="10"/>
  <c r="E472" i="10"/>
  <c r="G475" i="10"/>
  <c r="E171" i="10"/>
  <c r="G171" i="10" s="1"/>
  <c r="G174" i="10"/>
  <c r="E323" i="10"/>
  <c r="G323" i="10" s="1"/>
  <c r="G326" i="10"/>
  <c r="E250" i="10"/>
  <c r="G250" i="10" s="1"/>
  <c r="G253" i="10"/>
  <c r="E179" i="10"/>
  <c r="G182" i="10"/>
  <c r="E419" i="10"/>
  <c r="G419" i="10" s="1"/>
  <c r="G422" i="10"/>
  <c r="E316" i="10"/>
  <c r="G319" i="10"/>
  <c r="E236" i="10"/>
  <c r="G236" i="10" s="1"/>
  <c r="G239" i="10"/>
  <c r="E308" i="10"/>
  <c r="G308" i="10" s="1"/>
  <c r="G311" i="10"/>
  <c r="E192" i="10"/>
  <c r="G195" i="10"/>
  <c r="E449" i="10"/>
  <c r="G449" i="10" s="1"/>
  <c r="G452" i="10"/>
  <c r="E442" i="10"/>
  <c r="G445" i="10"/>
  <c r="E541" i="10"/>
  <c r="G544" i="10"/>
  <c r="E479" i="10"/>
  <c r="G479" i="10" s="1"/>
  <c r="G482" i="10"/>
  <c r="E294" i="10"/>
  <c r="G297" i="10"/>
  <c r="E222" i="10"/>
  <c r="G222" i="10" s="1"/>
  <c r="G225" i="10"/>
  <c r="E301" i="10"/>
  <c r="G301" i="10" s="1"/>
  <c r="G304" i="10"/>
  <c r="E555" i="10"/>
  <c r="G555" i="10" s="1"/>
  <c r="G558" i="10"/>
  <c r="E366" i="10"/>
  <c r="G366" i="10" s="1"/>
  <c r="G369" i="10"/>
  <c r="E569" i="10"/>
  <c r="G569" i="10" s="1"/>
  <c r="G572" i="10"/>
  <c r="E334" i="10"/>
  <c r="G338" i="10"/>
  <c r="E456" i="10"/>
  <c r="G456" i="10" s="1"/>
  <c r="G459" i="10"/>
  <c r="E583" i="10"/>
  <c r="G583" i="10" s="1"/>
  <c r="G586" i="10"/>
  <c r="E215" i="10"/>
  <c r="G218" i="10"/>
  <c r="E397" i="10"/>
  <c r="G397" i="10" s="1"/>
  <c r="G400" i="10"/>
  <c r="E531" i="10"/>
  <c r="G531" i="10" s="1"/>
  <c r="G534" i="10"/>
  <c r="E128" i="10"/>
  <c r="G128" i="10" s="1"/>
  <c r="G131" i="10"/>
  <c r="E412" i="10"/>
  <c r="G415" i="10"/>
  <c r="E99" i="10"/>
  <c r="G99" i="10" s="1"/>
  <c r="G102" i="10"/>
  <c r="E548" i="10"/>
  <c r="G548" i="10" s="1"/>
  <c r="G551" i="10"/>
  <c r="E229" i="10"/>
  <c r="G229" i="10" s="1"/>
  <c r="G232" i="10"/>
  <c r="E493" i="10"/>
  <c r="G493" i="10" s="1"/>
  <c r="G496" i="10"/>
  <c r="E404" i="10"/>
  <c r="G404" i="10" s="1"/>
  <c r="G407" i="10"/>
  <c r="E524" i="10"/>
  <c r="G527" i="10"/>
  <c r="E463" i="10"/>
  <c r="G463" i="10" s="1"/>
  <c r="G466" i="10"/>
  <c r="E157" i="10"/>
  <c r="G160" i="10"/>
  <c r="E199" i="10"/>
  <c r="G199" i="10" s="1"/>
  <c r="G202" i="10"/>
  <c r="E500" i="10"/>
  <c r="G500" i="10" s="1"/>
  <c r="G503" i="10"/>
  <c r="E206" i="10"/>
  <c r="G206" i="10" s="1"/>
  <c r="G209" i="10"/>
  <c r="E486" i="10"/>
  <c r="G486" i="10" s="1"/>
  <c r="G489" i="10"/>
  <c r="E426" i="10"/>
  <c r="G426" i="10" s="1"/>
  <c r="G429" i="10"/>
  <c r="E576" i="10"/>
  <c r="G576" i="10" s="1"/>
  <c r="G579" i="10"/>
  <c r="E109" i="10"/>
  <c r="G109" i="10" s="1"/>
  <c r="G112" i="10"/>
  <c r="D378" i="10"/>
  <c r="D377" i="10" s="1"/>
  <c r="D356" i="10"/>
  <c r="D328" i="10"/>
  <c r="D255" i="10"/>
  <c r="D254" i="10" s="1"/>
  <c r="D253" i="10" s="1"/>
  <c r="D250" i="10" s="1"/>
  <c r="G524" i="10" l="1"/>
  <c r="E523" i="10"/>
  <c r="G523" i="10" s="1"/>
  <c r="G192" i="10"/>
  <c r="E191" i="10"/>
  <c r="G191" i="10" s="1"/>
  <c r="E515" i="10"/>
  <c r="G515" i="10" s="1"/>
  <c r="G516" i="10"/>
  <c r="E411" i="10"/>
  <c r="G411" i="10" s="1"/>
  <c r="G412" i="10"/>
  <c r="G215" i="10"/>
  <c r="E214" i="10"/>
  <c r="G214" i="10" s="1"/>
  <c r="G442" i="10"/>
  <c r="E441" i="10"/>
  <c r="G441" i="10" s="1"/>
  <c r="E333" i="10"/>
  <c r="G333" i="10" s="1"/>
  <c r="G334" i="10"/>
  <c r="E293" i="10"/>
  <c r="G293" i="10" s="1"/>
  <c r="G294" i="10"/>
  <c r="E540" i="10"/>
  <c r="G540" i="10" s="1"/>
  <c r="G541" i="10"/>
  <c r="G316" i="10"/>
  <c r="E315" i="10"/>
  <c r="G315" i="10" s="1"/>
  <c r="E178" i="10"/>
  <c r="G178" i="10" s="1"/>
  <c r="G179" i="10"/>
  <c r="E471" i="10"/>
  <c r="G471" i="10" s="1"/>
  <c r="G472" i="10"/>
  <c r="E120" i="10"/>
  <c r="G120" i="10" s="1"/>
  <c r="G121" i="10"/>
  <c r="G157" i="10"/>
  <c r="E142" i="10"/>
  <c r="G142" i="10" s="1"/>
  <c r="F5" i="10"/>
  <c r="G390" i="10"/>
  <c r="E389" i="10"/>
  <c r="G389" i="10" s="1"/>
  <c r="E29" i="10"/>
  <c r="G32" i="10"/>
  <c r="D355" i="10"/>
  <c r="E7" i="10" l="1"/>
  <c r="G29" i="10"/>
  <c r="D354" i="10"/>
  <c r="E6" i="10" l="1"/>
  <c r="G7" i="10"/>
  <c r="D351" i="10"/>
  <c r="E5" i="10" l="1"/>
  <c r="G5" i="10" s="1"/>
  <c r="G6" i="10"/>
  <c r="D588" i="10"/>
  <c r="D587" i="10" s="1"/>
  <c r="D586" i="10" s="1"/>
  <c r="D583" i="10" s="1"/>
  <c r="D581" i="10"/>
  <c r="D580" i="10" s="1"/>
  <c r="D579" i="10" s="1"/>
  <c r="D576" i="10" s="1"/>
  <c r="D560" i="10"/>
  <c r="D559" i="10" s="1"/>
  <c r="D558" i="10" s="1"/>
  <c r="D555" i="10" s="1"/>
  <c r="D553" i="10"/>
  <c r="D552" i="10" s="1"/>
  <c r="D551" i="10" s="1"/>
  <c r="D548" i="10" s="1"/>
  <c r="D546" i="10"/>
  <c r="D545" i="10" s="1"/>
  <c r="D544" i="10" s="1"/>
  <c r="D541" i="10" s="1"/>
  <c r="D536" i="10"/>
  <c r="D535" i="10" s="1"/>
  <c r="D534" i="10" s="1"/>
  <c r="D531" i="10" s="1"/>
  <c r="D529" i="10"/>
  <c r="D528" i="10" s="1"/>
  <c r="D527" i="10" s="1"/>
  <c r="D524" i="10" s="1"/>
  <c r="D521" i="10"/>
  <c r="D520" i="10" s="1"/>
  <c r="D519" i="10" s="1"/>
  <c r="D516" i="10" s="1"/>
  <c r="D515" i="10" s="1"/>
  <c r="D505" i="10"/>
  <c r="D504" i="10" s="1"/>
  <c r="D503" i="10" s="1"/>
  <c r="D500" i="10" s="1"/>
  <c r="D498" i="10"/>
  <c r="D497" i="10" s="1"/>
  <c r="D496" i="10" s="1"/>
  <c r="D493" i="10" s="1"/>
  <c r="D491" i="10"/>
  <c r="D490" i="10" s="1"/>
  <c r="D489" i="10" s="1"/>
  <c r="D486" i="10" s="1"/>
  <c r="D484" i="10"/>
  <c r="D483" i="10" s="1"/>
  <c r="D482" i="10" s="1"/>
  <c r="D479" i="10" s="1"/>
  <c r="D477" i="10"/>
  <c r="D476" i="10" s="1"/>
  <c r="D475" i="10" s="1"/>
  <c r="D472" i="10" s="1"/>
  <c r="C477" i="10"/>
  <c r="C484" i="10"/>
  <c r="C505" i="10"/>
  <c r="D468" i="10"/>
  <c r="D467" i="10" s="1"/>
  <c r="D466" i="10" s="1"/>
  <c r="D463" i="10" s="1"/>
  <c r="D461" i="10"/>
  <c r="D460" i="10" s="1"/>
  <c r="D459" i="10" s="1"/>
  <c r="D456" i="10" s="1"/>
  <c r="D454" i="10"/>
  <c r="D453" i="10" s="1"/>
  <c r="D452" i="10" s="1"/>
  <c r="D449" i="10" s="1"/>
  <c r="D447" i="10"/>
  <c r="D446" i="10" s="1"/>
  <c r="D445" i="10" s="1"/>
  <c r="D442" i="10" s="1"/>
  <c r="D431" i="10"/>
  <c r="D430" i="10" s="1"/>
  <c r="D429" i="10" s="1"/>
  <c r="D426" i="10" s="1"/>
  <c r="D424" i="10"/>
  <c r="D423" i="10" s="1"/>
  <c r="D422" i="10" s="1"/>
  <c r="D419" i="10" s="1"/>
  <c r="D417" i="10"/>
  <c r="D416" i="10" s="1"/>
  <c r="D415" i="10" s="1"/>
  <c r="D412" i="10" s="1"/>
  <c r="C417" i="10"/>
  <c r="C424" i="10"/>
  <c r="C431" i="10"/>
  <c r="C447" i="10"/>
  <c r="C454" i="10"/>
  <c r="C461" i="10"/>
  <c r="C468" i="10"/>
  <c r="C521" i="10"/>
  <c r="C529" i="10"/>
  <c r="C536" i="10"/>
  <c r="C535" i="10" s="1"/>
  <c r="C534" i="10" s="1"/>
  <c r="C531" i="10" s="1"/>
  <c r="C546" i="10"/>
  <c r="C553" i="10"/>
  <c r="C560" i="10"/>
  <c r="C567" i="10"/>
  <c r="C574" i="10"/>
  <c r="C581" i="10"/>
  <c r="C588" i="10"/>
  <c r="C591" i="10"/>
  <c r="C597" i="10"/>
  <c r="C601" i="10"/>
  <c r="C606" i="10"/>
  <c r="C608" i="10"/>
  <c r="C611" i="10"/>
  <c r="D409" i="10"/>
  <c r="D408" i="10" s="1"/>
  <c r="D407" i="10" s="1"/>
  <c r="D404" i="10" s="1"/>
  <c r="D402" i="10"/>
  <c r="D401" i="10" s="1"/>
  <c r="D400" i="10" s="1"/>
  <c r="D397" i="10" s="1"/>
  <c r="D395" i="10"/>
  <c r="D394" i="10" s="1"/>
  <c r="D393" i="10" s="1"/>
  <c r="D390" i="10" s="1"/>
  <c r="D385" i="10"/>
  <c r="D376" i="10"/>
  <c r="D373" i="10" s="1"/>
  <c r="D371" i="10"/>
  <c r="D370" i="10" s="1"/>
  <c r="D369" i="10" s="1"/>
  <c r="D366" i="10" s="1"/>
  <c r="D364" i="10"/>
  <c r="D363" i="10" s="1"/>
  <c r="D362" i="10" s="1"/>
  <c r="D358" i="10" s="1"/>
  <c r="D340" i="10"/>
  <c r="D339" i="10" s="1"/>
  <c r="D338" i="10" s="1"/>
  <c r="D334" i="10" s="1"/>
  <c r="D342" i="10"/>
  <c r="D321" i="10"/>
  <c r="D313" i="10"/>
  <c r="D312" i="10" s="1"/>
  <c r="D311" i="10" s="1"/>
  <c r="D308" i="10" s="1"/>
  <c r="D306" i="10"/>
  <c r="D305" i="10" s="1"/>
  <c r="D304" i="10" s="1"/>
  <c r="D301" i="10" s="1"/>
  <c r="D299" i="10"/>
  <c r="D298" i="10" s="1"/>
  <c r="D297" i="10" s="1"/>
  <c r="D294" i="10" s="1"/>
  <c r="D248" i="10"/>
  <c r="D247" i="10" s="1"/>
  <c r="D246" i="10" s="1"/>
  <c r="D243" i="10" s="1"/>
  <c r="D241" i="10"/>
  <c r="D240" i="10" s="1"/>
  <c r="D239" i="10" s="1"/>
  <c r="D236" i="10" s="1"/>
  <c r="D234" i="10"/>
  <c r="D233" i="10" s="1"/>
  <c r="D232" i="10" s="1"/>
  <c r="D229" i="10" s="1"/>
  <c r="D227" i="10"/>
  <c r="D226" i="10" s="1"/>
  <c r="D225" i="10" s="1"/>
  <c r="D222" i="10" s="1"/>
  <c r="D220" i="10"/>
  <c r="D219" i="10" s="1"/>
  <c r="D218" i="10" s="1"/>
  <c r="D215" i="10" s="1"/>
  <c r="D211" i="10"/>
  <c r="D210" i="10" s="1"/>
  <c r="D209" i="10" s="1"/>
  <c r="D204" i="10"/>
  <c r="D203" i="10" s="1"/>
  <c r="D202" i="10" s="1"/>
  <c r="D199" i="10" s="1"/>
  <c r="D197" i="10"/>
  <c r="D196" i="10" s="1"/>
  <c r="D195" i="10" s="1"/>
  <c r="D192" i="10" s="1"/>
  <c r="D188" i="10"/>
  <c r="D184" i="10"/>
  <c r="D162" i="10"/>
  <c r="D161" i="10" s="1"/>
  <c r="D160" i="10" s="1"/>
  <c r="D157" i="10" s="1"/>
  <c r="D142" i="10" s="1"/>
  <c r="C184" i="10"/>
  <c r="H184" i="10" s="1"/>
  <c r="D133" i="10"/>
  <c r="D132" i="10" s="1"/>
  <c r="D131" i="10" s="1"/>
  <c r="D128" i="10" s="1"/>
  <c r="D126" i="10"/>
  <c r="D125" i="10" s="1"/>
  <c r="D124" i="10" s="1"/>
  <c r="D121" i="10" s="1"/>
  <c r="D116" i="10"/>
  <c r="D114" i="10"/>
  <c r="D104" i="10"/>
  <c r="D103" i="10" s="1"/>
  <c r="D102" i="10" s="1"/>
  <c r="D99" i="10" s="1"/>
  <c r="C104" i="10"/>
  <c r="D97" i="10"/>
  <c r="D95" i="10"/>
  <c r="D90" i="10"/>
  <c r="D88" i="10"/>
  <c r="D84" i="10"/>
  <c r="D80" i="10"/>
  <c r="D13" i="10"/>
  <c r="D611" i="10"/>
  <c r="D610" i="10" s="1"/>
  <c r="D608" i="10"/>
  <c r="D606" i="10"/>
  <c r="D601" i="10"/>
  <c r="D597" i="10"/>
  <c r="D591" i="10"/>
  <c r="D590" i="10" s="1"/>
  <c r="D574" i="10"/>
  <c r="D573" i="10" s="1"/>
  <c r="D572" i="10" s="1"/>
  <c r="D569" i="10" s="1"/>
  <c r="D567" i="10"/>
  <c r="D566" i="10" s="1"/>
  <c r="D565" i="10" s="1"/>
  <c r="D562" i="10" s="1"/>
  <c r="D348" i="10"/>
  <c r="D347" i="10" s="1"/>
  <c r="D327" i="10"/>
  <c r="D326" i="10" s="1"/>
  <c r="D323" i="10" s="1"/>
  <c r="D169" i="10"/>
  <c r="D168" i="10" s="1"/>
  <c r="D167" i="10" s="1"/>
  <c r="D164" i="10" s="1"/>
  <c r="D155" i="10"/>
  <c r="D154" i="10" s="1"/>
  <c r="D153" i="10" s="1"/>
  <c r="D150" i="10" s="1"/>
  <c r="D148" i="10"/>
  <c r="D147" i="10" s="1"/>
  <c r="D146" i="10" s="1"/>
  <c r="D143" i="10" s="1"/>
  <c r="D139" i="10"/>
  <c r="D135" i="10" s="1"/>
  <c r="D76" i="10"/>
  <c r="D73" i="10"/>
  <c r="D65" i="10"/>
  <c r="D59" i="10"/>
  <c r="D54" i="10"/>
  <c r="D48" i="10"/>
  <c r="D34" i="10"/>
  <c r="D23" i="10"/>
  <c r="D22" i="10" s="1"/>
  <c r="D18" i="10"/>
  <c r="D16" i="10"/>
  <c r="C13" i="10"/>
  <c r="H13" i="10" s="1"/>
  <c r="C16" i="10"/>
  <c r="H16" i="10" s="1"/>
  <c r="C18" i="10"/>
  <c r="H18" i="10" s="1"/>
  <c r="C23" i="10"/>
  <c r="C34" i="10"/>
  <c r="H34" i="10" s="1"/>
  <c r="C48" i="10"/>
  <c r="H48" i="10" s="1"/>
  <c r="C54" i="10"/>
  <c r="H54" i="10" s="1"/>
  <c r="C59" i="10"/>
  <c r="H59" i="10" s="1"/>
  <c r="C65" i="10"/>
  <c r="H65" i="10" s="1"/>
  <c r="C73" i="10"/>
  <c r="H73" i="10" s="1"/>
  <c r="C76" i="10"/>
  <c r="H76" i="10" s="1"/>
  <c r="C80" i="10"/>
  <c r="C84" i="10"/>
  <c r="H84" i="10" s="1"/>
  <c r="C88" i="10"/>
  <c r="H88" i="10" s="1"/>
  <c r="C90" i="10"/>
  <c r="H90" i="10" s="1"/>
  <c r="C95" i="10"/>
  <c r="C97" i="10"/>
  <c r="H97" i="10" s="1"/>
  <c r="C114" i="10"/>
  <c r="C116" i="10"/>
  <c r="H116" i="10" s="1"/>
  <c r="C126" i="10"/>
  <c r="C133" i="10"/>
  <c r="C132" i="10" s="1"/>
  <c r="C131" i="10" s="1"/>
  <c r="C128" i="10" s="1"/>
  <c r="C140" i="10"/>
  <c r="C148" i="10"/>
  <c r="C147" i="10" s="1"/>
  <c r="C146" i="10" s="1"/>
  <c r="C143" i="10" s="1"/>
  <c r="C155" i="10"/>
  <c r="C154" i="10" s="1"/>
  <c r="C153" i="10" s="1"/>
  <c r="C162" i="10"/>
  <c r="C161" i="10" s="1"/>
  <c r="C160" i="10" s="1"/>
  <c r="C157" i="10" s="1"/>
  <c r="C169" i="10"/>
  <c r="C188" i="10"/>
  <c r="H188" i="10" s="1"/>
  <c r="C197" i="10"/>
  <c r="H197" i="10" s="1"/>
  <c r="C220" i="10"/>
  <c r="C227" i="10"/>
  <c r="C234" i="10"/>
  <c r="C241" i="10"/>
  <c r="C306" i="10"/>
  <c r="C313" i="10"/>
  <c r="C321" i="10"/>
  <c r="C340" i="10"/>
  <c r="C348" i="10"/>
  <c r="C371" i="10"/>
  <c r="C395" i="10"/>
  <c r="C402" i="10"/>
  <c r="C409" i="10"/>
  <c r="D28" i="7"/>
  <c r="D27" i="7" s="1"/>
  <c r="D25" i="7" s="1"/>
  <c r="D22" i="7"/>
  <c r="D21" i="7" s="1"/>
  <c r="D19" i="7" s="1"/>
  <c r="D14" i="7"/>
  <c r="D13" i="7"/>
  <c r="D11" i="7" s="1"/>
  <c r="D9" i="7" s="1"/>
  <c r="C35" i="7"/>
  <c r="C34" i="7" s="1"/>
  <c r="C32" i="7" s="1"/>
  <c r="C17" i="7" s="1"/>
  <c r="C8" i="7" s="1"/>
  <c r="C7" i="7" s="1"/>
  <c r="C28" i="7"/>
  <c r="C27" i="7" s="1"/>
  <c r="C25" i="7" s="1"/>
  <c r="C22" i="7"/>
  <c r="C21" i="7"/>
  <c r="C19" i="7" s="1"/>
  <c r="C14" i="7"/>
  <c r="C13" i="7" s="1"/>
  <c r="E15" i="15"/>
  <c r="D15" i="15"/>
  <c r="E8" i="15"/>
  <c r="E7" i="15" s="1"/>
  <c r="D8" i="15"/>
  <c r="D7" i="15" s="1"/>
  <c r="E29" i="15"/>
  <c r="D29" i="15"/>
  <c r="E21" i="15"/>
  <c r="D21" i="15"/>
  <c r="E20" i="15"/>
  <c r="D20" i="15"/>
  <c r="C29" i="15"/>
  <c r="C21" i="15"/>
  <c r="C20" i="15" s="1"/>
  <c r="C15" i="15"/>
  <c r="C8" i="15"/>
  <c r="C7" i="15" s="1"/>
  <c r="D28" i="2"/>
  <c r="D36" i="2"/>
  <c r="D32" i="2" s="1"/>
  <c r="D33" i="2"/>
  <c r="D26" i="2"/>
  <c r="D23" i="2"/>
  <c r="D19" i="2"/>
  <c r="D17" i="2"/>
  <c r="D11" i="2"/>
  <c r="D7" i="2"/>
  <c r="D6" i="2" s="1"/>
  <c r="D5" i="2" s="1"/>
  <c r="C36" i="2"/>
  <c r="C33" i="2"/>
  <c r="C28" i="2"/>
  <c r="C26" i="2"/>
  <c r="C23" i="2"/>
  <c r="C19" i="2"/>
  <c r="C17" i="2"/>
  <c r="C11" i="2"/>
  <c r="C7" i="2"/>
  <c r="C6" i="2" s="1"/>
  <c r="D31" i="5"/>
  <c r="D28" i="5"/>
  <c r="D27" i="5" s="1"/>
  <c r="D25" i="5"/>
  <c r="D23" i="5"/>
  <c r="D19" i="5"/>
  <c r="D16" i="5"/>
  <c r="D12" i="5"/>
  <c r="D8" i="5"/>
  <c r="D7" i="5" s="1"/>
  <c r="C31" i="5"/>
  <c r="C28" i="5"/>
  <c r="C25" i="5"/>
  <c r="C23" i="5"/>
  <c r="C19" i="5"/>
  <c r="C16" i="5"/>
  <c r="C12" i="5"/>
  <c r="C8" i="5"/>
  <c r="C7" i="5"/>
  <c r="C27" i="5" l="1"/>
  <c r="C6" i="5" s="1"/>
  <c r="C32" i="2"/>
  <c r="C5" i="2" s="1"/>
  <c r="C408" i="10"/>
  <c r="H409" i="10"/>
  <c r="C370" i="10"/>
  <c r="H371" i="10"/>
  <c r="C226" i="10"/>
  <c r="H227" i="10"/>
  <c r="C22" i="10"/>
  <c r="H22" i="10" s="1"/>
  <c r="H23" i="10"/>
  <c r="C587" i="10"/>
  <c r="H588" i="10"/>
  <c r="C559" i="10"/>
  <c r="H560" i="10"/>
  <c r="C528" i="10"/>
  <c r="H529" i="10"/>
  <c r="C453" i="10"/>
  <c r="H454" i="10"/>
  <c r="C416" i="10"/>
  <c r="H417" i="10"/>
  <c r="C504" i="10"/>
  <c r="H505" i="10"/>
  <c r="C476" i="10"/>
  <c r="H477" i="10"/>
  <c r="C580" i="10"/>
  <c r="H581" i="10"/>
  <c r="C552" i="10"/>
  <c r="H553" i="10"/>
  <c r="C520" i="10"/>
  <c r="H520" i="10" s="1"/>
  <c r="H521" i="10"/>
  <c r="C446" i="10"/>
  <c r="H447" i="10"/>
  <c r="C401" i="10"/>
  <c r="H402" i="10"/>
  <c r="C320" i="10"/>
  <c r="H321" i="10"/>
  <c r="C219" i="10"/>
  <c r="H220" i="10"/>
  <c r="C394" i="10"/>
  <c r="H395" i="10"/>
  <c r="C347" i="10"/>
  <c r="H348" i="10"/>
  <c r="C312" i="10"/>
  <c r="H313" i="10"/>
  <c r="C240" i="10"/>
  <c r="H241" i="10"/>
  <c r="C168" i="10"/>
  <c r="H169" i="10"/>
  <c r="C139" i="10"/>
  <c r="H140" i="10"/>
  <c r="C610" i="10"/>
  <c r="H610" i="10" s="1"/>
  <c r="H611" i="10"/>
  <c r="C573" i="10"/>
  <c r="H574" i="10"/>
  <c r="C545" i="10"/>
  <c r="H546" i="10"/>
  <c r="C467" i="10"/>
  <c r="H468" i="10"/>
  <c r="C430" i="10"/>
  <c r="H431" i="10"/>
  <c r="C339" i="10"/>
  <c r="H340" i="10"/>
  <c r="C305" i="10"/>
  <c r="H306" i="10"/>
  <c r="C233" i="10"/>
  <c r="H234" i="10"/>
  <c r="C103" i="10"/>
  <c r="H104" i="10"/>
  <c r="C590" i="10"/>
  <c r="H590" i="10" s="1"/>
  <c r="H591" i="10"/>
  <c r="C566" i="10"/>
  <c r="H567" i="10"/>
  <c r="C460" i="10"/>
  <c r="H461" i="10"/>
  <c r="C423" i="10"/>
  <c r="H424" i="10"/>
  <c r="C483" i="10"/>
  <c r="H484" i="10"/>
  <c r="D320" i="10"/>
  <c r="D319" i="10" s="1"/>
  <c r="D316" i="10" s="1"/>
  <c r="D315" i="10" s="1"/>
  <c r="D214" i="10"/>
  <c r="D293" i="10"/>
  <c r="D523" i="10"/>
  <c r="D540" i="10"/>
  <c r="D441" i="10"/>
  <c r="D183" i="10"/>
  <c r="D182" i="10" s="1"/>
  <c r="D179" i="10" s="1"/>
  <c r="D178" i="10" s="1"/>
  <c r="D384" i="10"/>
  <c r="D83" i="10"/>
  <c r="D113" i="10"/>
  <c r="D112" i="10" s="1"/>
  <c r="D109" i="10" s="1"/>
  <c r="C183" i="10"/>
  <c r="D206" i="10"/>
  <c r="D191" i="10" s="1"/>
  <c r="D389" i="10"/>
  <c r="D47" i="10"/>
  <c r="D12" i="10"/>
  <c r="D11" i="10" s="1"/>
  <c r="D8" i="10" s="1"/>
  <c r="D120" i="10"/>
  <c r="D411" i="10"/>
  <c r="D471" i="10"/>
  <c r="C113" i="10"/>
  <c r="H113" i="10" s="1"/>
  <c r="C12" i="10"/>
  <c r="H12" i="10" s="1"/>
  <c r="C125" i="10"/>
  <c r="C124" i="10" s="1"/>
  <c r="C47" i="10"/>
  <c r="H47" i="10" s="1"/>
  <c r="C196" i="10"/>
  <c r="H196" i="10" s="1"/>
  <c r="C150" i="10"/>
  <c r="C83" i="10"/>
  <c r="H83" i="10" s="1"/>
  <c r="D17" i="7"/>
  <c r="D8" i="7" s="1"/>
  <c r="D7" i="7" s="1"/>
  <c r="D6" i="5"/>
  <c r="C182" i="10" l="1"/>
  <c r="H183" i="10"/>
  <c r="C482" i="10"/>
  <c r="H483" i="10"/>
  <c r="C459" i="10"/>
  <c r="H460" i="10"/>
  <c r="C338" i="10"/>
  <c r="H339" i="10"/>
  <c r="C466" i="10"/>
  <c r="H467" i="10"/>
  <c r="C239" i="10"/>
  <c r="H240" i="10"/>
  <c r="C346" i="10"/>
  <c r="H347" i="10"/>
  <c r="C579" i="10"/>
  <c r="H580" i="10"/>
  <c r="C503" i="10"/>
  <c r="H504" i="10"/>
  <c r="C452" i="10"/>
  <c r="H453" i="10"/>
  <c r="C558" i="10"/>
  <c r="H559" i="10"/>
  <c r="C572" i="10"/>
  <c r="H573" i="10"/>
  <c r="C218" i="10"/>
  <c r="H219" i="10"/>
  <c r="C232" i="10"/>
  <c r="H233" i="10"/>
  <c r="C138" i="10"/>
  <c r="H139" i="10"/>
  <c r="C400" i="10"/>
  <c r="H401" i="10"/>
  <c r="C369" i="10"/>
  <c r="H370" i="10"/>
  <c r="C519" i="10"/>
  <c r="C422" i="10"/>
  <c r="H423" i="10"/>
  <c r="C565" i="10"/>
  <c r="H566" i="10"/>
  <c r="C102" i="10"/>
  <c r="H103" i="10"/>
  <c r="C304" i="10"/>
  <c r="H305" i="10"/>
  <c r="C429" i="10"/>
  <c r="H430" i="10"/>
  <c r="C544" i="10"/>
  <c r="H545" i="10"/>
  <c r="C167" i="10"/>
  <c r="H168" i="10"/>
  <c r="C311" i="10"/>
  <c r="H312" i="10"/>
  <c r="C393" i="10"/>
  <c r="H394" i="10"/>
  <c r="C319" i="10"/>
  <c r="H320" i="10"/>
  <c r="C445" i="10"/>
  <c r="H446" i="10"/>
  <c r="C551" i="10"/>
  <c r="H552" i="10"/>
  <c r="C475" i="10"/>
  <c r="H476" i="10"/>
  <c r="C415" i="10"/>
  <c r="H416" i="10"/>
  <c r="C527" i="10"/>
  <c r="H528" i="10"/>
  <c r="C586" i="10"/>
  <c r="H587" i="10"/>
  <c r="C225" i="10"/>
  <c r="H226" i="10"/>
  <c r="C407" i="10"/>
  <c r="H408" i="10"/>
  <c r="D383" i="10"/>
  <c r="D33" i="10"/>
  <c r="D32" i="10" s="1"/>
  <c r="D29" i="10" s="1"/>
  <c r="D7" i="10" s="1"/>
  <c r="C112" i="10"/>
  <c r="H112" i="10" s="1"/>
  <c r="C11" i="10"/>
  <c r="H11" i="10" s="1"/>
  <c r="C121" i="10"/>
  <c r="C195" i="10"/>
  <c r="H195" i="10" s="1"/>
  <c r="H206" i="10"/>
  <c r="C33" i="10"/>
  <c r="G11" i="2"/>
  <c r="G38" i="2"/>
  <c r="G39" i="2"/>
  <c r="H225" i="10" l="1"/>
  <c r="C222" i="10"/>
  <c r="H222" i="10" s="1"/>
  <c r="C524" i="10"/>
  <c r="H527" i="10"/>
  <c r="C472" i="10"/>
  <c r="H475" i="10"/>
  <c r="C442" i="10"/>
  <c r="H445" i="10"/>
  <c r="C390" i="10"/>
  <c r="H393" i="10"/>
  <c r="H167" i="10"/>
  <c r="C164" i="10"/>
  <c r="C142" i="10" s="1"/>
  <c r="H142" i="10" s="1"/>
  <c r="C426" i="10"/>
  <c r="H426" i="10" s="1"/>
  <c r="H429" i="10"/>
  <c r="H102" i="10"/>
  <c r="C99" i="10"/>
  <c r="H99" i="10" s="1"/>
  <c r="C419" i="10"/>
  <c r="H419" i="10" s="1"/>
  <c r="H422" i="10"/>
  <c r="C516" i="10"/>
  <c r="H519" i="10"/>
  <c r="H232" i="10"/>
  <c r="C229" i="10"/>
  <c r="H229" i="10" s="1"/>
  <c r="C449" i="10"/>
  <c r="H449" i="10" s="1"/>
  <c r="H452" i="10"/>
  <c r="H239" i="10"/>
  <c r="C236" i="10"/>
  <c r="H236" i="10" s="1"/>
  <c r="C479" i="10"/>
  <c r="H479" i="10" s="1"/>
  <c r="H482" i="10"/>
  <c r="C583" i="10"/>
  <c r="H583" i="10" s="1"/>
  <c r="H586" i="10"/>
  <c r="H319" i="10"/>
  <c r="C316" i="10"/>
  <c r="C541" i="10"/>
  <c r="H544" i="10"/>
  <c r="C301" i="10"/>
  <c r="H304" i="10"/>
  <c r="C562" i="10"/>
  <c r="H562" i="10" s="1"/>
  <c r="H565" i="10"/>
  <c r="H400" i="10"/>
  <c r="C397" i="10"/>
  <c r="H397" i="10" s="1"/>
  <c r="C569" i="10"/>
  <c r="H569" i="10" s="1"/>
  <c r="H572" i="10"/>
  <c r="H579" i="10"/>
  <c r="C576" i="10"/>
  <c r="H576" i="10" s="1"/>
  <c r="H338" i="10"/>
  <c r="C334" i="10"/>
  <c r="C32" i="10"/>
  <c r="H32" i="10" s="1"/>
  <c r="H33" i="10"/>
  <c r="H407" i="10"/>
  <c r="C404" i="10"/>
  <c r="H404" i="10" s="1"/>
  <c r="C412" i="10"/>
  <c r="H415" i="10"/>
  <c r="C548" i="10"/>
  <c r="H548" i="10" s="1"/>
  <c r="H551" i="10"/>
  <c r="H311" i="10"/>
  <c r="C308" i="10"/>
  <c r="H308" i="10" s="1"/>
  <c r="H369" i="10"/>
  <c r="C366" i="10"/>
  <c r="H366" i="10" s="1"/>
  <c r="H138" i="10"/>
  <c r="C135" i="10"/>
  <c r="C215" i="10"/>
  <c r="H218" i="10"/>
  <c r="C555" i="10"/>
  <c r="H555" i="10" s="1"/>
  <c r="H558" i="10"/>
  <c r="C500" i="10"/>
  <c r="H500" i="10" s="1"/>
  <c r="H503" i="10"/>
  <c r="H346" i="10"/>
  <c r="C342" i="10"/>
  <c r="H342" i="10" s="1"/>
  <c r="H466" i="10"/>
  <c r="C463" i="10"/>
  <c r="H463" i="10" s="1"/>
  <c r="C456" i="10"/>
  <c r="H456" i="10" s="1"/>
  <c r="H459" i="10"/>
  <c r="C179" i="10"/>
  <c r="H182" i="10"/>
  <c r="D380" i="10"/>
  <c r="C109" i="10"/>
  <c r="H109" i="10" s="1"/>
  <c r="C8" i="10"/>
  <c r="H8" i="10" s="1"/>
  <c r="C192" i="10"/>
  <c r="H192" i="10" s="1"/>
  <c r="C29" i="10"/>
  <c r="H29" i="10" s="1"/>
  <c r="C120" i="10"/>
  <c r="H120" i="10" s="1"/>
  <c r="H20" i="2"/>
  <c r="G21" i="2"/>
  <c r="C315" i="10" l="1"/>
  <c r="H315" i="10" s="1"/>
  <c r="H316" i="10"/>
  <c r="H412" i="10"/>
  <c r="C411" i="10"/>
  <c r="H411" i="10" s="1"/>
  <c r="H442" i="10"/>
  <c r="C441" i="10"/>
  <c r="H441" i="10" s="1"/>
  <c r="H334" i="10"/>
  <c r="C333" i="10"/>
  <c r="H333" i="10" s="1"/>
  <c r="H301" i="10"/>
  <c r="C293" i="10"/>
  <c r="H293" i="10" s="1"/>
  <c r="C515" i="10"/>
  <c r="H515" i="10" s="1"/>
  <c r="H516" i="10"/>
  <c r="H524" i="10"/>
  <c r="C523" i="10"/>
  <c r="H523" i="10" s="1"/>
  <c r="C178" i="10"/>
  <c r="H178" i="10" s="1"/>
  <c r="H179" i="10"/>
  <c r="H215" i="10"/>
  <c r="C214" i="10"/>
  <c r="H214" i="10" s="1"/>
  <c r="H541" i="10"/>
  <c r="C540" i="10"/>
  <c r="H540" i="10" s="1"/>
  <c r="H390" i="10"/>
  <c r="C389" i="10"/>
  <c r="H389" i="10" s="1"/>
  <c r="H472" i="10"/>
  <c r="C471" i="10"/>
  <c r="H471" i="10" s="1"/>
  <c r="D333" i="10"/>
  <c r="D6" i="10" s="1"/>
  <c r="D5" i="10" s="1"/>
  <c r="C7" i="10"/>
  <c r="H7" i="10" s="1"/>
  <c r="C191" i="10"/>
  <c r="H191" i="10" s="1"/>
  <c r="G34" i="5"/>
  <c r="C6" i="10" l="1"/>
  <c r="H6" i="10" s="1"/>
  <c r="H33" i="5"/>
  <c r="H29" i="5"/>
  <c r="H22" i="5"/>
  <c r="H21" i="5"/>
  <c r="H20" i="5"/>
  <c r="H18" i="5"/>
  <c r="H17" i="5"/>
  <c r="H15" i="5"/>
  <c r="H14" i="5"/>
  <c r="H11" i="5"/>
  <c r="H10" i="5"/>
  <c r="H9" i="5"/>
  <c r="C5" i="10" l="1"/>
  <c r="H5" i="10" s="1"/>
  <c r="G33" i="5"/>
  <c r="G32" i="5"/>
  <c r="G30" i="5"/>
  <c r="G29" i="5"/>
  <c r="G26" i="5"/>
  <c r="G22" i="5"/>
  <c r="G21" i="5"/>
  <c r="G20" i="5"/>
  <c r="G18" i="5"/>
  <c r="G17" i="5"/>
  <c r="G15" i="5"/>
  <c r="G14" i="5"/>
  <c r="G13" i="5"/>
  <c r="G11" i="5"/>
  <c r="G10" i="5"/>
  <c r="G9" i="5"/>
  <c r="H37" i="2"/>
  <c r="H35" i="2"/>
  <c r="H29" i="2"/>
  <c r="H27" i="2"/>
  <c r="H25" i="2"/>
  <c r="H24" i="2"/>
  <c r="H18" i="2"/>
  <c r="H16" i="2"/>
  <c r="H14" i="2"/>
  <c r="H13" i="2"/>
  <c r="H12" i="2"/>
  <c r="H10" i="2"/>
  <c r="H9" i="2"/>
  <c r="H8" i="2"/>
  <c r="G37" i="2"/>
  <c r="G35" i="2"/>
  <c r="G34" i="2"/>
  <c r="G31" i="2"/>
  <c r="G29" i="2"/>
  <c r="G27" i="2"/>
  <c r="G25" i="2"/>
  <c r="G24" i="2"/>
  <c r="G22" i="2"/>
  <c r="G20" i="2"/>
  <c r="G18" i="2"/>
  <c r="G16" i="2"/>
  <c r="G15" i="2"/>
  <c r="G14" i="2"/>
  <c r="G13" i="2"/>
  <c r="G12" i="2"/>
  <c r="G10" i="2"/>
  <c r="G9" i="2"/>
  <c r="G8" i="2"/>
  <c r="G30" i="7" l="1"/>
  <c r="G23" i="7"/>
  <c r="G16" i="7"/>
  <c r="H28" i="7" l="1"/>
  <c r="H34" i="7" l="1"/>
  <c r="H35" i="7"/>
  <c r="H13" i="7"/>
  <c r="H14" i="7"/>
  <c r="H32" i="7"/>
  <c r="H27" i="7"/>
  <c r="H23" i="1"/>
  <c r="H22" i="1"/>
  <c r="H21" i="1"/>
  <c r="H20" i="1"/>
  <c r="G23" i="1"/>
  <c r="G22" i="1"/>
  <c r="G21" i="1"/>
  <c r="G20" i="1"/>
  <c r="H9" i="7" l="1"/>
  <c r="H25" i="7"/>
  <c r="H17" i="7" l="1"/>
  <c r="H33" i="1"/>
  <c r="H31" i="1"/>
  <c r="E25" i="6" l="1"/>
  <c r="G24" i="6"/>
  <c r="E12" i="6"/>
  <c r="E11" i="6" s="1"/>
  <c r="E10" i="6" s="1"/>
  <c r="D11" i="6"/>
  <c r="D10" i="6" s="1"/>
  <c r="G28" i="2"/>
  <c r="G26" i="2"/>
  <c r="G17" i="2"/>
  <c r="G7" i="2"/>
  <c r="G31" i="5"/>
  <c r="G28" i="5"/>
  <c r="G25" i="5"/>
  <c r="G22" i="7" l="1"/>
  <c r="H8" i="7"/>
  <c r="G8" i="5"/>
  <c r="G12" i="5"/>
  <c r="G33" i="2"/>
  <c r="G16" i="5"/>
  <c r="G19" i="2"/>
  <c r="G23" i="2"/>
  <c r="G36" i="2"/>
  <c r="G19" i="5"/>
  <c r="G27" i="5"/>
  <c r="G28" i="7" l="1"/>
  <c r="G21" i="7"/>
  <c r="G14" i="7"/>
  <c r="G32" i="2"/>
  <c r="G6" i="5" l="1"/>
  <c r="G7" i="5"/>
  <c r="G13" i="7"/>
  <c r="G25" i="7"/>
  <c r="G27" i="7"/>
  <c r="G19" i="7"/>
  <c r="G17" i="7"/>
  <c r="G9" i="7" l="1"/>
  <c r="H19" i="5"/>
  <c r="H33" i="2"/>
  <c r="H28" i="2"/>
  <c r="H19" i="2"/>
  <c r="H36" i="2"/>
  <c r="H17" i="2"/>
  <c r="H11" i="2"/>
  <c r="H7" i="2"/>
  <c r="H8" i="5"/>
  <c r="H12" i="5"/>
  <c r="H28" i="5"/>
  <c r="H31" i="5"/>
  <c r="H16" i="5"/>
  <c r="H26" i="2"/>
  <c r="C11" i="6"/>
  <c r="C10" i="6" s="1"/>
  <c r="H23" i="2"/>
  <c r="G7" i="7" l="1"/>
  <c r="G8" i="7"/>
  <c r="H32" i="2"/>
  <c r="H27" i="5"/>
  <c r="H7" i="5"/>
  <c r="H6" i="2"/>
  <c r="H7" i="7"/>
  <c r="H5" i="2" l="1"/>
  <c r="H6" i="5"/>
  <c r="G6" i="2"/>
  <c r="G5" i="2"/>
</calcChain>
</file>

<file path=xl/sharedStrings.xml><?xml version="1.0" encoding="utf-8"?>
<sst xmlns="http://schemas.openxmlformats.org/spreadsheetml/2006/main" count="1027" uniqueCount="471">
  <si>
    <t>Članak 1.</t>
  </si>
  <si>
    <t>I</t>
  </si>
  <si>
    <t>A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</si>
  <si>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</si>
  <si>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</si>
  <si>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</si>
  <si>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</si>
  <si>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</si>
  <si>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</si>
  <si>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</si>
  <si>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</si>
  <si>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</si>
  <si>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</si>
  <si>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</si>
  <si>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</si>
  <si>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</si>
  <si>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</si>
  <si>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</si>
  <si>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</si>
  <si>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</si>
  <si>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</si>
  <si>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</si>
  <si>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</si>
  <si>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</si>
  <si>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</si>
  <si>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</si>
  <si>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</si>
  <si>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</si>
  <si>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</si>
  <si>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</si>
  <si>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</si>
  <si>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</si>
  <si>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</si>
  <si>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</si>
  <si>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</si>
  <si>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</si>
  <si>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</si>
  <si>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</si>
  <si>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</si>
  <si>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</si>
  <si>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</si>
  <si>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</si>
  <si>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</si>
  <si>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</si>
  <si>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</si>
  <si>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</si>
  <si>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</si>
  <si>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</si>
  <si>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</si>
  <si>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</si>
  <si>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</si>
  <si>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</si>
  <si>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</si>
  <si>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</si>
  <si>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</si>
  <si>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</si>
  <si>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</si>
  <si>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</si>
  <si>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</si>
  <si>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</si>
  <si>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</si>
  <si>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</si>
  <si>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</si>
  <si>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</si>
  <si>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</si>
  <si>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</si>
  <si>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</si>
  <si>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</si>
  <si>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</si>
  <si>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</si>
  <si>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</si>
  <si>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</si>
  <si>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</si>
  <si>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</si>
  <si>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</si>
  <si>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</si>
  <si>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</si>
  <si>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</si>
  <si>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</si>
  <si>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</si>
  <si>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</si>
  <si>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</si>
  <si>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</si>
  <si>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Aktivnost:    A100101</t>
  </si>
  <si>
    <t>Program 1002</t>
  </si>
  <si>
    <t xml:space="preserve">           Izvor: </t>
  </si>
  <si>
    <t>Funkcija:0100 Opće javne usluge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</si>
  <si>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</si>
  <si>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</si>
  <si>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</si>
  <si>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</si>
  <si>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</si>
  <si>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</si>
  <si>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</si>
  <si>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</si>
  <si>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</si>
  <si>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</si>
  <si>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</si>
  <si>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</si>
  <si>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</si>
  <si>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</si>
  <si>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</si>
  <si>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>GLAVA  00206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</si>
  <si>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</si>
  <si>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</si>
  <si>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</si>
  <si>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</si>
  <si>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</si>
  <si>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</si>
  <si>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</si>
  <si>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</si>
  <si>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Kapitalne donacije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</si>
  <si>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</si>
  <si>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</si>
  <si>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</si>
  <si>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</si>
  <si>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</si>
  <si>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</si>
  <si>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</si>
  <si>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</si>
  <si>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</si>
  <si>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VRSTA RASHODA / IZDATAKA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</si>
  <si>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</si>
  <si>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</si>
  <si>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</si>
  <si>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</si>
  <si>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</si>
  <si>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</si>
  <si>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</si>
  <si>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</si>
  <si>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</si>
  <si>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</si>
  <si>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</si>
  <si>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</si>
  <si>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</si>
  <si>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</si>
  <si>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</si>
  <si>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Aktivnost:    A100203</t>
  </si>
  <si>
    <t>Održavanje izbora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</si>
  <si>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</si>
  <si>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</si>
  <si>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</si>
  <si>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</si>
  <si>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</si>
  <si>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</si>
  <si>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</si>
  <si>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</si>
  <si>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</si>
  <si>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</si>
  <si>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</si>
  <si>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</si>
  <si>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</si>
  <si>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</si>
  <si>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</si>
  <si>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</si>
  <si>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</si>
  <si>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</si>
  <si>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</si>
  <si>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</si>
  <si>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</si>
  <si>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</si>
  <si>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</si>
  <si>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</si>
  <si>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</si>
  <si>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</si>
  <si>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</si>
  <si>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</si>
  <si>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</si>
  <si>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</si>
  <si>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</si>
  <si>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</si>
  <si>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</si>
  <si>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</si>
  <si>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</si>
  <si>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</si>
  <si>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</si>
  <si>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</si>
  <si>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</si>
  <si>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</si>
  <si>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</si>
  <si>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</si>
  <si>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</si>
  <si>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</si>
  <si>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</si>
  <si>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</si>
  <si>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</si>
  <si>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</si>
  <si>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</si>
  <si>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</si>
  <si>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</si>
  <si>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</si>
  <si>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</si>
  <si>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</si>
  <si>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</si>
  <si>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</si>
  <si>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</si>
  <si>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</si>
  <si>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</si>
  <si>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</si>
  <si>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</si>
  <si>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</si>
  <si>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</si>
  <si>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</si>
  <si>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</si>
  <si>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</si>
  <si>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</si>
  <si>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</si>
  <si>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</si>
  <si>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</si>
  <si>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</si>
  <si>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</si>
  <si>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</si>
  <si>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</si>
  <si>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</si>
  <si>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</si>
  <si>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</si>
  <si>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</si>
  <si>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</si>
  <si>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</si>
  <si>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</si>
  <si>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</si>
  <si>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</si>
  <si>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</si>
  <si>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</si>
  <si>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</si>
  <si>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</si>
  <si>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</si>
  <si>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</si>
  <si>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</si>
  <si>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</si>
  <si>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</si>
  <si>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</si>
  <si>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</si>
  <si>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</si>
  <si>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</si>
  <si>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</si>
  <si>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</si>
  <si>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</si>
  <si>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</si>
  <si>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</si>
  <si>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</si>
  <si>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</si>
  <si>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</si>
  <si>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</si>
  <si>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</si>
  <si>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</si>
  <si>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</si>
  <si>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</si>
  <si>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</si>
  <si>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</si>
  <si>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</si>
  <si>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</si>
  <si>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</si>
  <si>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</si>
  <si>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</si>
  <si>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</si>
  <si>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</si>
  <si>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</si>
  <si>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</si>
  <si>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</si>
  <si>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  00209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</si>
  <si>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</si>
  <si>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</si>
  <si>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</si>
  <si>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</si>
  <si>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Elektronski mediji-Mreža TV, Jabuka TV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</si>
  <si>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</si>
  <si>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</si>
  <si>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</si>
  <si>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</si>
  <si>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</si>
  <si>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</si>
  <si>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</si>
  <si>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</si>
  <si>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</si>
  <si>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</si>
  <si>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</si>
  <si>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</si>
  <si>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</si>
  <si>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Uređenje pučkih domova-Kompator</t>
  </si>
  <si>
    <t>Županijska cesta 3158 Okoli</t>
  </si>
  <si>
    <t>Županijska cesta 3124 Vidrenjak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</si>
  <si>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</si>
  <si>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</si>
  <si>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</si>
  <si>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</si>
  <si>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</si>
  <si>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</si>
  <si>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</si>
  <si>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</si>
  <si>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</si>
  <si>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</si>
  <si>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</si>
  <si>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</si>
  <si>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</si>
  <si>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</si>
  <si>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</si>
  <si>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1018:  Program predškolskog odgoja</t>
  </si>
  <si>
    <t>Program 1019: Program javnih potreba u kulturi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</si>
  <si>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</si>
  <si>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</si>
  <si>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</si>
  <si>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</si>
  <si>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1008:  Održavanje objekata i uređaja komunalne infrastrukture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</si>
  <si>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</si>
  <si>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</si>
  <si>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</si>
  <si>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</si>
  <si>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</si>
  <si>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</si>
  <si>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</si>
  <si>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 K 100401  </t>
  </si>
  <si>
    <t xml:space="preserve"> K 100402    </t>
  </si>
  <si>
    <t xml:space="preserve"> K 100501</t>
  </si>
  <si>
    <t xml:space="preserve"> K 100502</t>
  </si>
  <si>
    <t>K100601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</si>
  <si>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</si>
  <si>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</si>
  <si>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</si>
  <si>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</si>
  <si>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</si>
  <si>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</si>
  <si>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100804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</si>
  <si>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</si>
  <si>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</si>
  <si>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</si>
  <si>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</si>
  <si>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</si>
  <si>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</si>
  <si>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</si>
  <si>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101103: </t>
  </si>
  <si>
    <t xml:space="preserve">Aktivnost A 101104: </t>
  </si>
  <si>
    <t xml:space="preserve">Aktivnost A 101201:                        </t>
  </si>
  <si>
    <t xml:space="preserve">Aktivnost A 101201:                  </t>
  </si>
  <si>
    <t xml:space="preserve">Aktivnost A 101201: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</si>
  <si>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</si>
  <si>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</si>
  <si>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</si>
  <si>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</si>
  <si>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</si>
  <si>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</si>
  <si>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</si>
  <si>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</si>
  <si>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</si>
  <si>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</si>
  <si>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</si>
  <si>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t>Aktivnost: A 101506</t>
  </si>
  <si>
    <t xml:space="preserve">Aktivnost A 101801               </t>
  </si>
  <si>
    <t xml:space="preserve">Aktivnost A 101901:   </t>
  </si>
  <si>
    <r>
      <t>Ak</t>
    </r>
    <r>
      <rPr>
        <b/>
        <sz val="8"/>
        <color indexed="8"/>
        <rFont val="Arial"/>
        <family val="2"/>
        <charset val="238"/>
      </rPr>
      <t>tivnost:A00302</t>
    </r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</si>
  <si>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</si>
  <si>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</si>
  <si>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</si>
  <si>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</si>
  <si>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</si>
  <si>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</si>
  <si>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</si>
  <si>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</si>
  <si>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</si>
  <si>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</si>
  <si>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</si>
  <si>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</si>
  <si>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</si>
  <si>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</si>
  <si>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</si>
  <si>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</si>
  <si>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</si>
  <si>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</si>
  <si>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Donacije od pravnih i fizičkih osoba izvan općeg proračuna</t>
  </si>
  <si>
    <t>UKUPNO PRIHODI I PRIMICI</t>
  </si>
  <si>
    <t>UKUPNO RASHODI I IZDACI</t>
  </si>
  <si>
    <t>UKUPNO RASHODI</t>
  </si>
  <si>
    <t>pomoći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</si>
  <si>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</si>
  <si>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</si>
  <si>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</si>
  <si>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II. Izmjene i dopune Proračuna Općine Velika Ludina za 2016. godinu sastoje se od :</t>
  </si>
  <si>
    <t>Plaće za vježbenike</t>
  </si>
  <si>
    <t>367 (4221)</t>
  </si>
  <si>
    <t>Oprema i namještaj</t>
  </si>
  <si>
    <t>36 (4126)</t>
  </si>
  <si>
    <t>Nematerijalna imovina-projekt proširenja vrtića</t>
  </si>
  <si>
    <t>Nematerijalna imovina-geodetski snimak vrtića</t>
  </si>
  <si>
    <t>Ostrala nematerijalna imovina-izmjera ceste za struju Ruškovica)</t>
  </si>
  <si>
    <t xml:space="preserve">36 (4126) </t>
  </si>
  <si>
    <t>indeks 4/3</t>
  </si>
  <si>
    <t>indeks 4/1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</si>
  <si>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</si>
  <si>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</si>
  <si>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</si>
  <si>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</si>
  <si>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</si>
  <si>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</si>
  <si>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 / manjak + raspoloživa sredstva iz prethodnih godina + neto financiranje</t>
  </si>
  <si>
    <t>Program 1001</t>
  </si>
  <si>
    <t>Program političkih stranaka</t>
  </si>
  <si>
    <t>indeks 6/3</t>
  </si>
  <si>
    <t>indeks 6/5</t>
  </si>
  <si>
    <t>IZVJEŠTAJ O IZVRŠENJU PRORAČUNA OPĆINE VELIKA LUDINA</t>
  </si>
  <si>
    <t>objavit će se u Službenim novinama Općine Velika Ludina</t>
  </si>
  <si>
    <t>II    P O S E B N I  D I O</t>
  </si>
  <si>
    <t xml:space="preserve">     U K U P N O  R A S H O D I  I  I Z D A C I</t>
  </si>
  <si>
    <t>Prihodi od prodaje proizvedene dugotrajne imovine</t>
  </si>
  <si>
    <t>izvršenje za 2017.</t>
  </si>
  <si>
    <t>Prihodi od prodaje vlasničkog udjela Mali Lošinj</t>
  </si>
  <si>
    <t>Subvencije trgovačkim društvima u javnom sektoru</t>
  </si>
  <si>
    <t>projekcija za 2019.</t>
  </si>
  <si>
    <t>Prijevoz pokojnika do Patalogije</t>
  </si>
  <si>
    <t xml:space="preserve">Ostale komunalne usluge </t>
  </si>
  <si>
    <t>Usluge pri registraciji vozila</t>
  </si>
  <si>
    <t>Ostrala nematerijalna imovina-projekti</t>
  </si>
  <si>
    <t>Cvjetna ulica , Velika Ludina</t>
  </si>
  <si>
    <t>Ulica Juraja Pintarića , Velika Ludina</t>
  </si>
  <si>
    <t>Kredit za komunalnu zonu</t>
  </si>
  <si>
    <t>Subvencije ( Moslavina d.o.o.)</t>
  </si>
  <si>
    <t xml:space="preserve">Aktivnost: A 101002 </t>
  </si>
  <si>
    <t xml:space="preserve"> K 100503</t>
  </si>
  <si>
    <t xml:space="preserve"> K 100504</t>
  </si>
  <si>
    <t>Subvencije trgovačkim društvima u javnom sketoru</t>
  </si>
  <si>
    <t xml:space="preserve">Sufinanciranje CS Mala Ludna </t>
  </si>
  <si>
    <t>Ostale tekuće donacije- uređenje područnih škola</t>
  </si>
  <si>
    <t xml:space="preserve">Aktivnost: A101102 </t>
  </si>
  <si>
    <t>Rashodi za nabavu neproizv. dugotrajne imov.</t>
  </si>
  <si>
    <t>Računalni programi</t>
  </si>
  <si>
    <t>Promocije knjiga i očuvanje kulturne baštine</t>
  </si>
  <si>
    <t xml:space="preserve"> Na temelju članka 110. Zakona o Proračunu ( NN broj 87/08, 136/12 i 15/15 ), Pravilnika o polugodišnjem i godišnjem izvještavanju o izvršenju Proračuna (NN 24/13 i</t>
  </si>
  <si>
    <t>102/17) i članka 34. i 35. Statuta Općine Velika Ludina ("Službene novine" Općine Velika Ludina broj  6/09, 7/11, 2/13 6/14)</t>
  </si>
  <si>
    <t>izvršenje 2017.</t>
  </si>
  <si>
    <t>izvorni plan za 2018.</t>
  </si>
  <si>
    <t>tekući plan za 2018.</t>
  </si>
  <si>
    <t>izvršenje za 2018.</t>
  </si>
  <si>
    <t>ZA 2018. GODINU</t>
  </si>
  <si>
    <t>Proračun Općine Velika Ludina za 2018. godinu (Službene novine  Općine Velika Ludina br 01/17, 7/17, 9/17) ostvaren je u 2018. godini kako slijedi :</t>
  </si>
  <si>
    <r>
      <t xml:space="preserve"> </t>
    </r>
    <r>
      <rPr>
        <sz val="10"/>
        <rFont val="Arial"/>
        <family val="2"/>
        <charset val="238"/>
      </rPr>
      <t>i rashoda i Računu financiranja za 2018. godinu kako slijedi:</t>
    </r>
  </si>
  <si>
    <t>izvršenje za 2018. godinu</t>
  </si>
  <si>
    <t>plan za     2018.</t>
  </si>
  <si>
    <t>projekcija za 2020.</t>
  </si>
  <si>
    <t>PROJEKCIJE PRORAČUNA ZA 2019. i 2020. godinu</t>
  </si>
  <si>
    <t>Uređenje pučkih domova-Gornja Vlahinićka</t>
  </si>
  <si>
    <t xml:space="preserve">Aktivnost A 101106: </t>
  </si>
  <si>
    <t>Sufinanciranje školskih udžbenika</t>
  </si>
  <si>
    <t xml:space="preserve">Aktivnost: A 100804                    </t>
  </si>
  <si>
    <t>Uređenje groblja</t>
  </si>
  <si>
    <t>Sufinanciranje uličnog vodovoda u Ulici Gaj-Mala Ludina</t>
  </si>
  <si>
    <t>Ostale tekuće donacije-uređenje školskog igrališta</t>
  </si>
  <si>
    <t>Doprinosi za zdrastveno osiguranje</t>
  </si>
  <si>
    <t>Ostala nematrijalna imovina-Projekt park uz crkvu</t>
  </si>
  <si>
    <t>Server</t>
  </si>
  <si>
    <t>Tablet</t>
  </si>
  <si>
    <t>Duga ulica, Velika Ludina</t>
  </si>
  <si>
    <t>Aktivnost A100808</t>
  </si>
  <si>
    <t>Postavljanje video nadzora-Ludina-centar, Dječji vrtić Ludina, Divlji deponij kod Česme</t>
  </si>
  <si>
    <t>Aktivnost A100807</t>
  </si>
  <si>
    <t>Izgradnja autobusne kućice</t>
  </si>
  <si>
    <t>Aktivnost A100809</t>
  </si>
  <si>
    <t>Čišćenje kanalizacijskih otvora-šahta</t>
  </si>
  <si>
    <t xml:space="preserve">Aktivnost: K 100802                </t>
  </si>
  <si>
    <t>Kanalizacija Cvjetna ulica</t>
  </si>
  <si>
    <t xml:space="preserve">Aktivnost: K 100801                 </t>
  </si>
  <si>
    <t>Uređenje groblja (ograda, cesta, staze)</t>
  </si>
  <si>
    <t>Aktivnost: A 101304</t>
  </si>
  <si>
    <t>Sterilizacija i kastracija životinja (sufinanciranje 30%)</t>
  </si>
  <si>
    <t>Kapitalni projekt:    K 101502</t>
  </si>
  <si>
    <t>Nabava kontejnera i spremnika za smeće</t>
  </si>
  <si>
    <t>Godišnji izvještaj o Izvršenju Proračuna Općine Velika Ludina za 2018. godinu</t>
  </si>
  <si>
    <t>Općinsko vijeće Općine Velika Ludina na svojoj 23. sjednici održanoj 30.04.2019. god. donijelo je</t>
  </si>
  <si>
    <t>Velika Ludina, 30.04.2019.</t>
  </si>
  <si>
    <t xml:space="preserve">                     </t>
  </si>
  <si>
    <t xml:space="preserve">                                                                     Vjekoslav Kamenščak</t>
  </si>
  <si>
    <t>KLASA:400-06/19-01/06                                                                                  Predsjednik:</t>
  </si>
  <si>
    <t>URBROJ:2176/19-02-19-2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</si>
</sst>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5" tint="0.39991454817346722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0" fontId="0" fillId="2" borderId="0" xfId="0" applyFill="1"/>
    <xf numFmtId="0" fontId="12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1" fillId="0" borderId="0" xfId="0" applyFont="1" applyFill="1"/>
    <xf numFmtId="3" fontId="4" fillId="6" borderId="0" xfId="0" applyNumberFormat="1" applyFont="1" applyFill="1" applyBorder="1"/>
    <xf numFmtId="0" fontId="11" fillId="0" borderId="0" xfId="0" applyFont="1" applyAlignment="1"/>
    <xf numFmtId="0" fontId="11" fillId="6" borderId="0" xfId="0" applyFont="1" applyFill="1" applyBorder="1" applyAlignment="1" applyProtection="1">
      <alignment horizontal="left"/>
    </xf>
    <xf numFmtId="0" fontId="17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Alignment="1">
      <alignment horizontal="center"/>
    </xf>
    <xf numFmtId="0" fontId="6" fillId="0" borderId="1" xfId="0" applyFont="1" applyBorder="1" applyAlignment="1" applyProtection="1">
      <alignment wrapText="1"/>
    </xf>
    <xf numFmtId="0" fontId="11" fillId="6" borderId="9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0" xfId="0" applyFont="1" applyFill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4" fillId="10" borderId="1" xfId="0" applyFont="1" applyFill="1" applyBorder="1" applyAlignment="1" applyProtection="1">
      <alignment wrapText="1"/>
    </xf>
    <xf numFmtId="0" fontId="11" fillId="10" borderId="1" xfId="0" applyFont="1" applyFill="1" applyBorder="1" applyAlignment="1" applyProtection="1">
      <alignment wrapText="1"/>
    </xf>
    <xf numFmtId="0" fontId="25" fillId="11" borderId="1" xfId="0" applyFont="1" applyFill="1" applyBorder="1" applyAlignment="1" applyProtection="1">
      <alignment wrapText="1"/>
    </xf>
    <xf numFmtId="0" fontId="25" fillId="14" borderId="1" xfId="0" applyFont="1" applyFill="1" applyBorder="1" applyAlignment="1" applyProtection="1">
      <alignment wrapText="1"/>
    </xf>
    <xf numFmtId="0" fontId="25" fillId="9" borderId="1" xfId="0" applyFont="1" applyFill="1" applyBorder="1" applyAlignment="1" applyProtection="1">
      <alignment wrapText="1"/>
    </xf>
    <xf numFmtId="0" fontId="23" fillId="15" borderId="1" xfId="0" applyFont="1" applyFill="1" applyBorder="1" applyAlignment="1" applyProtection="1">
      <alignment horizontal="left"/>
    </xf>
    <xf numFmtId="0" fontId="23" fillId="15" borderId="1" xfId="0" applyFont="1" applyFill="1" applyBorder="1" applyAlignment="1" applyProtection="1">
      <alignment wrapText="1"/>
    </xf>
    <xf numFmtId="0" fontId="23" fillId="0" borderId="1" xfId="0" applyFont="1" applyBorder="1" applyAlignment="1" applyProtection="1">
      <alignment horizontal="left"/>
    </xf>
    <xf numFmtId="0" fontId="23" fillId="0" borderId="1" xfId="0" applyFont="1" applyBorder="1" applyAlignment="1" applyProtection="1">
      <alignment wrapText="1"/>
    </xf>
    <xf numFmtId="0" fontId="23" fillId="0" borderId="1" xfId="0" applyFont="1" applyFill="1" applyBorder="1" applyAlignment="1" applyProtection="1">
      <alignment horizontal="left"/>
    </xf>
    <xf numFmtId="0" fontId="23" fillId="0" borderId="1" xfId="0" applyFont="1" applyFill="1" applyBorder="1" applyAlignment="1" applyProtection="1">
      <alignment wrapText="1"/>
    </xf>
    <xf numFmtId="0" fontId="25" fillId="11" borderId="1" xfId="0" applyFont="1" applyFill="1" applyBorder="1" applyAlignment="1" applyProtection="1">
      <alignment horizontal="left" wrapText="1"/>
    </xf>
    <xf numFmtId="0" fontId="23" fillId="6" borderId="1" xfId="0" applyFont="1" applyFill="1" applyBorder="1" applyAlignment="1" applyProtection="1">
      <alignment wrapText="1"/>
    </xf>
    <xf numFmtId="0" fontId="23" fillId="14" borderId="1" xfId="0" applyFont="1" applyFill="1" applyBorder="1" applyAlignment="1" applyProtection="1">
      <alignment wrapText="1"/>
    </xf>
    <xf numFmtId="0" fontId="23" fillId="9" borderId="1" xfId="0" applyFont="1" applyFill="1" applyBorder="1" applyAlignment="1" applyProtection="1">
      <alignment wrapText="1"/>
    </xf>
    <xf numFmtId="0" fontId="23" fillId="16" borderId="1" xfId="0" applyFont="1" applyFill="1" applyBorder="1" applyAlignment="1" applyProtection="1">
      <alignment wrapText="1"/>
    </xf>
    <xf numFmtId="0" fontId="23" fillId="7" borderId="1" xfId="0" applyFont="1" applyFill="1" applyBorder="1" applyAlignment="1" applyProtection="1">
      <alignment wrapText="1"/>
    </xf>
    <xf numFmtId="0" fontId="23" fillId="7" borderId="1" xfId="0" applyFont="1" applyFill="1" applyBorder="1" applyAlignment="1" applyProtection="1">
      <alignment horizontal="left"/>
    </xf>
    <xf numFmtId="3" fontId="23" fillId="0" borderId="1" xfId="0" applyNumberFormat="1" applyFont="1" applyFill="1" applyBorder="1" applyAlignment="1" applyProtection="1">
      <alignment horizontal="left" wrapText="1"/>
    </xf>
    <xf numFmtId="2" fontId="25" fillId="11" borderId="1" xfId="0" applyNumberFormat="1" applyFont="1" applyFill="1" applyBorder="1" applyAlignment="1" applyProtection="1"/>
    <xf numFmtId="2" fontId="23" fillId="2" borderId="1" xfId="0" applyNumberFormat="1" applyFont="1" applyFill="1" applyBorder="1" applyAlignment="1" applyProtection="1">
      <alignment wrapText="1"/>
    </xf>
    <xf numFmtId="0" fontId="23" fillId="14" borderId="1" xfId="0" applyFont="1" applyFill="1" applyBorder="1" applyAlignment="1">
      <alignment wrapText="1"/>
    </xf>
    <xf numFmtId="0" fontId="23" fillId="9" borderId="1" xfId="0" applyFont="1" applyFill="1" applyBorder="1" applyAlignment="1">
      <alignment wrapText="1"/>
    </xf>
    <xf numFmtId="0" fontId="23" fillId="16" borderId="1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5" fillId="11" borderId="1" xfId="0" applyFont="1" applyFill="1" applyBorder="1"/>
    <xf numFmtId="0" fontId="23" fillId="2" borderId="1" xfId="0" applyFont="1" applyFill="1" applyBorder="1" applyAlignment="1" applyProtection="1">
      <alignment wrapText="1"/>
    </xf>
    <xf numFmtId="0" fontId="25" fillId="11" borderId="1" xfId="0" applyFont="1" applyFill="1" applyBorder="1" applyAlignment="1" applyProtection="1">
      <alignment vertical="top" wrapText="1"/>
      <protection locked="0"/>
    </xf>
    <xf numFmtId="0" fontId="23" fillId="6" borderId="1" xfId="0" applyFont="1" applyFill="1" applyBorder="1" applyAlignment="1">
      <alignment wrapText="1"/>
    </xf>
    <xf numFmtId="0" fontId="25" fillId="11" borderId="1" xfId="0" applyFont="1" applyFill="1" applyBorder="1" applyAlignment="1" applyProtection="1">
      <alignment horizontal="left"/>
    </xf>
    <xf numFmtId="0" fontId="25" fillId="11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23" fillId="1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5" fillId="16" borderId="1" xfId="0" applyFont="1" applyFill="1" applyBorder="1" applyAlignment="1">
      <alignment wrapText="1"/>
    </xf>
    <xf numFmtId="0" fontId="23" fillId="6" borderId="1" xfId="0" applyFont="1" applyFill="1" applyBorder="1" applyAlignment="1">
      <alignment horizontal="left" wrapText="1"/>
    </xf>
    <xf numFmtId="0" fontId="25" fillId="11" borderId="1" xfId="0" applyFont="1" applyFill="1" applyBorder="1" applyAlignment="1"/>
    <xf numFmtId="0" fontId="27" fillId="11" borderId="1" xfId="0" applyFont="1" applyFill="1" applyBorder="1" applyAlignment="1">
      <alignment wrapText="1"/>
    </xf>
    <xf numFmtId="0" fontId="25" fillId="21" borderId="1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25" fillId="9" borderId="1" xfId="0" applyFont="1" applyFill="1" applyBorder="1" applyAlignment="1">
      <alignment horizontal="left" wrapText="1"/>
    </xf>
    <xf numFmtId="0" fontId="25" fillId="9" borderId="1" xfId="0" applyFont="1" applyFill="1" applyBorder="1" applyAlignment="1">
      <alignment wrapText="1"/>
    </xf>
    <xf numFmtId="0" fontId="21" fillId="11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4" fillId="10" borderId="16" xfId="0" applyFont="1" applyFill="1" applyBorder="1" applyAlignment="1" applyProtection="1">
      <alignment horizontal="left" vertical="top"/>
    </xf>
    <xf numFmtId="0" fontId="10" fillId="10" borderId="16" xfId="0" applyFont="1" applyFill="1" applyBorder="1" applyAlignment="1" applyProtection="1">
      <alignment horizontal="left" vertical="top"/>
    </xf>
    <xf numFmtId="0" fontId="11" fillId="6" borderId="20" xfId="0" applyFont="1" applyFill="1" applyBorder="1" applyAlignment="1" applyProtection="1">
      <alignment wrapText="1"/>
    </xf>
    <xf numFmtId="0" fontId="11" fillId="6" borderId="16" xfId="0" applyFont="1" applyFill="1" applyBorder="1" applyAlignment="1" applyProtection="1">
      <alignment horizontal="left" vertical="top"/>
    </xf>
    <xf numFmtId="0" fontId="11" fillId="6" borderId="18" xfId="0" applyFont="1" applyFill="1" applyBorder="1" applyAlignment="1" applyProtection="1">
      <alignment horizontal="left" vertical="top"/>
    </xf>
    <xf numFmtId="0" fontId="11" fillId="10" borderId="16" xfId="0" applyFont="1" applyFill="1" applyBorder="1" applyAlignment="1" applyProtection="1">
      <alignment horizontal="left" vertical="top"/>
    </xf>
    <xf numFmtId="0" fontId="10" fillId="10" borderId="1" xfId="0" applyFont="1" applyFill="1" applyBorder="1" applyAlignment="1" applyProtection="1">
      <alignment wrapText="1"/>
    </xf>
    <xf numFmtId="0" fontId="10" fillId="10" borderId="14" xfId="0" applyFont="1" applyFill="1" applyBorder="1" applyAlignment="1" applyProtection="1">
      <alignment horizontal="left" vertical="top"/>
    </xf>
    <xf numFmtId="0" fontId="10" fillId="10" borderId="8" xfId="0" applyFont="1" applyFill="1" applyBorder="1" applyAlignment="1" applyProtection="1">
      <alignment wrapText="1"/>
    </xf>
    <xf numFmtId="0" fontId="18" fillId="23" borderId="13" xfId="0" applyFont="1" applyFill="1" applyBorder="1" applyAlignment="1" applyProtection="1">
      <alignment horizontal="left" vertical="top"/>
    </xf>
    <xf numFmtId="0" fontId="18" fillId="23" borderId="12" xfId="0" applyFont="1" applyFill="1" applyBorder="1" applyAlignment="1" applyProtection="1">
      <alignment wrapText="1"/>
    </xf>
    <xf numFmtId="0" fontId="4" fillId="10" borderId="14" xfId="0" applyFont="1" applyFill="1" applyBorder="1" applyAlignment="1" applyProtection="1">
      <alignment horizontal="left" vertical="top"/>
    </xf>
    <xf numFmtId="0" fontId="4" fillId="10" borderId="8" xfId="0" applyFont="1" applyFill="1" applyBorder="1" applyAlignment="1" applyProtection="1">
      <alignment wrapText="1"/>
    </xf>
    <xf numFmtId="0" fontId="12" fillId="0" borderId="13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wrapText="1"/>
    </xf>
    <xf numFmtId="0" fontId="18" fillId="23" borderId="13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0" fontId="0" fillId="0" borderId="22" xfId="0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1" fillId="6" borderId="8" xfId="0" applyFont="1" applyFill="1" applyBorder="1" applyAlignment="1" applyProtection="1">
      <alignment wrapText="1"/>
    </xf>
    <xf numFmtId="0" fontId="8" fillId="8" borderId="13" xfId="0" applyFont="1" applyFill="1" applyBorder="1" applyAlignment="1" applyProtection="1">
      <alignment horizontal="left"/>
    </xf>
    <xf numFmtId="0" fontId="8" fillId="8" borderId="12" xfId="0" applyFont="1" applyFill="1" applyBorder="1" applyAlignment="1" applyProtection="1">
      <alignment wrapText="1"/>
    </xf>
    <xf numFmtId="0" fontId="11" fillId="6" borderId="2" xfId="0" applyFont="1" applyFill="1" applyBorder="1" applyAlignment="1" applyProtection="1">
      <alignment wrapText="1"/>
    </xf>
    <xf numFmtId="3" fontId="0" fillId="0" borderId="2" xfId="0" applyNumberFormat="1" applyBorder="1"/>
    <xf numFmtId="0" fontId="9" fillId="0" borderId="9" xfId="0" applyFont="1" applyBorder="1" applyAlignment="1">
      <alignment wrapText="1"/>
    </xf>
    <xf numFmtId="0" fontId="0" fillId="0" borderId="13" xfId="0" applyBorder="1" applyAlignment="1">
      <alignment horizontal="left"/>
    </xf>
    <xf numFmtId="0" fontId="9" fillId="0" borderId="12" xfId="0" applyFont="1" applyBorder="1" applyAlignment="1">
      <alignment wrapText="1"/>
    </xf>
    <xf numFmtId="0" fontId="11" fillId="6" borderId="0" xfId="0" applyFont="1" applyFill="1" applyBorder="1" applyAlignment="1" applyProtection="1">
      <alignment wrapText="1"/>
    </xf>
    <xf numFmtId="3" fontId="0" fillId="0" borderId="0" xfId="0" applyNumberFormat="1" applyBorder="1"/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1" fillId="6" borderId="14" xfId="0" applyFont="1" applyFill="1" applyBorder="1" applyAlignment="1" applyProtection="1">
      <alignment horizontal="left"/>
    </xf>
    <xf numFmtId="0" fontId="11" fillId="6" borderId="16" xfId="0" applyFont="1" applyFill="1" applyBorder="1" applyAlignment="1" applyProtection="1">
      <alignment horizontal="left"/>
    </xf>
    <xf numFmtId="0" fontId="11" fillId="6" borderId="25" xfId="0" applyFont="1" applyFill="1" applyBorder="1" applyAlignment="1" applyProtection="1">
      <alignment horizontal="left"/>
    </xf>
    <xf numFmtId="0" fontId="11" fillId="6" borderId="19" xfId="0" applyFont="1" applyFill="1" applyBorder="1" applyAlignment="1" applyProtection="1">
      <alignment horizontal="left"/>
    </xf>
    <xf numFmtId="3" fontId="0" fillId="0" borderId="20" xfId="0" applyNumberFormat="1" applyBorder="1"/>
    <xf numFmtId="0" fontId="10" fillId="0" borderId="18" xfId="0" applyFont="1" applyBorder="1" applyAlignment="1">
      <alignment horizontal="left"/>
    </xf>
    <xf numFmtId="3" fontId="10" fillId="0" borderId="12" xfId="0" applyNumberFormat="1" applyFont="1" applyBorder="1" applyAlignment="1"/>
    <xf numFmtId="0" fontId="18" fillId="24" borderId="12" xfId="0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wrapText="1"/>
    </xf>
    <xf numFmtId="0" fontId="17" fillId="0" borderId="0" xfId="0" applyFont="1" applyAlignment="1">
      <alignment wrapText="1"/>
    </xf>
    <xf numFmtId="0" fontId="19" fillId="24" borderId="13" xfId="0" applyFont="1" applyFill="1" applyBorder="1" applyAlignment="1" applyProtection="1">
      <alignment horizontal="left"/>
    </xf>
    <xf numFmtId="0" fontId="7" fillId="10" borderId="1" xfId="0" applyFont="1" applyFill="1" applyBorder="1" applyAlignment="1" applyProtection="1">
      <alignment wrapText="1"/>
    </xf>
    <xf numFmtId="0" fontId="7" fillId="14" borderId="1" xfId="0" applyFont="1" applyFill="1" applyBorder="1" applyAlignment="1" applyProtection="1">
      <alignment wrapText="1"/>
    </xf>
    <xf numFmtId="0" fontId="7" fillId="15" borderId="1" xfId="0" applyFont="1" applyFill="1" applyBorder="1" applyAlignment="1" applyProtection="1">
      <alignment wrapText="1"/>
    </xf>
    <xf numFmtId="0" fontId="7" fillId="10" borderId="8" xfId="0" applyFont="1" applyFill="1" applyBorder="1" applyAlignment="1" applyProtection="1">
      <alignment wrapText="1"/>
    </xf>
    <xf numFmtId="0" fontId="29" fillId="14" borderId="1" xfId="0" applyFont="1" applyFill="1" applyBorder="1" applyAlignment="1" applyProtection="1">
      <alignment wrapText="1"/>
    </xf>
    <xf numFmtId="0" fontId="29" fillId="9" borderId="1" xfId="0" applyFont="1" applyFill="1" applyBorder="1" applyAlignment="1" applyProtection="1">
      <alignment wrapText="1"/>
    </xf>
    <xf numFmtId="0" fontId="30" fillId="14" borderId="1" xfId="0" applyFont="1" applyFill="1" applyBorder="1" applyAlignment="1" applyProtection="1">
      <alignment wrapText="1"/>
    </xf>
    <xf numFmtId="0" fontId="30" fillId="9" borderId="1" xfId="0" applyFont="1" applyFill="1" applyBorder="1" applyAlignment="1" applyProtection="1">
      <alignment wrapText="1"/>
    </xf>
    <xf numFmtId="0" fontId="30" fillId="16" borderId="1" xfId="0" applyFont="1" applyFill="1" applyBorder="1" applyAlignment="1" applyProtection="1">
      <alignment wrapText="1"/>
    </xf>
    <xf numFmtId="0" fontId="23" fillId="0" borderId="1" xfId="0" applyFont="1" applyBorder="1" applyAlignment="1" applyProtection="1">
      <alignment horizontal="left" wrapText="1"/>
    </xf>
    <xf numFmtId="0" fontId="25" fillId="14" borderId="1" xfId="0" applyFont="1" applyFill="1" applyBorder="1" applyAlignment="1">
      <alignment wrapText="1"/>
    </xf>
    <xf numFmtId="0" fontId="27" fillId="11" borderId="1" xfId="0" applyFont="1" applyFill="1" applyBorder="1"/>
    <xf numFmtId="0" fontId="28" fillId="6" borderId="1" xfId="0" applyFont="1" applyFill="1" applyBorder="1" applyAlignment="1" applyProtection="1">
      <alignment wrapText="1"/>
    </xf>
    <xf numFmtId="0" fontId="27" fillId="14" borderId="1" xfId="0" applyFont="1" applyFill="1" applyBorder="1" applyAlignment="1" applyProtection="1">
      <alignment wrapText="1"/>
    </xf>
    <xf numFmtId="0" fontId="27" fillId="9" borderId="1" xfId="0" applyFont="1" applyFill="1" applyBorder="1" applyAlignment="1" applyProtection="1">
      <alignment wrapText="1"/>
    </xf>
    <xf numFmtId="0" fontId="28" fillId="16" borderId="1" xfId="0" applyFont="1" applyFill="1" applyBorder="1" applyAlignment="1" applyProtection="1">
      <alignment wrapText="1"/>
    </xf>
    <xf numFmtId="0" fontId="28" fillId="0" borderId="1" xfId="0" applyFont="1" applyFill="1" applyBorder="1" applyAlignment="1" applyProtection="1">
      <alignment wrapText="1"/>
    </xf>
    <xf numFmtId="0" fontId="25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wrapText="1"/>
    </xf>
    <xf numFmtId="0" fontId="28" fillId="16" borderId="1" xfId="0" applyFont="1" applyFill="1" applyBorder="1"/>
    <xf numFmtId="0" fontId="28" fillId="0" borderId="1" xfId="0" applyFont="1" applyBorder="1"/>
    <xf numFmtId="0" fontId="25" fillId="2" borderId="1" xfId="0" applyFont="1" applyFill="1" applyBorder="1" applyAlignment="1" applyProtection="1">
      <alignment wrapText="1"/>
    </xf>
    <xf numFmtId="0" fontId="29" fillId="11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30" fillId="6" borderId="1" xfId="0" applyFont="1" applyFill="1" applyBorder="1" applyAlignment="1" applyProtection="1">
      <alignment wrapText="1"/>
    </xf>
    <xf numFmtId="0" fontId="30" fillId="3" borderId="1" xfId="0" applyFont="1" applyFill="1" applyBorder="1" applyAlignment="1">
      <alignment wrapText="1"/>
    </xf>
    <xf numFmtId="0" fontId="30" fillId="2" borderId="1" xfId="0" applyFont="1" applyFill="1" applyBorder="1" applyAlignment="1" applyProtection="1">
      <alignment wrapText="1"/>
    </xf>
    <xf numFmtId="0" fontId="29" fillId="11" borderId="1" xfId="0" applyFont="1" applyFill="1" applyBorder="1"/>
    <xf numFmtId="0" fontId="30" fillId="6" borderId="1" xfId="0" applyFont="1" applyFill="1" applyBorder="1" applyAlignment="1">
      <alignment wrapText="1"/>
    </xf>
    <xf numFmtId="0" fontId="30" fillId="16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29" fillId="2" borderId="1" xfId="0" applyFont="1" applyFill="1" applyBorder="1" applyAlignment="1" applyProtection="1">
      <alignment wrapText="1"/>
    </xf>
    <xf numFmtId="0" fontId="29" fillId="14" borderId="1" xfId="0" applyFont="1" applyFill="1" applyBorder="1" applyAlignment="1">
      <alignment wrapText="1"/>
    </xf>
    <xf numFmtId="0" fontId="29" fillId="9" borderId="1" xfId="0" applyFont="1" applyFill="1" applyBorder="1" applyAlignment="1">
      <alignment wrapText="1"/>
    </xf>
    <xf numFmtId="0" fontId="29" fillId="6" borderId="1" xfId="0" applyFont="1" applyFill="1" applyBorder="1" applyAlignment="1">
      <alignment wrapText="1"/>
    </xf>
    <xf numFmtId="0" fontId="32" fillId="20" borderId="1" xfId="0" applyFont="1" applyFill="1" applyBorder="1" applyAlignment="1"/>
    <xf numFmtId="0" fontId="29" fillId="5" borderId="1" xfId="0" applyFont="1" applyFill="1" applyBorder="1" applyAlignment="1"/>
    <xf numFmtId="0" fontId="29" fillId="16" borderId="1" xfId="0" applyFont="1" applyFill="1" applyBorder="1" applyAlignment="1">
      <alignment wrapText="1"/>
    </xf>
    <xf numFmtId="0" fontId="25" fillId="13" borderId="1" xfId="0" applyFont="1" applyFill="1" applyBorder="1" applyAlignment="1" applyProtection="1">
      <alignment wrapText="1"/>
    </xf>
    <xf numFmtId="0" fontId="25" fillId="6" borderId="1" xfId="0" applyFont="1" applyFill="1" applyBorder="1" applyAlignment="1" applyProtection="1">
      <alignment wrapText="1"/>
    </xf>
    <xf numFmtId="0" fontId="27" fillId="13" borderId="1" xfId="0" applyFont="1" applyFill="1" applyBorder="1" applyAlignment="1">
      <alignment wrapText="1"/>
    </xf>
    <xf numFmtId="0" fontId="27" fillId="10" borderId="1" xfId="0" applyFont="1" applyFill="1" applyBorder="1" applyAlignment="1" applyProtection="1">
      <alignment wrapText="1"/>
    </xf>
    <xf numFmtId="3" fontId="4" fillId="10" borderId="1" xfId="0" applyNumberFormat="1" applyFont="1" applyFill="1" applyBorder="1"/>
    <xf numFmtId="3" fontId="4" fillId="11" borderId="1" xfId="0" applyNumberFormat="1" applyFont="1" applyFill="1" applyBorder="1"/>
    <xf numFmtId="3" fontId="4" fillId="2" borderId="1" xfId="0" applyNumberFormat="1" applyFont="1" applyFill="1" applyBorder="1"/>
    <xf numFmtId="3" fontId="13" fillId="14" borderId="1" xfId="0" applyNumberFormat="1" applyFont="1" applyFill="1" applyBorder="1" applyAlignment="1">
      <alignment horizontal="right"/>
    </xf>
    <xf numFmtId="3" fontId="13" fillId="14" borderId="1" xfId="0" applyNumberFormat="1" applyFont="1" applyFill="1" applyBorder="1"/>
    <xf numFmtId="3" fontId="13" fillId="9" borderId="1" xfId="0" applyNumberFormat="1" applyFont="1" applyFill="1" applyBorder="1"/>
    <xf numFmtId="3" fontId="5" fillId="15" borderId="1" xfId="0" applyNumberFormat="1" applyFont="1" applyFill="1" applyBorder="1"/>
    <xf numFmtId="3" fontId="7" fillId="0" borderId="1" xfId="0" applyNumberFormat="1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4" fillId="0" borderId="1" xfId="0" applyNumberFormat="1" applyFont="1" applyBorder="1"/>
    <xf numFmtId="3" fontId="13" fillId="0" borderId="1" xfId="0" applyNumberFormat="1" applyFont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3" fontId="14" fillId="15" borderId="1" xfId="0" applyNumberFormat="1" applyFont="1" applyFill="1" applyBorder="1"/>
    <xf numFmtId="3" fontId="14" fillId="2" borderId="1" xfId="0" applyNumberFormat="1" applyFont="1" applyFill="1" applyBorder="1" applyAlignment="1"/>
    <xf numFmtId="3" fontId="14" fillId="0" borderId="1" xfId="0" applyNumberFormat="1" applyFont="1" applyFill="1" applyBorder="1"/>
    <xf numFmtId="3" fontId="10" fillId="11" borderId="1" xfId="0" applyNumberFormat="1" applyFont="1" applyFill="1" applyBorder="1"/>
    <xf numFmtId="3" fontId="0" fillId="2" borderId="1" xfId="0" applyNumberFormat="1" applyFill="1" applyBorder="1"/>
    <xf numFmtId="3" fontId="10" fillId="10" borderId="1" xfId="0" applyNumberFormat="1" applyFont="1" applyFill="1" applyBorder="1"/>
    <xf numFmtId="3" fontId="13" fillId="11" borderId="1" xfId="0" applyNumberFormat="1" applyFont="1" applyFill="1" applyBorder="1"/>
    <xf numFmtId="3" fontId="7" fillId="0" borderId="1" xfId="0" applyNumberFormat="1" applyFont="1" applyFill="1" applyBorder="1"/>
    <xf numFmtId="3" fontId="11" fillId="11" borderId="1" xfId="0" applyNumberFormat="1" applyFont="1" applyFill="1" applyBorder="1"/>
    <xf numFmtId="3" fontId="11" fillId="0" borderId="1" xfId="0" applyNumberFormat="1" applyFont="1" applyBorder="1"/>
    <xf numFmtId="3" fontId="10" fillId="25" borderId="1" xfId="0" applyNumberFormat="1" applyFont="1" applyFill="1" applyBorder="1"/>
    <xf numFmtId="3" fontId="10" fillId="26" borderId="1" xfId="0" applyNumberFormat="1" applyFont="1" applyFill="1" applyBorder="1"/>
    <xf numFmtId="3" fontId="0" fillId="6" borderId="1" xfId="0" applyNumberFormat="1" applyFill="1" applyBorder="1"/>
    <xf numFmtId="3" fontId="10" fillId="13" borderId="1" xfId="0" applyNumberFormat="1" applyFont="1" applyFill="1" applyBorder="1"/>
    <xf numFmtId="3" fontId="14" fillId="7" borderId="1" xfId="0" applyNumberFormat="1" applyFont="1" applyFill="1" applyBorder="1"/>
    <xf numFmtId="3" fontId="0" fillId="22" borderId="1" xfId="0" applyNumberFormat="1" applyFill="1" applyBorder="1"/>
    <xf numFmtId="3" fontId="10" fillId="22" borderId="1" xfId="0" applyNumberFormat="1" applyFont="1" applyFill="1" applyBorder="1"/>
    <xf numFmtId="0" fontId="20" fillId="0" borderId="18" xfId="0" applyFont="1" applyBorder="1" applyAlignment="1" applyProtection="1">
      <alignment horizontal="left" vertical="top"/>
    </xf>
    <xf numFmtId="0" fontId="20" fillId="0" borderId="9" xfId="0" applyFont="1" applyBorder="1" applyAlignment="1" applyProtection="1">
      <alignment horizontal="left" wrapText="1"/>
    </xf>
    <xf numFmtId="3" fontId="10" fillId="10" borderId="8" xfId="0" applyNumberFormat="1" applyFont="1" applyFill="1" applyBorder="1"/>
    <xf numFmtId="3" fontId="0" fillId="0" borderId="2" xfId="0" applyNumberFormat="1" applyBorder="1" applyAlignment="1">
      <alignment horizontal="right"/>
    </xf>
    <xf numFmtId="0" fontId="7" fillId="11" borderId="1" xfId="0" applyFont="1" applyFill="1" applyBorder="1" applyAlignment="1" applyProtection="1">
      <alignment wrapText="1"/>
    </xf>
    <xf numFmtId="3" fontId="10" fillId="10" borderId="8" xfId="0" applyNumberFormat="1" applyFont="1" applyFill="1" applyBorder="1" applyProtection="1"/>
    <xf numFmtId="0" fontId="4" fillId="10" borderId="8" xfId="0" applyFont="1" applyFill="1" applyBorder="1"/>
    <xf numFmtId="3" fontId="0" fillId="0" borderId="0" xfId="0" applyNumberFormat="1" applyFill="1" applyBorder="1"/>
    <xf numFmtId="0" fontId="5" fillId="0" borderId="0" xfId="0" applyFont="1" applyFill="1" applyBorder="1"/>
    <xf numFmtId="0" fontId="19" fillId="6" borderId="0" xfId="0" applyFont="1" applyFill="1" applyBorder="1"/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0" xfId="0" applyFill="1" applyBorder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6" fillId="0" borderId="31" xfId="0" applyFont="1" applyBorder="1" applyAlignment="1" applyProtection="1">
      <alignment horizontal="center" vertical="center" wrapText="1"/>
    </xf>
    <xf numFmtId="0" fontId="19" fillId="24" borderId="29" xfId="0" applyFont="1" applyFill="1" applyBorder="1" applyAlignment="1" applyProtection="1">
      <alignment horizontal="left"/>
    </xf>
    <xf numFmtId="3" fontId="19" fillId="24" borderId="30" xfId="0" applyNumberFormat="1" applyFont="1" applyFill="1" applyBorder="1" applyAlignment="1" applyProtection="1">
      <alignment horizontal="right"/>
    </xf>
    <xf numFmtId="0" fontId="4" fillId="10" borderId="14" xfId="0" applyFont="1" applyFill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4" fillId="10" borderId="16" xfId="0" applyFont="1" applyFill="1" applyBorder="1" applyAlignment="1" applyProtection="1">
      <alignment horizontal="left"/>
    </xf>
    <xf numFmtId="0" fontId="10" fillId="10" borderId="16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left"/>
    </xf>
    <xf numFmtId="0" fontId="6" fillId="10" borderId="16" xfId="0" applyFont="1" applyFill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4" fillId="10" borderId="16" xfId="0" applyFont="1" applyFill="1" applyBorder="1" applyAlignment="1" applyProtection="1">
      <alignment horizontal="left" wrapText="1"/>
    </xf>
    <xf numFmtId="0" fontId="6" fillId="0" borderId="25" xfId="0" applyFont="1" applyBorder="1" applyAlignment="1" applyProtection="1">
      <alignment horizontal="left"/>
    </xf>
    <xf numFmtId="0" fontId="6" fillId="0" borderId="19" xfId="0" applyFont="1" applyFill="1" applyBorder="1" applyAlignment="1" applyProtection="1">
      <alignment horizontal="left"/>
    </xf>
    <xf numFmtId="0" fontId="7" fillId="10" borderId="16" xfId="0" applyFont="1" applyFill="1" applyBorder="1" applyAlignment="1" applyProtection="1">
      <alignment horizontal="left" wrapText="1"/>
    </xf>
    <xf numFmtId="0" fontId="7" fillId="11" borderId="16" xfId="0" applyFont="1" applyFill="1" applyBorder="1" applyAlignment="1" applyProtection="1">
      <alignment horizontal="left" wrapText="1"/>
    </xf>
    <xf numFmtId="0" fontId="4" fillId="11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4" borderId="16" xfId="0" applyFont="1" applyFill="1" applyBorder="1" applyAlignment="1" applyProtection="1">
      <alignment horizontal="left" wrapText="1"/>
    </xf>
    <xf numFmtId="0" fontId="7" fillId="15" borderId="16" xfId="0" applyFont="1" applyFill="1" applyBorder="1" applyAlignment="1" applyProtection="1">
      <alignment horizontal="left" wrapText="1"/>
    </xf>
    <xf numFmtId="0" fontId="5" fillId="0" borderId="16" xfId="0" applyFont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5" fillId="0" borderId="20" xfId="0" applyFont="1" applyBorder="1" applyAlignment="1" applyProtection="1">
      <alignment wrapText="1"/>
    </xf>
    <xf numFmtId="3" fontId="14" fillId="27" borderId="1" xfId="0" applyNumberFormat="1" applyFont="1" applyFill="1" applyBorder="1"/>
    <xf numFmtId="0" fontId="25" fillId="27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3" fontId="0" fillId="0" borderId="1" xfId="0" applyNumberFormat="1" applyBorder="1"/>
    <xf numFmtId="3" fontId="11" fillId="0" borderId="1" xfId="0" applyNumberFormat="1" applyFont="1" applyFill="1" applyBorder="1"/>
    <xf numFmtId="0" fontId="11" fillId="0" borderId="0" xfId="0" applyFont="1" applyBorder="1" applyAlignment="1"/>
    <xf numFmtId="0" fontId="10" fillId="0" borderId="0" xfId="0" applyFont="1" applyBorder="1" applyAlignment="1"/>
    <xf numFmtId="3" fontId="5" fillId="0" borderId="0" xfId="0" applyNumberFormat="1" applyFont="1" applyFill="1"/>
    <xf numFmtId="3" fontId="19" fillId="0" borderId="0" xfId="0" applyNumberFormat="1" applyFont="1"/>
    <xf numFmtId="3" fontId="6" fillId="0" borderId="4" xfId="0" applyNumberFormat="1" applyFont="1" applyBorder="1"/>
    <xf numFmtId="3" fontId="5" fillId="0" borderId="0" xfId="0" applyNumberFormat="1" applyFont="1" applyAlignment="1">
      <alignment horizontal="center"/>
    </xf>
    <xf numFmtId="3" fontId="11" fillId="0" borderId="1" xfId="0" applyNumberFormat="1" applyFont="1" applyBorder="1" applyAlignment="1"/>
    <xf numFmtId="0" fontId="4" fillId="10" borderId="5" xfId="0" applyFont="1" applyFill="1" applyBorder="1"/>
    <xf numFmtId="3" fontId="10" fillId="24" borderId="34" xfId="0" applyNumberFormat="1" applyFont="1" applyFill="1" applyBorder="1"/>
    <xf numFmtId="3" fontId="10" fillId="24" borderId="27" xfId="0" applyNumberFormat="1" applyFont="1" applyFill="1" applyBorder="1"/>
    <xf numFmtId="3" fontId="10" fillId="24" borderId="30" xfId="0" applyNumberFormat="1" applyFont="1" applyFill="1" applyBorder="1"/>
    <xf numFmtId="3" fontId="10" fillId="24" borderId="12" xfId="0" applyNumberFormat="1" applyFont="1" applyFill="1" applyBorder="1"/>
    <xf numFmtId="3" fontId="0" fillId="0" borderId="4" xfId="0" applyNumberFormat="1" applyBorder="1"/>
    <xf numFmtId="3" fontId="10" fillId="10" borderId="4" xfId="0" applyNumberFormat="1" applyFont="1" applyFill="1" applyBorder="1"/>
    <xf numFmtId="3" fontId="4" fillId="0" borderId="1" xfId="0" applyNumberFormat="1" applyFont="1" applyBorder="1" applyAlignment="1"/>
    <xf numFmtId="3" fontId="14" fillId="0" borderId="1" xfId="0" applyNumberFormat="1" applyFont="1" applyBorder="1" applyAlignment="1">
      <alignment wrapText="1"/>
    </xf>
    <xf numFmtId="3" fontId="4" fillId="10" borderId="4" xfId="0" applyNumberFormat="1" applyFont="1" applyFill="1" applyBorder="1"/>
    <xf numFmtId="3" fontId="4" fillId="11" borderId="4" xfId="0" applyNumberFormat="1" applyFont="1" applyFill="1" applyBorder="1" applyProtection="1"/>
    <xf numFmtId="3" fontId="4" fillId="11" borderId="4" xfId="0" applyNumberFormat="1" applyFont="1" applyFill="1" applyBorder="1"/>
    <xf numFmtId="3" fontId="4" fillId="0" borderId="4" xfId="0" applyNumberFormat="1" applyFont="1" applyFill="1" applyBorder="1"/>
    <xf numFmtId="3" fontId="4" fillId="14" borderId="4" xfId="0" applyNumberFormat="1" applyFont="1" applyFill="1" applyBorder="1"/>
    <xf numFmtId="3" fontId="4" fillId="15" borderId="4" xfId="0" applyNumberFormat="1" applyFont="1" applyFill="1" applyBorder="1"/>
    <xf numFmtId="3" fontId="6" fillId="11" borderId="4" xfId="0" applyNumberFormat="1" applyFont="1" applyFill="1" applyBorder="1"/>
    <xf numFmtId="3" fontId="0" fillId="11" borderId="4" xfId="0" applyNumberFormat="1" applyFill="1" applyBorder="1"/>
    <xf numFmtId="3" fontId="0" fillId="0" borderId="28" xfId="0" applyNumberFormat="1" applyBorder="1"/>
    <xf numFmtId="3" fontId="6" fillId="0" borderId="1" xfId="0" applyNumberFormat="1" applyFont="1" applyBorder="1" applyAlignment="1"/>
    <xf numFmtId="3" fontId="6" fillId="11" borderId="1" xfId="0" applyNumberFormat="1" applyFont="1" applyFill="1" applyBorder="1" applyAlignment="1"/>
    <xf numFmtId="3" fontId="10" fillId="13" borderId="1" xfId="0" applyNumberFormat="1" applyFont="1" applyFill="1" applyBorder="1" applyAlignment="1"/>
    <xf numFmtId="3" fontId="10" fillId="10" borderId="1" xfId="0" applyNumberFormat="1" applyFont="1" applyFill="1" applyBorder="1" applyAlignment="1"/>
    <xf numFmtId="3" fontId="10" fillId="11" borderId="1" xfId="0" applyNumberFormat="1" applyFont="1" applyFill="1" applyBorder="1" applyAlignment="1"/>
    <xf numFmtId="3" fontId="10" fillId="14" borderId="1" xfId="0" applyNumberFormat="1" applyFont="1" applyFill="1" applyBorder="1" applyAlignment="1"/>
    <xf numFmtId="3" fontId="10" fillId="11" borderId="4" xfId="0" applyNumberFormat="1" applyFont="1" applyFill="1" applyBorder="1"/>
    <xf numFmtId="3" fontId="11" fillId="0" borderId="4" xfId="0" applyNumberFormat="1" applyFont="1" applyBorder="1"/>
    <xf numFmtId="3" fontId="10" fillId="15" borderId="1" xfId="0" applyNumberFormat="1" applyFont="1" applyFill="1" applyBorder="1" applyAlignment="1"/>
    <xf numFmtId="3" fontId="10" fillId="14" borderId="1" xfId="0" applyNumberFormat="1" applyFont="1" applyFill="1" applyBorder="1"/>
    <xf numFmtId="3" fontId="10" fillId="14" borderId="4" xfId="0" applyNumberFormat="1" applyFont="1" applyFill="1" applyBorder="1"/>
    <xf numFmtId="3" fontId="10" fillId="15" borderId="1" xfId="0" applyNumberFormat="1" applyFont="1" applyFill="1" applyBorder="1"/>
    <xf numFmtId="3" fontId="10" fillId="15" borderId="4" xfId="0" applyNumberFormat="1" applyFont="1" applyFill="1" applyBorder="1"/>
    <xf numFmtId="3" fontId="0" fillId="0" borderId="1" xfId="0" applyNumberFormat="1" applyBorder="1" applyAlignment="1">
      <alignment vertical="center"/>
    </xf>
    <xf numFmtId="3" fontId="7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protection locked="0"/>
    </xf>
    <xf numFmtId="3" fontId="7" fillId="10" borderId="1" xfId="0" applyNumberFormat="1" applyFont="1" applyFill="1" applyBorder="1" applyAlignment="1"/>
    <xf numFmtId="3" fontId="0" fillId="11" borderId="1" xfId="0" applyNumberFormat="1" applyFill="1" applyBorder="1" applyAlignment="1">
      <alignment vertical="center"/>
    </xf>
    <xf numFmtId="3" fontId="7" fillId="11" borderId="1" xfId="0" applyNumberFormat="1" applyFont="1" applyFill="1" applyBorder="1" applyAlignment="1"/>
    <xf numFmtId="3" fontId="7" fillId="14" borderId="1" xfId="0" applyNumberFormat="1" applyFont="1" applyFill="1" applyBorder="1" applyAlignment="1"/>
    <xf numFmtId="3" fontId="7" fillId="9" borderId="1" xfId="0" applyNumberFormat="1" applyFont="1" applyFill="1" applyBorder="1" applyAlignment="1"/>
    <xf numFmtId="3" fontId="0" fillId="9" borderId="1" xfId="0" applyNumberFormat="1" applyFill="1" applyBorder="1"/>
    <xf numFmtId="3" fontId="7" fillId="15" borderId="1" xfId="0" applyNumberFormat="1" applyFont="1" applyFill="1" applyBorder="1" applyAlignment="1"/>
    <xf numFmtId="3" fontId="7" fillId="22" borderId="1" xfId="0" applyNumberFormat="1" applyFont="1" applyFill="1" applyBorder="1" applyAlignment="1"/>
    <xf numFmtId="0" fontId="3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31" xfId="0" applyFont="1" applyBorder="1" applyAlignment="1" applyProtection="1">
      <alignment horizontal="center" vertical="center" wrapText="1"/>
    </xf>
    <xf numFmtId="10" fontId="6" fillId="10" borderId="1" xfId="0" applyNumberFormat="1" applyFont="1" applyFill="1" applyBorder="1" applyAlignment="1"/>
    <xf numFmtId="10" fontId="6" fillId="11" borderId="1" xfId="0" applyNumberFormat="1" applyFont="1" applyFill="1" applyBorder="1" applyAlignment="1"/>
    <xf numFmtId="10" fontId="6" fillId="0" borderId="1" xfId="0" applyNumberFormat="1" applyFont="1" applyBorder="1" applyAlignment="1"/>
    <xf numFmtId="10" fontId="6" fillId="14" borderId="1" xfId="0" applyNumberFormat="1" applyFont="1" applyFill="1" applyBorder="1" applyAlignment="1"/>
    <xf numFmtId="10" fontId="6" fillId="15" borderId="1" xfId="0" applyNumberFormat="1" applyFont="1" applyFill="1" applyBorder="1" applyAlignment="1"/>
    <xf numFmtId="10" fontId="0" fillId="0" borderId="1" xfId="0" applyNumberFormat="1" applyBorder="1"/>
    <xf numFmtId="0" fontId="5" fillId="0" borderId="0" xfId="0" applyFont="1" applyBorder="1" applyAlignment="1">
      <alignment horizontal="center" wrapText="1"/>
    </xf>
    <xf numFmtId="3" fontId="7" fillId="27" borderId="1" xfId="0" applyNumberFormat="1" applyFont="1" applyFill="1" applyBorder="1" applyAlignment="1"/>
    <xf numFmtId="3" fontId="10" fillId="10" borderId="1" xfId="0" applyNumberFormat="1" applyFont="1" applyFill="1" applyBorder="1" applyAlignment="1">
      <alignment vertical="center"/>
    </xf>
    <xf numFmtId="3" fontId="10" fillId="11" borderId="1" xfId="0" applyNumberFormat="1" applyFont="1" applyFill="1" applyBorder="1" applyAlignment="1">
      <alignment vertical="center"/>
    </xf>
    <xf numFmtId="3" fontId="14" fillId="15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3" fillId="14" borderId="1" xfId="0" applyNumberFormat="1" applyFont="1" applyFill="1" applyBorder="1" applyAlignment="1">
      <alignment vertical="center"/>
    </xf>
    <xf numFmtId="3" fontId="13" fillId="9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/>
    <xf numFmtId="3" fontId="14" fillId="7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/>
    <xf numFmtId="3" fontId="13" fillId="14" borderId="1" xfId="0" applyNumberFormat="1" applyFont="1" applyFill="1" applyBorder="1" applyAlignment="1"/>
    <xf numFmtId="3" fontId="13" fillId="9" borderId="1" xfId="0" applyNumberFormat="1" applyFont="1" applyFill="1" applyBorder="1" applyAlignment="1"/>
    <xf numFmtId="3" fontId="14" fillId="15" borderId="1" xfId="0" applyNumberFormat="1" applyFont="1" applyFill="1" applyBorder="1" applyAlignment="1"/>
    <xf numFmtId="0" fontId="2" fillId="0" borderId="0" xfId="0" applyFont="1" applyAlignment="1"/>
    <xf numFmtId="0" fontId="0" fillId="0" borderId="0" xfId="0" applyBorder="1" applyAlignment="1">
      <alignment vertical="top"/>
    </xf>
    <xf numFmtId="0" fontId="5" fillId="0" borderId="0" xfId="0" applyFont="1" applyBorder="1"/>
    <xf numFmtId="0" fontId="5" fillId="0" borderId="37" xfId="0" applyFont="1" applyBorder="1"/>
    <xf numFmtId="0" fontId="5" fillId="0" borderId="36" xfId="0" applyFont="1" applyBorder="1"/>
    <xf numFmtId="0" fontId="11" fillId="0" borderId="3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6" borderId="41" xfId="0" applyFont="1" applyFill="1" applyBorder="1"/>
    <xf numFmtId="3" fontId="6" fillId="6" borderId="27" xfId="0" applyNumberFormat="1" applyFont="1" applyFill="1" applyBorder="1"/>
    <xf numFmtId="3" fontId="11" fillId="6" borderId="12" xfId="0" applyNumberFormat="1" applyFont="1" applyFill="1" applyBorder="1"/>
    <xf numFmtId="0" fontId="6" fillId="0" borderId="41" xfId="0" applyFont="1" applyBorder="1"/>
    <xf numFmtId="3" fontId="6" fillId="0" borderId="27" xfId="0" applyNumberFormat="1" applyFont="1" applyBorder="1"/>
    <xf numFmtId="3" fontId="10" fillId="0" borderId="12" xfId="0" applyNumberFormat="1" applyFont="1" applyBorder="1"/>
    <xf numFmtId="3" fontId="0" fillId="0" borderId="12" xfId="0" applyNumberFormat="1" applyBorder="1"/>
    <xf numFmtId="3" fontId="0" fillId="0" borderId="10" xfId="0" applyNumberFormat="1" applyBorder="1"/>
    <xf numFmtId="0" fontId="11" fillId="0" borderId="13" xfId="0" applyFont="1" applyBorder="1" applyAlignment="1"/>
    <xf numFmtId="3" fontId="11" fillId="0" borderId="12" xfId="0" applyNumberFormat="1" applyFont="1" applyBorder="1" applyAlignment="1"/>
    <xf numFmtId="3" fontId="0" fillId="0" borderId="12" xfId="0" applyNumberFormat="1" applyBorder="1" applyAlignment="1"/>
    <xf numFmtId="3" fontId="0" fillId="0" borderId="10" xfId="0" applyNumberFormat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4" fillId="10" borderId="1" xfId="0" applyNumberFormat="1" applyFont="1" applyFill="1" applyBorder="1" applyAlignment="1"/>
    <xf numFmtId="3" fontId="0" fillId="0" borderId="4" xfId="0" applyNumberFormat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10" fillId="10" borderId="1" xfId="0" applyNumberFormat="1" applyFont="1" applyFill="1" applyBorder="1" applyAlignment="1">
      <alignment horizontal="right"/>
    </xf>
    <xf numFmtId="10" fontId="10" fillId="10" borderId="1" xfId="0" applyNumberFormat="1" applyFont="1" applyFill="1" applyBorder="1"/>
    <xf numFmtId="0" fontId="10" fillId="0" borderId="37" xfId="0" applyFont="1" applyBorder="1" applyAlignment="1" applyProtection="1">
      <alignment horizontal="center" vertical="center" wrapText="1"/>
    </xf>
    <xf numFmtId="10" fontId="10" fillId="10" borderId="17" xfId="0" applyNumberFormat="1" applyFont="1" applyFill="1" applyBorder="1"/>
    <xf numFmtId="10" fontId="0" fillId="0" borderId="17" xfId="0" applyNumberFormat="1" applyBorder="1"/>
    <xf numFmtId="10" fontId="0" fillId="0" borderId="20" xfId="0" applyNumberFormat="1" applyBorder="1"/>
    <xf numFmtId="10" fontId="0" fillId="0" borderId="21" xfId="0" applyNumberFormat="1" applyBorder="1"/>
    <xf numFmtId="0" fontId="12" fillId="0" borderId="32" xfId="0" applyFont="1" applyBorder="1" applyAlignment="1" applyProtection="1">
      <alignment horizontal="center"/>
    </xf>
    <xf numFmtId="0" fontId="12" fillId="0" borderId="42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 wrapText="1"/>
    </xf>
    <xf numFmtId="3" fontId="20" fillId="0" borderId="2" xfId="0" applyNumberFormat="1" applyFont="1" applyBorder="1" applyAlignment="1"/>
    <xf numFmtId="10" fontId="20" fillId="0" borderId="2" xfId="0" applyNumberFormat="1" applyFont="1" applyBorder="1" applyAlignment="1"/>
    <xf numFmtId="10" fontId="20" fillId="0" borderId="26" xfId="0" applyNumberFormat="1" applyFont="1" applyBorder="1" applyAlignment="1"/>
    <xf numFmtId="10" fontId="10" fillId="10" borderId="8" xfId="0" applyNumberFormat="1" applyFont="1" applyFill="1" applyBorder="1"/>
    <xf numFmtId="10" fontId="10" fillId="10" borderId="15" xfId="0" applyNumberFormat="1" applyFont="1" applyFill="1" applyBorder="1"/>
    <xf numFmtId="10" fontId="10" fillId="24" borderId="12" xfId="0" applyNumberFormat="1" applyFont="1" applyFill="1" applyBorder="1" applyAlignment="1"/>
    <xf numFmtId="10" fontId="10" fillId="24" borderId="10" xfId="0" applyNumberFormat="1" applyFont="1" applyFill="1" applyBorder="1" applyAlignment="1"/>
    <xf numFmtId="10" fontId="0" fillId="0" borderId="2" xfId="0" applyNumberFormat="1" applyBorder="1"/>
    <xf numFmtId="10" fontId="0" fillId="0" borderId="26" xfId="0" applyNumberFormat="1" applyBorder="1"/>
    <xf numFmtId="10" fontId="10" fillId="24" borderId="10" xfId="0" applyNumberFormat="1" applyFont="1" applyFill="1" applyBorder="1"/>
    <xf numFmtId="0" fontId="14" fillId="0" borderId="8" xfId="0" applyFont="1" applyBorder="1" applyAlignment="1" applyProtection="1">
      <alignment horizontal="center" wrapText="1"/>
    </xf>
    <xf numFmtId="3" fontId="10" fillId="10" borderId="8" xfId="0" applyNumberFormat="1" applyFont="1" applyFill="1" applyBorder="1" applyAlignment="1"/>
    <xf numFmtId="3" fontId="10" fillId="23" borderId="12" xfId="0" applyNumberFormat="1" applyFont="1" applyFill="1" applyBorder="1" applyAlignment="1"/>
    <xf numFmtId="3" fontId="11" fillId="0" borderId="2" xfId="0" applyNumberFormat="1" applyFont="1" applyBorder="1" applyAlignment="1"/>
    <xf numFmtId="3" fontId="4" fillId="10" borderId="8" xfId="0" applyNumberFormat="1" applyFont="1" applyFill="1" applyBorder="1" applyAlignment="1"/>
    <xf numFmtId="0" fontId="6" fillId="10" borderId="8" xfId="0" applyFont="1" applyFill="1" applyBorder="1"/>
    <xf numFmtId="3" fontId="19" fillId="24" borderId="12" xfId="0" applyNumberFormat="1" applyFont="1" applyFill="1" applyBorder="1" applyProtection="1"/>
    <xf numFmtId="0" fontId="10" fillId="24" borderId="12" xfId="0" applyFont="1" applyFill="1" applyBorder="1"/>
    <xf numFmtId="0" fontId="10" fillId="24" borderId="27" xfId="0" applyFont="1" applyFill="1" applyBorder="1"/>
    <xf numFmtId="0" fontId="10" fillId="24" borderId="10" xfId="0" applyFont="1" applyFill="1" applyBorder="1"/>
    <xf numFmtId="0" fontId="0" fillId="0" borderId="32" xfId="0" applyBorder="1" applyAlignment="1" applyProtection="1">
      <alignment horizontal="center" wrapText="1"/>
    </xf>
    <xf numFmtId="0" fontId="6" fillId="0" borderId="32" xfId="0" applyFont="1" applyBorder="1" applyAlignment="1" applyProtection="1">
      <alignment horizontal="center" wrapText="1"/>
    </xf>
    <xf numFmtId="0" fontId="6" fillId="10" borderId="15" xfId="0" applyFont="1" applyFill="1" applyBorder="1"/>
    <xf numFmtId="0" fontId="6" fillId="0" borderId="19" xfId="0" applyFont="1" applyBorder="1" applyAlignment="1" applyProtection="1">
      <alignment horizontal="left"/>
    </xf>
    <xf numFmtId="3" fontId="11" fillId="0" borderId="20" xfId="0" applyNumberFormat="1" applyFont="1" applyFill="1" applyBorder="1" applyProtection="1">
      <protection locked="0"/>
    </xf>
    <xf numFmtId="0" fontId="6" fillId="0" borderId="20" xfId="0" applyFont="1" applyBorder="1"/>
    <xf numFmtId="3" fontId="6" fillId="0" borderId="28" xfId="0" applyNumberFormat="1" applyFont="1" applyBorder="1"/>
    <xf numFmtId="0" fontId="4" fillId="0" borderId="20" xfId="0" applyFont="1" applyBorder="1"/>
    <xf numFmtId="0" fontId="4" fillId="0" borderId="21" xfId="0" applyFont="1" applyBorder="1"/>
    <xf numFmtId="0" fontId="12" fillId="0" borderId="32" xfId="0" applyFont="1" applyBorder="1" applyAlignment="1" applyProtection="1">
      <alignment horizontal="center" wrapText="1"/>
    </xf>
    <xf numFmtId="0" fontId="19" fillId="24" borderId="30" xfId="0" applyFont="1" applyFill="1" applyBorder="1" applyAlignment="1" applyProtection="1">
      <alignment vertical="center" wrapText="1"/>
    </xf>
    <xf numFmtId="0" fontId="19" fillId="24" borderId="12" xfId="0" applyFont="1" applyFill="1" applyBorder="1" applyAlignment="1" applyProtection="1">
      <alignment vertical="center" wrapText="1"/>
    </xf>
    <xf numFmtId="0" fontId="19" fillId="24" borderId="12" xfId="0" applyFont="1" applyFill="1" applyBorder="1" applyAlignment="1" applyProtection="1">
      <alignment horizontal="left" vertical="center" wrapText="1"/>
    </xf>
    <xf numFmtId="10" fontId="10" fillId="24" borderId="30" xfId="0" applyNumberFormat="1" applyFont="1" applyFill="1" applyBorder="1"/>
    <xf numFmtId="10" fontId="10" fillId="24" borderId="33" xfId="0" applyNumberFormat="1" applyFont="1" applyFill="1" applyBorder="1"/>
    <xf numFmtId="3" fontId="4" fillId="24" borderId="12" xfId="0" applyNumberFormat="1" applyFont="1" applyFill="1" applyBorder="1"/>
    <xf numFmtId="10" fontId="4" fillId="24" borderId="12" xfId="0" applyNumberFormat="1" applyFont="1" applyFill="1" applyBorder="1"/>
    <xf numFmtId="10" fontId="4" fillId="24" borderId="10" xfId="0" applyNumberFormat="1" applyFont="1" applyFill="1" applyBorder="1"/>
    <xf numFmtId="0" fontId="11" fillId="0" borderId="18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4" fillId="0" borderId="14" xfId="0" applyFont="1" applyBorder="1" applyAlignment="1" applyProtection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0" fontId="4" fillId="0" borderId="2" xfId="0" applyNumberFormat="1" applyFont="1" applyBorder="1" applyAlignment="1"/>
    <xf numFmtId="10" fontId="4" fillId="0" borderId="26" xfId="0" applyNumberFormat="1" applyFont="1" applyBorder="1" applyAlignment="1"/>
    <xf numFmtId="10" fontId="10" fillId="23" borderId="12" xfId="0" applyNumberFormat="1" applyFont="1" applyFill="1" applyBorder="1" applyAlignment="1"/>
    <xf numFmtId="10" fontId="10" fillId="23" borderId="10" xfId="0" applyNumberFormat="1" applyFont="1" applyFill="1" applyBorder="1" applyAlignment="1"/>
    <xf numFmtId="10" fontId="10" fillId="10" borderId="8" xfId="0" applyNumberFormat="1" applyFont="1" applyFill="1" applyBorder="1" applyAlignment="1"/>
    <xf numFmtId="10" fontId="10" fillId="10" borderId="15" xfId="0" applyNumberFormat="1" applyFont="1" applyFill="1" applyBorder="1" applyAlignment="1"/>
    <xf numFmtId="10" fontId="4" fillId="0" borderId="1" xfId="0" applyNumberFormat="1" applyFont="1" applyBorder="1" applyAlignment="1"/>
    <xf numFmtId="10" fontId="4" fillId="0" borderId="17" xfId="0" applyNumberFormat="1" applyFont="1" applyBorder="1" applyAlignment="1"/>
    <xf numFmtId="10" fontId="4" fillId="10" borderId="1" xfId="0" applyNumberFormat="1" applyFont="1" applyFill="1" applyBorder="1" applyAlignment="1"/>
    <xf numFmtId="10" fontId="4" fillId="10" borderId="17" xfId="0" applyNumberFormat="1" applyFont="1" applyFill="1" applyBorder="1" applyAlignment="1"/>
    <xf numFmtId="10" fontId="4" fillId="10" borderId="8" xfId="0" applyNumberFormat="1" applyFont="1" applyFill="1" applyBorder="1" applyAlignment="1"/>
    <xf numFmtId="10" fontId="4" fillId="10" borderId="15" xfId="0" applyNumberFormat="1" applyFont="1" applyFill="1" applyBorder="1" applyAlignment="1"/>
    <xf numFmtId="10" fontId="3" fillId="0" borderId="2" xfId="0" applyNumberFormat="1" applyFont="1" applyBorder="1" applyAlignment="1"/>
    <xf numFmtId="10" fontId="3" fillId="0" borderId="26" xfId="0" applyNumberFormat="1" applyFont="1" applyBorder="1" applyAlignment="1"/>
    <xf numFmtId="0" fontId="6" fillId="0" borderId="0" xfId="0" applyFont="1" applyBorder="1" applyAlignment="1">
      <alignment wrapText="1"/>
    </xf>
    <xf numFmtId="3" fontId="11" fillId="0" borderId="0" xfId="0" applyNumberFormat="1" applyFont="1"/>
    <xf numFmtId="10" fontId="11" fillId="0" borderId="3" xfId="0" applyNumberFormat="1" applyFont="1" applyBorder="1"/>
    <xf numFmtId="10" fontId="11" fillId="0" borderId="3" xfId="0" applyNumberFormat="1" applyFont="1" applyFill="1" applyBorder="1"/>
    <xf numFmtId="10" fontId="0" fillId="0" borderId="0" xfId="0" applyNumberFormat="1" applyFill="1" applyBorder="1"/>
    <xf numFmtId="10" fontId="4" fillId="6" borderId="0" xfId="0" applyNumberFormat="1" applyFont="1" applyFill="1" applyBorder="1"/>
    <xf numFmtId="10" fontId="11" fillId="6" borderId="12" xfId="0" applyNumberFormat="1" applyFont="1" applyFill="1" applyBorder="1"/>
    <xf numFmtId="10" fontId="11" fillId="6" borderId="10" xfId="0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13" borderId="14" xfId="0" applyFont="1" applyFill="1" applyBorder="1" applyAlignment="1" applyProtection="1">
      <alignment horizontal="left" wrapText="1"/>
    </xf>
    <xf numFmtId="0" fontId="8" fillId="13" borderId="8" xfId="0" applyFont="1" applyFill="1" applyBorder="1" applyAlignment="1" applyProtection="1">
      <alignment wrapText="1"/>
    </xf>
    <xf numFmtId="3" fontId="4" fillId="13" borderId="5" xfId="0" applyNumberFormat="1" applyFont="1" applyFill="1" applyBorder="1"/>
    <xf numFmtId="3" fontId="10" fillId="13" borderId="8" xfId="0" applyNumberFormat="1" applyFont="1" applyFill="1" applyBorder="1" applyAlignment="1"/>
    <xf numFmtId="10" fontId="6" fillId="13" borderId="8" xfId="1" applyNumberFormat="1" applyFont="1" applyFill="1" applyBorder="1" applyAlignment="1"/>
    <xf numFmtId="0" fontId="8" fillId="12" borderId="13" xfId="0" applyFont="1" applyFill="1" applyBorder="1" applyAlignment="1" applyProtection="1">
      <alignment horizontal="left" wrapText="1"/>
    </xf>
    <xf numFmtId="0" fontId="8" fillId="12" borderId="12" xfId="0" applyFont="1" applyFill="1" applyBorder="1" applyAlignment="1" applyProtection="1">
      <alignment wrapText="1"/>
    </xf>
    <xf numFmtId="3" fontId="4" fillId="12" borderId="27" xfId="0" applyNumberFormat="1" applyFont="1" applyFill="1" applyBorder="1"/>
    <xf numFmtId="3" fontId="10" fillId="12" borderId="12" xfId="0" applyNumberFormat="1" applyFont="1" applyFill="1" applyBorder="1" applyAlignment="1"/>
    <xf numFmtId="10" fontId="6" fillId="12" borderId="12" xfId="0" applyNumberFormat="1" applyFont="1" applyFill="1" applyBorder="1" applyAlignment="1"/>
    <xf numFmtId="10" fontId="6" fillId="12" borderId="10" xfId="0" applyNumberFormat="1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0" fontId="6" fillId="13" borderId="15" xfId="0" applyNumberFormat="1" applyFont="1" applyFill="1" applyBorder="1" applyAlignment="1"/>
    <xf numFmtId="10" fontId="6" fillId="10" borderId="17" xfId="0" applyNumberFormat="1" applyFont="1" applyFill="1" applyBorder="1" applyAlignment="1"/>
    <xf numFmtId="10" fontId="6" fillId="11" borderId="17" xfId="0" applyNumberFormat="1" applyFont="1" applyFill="1" applyBorder="1" applyAlignment="1"/>
    <xf numFmtId="10" fontId="6" fillId="0" borderId="17" xfId="0" applyNumberFormat="1" applyFont="1" applyBorder="1" applyAlignment="1"/>
    <xf numFmtId="10" fontId="6" fillId="14" borderId="17" xfId="0" applyNumberFormat="1" applyFont="1" applyFill="1" applyBorder="1" applyAlignment="1"/>
    <xf numFmtId="10" fontId="6" fillId="15" borderId="17" xfId="0" applyNumberFormat="1" applyFont="1" applyFill="1" applyBorder="1" applyAlignment="1"/>
    <xf numFmtId="3" fontId="6" fillId="0" borderId="9" xfId="0" applyNumberFormat="1" applyFont="1" applyBorder="1" applyAlignment="1">
      <alignment horizontal="center"/>
    </xf>
    <xf numFmtId="0" fontId="33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Border="1" applyAlignment="1"/>
    <xf numFmtId="0" fontId="17" fillId="0" borderId="0" xfId="0" applyFont="1" applyAlignment="1">
      <alignment horizontal="center" vertical="center"/>
    </xf>
    <xf numFmtId="0" fontId="11" fillId="6" borderId="1" xfId="0" applyFont="1" applyFill="1" applyBorder="1" applyAlignment="1" applyProtection="1">
      <alignment horizontal="left" vertical="top"/>
    </xf>
    <xf numFmtId="0" fontId="0" fillId="0" borderId="30" xfId="0" applyBorder="1" applyAlignment="1">
      <alignment horizontal="left"/>
    </xf>
    <xf numFmtId="0" fontId="4" fillId="0" borderId="30" xfId="0" applyFont="1" applyBorder="1" applyAlignment="1"/>
    <xf numFmtId="0" fontId="6" fillId="0" borderId="3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3" fontId="0" fillId="0" borderId="1" xfId="0" applyNumberFormat="1" applyBorder="1"/>
    <xf numFmtId="3" fontId="0" fillId="0" borderId="1" xfId="0" applyNumberFormat="1" applyFill="1" applyBorder="1"/>
    <xf numFmtId="0" fontId="10" fillId="0" borderId="0" xfId="0" applyFont="1"/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3" fontId="20" fillId="0" borderId="10" xfId="0" applyNumberFormat="1" applyFont="1" applyBorder="1" applyAlignment="1" applyProtection="1">
      <alignment horizontal="right"/>
    </xf>
    <xf numFmtId="3" fontId="34" fillId="23" borderId="10" xfId="0" applyNumberFormat="1" applyFont="1" applyFill="1" applyBorder="1" applyAlignment="1" applyProtection="1">
      <alignment horizontal="right"/>
    </xf>
    <xf numFmtId="3" fontId="10" fillId="10" borderId="15" xfId="0" applyNumberFormat="1" applyFont="1" applyFill="1" applyBorder="1" applyAlignment="1" applyProtection="1">
      <alignment horizontal="right"/>
    </xf>
    <xf numFmtId="3" fontId="1" fillId="6" borderId="17" xfId="0" applyNumberFormat="1" applyFont="1" applyFill="1" applyBorder="1" applyAlignment="1" applyProtection="1">
      <alignment horizontal="right"/>
    </xf>
    <xf numFmtId="3" fontId="10" fillId="10" borderId="17" xfId="0" applyNumberFormat="1" applyFont="1" applyFill="1" applyBorder="1" applyAlignment="1" applyProtection="1">
      <alignment horizontal="right"/>
    </xf>
    <xf numFmtId="3" fontId="1" fillId="6" borderId="11" xfId="0" applyNumberFormat="1" applyFont="1" applyFill="1" applyBorder="1" applyAlignment="1" applyProtection="1">
      <alignment horizontal="right"/>
    </xf>
    <xf numFmtId="3" fontId="34" fillId="23" borderId="10" xfId="0" applyNumberFormat="1" applyFont="1" applyFill="1" applyBorder="1" applyProtection="1"/>
    <xf numFmtId="3" fontId="10" fillId="10" borderId="15" xfId="0" applyNumberFormat="1" applyFont="1" applyFill="1" applyBorder="1" applyProtection="1"/>
    <xf numFmtId="3" fontId="1" fillId="6" borderId="17" xfId="0" applyNumberFormat="1" applyFont="1" applyFill="1" applyBorder="1" applyProtection="1"/>
    <xf numFmtId="3" fontId="1" fillId="10" borderId="17" xfId="0" applyNumberFormat="1" applyFont="1" applyFill="1" applyBorder="1" applyProtection="1"/>
    <xf numFmtId="3" fontId="1" fillId="6" borderId="21" xfId="0" applyNumberFormat="1" applyFont="1" applyFill="1" applyBorder="1" applyProtection="1"/>
    <xf numFmtId="3" fontId="18" fillId="23" borderId="10" xfId="0" applyNumberFormat="1" applyFont="1" applyFill="1" applyBorder="1" applyAlignment="1" applyProtection="1">
      <alignment horizontal="right"/>
    </xf>
    <xf numFmtId="3" fontId="4" fillId="10" borderId="8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3" fontId="4" fillId="10" borderId="1" xfId="0" applyNumberFormat="1" applyFont="1" applyFill="1" applyBorder="1" applyAlignment="1" applyProtection="1">
      <alignment horizontal="right"/>
    </xf>
    <xf numFmtId="3" fontId="10" fillId="1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4" fillId="10" borderId="1" xfId="0" applyNumberFormat="1" applyFont="1" applyFill="1" applyBorder="1" applyAlignment="1" applyProtection="1">
      <alignment horizontal="right" wrapText="1"/>
    </xf>
    <xf numFmtId="3" fontId="10" fillId="0" borderId="12" xfId="0" applyNumberFormat="1" applyFont="1" applyFill="1" applyBorder="1" applyAlignment="1" applyProtection="1"/>
    <xf numFmtId="3" fontId="8" fillId="28" borderId="12" xfId="0" applyNumberFormat="1" applyFont="1" applyFill="1" applyBorder="1" applyAlignment="1" applyProtection="1">
      <alignment horizontal="right"/>
    </xf>
    <xf numFmtId="3" fontId="1" fillId="29" borderId="8" xfId="0" applyNumberFormat="1" applyFont="1" applyFill="1" applyBorder="1" applyAlignment="1" applyProtection="1">
      <alignment horizontal="right"/>
    </xf>
    <xf numFmtId="3" fontId="1" fillId="29" borderId="1" xfId="0" applyNumberFormat="1" applyFont="1" applyFill="1" applyBorder="1" applyAlignment="1" applyProtection="1">
      <alignment horizontal="right"/>
    </xf>
    <xf numFmtId="3" fontId="1" fillId="29" borderId="2" xfId="0" applyNumberFormat="1" applyFont="1" applyFill="1" applyBorder="1" applyAlignment="1" applyProtection="1">
      <alignment horizontal="right"/>
    </xf>
    <xf numFmtId="3" fontId="8" fillId="28" borderId="12" xfId="0" applyNumberFormat="1" applyFont="1" applyFill="1" applyBorder="1" applyAlignment="1" applyProtection="1"/>
    <xf numFmtId="3" fontId="1" fillId="29" borderId="8" xfId="0" applyNumberFormat="1" applyFont="1" applyFill="1" applyBorder="1" applyAlignment="1" applyProtection="1"/>
    <xf numFmtId="3" fontId="1" fillId="29" borderId="20" xfId="0" applyNumberFormat="1" applyFont="1" applyFill="1" applyBorder="1" applyAlignment="1" applyProtection="1"/>
    <xf numFmtId="3" fontId="10" fillId="0" borderId="9" xfId="0" applyNumberFormat="1" applyFont="1" applyFill="1" applyBorder="1" applyAlignment="1" applyProtection="1">
      <alignment wrapText="1"/>
    </xf>
    <xf numFmtId="3" fontId="0" fillId="0" borderId="8" xfId="0" applyNumberFormat="1" applyFont="1" applyFill="1" applyBorder="1" applyAlignment="1" applyProtection="1"/>
    <xf numFmtId="3" fontId="1" fillId="29" borderId="1" xfId="0" applyNumberFormat="1" applyFont="1" applyFill="1" applyBorder="1" applyAlignment="1" applyProtection="1"/>
    <xf numFmtId="3" fontId="1" fillId="29" borderId="2" xfId="0" applyNumberFormat="1" applyFont="1" applyFill="1" applyBorder="1" applyAlignment="1" applyProtection="1"/>
    <xf numFmtId="3" fontId="10" fillId="0" borderId="9" xfId="0" applyNumberFormat="1" applyFont="1" applyFill="1" applyBorder="1" applyAlignment="1" applyProtection="1"/>
    <xf numFmtId="3" fontId="10" fillId="0" borderId="11" xfId="0" applyNumberFormat="1" applyFont="1" applyFill="1" applyBorder="1" applyAlignment="1" applyProtection="1"/>
    <xf numFmtId="3" fontId="9" fillId="28" borderId="12" xfId="0" applyNumberFormat="1" applyFont="1" applyFill="1" applyBorder="1" applyAlignment="1" applyProtection="1"/>
    <xf numFmtId="3" fontId="9" fillId="28" borderId="10" xfId="0" applyNumberFormat="1" applyFont="1" applyFill="1" applyBorder="1" applyAlignment="1" applyProtection="1"/>
    <xf numFmtId="3" fontId="0" fillId="0" borderId="8" xfId="0" applyNumberFormat="1" applyFont="1" applyFill="1" applyBorder="1" applyAlignment="1" applyProtection="1">
      <alignment horizontal="right"/>
    </xf>
    <xf numFmtId="3" fontId="0" fillId="0" borderId="15" xfId="0" applyNumberFormat="1" applyFont="1" applyFill="1" applyBorder="1" applyAlignment="1" applyProtection="1"/>
    <xf numFmtId="3" fontId="0" fillId="0" borderId="1" xfId="0" applyNumberFormat="1" applyFont="1" applyFill="1" applyBorder="1" applyAlignment="1" applyProtection="1"/>
    <xf numFmtId="3" fontId="0" fillId="0" borderId="17" xfId="0" applyNumberFormat="1" applyFont="1" applyFill="1" applyBorder="1" applyAlignment="1" applyProtection="1"/>
    <xf numFmtId="3" fontId="0" fillId="0" borderId="1" xfId="0" applyNumberFormat="1" applyFont="1" applyFill="1" applyBorder="1" applyAlignment="1" applyProtection="1">
      <alignment horizontal="right"/>
    </xf>
    <xf numFmtId="3" fontId="0" fillId="0" borderId="2" xfId="0" applyNumberFormat="1" applyFont="1" applyFill="1" applyBorder="1" applyAlignment="1" applyProtection="1"/>
    <xf numFmtId="3" fontId="0" fillId="0" borderId="26" xfId="0" applyNumberFormat="1" applyFont="1" applyFill="1" applyBorder="1" applyAlignment="1" applyProtection="1"/>
    <xf numFmtId="3" fontId="0" fillId="0" borderId="20" xfId="0" applyNumberFormat="1" applyFont="1" applyFill="1" applyBorder="1" applyAlignment="1" applyProtection="1"/>
    <xf numFmtId="3" fontId="0" fillId="0" borderId="21" xfId="0" applyNumberFormat="1" applyFont="1" applyFill="1" applyBorder="1" applyAlignment="1" applyProtection="1"/>
    <xf numFmtId="3" fontId="1" fillId="6" borderId="0" xfId="0" applyNumberFormat="1" applyFont="1" applyFill="1" applyBorder="1" applyProtection="1"/>
    <xf numFmtId="3" fontId="10" fillId="0" borderId="10" xfId="0" applyNumberFormat="1" applyFont="1" applyFill="1" applyBorder="1" applyAlignment="1" applyProtection="1"/>
    <xf numFmtId="3" fontId="9" fillId="12" borderId="12" xfId="0" applyNumberFormat="1" applyFont="1" applyFill="1" applyBorder="1" applyProtection="1"/>
    <xf numFmtId="3" fontId="9" fillId="13" borderId="12" xfId="0" applyNumberFormat="1" applyFont="1" applyFill="1" applyBorder="1" applyProtection="1"/>
    <xf numFmtId="3" fontId="4" fillId="10" borderId="8" xfId="0" applyNumberFormat="1" applyFont="1" applyFill="1" applyBorder="1" applyProtection="1"/>
    <xf numFmtId="3" fontId="4" fillId="11" borderId="1" xfId="0" applyNumberFormat="1" applyFont="1" applyFill="1" applyBorder="1" applyProtection="1"/>
    <xf numFmtId="3" fontId="1" fillId="6" borderId="1" xfId="0" applyNumberFormat="1" applyFont="1" applyFill="1" applyBorder="1" applyProtection="1"/>
    <xf numFmtId="3" fontId="4" fillId="14" borderId="1" xfId="0" applyNumberFormat="1" applyFont="1" applyFill="1" applyBorder="1" applyProtection="1"/>
    <xf numFmtId="3" fontId="4" fillId="15" borderId="1" xfId="0" applyNumberFormat="1" applyFont="1" applyFill="1" applyBorder="1" applyProtection="1"/>
    <xf numFmtId="3" fontId="6" fillId="2" borderId="1" xfId="0" applyNumberFormat="1" applyFont="1" applyFill="1" applyBorder="1" applyProtection="1"/>
    <xf numFmtId="3" fontId="6" fillId="0" borderId="1" xfId="0" applyNumberFormat="1" applyFont="1" applyFill="1" applyBorder="1" applyProtection="1"/>
    <xf numFmtId="3" fontId="4" fillId="10" borderId="1" xfId="0" applyNumberFormat="1" applyFont="1" applyFill="1" applyBorder="1" applyProtection="1"/>
    <xf numFmtId="3" fontId="12" fillId="15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/>
    <xf numFmtId="3" fontId="12" fillId="7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12" fillId="15" borderId="1" xfId="0" applyNumberFormat="1" applyFont="1" applyFill="1" applyBorder="1" applyAlignment="1"/>
    <xf numFmtId="3" fontId="27" fillId="11" borderId="1" xfId="0" applyNumberFormat="1" applyFont="1" applyFill="1" applyBorder="1" applyAlignment="1" applyProtection="1">
      <alignment horizontal="right" wrapText="1"/>
    </xf>
    <xf numFmtId="3" fontId="28" fillId="6" borderId="1" xfId="0" applyNumberFormat="1" applyFont="1" applyFill="1" applyBorder="1" applyAlignment="1" applyProtection="1">
      <alignment horizontal="right" wrapText="1"/>
    </xf>
    <xf numFmtId="3" fontId="25" fillId="14" borderId="1" xfId="0" applyNumberFormat="1" applyFont="1" applyFill="1" applyBorder="1" applyAlignment="1" applyProtection="1">
      <alignment horizontal="right" wrapText="1"/>
    </xf>
    <xf numFmtId="3" fontId="25" fillId="9" borderId="1" xfId="0" applyNumberFormat="1" applyFont="1" applyFill="1" applyBorder="1" applyAlignment="1" applyProtection="1">
      <alignment horizontal="right" wrapText="1"/>
    </xf>
    <xf numFmtId="3" fontId="23" fillId="15" borderId="1" xfId="0" applyNumberFormat="1" applyFont="1" applyFill="1" applyBorder="1" applyAlignment="1" applyProtection="1">
      <alignment horizontal="right" wrapText="1"/>
    </xf>
    <xf numFmtId="3" fontId="23" fillId="0" borderId="1" xfId="0" applyNumberFormat="1" applyFont="1" applyFill="1" applyBorder="1" applyAlignment="1" applyProtection="1">
      <alignment horizontal="right" wrapText="1"/>
    </xf>
    <xf numFmtId="3" fontId="23" fillId="7" borderId="1" xfId="0" applyNumberFormat="1" applyFont="1" applyFill="1" applyBorder="1" applyAlignment="1" applyProtection="1">
      <alignment horizontal="right" wrapText="1"/>
    </xf>
    <xf numFmtId="3" fontId="23" fillId="0" borderId="1" xfId="0" applyNumberFormat="1" applyFont="1" applyFill="1" applyBorder="1" applyAlignment="1" applyProtection="1">
      <alignment wrapText="1"/>
    </xf>
    <xf numFmtId="3" fontId="23" fillId="15" borderId="1" xfId="0" applyNumberFormat="1" applyFont="1" applyFill="1" applyBorder="1" applyAlignment="1" applyProtection="1">
      <alignment wrapText="1"/>
    </xf>
    <xf numFmtId="3" fontId="25" fillId="14" borderId="1" xfId="0" applyNumberFormat="1" applyFont="1" applyFill="1" applyBorder="1" applyAlignment="1">
      <alignment horizontal="right" wrapText="1"/>
    </xf>
    <xf numFmtId="3" fontId="23" fillId="16" borderId="1" xfId="0" applyNumberFormat="1" applyFont="1" applyFill="1" applyBorder="1" applyAlignment="1" applyProtection="1">
      <alignment horizontal="right" wrapText="1"/>
    </xf>
    <xf numFmtId="3" fontId="23" fillId="6" borderId="1" xfId="0" applyNumberFormat="1" applyFont="1" applyFill="1" applyBorder="1" applyAlignment="1" applyProtection="1">
      <alignment horizontal="right" wrapText="1"/>
    </xf>
    <xf numFmtId="3" fontId="27" fillId="14" borderId="1" xfId="0" applyNumberFormat="1" applyFont="1" applyFill="1" applyBorder="1" applyAlignment="1">
      <alignment horizontal="right" wrapText="1"/>
    </xf>
    <xf numFmtId="3" fontId="27" fillId="9" borderId="1" xfId="0" applyNumberFormat="1" applyFont="1" applyFill="1" applyBorder="1" applyAlignment="1">
      <alignment horizontal="right" wrapText="1"/>
    </xf>
    <xf numFmtId="3" fontId="28" fillId="16" borderId="1" xfId="0" applyNumberFormat="1" applyFont="1" applyFill="1" applyBorder="1" applyAlignment="1">
      <alignment horizontal="right" wrapText="1"/>
    </xf>
    <xf numFmtId="3" fontId="28" fillId="0" borderId="1" xfId="0" applyNumberFormat="1" applyFont="1" applyFill="1" applyBorder="1" applyAlignment="1">
      <alignment horizontal="right" wrapText="1"/>
    </xf>
    <xf numFmtId="3" fontId="27" fillId="10" borderId="1" xfId="0" applyNumberFormat="1" applyFont="1" applyFill="1" applyBorder="1" applyAlignment="1">
      <alignment horizontal="right" wrapText="1"/>
    </xf>
    <xf numFmtId="3" fontId="27" fillId="11" borderId="1" xfId="0" applyNumberFormat="1" applyFont="1" applyFill="1" applyBorder="1" applyAlignment="1">
      <alignment horizontal="right" wrapText="1"/>
    </xf>
    <xf numFmtId="3" fontId="28" fillId="6" borderId="1" xfId="0" applyNumberFormat="1" applyFont="1" applyFill="1" applyBorder="1" applyAlignment="1">
      <alignment horizontal="right" wrapText="1"/>
    </xf>
    <xf numFmtId="3" fontId="25" fillId="9" borderId="1" xfId="0" applyNumberFormat="1" applyFont="1" applyFill="1" applyBorder="1" applyAlignment="1">
      <alignment horizontal="right" wrapText="1"/>
    </xf>
    <xf numFmtId="3" fontId="23" fillId="16" borderId="1" xfId="0" applyNumberFormat="1" applyFont="1" applyFill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3" fontId="27" fillId="10" borderId="1" xfId="0" applyNumberFormat="1" applyFont="1" applyFill="1" applyBorder="1" applyAlignment="1">
      <alignment horizontal="right"/>
    </xf>
    <xf numFmtId="3" fontId="27" fillId="11" borderId="1" xfId="0" applyNumberFormat="1" applyFont="1" applyFill="1" applyBorder="1" applyAlignment="1">
      <alignment horizontal="right"/>
    </xf>
    <xf numFmtId="3" fontId="27" fillId="6" borderId="1" xfId="0" applyNumberFormat="1" applyFont="1" applyFill="1" applyBorder="1" applyAlignment="1">
      <alignment horizontal="right" wrapText="1"/>
    </xf>
    <xf numFmtId="3" fontId="23" fillId="6" borderId="1" xfId="0" applyNumberFormat="1" applyFont="1" applyFill="1" applyBorder="1" applyAlignment="1">
      <alignment horizontal="right" wrapText="1"/>
    </xf>
    <xf numFmtId="3" fontId="25" fillId="6" borderId="1" xfId="0" applyNumberFormat="1" applyFont="1" applyFill="1" applyBorder="1" applyAlignment="1" applyProtection="1">
      <alignment horizontal="right" wrapText="1"/>
    </xf>
    <xf numFmtId="3" fontId="25" fillId="9" borderId="1" xfId="0" applyNumberFormat="1" applyFont="1" applyFill="1" applyBorder="1" applyAlignment="1" applyProtection="1">
      <alignment wrapText="1"/>
    </xf>
    <xf numFmtId="3" fontId="23" fillId="16" borderId="1" xfId="0" applyNumberFormat="1" applyFont="1" applyFill="1" applyBorder="1" applyAlignment="1" applyProtection="1">
      <alignment wrapText="1"/>
    </xf>
    <xf numFmtId="3" fontId="27" fillId="6" borderId="1" xfId="0" applyNumberFormat="1" applyFont="1" applyFill="1" applyBorder="1" applyAlignment="1" applyProtection="1">
      <alignment horizontal="right" wrapText="1"/>
    </xf>
    <xf numFmtId="3" fontId="27" fillId="3" borderId="1" xfId="0" applyNumberFormat="1" applyFont="1" applyFill="1" applyBorder="1" applyAlignment="1">
      <alignment horizontal="right" wrapText="1"/>
    </xf>
    <xf numFmtId="3" fontId="25" fillId="17" borderId="1" xfId="0" applyNumberFormat="1" applyFont="1" applyFill="1" applyBorder="1" applyAlignment="1">
      <alignment horizontal="right" wrapText="1"/>
    </xf>
    <xf numFmtId="3" fontId="25" fillId="18" borderId="1" xfId="0" applyNumberFormat="1" applyFont="1" applyFill="1" applyBorder="1" applyAlignment="1">
      <alignment horizontal="right" wrapText="1"/>
    </xf>
    <xf numFmtId="3" fontId="27" fillId="0" borderId="1" xfId="0" applyNumberFormat="1" applyFont="1" applyBorder="1" applyAlignment="1">
      <alignment horizontal="right" wrapText="1"/>
    </xf>
    <xf numFmtId="3" fontId="23" fillId="0" borderId="1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right" wrapText="1"/>
    </xf>
    <xf numFmtId="3" fontId="29" fillId="11" borderId="1" xfId="0" applyNumberFormat="1" applyFont="1" applyFill="1" applyBorder="1" applyAlignment="1">
      <alignment horizontal="right" wrapText="1"/>
    </xf>
    <xf numFmtId="3" fontId="29" fillId="0" borderId="1" xfId="0" applyNumberFormat="1" applyFont="1" applyFill="1" applyBorder="1" applyAlignment="1">
      <alignment horizontal="right" wrapText="1"/>
    </xf>
    <xf numFmtId="3" fontId="29" fillId="6" borderId="1" xfId="0" applyNumberFormat="1" applyFont="1" applyFill="1" applyBorder="1" applyAlignment="1" applyProtection="1">
      <alignment horizontal="right" wrapText="1"/>
    </xf>
    <xf numFmtId="3" fontId="29" fillId="11" borderId="1" xfId="0" applyNumberFormat="1" applyFont="1" applyFill="1" applyBorder="1" applyAlignment="1" applyProtection="1">
      <alignment horizontal="right" wrapText="1"/>
    </xf>
    <xf numFmtId="3" fontId="29" fillId="6" borderId="1" xfId="0" applyNumberFormat="1" applyFont="1" applyFill="1" applyBorder="1" applyAlignment="1">
      <alignment horizontal="right" wrapText="1"/>
    </xf>
    <xf numFmtId="3" fontId="27" fillId="20" borderId="1" xfId="0" applyNumberFormat="1" applyFont="1" applyFill="1" applyBorder="1" applyAlignment="1">
      <alignment horizontal="right"/>
    </xf>
    <xf numFmtId="3" fontId="29" fillId="3" borderId="1" xfId="0" applyNumberFormat="1" applyFont="1" applyFill="1" applyBorder="1" applyAlignment="1">
      <alignment horizontal="right"/>
    </xf>
    <xf numFmtId="3" fontId="25" fillId="17" borderId="1" xfId="0" applyNumberFormat="1" applyFont="1" applyFill="1" applyBorder="1" applyAlignment="1">
      <alignment horizontal="right"/>
    </xf>
    <xf numFmtId="3" fontId="25" fillId="18" borderId="1" xfId="0" applyNumberFormat="1" applyFont="1" applyFill="1" applyBorder="1" applyAlignment="1">
      <alignment horizontal="right"/>
    </xf>
    <xf numFmtId="3" fontId="29" fillId="10" borderId="1" xfId="0" applyNumberFormat="1" applyFont="1" applyFill="1" applyBorder="1" applyAlignment="1">
      <alignment horizontal="right" wrapText="1"/>
    </xf>
    <xf numFmtId="3" fontId="29" fillId="3" borderId="1" xfId="0" applyNumberFormat="1" applyFont="1" applyFill="1" applyBorder="1" applyAlignment="1">
      <alignment horizontal="right" wrapText="1"/>
    </xf>
    <xf numFmtId="0" fontId="13" fillId="11" borderId="1" xfId="0" applyFont="1" applyFill="1" applyBorder="1" applyAlignment="1"/>
    <xf numFmtId="3" fontId="0" fillId="11" borderId="1" xfId="0" applyNumberFormat="1" applyFill="1" applyBorder="1" applyAlignment="1"/>
    <xf numFmtId="0" fontId="12" fillId="11" borderId="1" xfId="0" applyFont="1" applyFill="1" applyBorder="1" applyAlignment="1"/>
    <xf numFmtId="3" fontId="0" fillId="0" borderId="1" xfId="0" applyNumberFormat="1" applyBorder="1" applyAlignment="1"/>
    <xf numFmtId="0" fontId="12" fillId="0" borderId="1" xfId="0" applyFont="1" applyBorder="1" applyAlignment="1"/>
    <xf numFmtId="0" fontId="13" fillId="14" borderId="1" xfId="0" applyFont="1" applyFill="1" applyBorder="1" applyAlignment="1"/>
    <xf numFmtId="3" fontId="13" fillId="27" borderId="1" xfId="0" applyNumberFormat="1" applyFont="1" applyFill="1" applyBorder="1" applyAlignment="1"/>
    <xf numFmtId="0" fontId="13" fillId="27" borderId="1" xfId="0" applyFont="1" applyFill="1" applyBorder="1" applyAlignment="1"/>
    <xf numFmtId="0" fontId="12" fillId="15" borderId="1" xfId="0" applyFont="1" applyFill="1" applyBorder="1" applyAlignment="1"/>
    <xf numFmtId="3" fontId="28" fillId="0" borderId="1" xfId="0" applyNumberFormat="1" applyFont="1" applyFill="1" applyBorder="1" applyAlignment="1" applyProtection="1">
      <alignment horizontal="right" wrapText="1"/>
    </xf>
    <xf numFmtId="3" fontId="12" fillId="6" borderId="1" xfId="0" applyNumberFormat="1" applyFont="1" applyFill="1" applyBorder="1" applyAlignment="1"/>
    <xf numFmtId="3" fontId="14" fillId="6" borderId="1" xfId="0" applyNumberFormat="1" applyFont="1" applyFill="1" applyBorder="1" applyAlignment="1"/>
    <xf numFmtId="0" fontId="7" fillId="6" borderId="0" xfId="0" applyFont="1" applyFill="1" applyBorder="1" applyAlignment="1"/>
    <xf numFmtId="0" fontId="0" fillId="6" borderId="0" xfId="0" applyFill="1" applyBorder="1" applyAlignment="1"/>
    <xf numFmtId="3" fontId="4" fillId="24" borderId="10" xfId="0" applyNumberFormat="1" applyFont="1" applyFill="1" applyBorder="1" applyAlignment="1"/>
    <xf numFmtId="3" fontId="4" fillId="10" borderId="15" xfId="0" applyNumberFormat="1" applyFont="1" applyFill="1" applyBorder="1" applyAlignment="1"/>
    <xf numFmtId="3" fontId="1" fillId="0" borderId="17" xfId="0" applyNumberFormat="1" applyFont="1" applyBorder="1" applyAlignment="1"/>
    <xf numFmtId="3" fontId="4" fillId="10" borderId="17" xfId="0" applyNumberFormat="1" applyFont="1" applyFill="1" applyBorder="1" applyAlignment="1"/>
    <xf numFmtId="3" fontId="1" fillId="0" borderId="26" xfId="0" applyNumberFormat="1" applyFont="1" applyBorder="1" applyAlignment="1"/>
    <xf numFmtId="3" fontId="1" fillId="0" borderId="21" xfId="0" applyNumberFormat="1" applyFont="1" applyBorder="1" applyAlignment="1"/>
    <xf numFmtId="3" fontId="19" fillId="24" borderId="12" xfId="0" applyNumberFormat="1" applyFont="1" applyFill="1" applyBorder="1" applyAlignment="1"/>
    <xf numFmtId="3" fontId="34" fillId="24" borderId="10" xfId="0" applyNumberFormat="1" applyFont="1" applyFill="1" applyBorder="1" applyAlignment="1"/>
    <xf numFmtId="3" fontId="34" fillId="24" borderId="12" xfId="0" applyNumberFormat="1" applyFont="1" applyFill="1" applyBorder="1"/>
    <xf numFmtId="3" fontId="19" fillId="23" borderId="12" xfId="0" applyNumberFormat="1" applyFont="1" applyFill="1" applyBorder="1" applyAlignment="1"/>
    <xf numFmtId="3" fontId="34" fillId="23" borderId="12" xfId="0" applyNumberFormat="1" applyFont="1" applyFill="1" applyBorder="1" applyAlignment="1"/>
    <xf numFmtId="3" fontId="35" fillId="0" borderId="2" xfId="0" applyNumberFormat="1" applyFont="1" applyBorder="1" applyAlignment="1"/>
    <xf numFmtId="3" fontId="35" fillId="0" borderId="10" xfId="0" applyNumberFormat="1" applyFont="1" applyBorder="1" applyAlignment="1" applyProtection="1">
      <alignment horizontal="right"/>
    </xf>
    <xf numFmtId="3" fontId="35" fillId="0" borderId="11" xfId="0" applyNumberFormat="1" applyFont="1" applyBorder="1" applyAlignment="1"/>
    <xf numFmtId="3" fontId="0" fillId="11" borderId="8" xfId="0" applyNumberFormat="1" applyFill="1" applyBorder="1"/>
    <xf numFmtId="10" fontId="11" fillId="0" borderId="1" xfId="0" applyNumberFormat="1" applyFont="1" applyBorder="1" applyAlignment="1">
      <alignment horizontal="right"/>
    </xf>
    <xf numFmtId="10" fontId="11" fillId="0" borderId="1" xfId="0" applyNumberFormat="1" applyFont="1" applyFill="1" applyBorder="1" applyAlignment="1">
      <alignment horizontal="right"/>
    </xf>
    <xf numFmtId="3" fontId="11" fillId="0" borderId="3" xfId="0" applyNumberFormat="1" applyFont="1" applyBorder="1"/>
    <xf numFmtId="3" fontId="11" fillId="0" borderId="3" xfId="0" applyNumberFormat="1" applyFont="1" applyFill="1" applyBorder="1"/>
    <xf numFmtId="3" fontId="0" fillId="0" borderId="1" xfId="0" applyNumberFormat="1" applyFill="1" applyBorder="1" applyAlignment="1"/>
    <xf numFmtId="3" fontId="28" fillId="11" borderId="1" xfId="0" applyNumberFormat="1" applyFont="1" applyFill="1" applyBorder="1" applyAlignment="1">
      <alignment horizontal="right" wrapText="1"/>
    </xf>
    <xf numFmtId="3" fontId="33" fillId="15" borderId="1" xfId="0" applyNumberFormat="1" applyFont="1" applyFill="1" applyBorder="1" applyAlignment="1"/>
    <xf numFmtId="3" fontId="1" fillId="15" borderId="1" xfId="0" applyNumberFormat="1" applyFont="1" applyFill="1" applyBorder="1" applyAlignment="1"/>
    <xf numFmtId="0" fontId="25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12" borderId="1" xfId="0" applyFont="1" applyFill="1" applyBorder="1" applyAlignment="1" applyProtection="1">
      <alignment horizontal="left"/>
    </xf>
    <xf numFmtId="0" fontId="26" fillId="12" borderId="1" xfId="0" applyFont="1" applyFill="1" applyBorder="1" applyAlignment="1" applyProtection="1">
      <alignment wrapText="1"/>
    </xf>
    <xf numFmtId="3" fontId="20" fillId="12" borderId="1" xfId="0" applyNumberFormat="1" applyFont="1" applyFill="1" applyBorder="1" applyAlignment="1">
      <alignment vertical="center"/>
    </xf>
    <xf numFmtId="3" fontId="20" fillId="12" borderId="1" xfId="0" applyNumberFormat="1" applyFont="1" applyFill="1" applyBorder="1"/>
    <xf numFmtId="10" fontId="13" fillId="12" borderId="1" xfId="0" applyNumberFormat="1" applyFont="1" applyFill="1" applyBorder="1" applyAlignment="1">
      <alignment horizontal="right"/>
    </xf>
    <xf numFmtId="0" fontId="24" fillId="13" borderId="1" xfId="0" applyFont="1" applyFill="1" applyBorder="1" applyAlignment="1" applyProtection="1">
      <alignment horizontal="left"/>
    </xf>
    <xf numFmtId="0" fontId="24" fillId="13" borderId="1" xfId="0" applyFont="1" applyFill="1" applyBorder="1" applyAlignment="1" applyProtection="1">
      <alignment wrapText="1"/>
    </xf>
    <xf numFmtId="3" fontId="20" fillId="13" borderId="1" xfId="0" applyNumberFormat="1" applyFont="1" applyFill="1" applyBorder="1"/>
    <xf numFmtId="3" fontId="3" fillId="13" borderId="1" xfId="0" applyNumberFormat="1" applyFont="1" applyFill="1" applyBorder="1"/>
    <xf numFmtId="10" fontId="13" fillId="13" borderId="1" xfId="0" applyNumberFormat="1" applyFont="1" applyFill="1" applyBorder="1" applyAlignment="1">
      <alignment horizontal="right"/>
    </xf>
    <xf numFmtId="10" fontId="13" fillId="10" borderId="1" xfId="0" applyNumberFormat="1" applyFont="1" applyFill="1" applyBorder="1" applyAlignment="1">
      <alignment horizontal="right"/>
    </xf>
    <xf numFmtId="10" fontId="13" fillId="11" borderId="1" xfId="0" applyNumberFormat="1" applyFont="1" applyFill="1" applyBorder="1" applyAlignment="1">
      <alignment horizontal="right"/>
    </xf>
    <xf numFmtId="0" fontId="23" fillId="2" borderId="1" xfId="0" applyFont="1" applyFill="1" applyBorder="1" applyAlignment="1" applyProtection="1">
      <alignment horizontal="left"/>
    </xf>
    <xf numFmtId="10" fontId="13" fillId="6" borderId="1" xfId="0" applyNumberFormat="1" applyFont="1" applyFill="1" applyBorder="1" applyAlignment="1">
      <alignment horizontal="right"/>
    </xf>
    <xf numFmtId="0" fontId="25" fillId="14" borderId="1" xfId="0" applyFont="1" applyFill="1" applyBorder="1" applyAlignment="1" applyProtection="1">
      <alignment horizontal="left"/>
    </xf>
    <xf numFmtId="10" fontId="13" fillId="14" borderId="1" xfId="0" applyNumberFormat="1" applyFont="1" applyFill="1" applyBorder="1" applyAlignment="1">
      <alignment horizontal="right"/>
    </xf>
    <xf numFmtId="0" fontId="25" fillId="9" borderId="1" xfId="0" applyFont="1" applyFill="1" applyBorder="1" applyAlignment="1" applyProtection="1">
      <alignment horizontal="left"/>
    </xf>
    <xf numFmtId="10" fontId="13" fillId="9" borderId="1" xfId="0" applyNumberFormat="1" applyFont="1" applyFill="1" applyBorder="1" applyAlignment="1">
      <alignment horizontal="right"/>
    </xf>
    <xf numFmtId="10" fontId="13" fillId="15" borderId="1" xfId="0" applyNumberFormat="1" applyFont="1" applyFill="1" applyBorder="1" applyAlignment="1">
      <alignment horizontal="right"/>
    </xf>
    <xf numFmtId="0" fontId="23" fillId="11" borderId="1" xfId="0" applyFont="1" applyFill="1" applyBorder="1" applyAlignment="1" applyProtection="1">
      <alignment horizontal="left" wrapText="1"/>
    </xf>
    <xf numFmtId="0" fontId="25" fillId="2" borderId="1" xfId="0" applyFont="1" applyFill="1" applyBorder="1" applyAlignment="1" applyProtection="1">
      <alignment horizontal="left"/>
    </xf>
    <xf numFmtId="10" fontId="13" fillId="7" borderId="1" xfId="0" applyNumberFormat="1" applyFont="1" applyFill="1" applyBorder="1" applyAlignment="1">
      <alignment horizontal="right"/>
    </xf>
    <xf numFmtId="3" fontId="23" fillId="15" borderId="1" xfId="0" applyNumberFormat="1" applyFont="1" applyFill="1" applyBorder="1" applyAlignment="1" applyProtection="1">
      <alignment horizontal="left"/>
    </xf>
    <xf numFmtId="0" fontId="23" fillId="0" borderId="1" xfId="0" applyFont="1" applyFill="1" applyBorder="1" applyAlignment="1" applyProtection="1">
      <alignment horizontal="center" wrapText="1"/>
    </xf>
    <xf numFmtId="0" fontId="25" fillId="0" borderId="1" xfId="0" applyFont="1" applyFill="1" applyBorder="1" applyAlignment="1" applyProtection="1">
      <alignment wrapText="1"/>
    </xf>
    <xf numFmtId="0" fontId="23" fillId="14" borderId="1" xfId="0" applyFont="1" applyFill="1" applyBorder="1" applyAlignment="1" applyProtection="1">
      <alignment horizontal="left"/>
    </xf>
    <xf numFmtId="0" fontId="23" fillId="9" borderId="1" xfId="0" applyFont="1" applyFill="1" applyBorder="1" applyAlignment="1" applyProtection="1">
      <alignment horizontal="left" wrapText="1"/>
    </xf>
    <xf numFmtId="0" fontId="23" fillId="0" borderId="1" xfId="0" applyFont="1" applyFill="1" applyBorder="1" applyAlignment="1" applyProtection="1">
      <alignment horizontal="left" wrapText="1"/>
    </xf>
    <xf numFmtId="1" fontId="25" fillId="11" borderId="1" xfId="0" applyNumberFormat="1" applyFont="1" applyFill="1" applyBorder="1" applyAlignment="1">
      <alignment horizontal="left"/>
    </xf>
    <xf numFmtId="1" fontId="25" fillId="2" borderId="1" xfId="0" applyNumberFormat="1" applyFont="1" applyFill="1" applyBorder="1" applyAlignment="1">
      <alignment horizontal="left"/>
    </xf>
    <xf numFmtId="0" fontId="23" fillId="14" borderId="1" xfId="0" applyFont="1" applyFill="1" applyBorder="1" applyAlignment="1">
      <alignment horizontal="left"/>
    </xf>
    <xf numFmtId="0" fontId="23" fillId="9" borderId="1" xfId="0" applyFont="1" applyFill="1" applyBorder="1" applyAlignment="1" applyProtection="1">
      <alignment horizontal="left"/>
    </xf>
    <xf numFmtId="0" fontId="23" fillId="16" borderId="1" xfId="0" applyFont="1" applyFill="1" applyBorder="1" applyAlignment="1" applyProtection="1">
      <alignment horizontal="left"/>
    </xf>
    <xf numFmtId="0" fontId="25" fillId="10" borderId="1" xfId="0" applyFont="1" applyFill="1" applyBorder="1" applyAlignment="1" applyProtection="1">
      <alignment horizontal="left"/>
    </xf>
    <xf numFmtId="0" fontId="25" fillId="10" borderId="1" xfId="0" applyFont="1" applyFill="1" applyBorder="1" applyAlignment="1" applyProtection="1">
      <alignment wrapText="1"/>
    </xf>
    <xf numFmtId="0" fontId="23" fillId="11" borderId="1" xfId="0" applyFont="1" applyFill="1" applyBorder="1" applyAlignment="1" applyProtection="1">
      <alignment wrapText="1"/>
    </xf>
    <xf numFmtId="0" fontId="23" fillId="16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5" fillId="6" borderId="1" xfId="0" applyFont="1" applyFill="1" applyBorder="1" applyAlignment="1" applyProtection="1">
      <alignment horizontal="left"/>
    </xf>
    <xf numFmtId="0" fontId="25" fillId="14" borderId="1" xfId="0" applyFont="1" applyFill="1" applyBorder="1" applyAlignment="1">
      <alignment horizontal="left"/>
    </xf>
    <xf numFmtId="0" fontId="25" fillId="9" borderId="1" xfId="0" applyFont="1" applyFill="1" applyBorder="1" applyAlignment="1">
      <alignment horizontal="left"/>
    </xf>
    <xf numFmtId="0" fontId="25" fillId="16" borderId="1" xfId="0" applyFont="1" applyFill="1" applyBorder="1" applyAlignment="1">
      <alignment horizontal="left"/>
    </xf>
    <xf numFmtId="0" fontId="23" fillId="6" borderId="1" xfId="0" applyFont="1" applyFill="1" applyBorder="1" applyAlignment="1" applyProtection="1">
      <alignment horizontal="left"/>
    </xf>
    <xf numFmtId="0" fontId="27" fillId="10" borderId="1" xfId="0" applyFont="1" applyFill="1" applyBorder="1" applyAlignment="1">
      <alignment horizontal="left"/>
    </xf>
    <xf numFmtId="0" fontId="27" fillId="10" borderId="1" xfId="0" applyFont="1" applyFill="1" applyBorder="1" applyAlignment="1">
      <alignment wrapText="1"/>
    </xf>
    <xf numFmtId="0" fontId="27" fillId="10" borderId="1" xfId="0" applyFont="1" applyFill="1" applyBorder="1" applyAlignment="1" applyProtection="1">
      <alignment horizontal="left"/>
    </xf>
    <xf numFmtId="0" fontId="25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10" fontId="13" fillId="22" borderId="1" xfId="0" applyNumberFormat="1" applyFont="1" applyFill="1" applyBorder="1" applyAlignment="1">
      <alignment horizontal="right"/>
    </xf>
    <xf numFmtId="0" fontId="25" fillId="11" borderId="1" xfId="0" applyFont="1" applyFill="1" applyBorder="1" applyAlignment="1" applyProtection="1"/>
    <xf numFmtId="0" fontId="23" fillId="11" borderId="1" xfId="0" applyFont="1" applyFill="1" applyBorder="1" applyAlignment="1" applyProtection="1">
      <alignment horizontal="left"/>
    </xf>
    <xf numFmtId="0" fontId="25" fillId="0" borderId="1" xfId="0" applyFont="1" applyBorder="1" applyAlignment="1" applyProtection="1">
      <alignment horizontal="left"/>
    </xf>
    <xf numFmtId="0" fontId="25" fillId="11" borderId="1" xfId="0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23" fillId="11" borderId="1" xfId="0" applyFont="1" applyFill="1" applyBorder="1" applyAlignment="1">
      <alignment horizontal="left"/>
    </xf>
    <xf numFmtId="0" fontId="27" fillId="22" borderId="1" xfId="0" applyFont="1" applyFill="1" applyBorder="1" applyAlignment="1" applyProtection="1">
      <alignment horizontal="left"/>
    </xf>
    <xf numFmtId="0" fontId="27" fillId="22" borderId="1" xfId="0" applyFont="1" applyFill="1" applyBorder="1" applyAlignment="1" applyProtection="1">
      <alignment wrapText="1"/>
    </xf>
    <xf numFmtId="0" fontId="27" fillId="2" borderId="1" xfId="0" applyFont="1" applyFill="1" applyBorder="1" applyAlignment="1" applyProtection="1">
      <alignment horizontal="left"/>
    </xf>
    <xf numFmtId="0" fontId="27" fillId="14" borderId="1" xfId="0" applyFont="1" applyFill="1" applyBorder="1" applyAlignment="1" applyProtection="1">
      <alignment horizontal="left"/>
    </xf>
    <xf numFmtId="0" fontId="27" fillId="9" borderId="1" xfId="0" applyFont="1" applyFill="1" applyBorder="1" applyAlignment="1" applyProtection="1">
      <alignment horizontal="left"/>
    </xf>
    <xf numFmtId="0" fontId="27" fillId="16" borderId="1" xfId="0" applyFont="1" applyFill="1" applyBorder="1" applyAlignment="1" applyProtection="1">
      <alignment horizontal="left"/>
    </xf>
    <xf numFmtId="0" fontId="27" fillId="0" borderId="1" xfId="0" applyFont="1" applyFill="1" applyBorder="1" applyAlignment="1" applyProtection="1">
      <alignment horizontal="left"/>
    </xf>
    <xf numFmtId="0" fontId="27" fillId="22" borderId="1" xfId="0" applyFont="1" applyFill="1" applyBorder="1" applyAlignment="1" applyProtection="1">
      <alignment horizontal="center"/>
    </xf>
    <xf numFmtId="0" fontId="27" fillId="22" borderId="1" xfId="0" applyFont="1" applyFill="1" applyBorder="1" applyAlignment="1" applyProtection="1">
      <alignment horizontal="center" wrapText="1"/>
    </xf>
    <xf numFmtId="0" fontId="25" fillId="11" borderId="1" xfId="0" applyFont="1" applyFill="1" applyBorder="1" applyAlignment="1">
      <alignment horizontal="center" wrapText="1"/>
    </xf>
    <xf numFmtId="0" fontId="25" fillId="11" borderId="1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/>
    </xf>
    <xf numFmtId="0" fontId="27" fillId="22" borderId="1" xfId="0" applyFont="1" applyFill="1" applyBorder="1" applyAlignment="1">
      <alignment horizontal="center"/>
    </xf>
    <xf numFmtId="0" fontId="27" fillId="22" borderId="1" xfId="0" applyFont="1" applyFill="1" applyBorder="1" applyAlignment="1">
      <alignment horizontal="center" wrapText="1"/>
    </xf>
    <xf numFmtId="0" fontId="25" fillId="6" borderId="1" xfId="0" applyFont="1" applyFill="1" applyBorder="1"/>
    <xf numFmtId="0" fontId="28" fillId="16" borderId="1" xfId="0" applyFont="1" applyFill="1" applyBorder="1" applyAlignment="1" applyProtection="1">
      <alignment horizontal="left"/>
    </xf>
    <xf numFmtId="0" fontId="28" fillId="6" borderId="1" xfId="0" applyFont="1" applyFill="1" applyBorder="1" applyAlignment="1" applyProtection="1">
      <alignment horizontal="left"/>
    </xf>
    <xf numFmtId="0" fontId="27" fillId="10" borderId="1" xfId="0" applyFont="1" applyFill="1" applyBorder="1"/>
    <xf numFmtId="0" fontId="28" fillId="10" borderId="1" xfId="0" applyFont="1" applyFill="1" applyBorder="1" applyAlignment="1">
      <alignment wrapText="1"/>
    </xf>
    <xf numFmtId="0" fontId="25" fillId="3" borderId="1" xfId="0" applyFont="1" applyFill="1" applyBorder="1"/>
    <xf numFmtId="0" fontId="27" fillId="19" borderId="1" xfId="0" applyFont="1" applyFill="1" applyBorder="1"/>
    <xf numFmtId="0" fontId="28" fillId="19" borderId="1" xfId="0" applyFont="1" applyFill="1" applyBorder="1" applyAlignment="1">
      <alignment wrapText="1"/>
    </xf>
    <xf numFmtId="0" fontId="29" fillId="3" borderId="1" xfId="0" applyFont="1" applyFill="1" applyBorder="1"/>
    <xf numFmtId="0" fontId="29" fillId="14" borderId="1" xfId="0" applyFont="1" applyFill="1" applyBorder="1" applyAlignment="1" applyProtection="1">
      <alignment horizontal="left"/>
    </xf>
    <xf numFmtId="0" fontId="29" fillId="9" borderId="1" xfId="0" applyFont="1" applyFill="1" applyBorder="1" applyAlignment="1" applyProtection="1">
      <alignment horizontal="left"/>
    </xf>
    <xf numFmtId="0" fontId="30" fillId="16" borderId="1" xfId="0" applyFont="1" applyFill="1" applyBorder="1" applyAlignment="1" applyProtection="1">
      <alignment horizontal="left"/>
    </xf>
    <xf numFmtId="0" fontId="30" fillId="6" borderId="1" xfId="0" applyFont="1" applyFill="1" applyBorder="1" applyAlignment="1" applyProtection="1">
      <alignment horizontal="left"/>
    </xf>
    <xf numFmtId="0" fontId="29" fillId="11" borderId="1" xfId="0" applyFont="1" applyFill="1" applyBorder="1" applyAlignment="1" applyProtection="1">
      <alignment horizontal="left"/>
    </xf>
    <xf numFmtId="0" fontId="29" fillId="2" borderId="1" xfId="0" applyFont="1" applyFill="1" applyBorder="1" applyAlignment="1" applyProtection="1">
      <alignment horizontal="left"/>
    </xf>
    <xf numFmtId="0" fontId="29" fillId="14" borderId="1" xfId="0" applyFont="1" applyFill="1" applyBorder="1" applyAlignment="1">
      <alignment horizontal="left"/>
    </xf>
    <xf numFmtId="0" fontId="29" fillId="9" borderId="1" xfId="0" applyFont="1" applyFill="1" applyBorder="1" applyAlignment="1">
      <alignment horizontal="left"/>
    </xf>
    <xf numFmtId="0" fontId="29" fillId="11" borderId="1" xfId="0" applyFont="1" applyFill="1" applyBorder="1" applyAlignment="1">
      <alignment horizontal="left"/>
    </xf>
    <xf numFmtId="0" fontId="29" fillId="6" borderId="1" xfId="0" applyFont="1" applyFill="1" applyBorder="1" applyAlignment="1">
      <alignment horizontal="left"/>
    </xf>
    <xf numFmtId="0" fontId="30" fillId="16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5" fillId="20" borderId="1" xfId="0" applyFont="1" applyFill="1" applyBorder="1" applyAlignment="1"/>
    <xf numFmtId="0" fontId="29" fillId="3" borderId="1" xfId="0" applyFont="1" applyFill="1" applyBorder="1" applyAlignment="1"/>
    <xf numFmtId="0" fontId="29" fillId="10" borderId="1" xfId="0" applyFont="1" applyFill="1" applyBorder="1" applyAlignment="1">
      <alignment horizontal="left"/>
    </xf>
    <xf numFmtId="0" fontId="29" fillId="10" borderId="1" xfId="0" applyFont="1" applyFill="1" applyBorder="1" applyAlignment="1">
      <alignment wrapText="1"/>
    </xf>
    <xf numFmtId="0" fontId="29" fillId="3" borderId="1" xfId="0" applyFont="1" applyFill="1" applyBorder="1" applyAlignment="1">
      <alignment horizontal="left"/>
    </xf>
    <xf numFmtId="0" fontId="27" fillId="22" borderId="1" xfId="0" applyFont="1" applyFill="1" applyBorder="1"/>
    <xf numFmtId="0" fontId="27" fillId="22" borderId="1" xfId="0" applyFont="1" applyFill="1" applyBorder="1" applyAlignment="1">
      <alignment wrapText="1"/>
    </xf>
    <xf numFmtId="0" fontId="29" fillId="6" borderId="1" xfId="0" applyFont="1" applyFill="1" applyBorder="1"/>
    <xf numFmtId="0" fontId="29" fillId="16" borderId="1" xfId="0" applyFont="1" applyFill="1" applyBorder="1" applyAlignment="1">
      <alignment horizontal="left"/>
    </xf>
    <xf numFmtId="0" fontId="30" fillId="14" borderId="1" xfId="0" applyFont="1" applyFill="1" applyBorder="1" applyAlignment="1" applyProtection="1">
      <alignment horizontal="left"/>
    </xf>
    <xf numFmtId="0" fontId="27" fillId="13" borderId="1" xfId="0" applyFont="1" applyFill="1" applyBorder="1" applyAlignment="1" applyProtection="1">
      <alignment horizontal="left"/>
    </xf>
    <xf numFmtId="0" fontId="25" fillId="11" borderId="1" xfId="0" applyFont="1" applyFill="1" applyBorder="1" applyAlignment="1" applyProtection="1">
      <alignment horizontal="center" wrapText="1"/>
    </xf>
    <xf numFmtId="0" fontId="25" fillId="2" borderId="1" xfId="0" applyFont="1" applyFill="1" applyBorder="1" applyAlignment="1" applyProtection="1">
      <alignment horizontal="left" wrapText="1"/>
    </xf>
    <xf numFmtId="0" fontId="25" fillId="14" borderId="1" xfId="0" applyFont="1" applyFill="1" applyBorder="1" applyAlignment="1" applyProtection="1">
      <alignment horizontal="left" wrapText="1"/>
    </xf>
    <xf numFmtId="0" fontId="27" fillId="13" borderId="1" xfId="0" applyFont="1" applyFill="1" applyBorder="1"/>
    <xf numFmtId="0" fontId="25" fillId="17" borderId="1" xfId="0" applyFont="1" applyFill="1" applyBorder="1" applyAlignment="1">
      <alignment horizontal="left" wrapText="1"/>
    </xf>
    <xf numFmtId="3" fontId="18" fillId="23" borderId="27" xfId="0" applyNumberFormat="1" applyFont="1" applyFill="1" applyBorder="1" applyAlignment="1" applyProtection="1">
      <alignment horizontal="right"/>
    </xf>
    <xf numFmtId="3" fontId="4" fillId="10" borderId="5" xfId="0" applyNumberFormat="1" applyFont="1" applyFill="1" applyBorder="1" applyAlignment="1" applyProtection="1">
      <alignment horizontal="right"/>
    </xf>
    <xf numFmtId="3" fontId="6" fillId="0" borderId="4" xfId="0" applyNumberFormat="1" applyFont="1" applyFill="1" applyBorder="1" applyAlignment="1" applyProtection="1">
      <alignment horizontal="right"/>
    </xf>
    <xf numFmtId="3" fontId="4" fillId="10" borderId="4" xfId="0" applyNumberFormat="1" applyFont="1" applyFill="1" applyBorder="1" applyAlignment="1" applyProtection="1">
      <alignment horizontal="right"/>
    </xf>
    <xf numFmtId="10" fontId="10" fillId="24" borderId="43" xfId="0" applyNumberFormat="1" applyFont="1" applyFill="1" applyBorder="1"/>
    <xf numFmtId="10" fontId="10" fillId="10" borderId="44" xfId="0" applyNumberFormat="1" applyFont="1" applyFill="1" applyBorder="1"/>
    <xf numFmtId="10" fontId="0" fillId="0" borderId="3" xfId="0" applyNumberFormat="1" applyBorder="1"/>
    <xf numFmtId="10" fontId="10" fillId="10" borderId="3" xfId="0" applyNumberFormat="1" applyFont="1" applyFill="1" applyBorder="1"/>
    <xf numFmtId="10" fontId="0" fillId="0" borderId="45" xfId="0" applyNumberFormat="1" applyBorder="1"/>
    <xf numFmtId="3" fontId="34" fillId="24" borderId="46" xfId="0" applyNumberFormat="1" applyFont="1" applyFill="1" applyBorder="1" applyAlignment="1"/>
    <xf numFmtId="0" fontId="18" fillId="23" borderId="27" xfId="0" applyFont="1" applyFill="1" applyBorder="1" applyAlignment="1" applyProtection="1">
      <alignment wrapText="1"/>
    </xf>
    <xf numFmtId="3" fontId="10" fillId="24" borderId="13" xfId="0" applyNumberFormat="1" applyFont="1" applyFill="1" applyBorder="1" applyAlignment="1"/>
    <xf numFmtId="3" fontId="6" fillId="0" borderId="20" xfId="0" applyNumberFormat="1" applyFont="1" applyFill="1" applyBorder="1" applyAlignment="1" applyProtection="1">
      <alignment horizontal="right"/>
    </xf>
    <xf numFmtId="3" fontId="6" fillId="0" borderId="28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7" fillId="10" borderId="1" xfId="0" applyFont="1" applyFill="1" applyBorder="1" applyAlignment="1" applyProtection="1">
      <alignment horizontal="left"/>
    </xf>
    <xf numFmtId="0" fontId="24" fillId="0" borderId="1" xfId="0" applyFont="1" applyBorder="1" applyAlignment="1" applyProtection="1">
      <alignment horizontal="center" vertical="center" wrapText="1"/>
    </xf>
    <xf numFmtId="0" fontId="27" fillId="10" borderId="1" xfId="0" applyFont="1" applyFill="1" applyBorder="1" applyAlignment="1"/>
    <xf numFmtId="0" fontId="27" fillId="22" borderId="1" xfId="0" applyFont="1" applyFill="1" applyBorder="1" applyAlignment="1">
      <alignment horizontal="center" wrapText="1"/>
    </xf>
    <xf numFmtId="0" fontId="29" fillId="11" borderId="1" xfId="0" applyFont="1" applyFill="1" applyBorder="1" applyAlignment="1">
      <alignment horizontal="left" wrapText="1"/>
    </xf>
    <xf numFmtId="0" fontId="27" fillId="10" borderId="1" xfId="0" applyFont="1" applyFill="1" applyBorder="1" applyAlignment="1">
      <alignment horizontal="left"/>
    </xf>
    <xf numFmtId="0" fontId="27" fillId="10" borderId="1" xfId="0" applyFont="1" applyFill="1" applyBorder="1" applyAlignment="1">
      <alignment horizontal="left" wrapText="1"/>
    </xf>
    <xf numFmtId="0" fontId="27" fillId="2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6">
    <cellStyle name="Normalno" xfId="0" builtinId="0"/>
    <cellStyle name="Normalno 2" xfId="4"/>
    <cellStyle name="Zarez" xfId="1" builtinId="3"/>
    <cellStyle name="Zarez 2" xfId="2"/>
    <cellStyle name="Zarez 2 2" xfId="3"/>
    <cellStyle name="Zarez 2 3" xfId="5"/>
  </cellStyles>
  <dxfs count="0"/>
  <tableStyles count="0" defaultTableStyle="TableStyleMedium2" defaultPivotStyle="PivotStyleLight16"/>
  <colors>
    <mruColors>
      <color rgb="FFFFCC99"/>
      <color rgb="FFCCFF66"/>
      <color rgb="FF808000"/>
      <color rgb="FFC65911"/>
      <color rgb="FFFFC000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1</xdr:col>
      <xdr:colOff>552450</xdr:colOff>
      <xdr:row>0</xdr:row>
      <xdr:rowOff>590551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0"/>
          <a:ext cx="48577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110"/>
  <sheetViews>
    <sheetView tabSelected="1" workbookViewId="0">
      <selection activeCell="C20" sqref="C20"/>
    </sheetView>
  </sheetViews>
  <sheetFormatPr defaultRowHeight="12.75" x14ac:dyDescent="0.2"/>
  <cols>
    <col min="1" max="1" width="3.7109375" style="1" customWidth="1"/>
    <col min="2" max="2" width="66.42578125" style="18" customWidth="1"/>
    <col min="3" max="3" width="11.5703125" style="3" customWidth="1"/>
    <col min="4" max="8" width="11.5703125" customWidth="1"/>
    <col min="9" max="9" width="33.5703125" hidden="1" customWidth="1"/>
    <col min="10" max="10" width="2.5703125" hidden="1" customWidth="1"/>
    <col min="11" max="11" width="3.5703125" hidden="1" customWidth="1"/>
    <col min="12" max="12" width="12.5703125" hidden="1" customWidth="1"/>
    <col min="13" max="13" width="5.42578125" hidden="1" customWidth="1"/>
    <col min="14" max="14" width="14.5703125" hidden="1" customWidth="1"/>
    <col min="15" max="15" width="8.28515625" hidden="1" customWidth="1"/>
    <col min="16" max="16" width="9.140625" hidden="1" customWidth="1"/>
  </cols>
  <sheetData>
    <row r="1" spans="1:122" ht="50.1" customHeight="1" x14ac:dyDescent="0.2">
      <c r="A1" s="274"/>
      <c r="B1" s="274"/>
      <c r="C1" s="274"/>
      <c r="D1" s="274"/>
      <c r="E1" s="274"/>
      <c r="F1" s="274"/>
      <c r="G1" s="274"/>
      <c r="H1" s="274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</row>
    <row r="2" spans="1:122" x14ac:dyDescent="0.2">
      <c r="A2" s="815" t="s">
        <v>425</v>
      </c>
      <c r="B2" s="815"/>
      <c r="C2" s="815"/>
      <c r="D2" s="815"/>
      <c r="E2" s="815"/>
      <c r="F2" s="815"/>
      <c r="G2" s="815"/>
      <c r="H2" s="81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</row>
    <row r="3" spans="1:122" x14ac:dyDescent="0.2">
      <c r="A3" s="816" t="s">
        <v>426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</row>
    <row r="4" spans="1:122" x14ac:dyDescent="0.2">
      <c r="A4" s="817" t="s">
        <v>465</v>
      </c>
      <c r="B4" s="816"/>
      <c r="C4" s="816"/>
      <c r="D4" s="816"/>
      <c r="E4" s="816"/>
      <c r="F4" s="816"/>
      <c r="G4" s="816"/>
      <c r="H4" s="816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</row>
    <row r="5" spans="1:122" x14ac:dyDescent="0.2">
      <c r="A5" s="349"/>
      <c r="B5" s="349"/>
      <c r="C5" s="349"/>
      <c r="D5" s="349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</row>
    <row r="6" spans="1:122" x14ac:dyDescent="0.2">
      <c r="A6" s="347"/>
      <c r="E6" s="347"/>
      <c r="F6" s="347"/>
      <c r="G6" s="347"/>
      <c r="H6" s="347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</row>
    <row r="7" spans="1:122" ht="15.75" customHeight="1" x14ac:dyDescent="0.25">
      <c r="A7" s="818" t="s">
        <v>398</v>
      </c>
      <c r="B7" s="818"/>
      <c r="C7" s="818"/>
      <c r="D7" s="818"/>
      <c r="E7" s="818"/>
      <c r="F7" s="818"/>
      <c r="G7" s="818"/>
      <c r="H7" s="818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</row>
    <row r="8" spans="1:122" ht="15.75" customHeight="1" x14ac:dyDescent="0.25">
      <c r="A8" s="819" t="s">
        <v>431</v>
      </c>
      <c r="B8" s="819"/>
      <c r="C8" s="819"/>
      <c r="D8" s="819"/>
      <c r="E8" s="819"/>
      <c r="F8" s="819"/>
      <c r="G8" s="819"/>
      <c r="H8" s="819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</row>
    <row r="9" spans="1:122" ht="15.75" customHeight="1" x14ac:dyDescent="0.2">
      <c r="A9" s="384"/>
      <c r="B9" s="345"/>
      <c r="C9" s="34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</row>
    <row r="10" spans="1:122" ht="15" customHeight="1" x14ac:dyDescent="0.25">
      <c r="A10" s="69" t="s">
        <v>1</v>
      </c>
      <c r="B10" s="70" t="s">
        <v>119</v>
      </c>
      <c r="C10" s="34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</row>
    <row r="11" spans="1:122" ht="15" customHeight="1" x14ac:dyDescent="0.2">
      <c r="A11" s="344"/>
      <c r="B11" s="1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</row>
    <row r="12" spans="1:122" ht="15" customHeight="1" x14ac:dyDescent="0.2">
      <c r="A12" s="347"/>
      <c r="B12" s="67" t="s">
        <v>0</v>
      </c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</row>
    <row r="13" spans="1:122" x14ac:dyDescent="0.2">
      <c r="A13" s="347"/>
      <c r="E13" s="8"/>
      <c r="F13" s="4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</row>
    <row r="14" spans="1:122" x14ac:dyDescent="0.2">
      <c r="A14" s="405"/>
      <c r="B14" s="68" t="s">
        <v>432</v>
      </c>
      <c r="C14" s="487"/>
      <c r="D14" s="68"/>
      <c r="E14" s="68"/>
      <c r="F14" s="4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</row>
    <row r="15" spans="1:122" x14ac:dyDescent="0.2">
      <c r="A15" s="346"/>
      <c r="B15" s="8"/>
      <c r="C15" s="8"/>
      <c r="D15" s="8"/>
      <c r="E15" s="18"/>
      <c r="F15" s="4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</row>
    <row r="16" spans="1:122" ht="15.75" thickBot="1" x14ac:dyDescent="0.3">
      <c r="A16" s="347"/>
      <c r="B16" s="72" t="s">
        <v>70</v>
      </c>
      <c r="C16" s="72"/>
      <c r="D16" s="72"/>
      <c r="E16" s="72"/>
      <c r="F16" s="16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</row>
    <row r="17" spans="1:122" ht="15.75" thickBot="1" x14ac:dyDescent="0.3">
      <c r="A17" s="71" t="s">
        <v>2</v>
      </c>
      <c r="C17" s="509">
        <v>1</v>
      </c>
      <c r="D17" s="510">
        <v>2</v>
      </c>
      <c r="E17" s="510">
        <v>3</v>
      </c>
      <c r="F17" s="511">
        <v>4</v>
      </c>
      <c r="G17" s="512">
        <v>5</v>
      </c>
      <c r="H17" s="513">
        <v>6</v>
      </c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</row>
    <row r="18" spans="1:122" ht="25.5" customHeight="1" x14ac:dyDescent="0.2">
      <c r="A18" s="347"/>
      <c r="B18" s="387"/>
      <c r="C18" s="813" t="s">
        <v>427</v>
      </c>
      <c r="D18" s="813" t="s">
        <v>428</v>
      </c>
      <c r="E18" s="813" t="s">
        <v>429</v>
      </c>
      <c r="F18" s="820" t="s">
        <v>430</v>
      </c>
      <c r="G18" s="813" t="s">
        <v>385</v>
      </c>
      <c r="H18" s="814" t="s">
        <v>386</v>
      </c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</row>
    <row r="19" spans="1:122" ht="25.5" customHeight="1" x14ac:dyDescent="0.2">
      <c r="A19" s="347"/>
      <c r="B19" s="388"/>
      <c r="C19" s="813"/>
      <c r="D19" s="813"/>
      <c r="E19" s="813"/>
      <c r="F19" s="820"/>
      <c r="G19" s="813"/>
      <c r="H19" s="814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</row>
    <row r="20" spans="1:122" x14ac:dyDescent="0.2">
      <c r="A20" s="347"/>
      <c r="B20" s="389" t="s">
        <v>387</v>
      </c>
      <c r="C20" s="248">
        <v>5798667</v>
      </c>
      <c r="D20" s="533">
        <v>10341400</v>
      </c>
      <c r="E20" s="679">
        <v>13627400</v>
      </c>
      <c r="F20" s="677">
        <v>7989352</v>
      </c>
      <c r="G20" s="488">
        <f>F20/E20</f>
        <v>0.58627118892818875</v>
      </c>
      <c r="H20" s="675">
        <f>F20/C20</f>
        <v>1.3777911371699738</v>
      </c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</row>
    <row r="21" spans="1:122" x14ac:dyDescent="0.2">
      <c r="A21" s="346"/>
      <c r="B21" s="390" t="s">
        <v>388</v>
      </c>
      <c r="C21" s="248">
        <v>177679</v>
      </c>
      <c r="D21" s="533">
        <v>1557000</v>
      </c>
      <c r="E21" s="679">
        <v>2107000</v>
      </c>
      <c r="F21" s="677">
        <v>260427</v>
      </c>
      <c r="G21" s="488">
        <f>F21/E21</f>
        <v>0.12360085429520645</v>
      </c>
      <c r="H21" s="675">
        <f>F21/C21</f>
        <v>1.4657162635989622</v>
      </c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</row>
    <row r="22" spans="1:122" x14ac:dyDescent="0.2">
      <c r="A22" s="347"/>
      <c r="B22" s="391" t="s">
        <v>389</v>
      </c>
      <c r="C22" s="303">
        <v>7433689</v>
      </c>
      <c r="D22" s="534">
        <v>6968400</v>
      </c>
      <c r="E22" s="679">
        <v>7669400</v>
      </c>
      <c r="F22" s="678">
        <v>6146280</v>
      </c>
      <c r="G22" s="489">
        <f>F22/E22</f>
        <v>0.80140297806868854</v>
      </c>
      <c r="H22" s="676">
        <f>F22/C22</f>
        <v>0.8268142506365278</v>
      </c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</row>
    <row r="23" spans="1:122" s="9" customFormat="1" ht="13.5" thickBot="1" x14ac:dyDescent="0.25">
      <c r="A23" s="46"/>
      <c r="B23" s="392" t="s">
        <v>390</v>
      </c>
      <c r="C23" s="303">
        <v>808983</v>
      </c>
      <c r="D23" s="534">
        <v>5050000</v>
      </c>
      <c r="E23" s="679">
        <v>8185000</v>
      </c>
      <c r="F23" s="678">
        <v>6000188</v>
      </c>
      <c r="G23" s="489">
        <f>F23/E23</f>
        <v>0.7330712278558339</v>
      </c>
      <c r="H23" s="676">
        <f>F23/C23</f>
        <v>7.4169519013378524</v>
      </c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</row>
    <row r="24" spans="1:122" s="9" customFormat="1" x14ac:dyDescent="0.2">
      <c r="A24" s="44"/>
      <c r="B24" s="264"/>
      <c r="C24" s="264"/>
      <c r="D24" s="264"/>
      <c r="E24" s="264"/>
      <c r="F24" s="61"/>
      <c r="G24" s="490"/>
      <c r="H24" s="490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</row>
    <row r="25" spans="1:122" s="9" customFormat="1" ht="15" x14ac:dyDescent="0.25">
      <c r="A25" s="46"/>
      <c r="B25" s="265" t="s">
        <v>120</v>
      </c>
      <c r="C25" s="265"/>
      <c r="D25" s="265"/>
      <c r="E25" s="265"/>
      <c r="F25" s="63"/>
      <c r="G25" s="491"/>
      <c r="H25" s="491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</row>
    <row r="26" spans="1:122" s="9" customFormat="1" ht="15.75" thickBot="1" x14ac:dyDescent="0.3">
      <c r="A26" s="73" t="s">
        <v>4</v>
      </c>
      <c r="B26" s="264"/>
      <c r="C26" s="264"/>
      <c r="D26" s="264"/>
      <c r="E26" s="264"/>
      <c r="F26" s="61"/>
      <c r="G26" s="490"/>
      <c r="H26" s="490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</row>
    <row r="27" spans="1:122" s="9" customFormat="1" ht="13.5" thickBot="1" x14ac:dyDescent="0.25">
      <c r="A27" s="46"/>
      <c r="B27" s="393" t="s">
        <v>391</v>
      </c>
      <c r="C27" s="395"/>
      <c r="D27" s="394">
        <v>0</v>
      </c>
      <c r="E27" s="394">
        <v>0</v>
      </c>
      <c r="F27" s="395"/>
      <c r="G27" s="492">
        <v>0</v>
      </c>
      <c r="H27" s="493">
        <v>0</v>
      </c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</row>
    <row r="28" spans="1:122" s="9" customFormat="1" x14ac:dyDescent="0.2">
      <c r="A28" s="62"/>
      <c r="B28" s="42"/>
      <c r="C28" s="306"/>
      <c r="D28" s="306"/>
      <c r="E28" s="306"/>
      <c r="F28" s="43"/>
      <c r="G28" s="263"/>
      <c r="H28" s="263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</row>
    <row r="29" spans="1:122" s="9" customFormat="1" ht="15" x14ac:dyDescent="0.25">
      <c r="A29" s="47"/>
      <c r="B29" s="72" t="s">
        <v>125</v>
      </c>
      <c r="C29" s="307"/>
      <c r="D29" s="307"/>
      <c r="E29" s="307"/>
      <c r="F29" s="3"/>
      <c r="G29" s="3"/>
      <c r="H29" s="3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</row>
    <row r="30" spans="1:122" ht="15.75" thickBot="1" x14ac:dyDescent="0.3">
      <c r="A30" s="71" t="s">
        <v>3</v>
      </c>
      <c r="B30" s="72"/>
      <c r="C30" s="307"/>
      <c r="D30" s="307"/>
      <c r="E30" s="307"/>
      <c r="F30" s="3"/>
      <c r="G30" s="3"/>
      <c r="H30" s="3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</row>
    <row r="31" spans="1:122" ht="15.75" thickBot="1" x14ac:dyDescent="0.3">
      <c r="A31" s="71"/>
      <c r="B31" s="396" t="s">
        <v>392</v>
      </c>
      <c r="C31" s="397"/>
      <c r="D31" s="397"/>
      <c r="E31" s="397"/>
      <c r="F31" s="398">
        <v>0</v>
      </c>
      <c r="G31" s="399">
        <v>0</v>
      </c>
      <c r="H31" s="400">
        <f>F31+G31</f>
        <v>0</v>
      </c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</row>
    <row r="32" spans="1:122" ht="13.5" thickBot="1" x14ac:dyDescent="0.25">
      <c r="A32" s="347"/>
      <c r="B32" s="17"/>
      <c r="C32" s="309"/>
      <c r="D32" s="309"/>
      <c r="E32" s="309"/>
      <c r="F32" s="3"/>
      <c r="G32" s="3"/>
      <c r="H32" s="3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</row>
    <row r="33" spans="1:116" ht="13.5" thickBot="1" x14ac:dyDescent="0.25">
      <c r="A33" s="347"/>
      <c r="B33" s="401" t="s">
        <v>393</v>
      </c>
      <c r="C33" s="402"/>
      <c r="D33" s="402"/>
      <c r="E33" s="402"/>
      <c r="F33" s="177">
        <v>0</v>
      </c>
      <c r="G33" s="403">
        <v>0</v>
      </c>
      <c r="H33" s="404">
        <f>F33+G33</f>
        <v>0</v>
      </c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</row>
    <row r="34" spans="1:116" x14ac:dyDescent="0.2">
      <c r="A34" s="347"/>
      <c r="B34" s="304"/>
      <c r="C34" s="304"/>
      <c r="D34" s="304"/>
      <c r="E34" s="304"/>
      <c r="F34" s="305"/>
      <c r="G34" s="80"/>
      <c r="H34" s="80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</row>
    <row r="35" spans="1:116" x14ac:dyDescent="0.2">
      <c r="A35" s="347"/>
      <c r="B35" s="64" t="s">
        <v>126</v>
      </c>
      <c r="C3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</row>
    <row r="36" spans="1:116" x14ac:dyDescent="0.2">
      <c r="A36" s="347"/>
      <c r="C36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8"/>
      <c r="CC36" s="268"/>
      <c r="CD36" s="268"/>
      <c r="CE36" s="268"/>
      <c r="CF36" s="268"/>
      <c r="CG36" s="268"/>
      <c r="CH36" s="268"/>
      <c r="CI36" s="268"/>
      <c r="CJ36" s="268"/>
      <c r="CK36" s="268"/>
      <c r="CL36" s="268"/>
      <c r="CM36" s="268"/>
      <c r="CN36" s="268"/>
      <c r="CO36" s="268"/>
      <c r="CP36" s="268"/>
      <c r="CQ36" s="268"/>
      <c r="CR36" s="268"/>
      <c r="CS36" s="268"/>
      <c r="CT36" s="268"/>
      <c r="CU36" s="268"/>
      <c r="CV36" s="268"/>
      <c r="CW36" s="268"/>
      <c r="CX36" s="268"/>
      <c r="CY36" s="268"/>
      <c r="CZ36" s="268"/>
      <c r="DA36" s="268"/>
      <c r="DB36" s="268"/>
      <c r="DC36" s="268"/>
      <c r="DD36" s="268"/>
      <c r="DE36" s="268"/>
      <c r="DF36" s="268"/>
      <c r="DG36" s="268"/>
      <c r="DH36" s="268"/>
      <c r="DI36" s="268"/>
      <c r="DJ36" s="268"/>
      <c r="DK36" s="268"/>
      <c r="DL36" s="268"/>
    </row>
    <row r="37" spans="1:116" x14ac:dyDescent="0.2">
      <c r="A37" s="347"/>
      <c r="B37" s="68" t="s">
        <v>127</v>
      </c>
      <c r="C37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68"/>
      <c r="BR37" s="268"/>
      <c r="BS37" s="268"/>
      <c r="BT37" s="268"/>
      <c r="BU37" s="268"/>
      <c r="BV37" s="268"/>
      <c r="BW37" s="268"/>
      <c r="BX37" s="268"/>
      <c r="BY37" s="268"/>
      <c r="BZ37" s="268"/>
      <c r="CA37" s="268"/>
      <c r="CB37" s="268"/>
      <c r="CC37" s="268"/>
      <c r="CD37" s="268"/>
      <c r="CE37" s="268"/>
      <c r="CF37" s="268"/>
      <c r="CG37" s="268"/>
      <c r="CH37" s="268"/>
      <c r="CI37" s="268"/>
      <c r="CJ37" s="268"/>
      <c r="CK37" s="268"/>
      <c r="CL37" s="268"/>
      <c r="CM37" s="268"/>
      <c r="CN37" s="268"/>
      <c r="CO37" s="268"/>
      <c r="CP37" s="268"/>
      <c r="CQ37" s="268"/>
      <c r="CR37" s="268"/>
      <c r="CS37" s="268"/>
      <c r="CT37" s="268"/>
      <c r="CU37" s="268"/>
      <c r="CV37" s="268"/>
      <c r="CW37" s="268"/>
      <c r="CX37" s="268"/>
      <c r="CY37" s="268"/>
      <c r="CZ37" s="268"/>
      <c r="DA37" s="268"/>
      <c r="DB37" s="268"/>
      <c r="DC37" s="268"/>
      <c r="DD37" s="268"/>
      <c r="DE37" s="268"/>
      <c r="DF37" s="268"/>
      <c r="DG37" s="268"/>
      <c r="DH37" s="268"/>
      <c r="DI37" s="268"/>
    </row>
    <row r="38" spans="1:116" x14ac:dyDescent="0.2">
      <c r="A38" s="347"/>
      <c r="B38" s="18" t="s">
        <v>433</v>
      </c>
      <c r="C38" s="80"/>
      <c r="D38" s="80"/>
      <c r="E38" s="80"/>
      <c r="F38" s="80"/>
      <c r="G38" s="80"/>
      <c r="H38" s="80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8"/>
      <c r="CC38" s="268"/>
      <c r="CD38" s="268"/>
      <c r="CE38" s="268"/>
      <c r="CF38" s="268"/>
      <c r="CG38" s="268"/>
      <c r="CH38" s="268"/>
      <c r="CI38" s="268"/>
      <c r="CJ38" s="268"/>
      <c r="CK38" s="268"/>
      <c r="CL38" s="268"/>
      <c r="CM38" s="268"/>
      <c r="CN38" s="268"/>
      <c r="CO38" s="268"/>
      <c r="CP38" s="268"/>
      <c r="CQ38" s="268"/>
      <c r="CR38" s="268"/>
      <c r="CS38" s="268"/>
      <c r="CT38" s="268"/>
      <c r="CU38" s="268"/>
      <c r="CV38" s="268"/>
      <c r="CW38" s="268"/>
      <c r="CX38" s="268"/>
      <c r="CY38" s="268"/>
      <c r="CZ38" s="268"/>
      <c r="DA38" s="268"/>
      <c r="DB38" s="268"/>
      <c r="DC38" s="268"/>
      <c r="DD38" s="268"/>
      <c r="DE38" s="268"/>
      <c r="DF38" s="268"/>
      <c r="DG38" s="268"/>
      <c r="DH38" s="268"/>
      <c r="DI38" s="268"/>
    </row>
    <row r="39" spans="1:116" x14ac:dyDescent="0.2">
      <c r="A39" s="348"/>
      <c r="B39" s="386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</row>
    <row r="40" spans="1:116" x14ac:dyDescent="0.2">
      <c r="A40" s="348"/>
      <c r="B40" s="386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8"/>
      <c r="BR40" s="268"/>
      <c r="BS40" s="268"/>
      <c r="BT40" s="268"/>
      <c r="BU40" s="268"/>
      <c r="BV40" s="268"/>
      <c r="BW40" s="268"/>
      <c r="BX40" s="268"/>
      <c r="BY40" s="268"/>
      <c r="BZ40" s="268"/>
      <c r="CA40" s="268"/>
      <c r="CB40" s="268"/>
      <c r="CC40" s="268"/>
      <c r="CD40" s="268"/>
      <c r="CE40" s="268"/>
      <c r="CF40" s="268"/>
      <c r="CG40" s="268"/>
      <c r="CH40" s="268"/>
      <c r="CI40" s="268"/>
      <c r="CJ40" s="268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</row>
    <row r="41" spans="1:116" x14ac:dyDescent="0.2">
      <c r="A41" s="348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268"/>
      <c r="BR41" s="268"/>
      <c r="BS41" s="268"/>
      <c r="BT41" s="268"/>
      <c r="BU41" s="268"/>
      <c r="BV41" s="268"/>
      <c r="BW41" s="268"/>
      <c r="BX41" s="268"/>
      <c r="BY41" s="268"/>
      <c r="BZ41" s="268"/>
      <c r="CA41" s="268"/>
      <c r="CB41" s="268"/>
      <c r="CC41" s="268"/>
      <c r="CD41" s="268"/>
      <c r="CE41" s="268"/>
      <c r="CF41" s="268"/>
      <c r="CG41" s="268"/>
      <c r="CH41" s="268"/>
      <c r="CI41" s="268"/>
      <c r="CJ41" s="268"/>
      <c r="CK41" s="268"/>
      <c r="CL41" s="268"/>
      <c r="CM41" s="268"/>
      <c r="CN41" s="268"/>
      <c r="CO41" s="268"/>
      <c r="CP41" s="268"/>
      <c r="CQ41" s="268"/>
      <c r="CR41" s="268"/>
      <c r="CS41" s="268"/>
      <c r="CT41" s="268"/>
      <c r="CU41" s="268"/>
      <c r="CV41" s="268"/>
      <c r="CW41" s="268"/>
      <c r="CX41" s="268"/>
      <c r="CY41" s="268"/>
      <c r="CZ41" s="268"/>
      <c r="DA41" s="268"/>
      <c r="DB41" s="268"/>
      <c r="DC41" s="268"/>
      <c r="DD41" s="268"/>
      <c r="DE41" s="268"/>
      <c r="DF41" s="268"/>
      <c r="DG41" s="268"/>
      <c r="DH41" s="268"/>
      <c r="DI41" s="268"/>
    </row>
    <row r="42" spans="1:116" x14ac:dyDescent="0.2">
      <c r="A42" s="347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8"/>
      <c r="BR42" s="268"/>
      <c r="BS42" s="268"/>
      <c r="BT42" s="268"/>
      <c r="BU42" s="268"/>
      <c r="BV42" s="268"/>
      <c r="BW42" s="268"/>
      <c r="BX42" s="268"/>
      <c r="BY42" s="268"/>
      <c r="BZ42" s="268"/>
      <c r="CA42" s="268"/>
      <c r="CB42" s="268"/>
      <c r="CC42" s="268"/>
      <c r="CD42" s="268"/>
      <c r="CE42" s="268"/>
      <c r="CF42" s="268"/>
      <c r="CG42" s="268"/>
      <c r="CH42" s="268"/>
      <c r="CI42" s="268"/>
      <c r="CJ42" s="268"/>
      <c r="CK42" s="268"/>
      <c r="CL42" s="268"/>
      <c r="CM42" s="268"/>
      <c r="CN42" s="268"/>
      <c r="CO42" s="268"/>
      <c r="CP42" s="268"/>
      <c r="CQ42" s="268"/>
      <c r="CR42" s="268"/>
      <c r="CS42" s="268"/>
      <c r="CT42" s="268"/>
      <c r="CU42" s="268"/>
      <c r="CV42" s="268"/>
      <c r="CW42" s="268"/>
      <c r="CX42" s="268"/>
      <c r="CY42" s="268"/>
      <c r="CZ42" s="268"/>
      <c r="DA42" s="268"/>
      <c r="DB42" s="268"/>
      <c r="DC42" s="268"/>
      <c r="DD42" s="268"/>
      <c r="DE42" s="268"/>
      <c r="DF42" s="268"/>
      <c r="DG42" s="268"/>
      <c r="DH42" s="268"/>
      <c r="DI42" s="268"/>
    </row>
    <row r="43" spans="1:116" x14ac:dyDescent="0.2">
      <c r="A43" s="347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D43" s="268"/>
      <c r="BE43" s="268"/>
      <c r="BF43" s="268"/>
      <c r="BG43" s="268"/>
      <c r="BH43" s="268"/>
      <c r="BI43" s="268"/>
      <c r="BJ43" s="268"/>
      <c r="BK43" s="268"/>
      <c r="BL43" s="268"/>
      <c r="BM43" s="268"/>
      <c r="BN43" s="268"/>
      <c r="BO43" s="268"/>
      <c r="BP43" s="268"/>
      <c r="BQ43" s="268"/>
      <c r="BR43" s="268"/>
      <c r="BS43" s="268"/>
      <c r="BT43" s="268"/>
      <c r="BU43" s="268"/>
      <c r="BV43" s="268"/>
      <c r="BW43" s="268"/>
      <c r="BX43" s="268"/>
      <c r="BY43" s="268"/>
      <c r="BZ43" s="268"/>
      <c r="CA43" s="268"/>
      <c r="CB43" s="268"/>
      <c r="CC43" s="268"/>
      <c r="CD43" s="268"/>
      <c r="CE43" s="268"/>
      <c r="CF43" s="268"/>
      <c r="CG43" s="268"/>
      <c r="CH43" s="268"/>
      <c r="CI43" s="268"/>
      <c r="CJ43" s="268"/>
      <c r="CK43" s="268"/>
      <c r="CL43" s="268"/>
      <c r="CM43" s="268"/>
      <c r="CN43" s="268"/>
      <c r="CO43" s="268"/>
      <c r="CP43" s="268"/>
      <c r="CQ43" s="268"/>
      <c r="CR43" s="268"/>
      <c r="CS43" s="268"/>
      <c r="CT43" s="268"/>
      <c r="CU43" s="268"/>
      <c r="CV43" s="268"/>
      <c r="CW43" s="268"/>
      <c r="CX43" s="268"/>
      <c r="CY43" s="268"/>
      <c r="CZ43" s="268"/>
      <c r="DA43" s="268"/>
      <c r="DB43" s="268"/>
      <c r="DC43" s="268"/>
      <c r="DD43" s="268"/>
      <c r="DE43" s="268"/>
      <c r="DF43" s="268"/>
      <c r="DG43" s="268"/>
      <c r="DH43" s="268"/>
      <c r="DI43" s="268"/>
    </row>
    <row r="44" spans="1:116" x14ac:dyDescent="0.2">
      <c r="A44" s="347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68"/>
      <c r="BR44" s="268"/>
      <c r="BS44" s="268"/>
      <c r="BT44" s="268"/>
      <c r="BU44" s="268"/>
      <c r="BV44" s="268"/>
      <c r="BW44" s="268"/>
      <c r="BX44" s="268"/>
      <c r="BY44" s="268"/>
      <c r="BZ44" s="268"/>
      <c r="CA44" s="268"/>
      <c r="CB44" s="268"/>
      <c r="CC44" s="268"/>
      <c r="CD44" s="268"/>
      <c r="CE44" s="268"/>
      <c r="CF44" s="268"/>
      <c r="CG44" s="268"/>
      <c r="CH44" s="268"/>
      <c r="CI44" s="268"/>
      <c r="CJ44" s="268"/>
      <c r="CK44" s="268"/>
      <c r="CL44" s="268"/>
      <c r="CM44" s="268"/>
      <c r="CN44" s="268"/>
      <c r="CO44" s="268"/>
      <c r="CP44" s="268"/>
      <c r="CQ44" s="268"/>
      <c r="CR44" s="268"/>
      <c r="CS44" s="268"/>
      <c r="CT44" s="268"/>
      <c r="CU44" s="268"/>
      <c r="CV44" s="268"/>
      <c r="CW44" s="268"/>
      <c r="CX44" s="268"/>
      <c r="CY44" s="268"/>
      <c r="CZ44" s="268"/>
      <c r="DA44" s="268"/>
      <c r="DB44" s="268"/>
      <c r="DC44" s="268"/>
      <c r="DD44" s="268"/>
      <c r="DE44" s="268"/>
      <c r="DF44" s="268"/>
      <c r="DG44" s="268"/>
      <c r="DH44" s="268"/>
      <c r="DI44" s="268"/>
    </row>
    <row r="45" spans="1:116" x14ac:dyDescent="0.2">
      <c r="A45" s="347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268"/>
      <c r="BW45" s="268"/>
      <c r="BX45" s="268"/>
      <c r="BY45" s="268"/>
      <c r="BZ45" s="268"/>
      <c r="CA45" s="268"/>
      <c r="CB45" s="268"/>
      <c r="CC45" s="268"/>
      <c r="CD45" s="268"/>
      <c r="CE45" s="268"/>
      <c r="CF45" s="268"/>
      <c r="CG45" s="268"/>
      <c r="CH45" s="268"/>
      <c r="CI45" s="268"/>
      <c r="CJ45" s="268"/>
      <c r="CK45" s="268"/>
      <c r="CL45" s="268"/>
      <c r="CM45" s="268"/>
      <c r="CN45" s="268"/>
      <c r="CO45" s="268"/>
      <c r="CP45" s="268"/>
      <c r="CQ45" s="268"/>
      <c r="CR45" s="268"/>
      <c r="CS45" s="268"/>
      <c r="CT45" s="268"/>
      <c r="CU45" s="268"/>
      <c r="CV45" s="268"/>
      <c r="CW45" s="268"/>
      <c r="CX45" s="268"/>
      <c r="CY45" s="268"/>
      <c r="CZ45" s="268"/>
      <c r="DA45" s="268"/>
      <c r="DB45" s="268"/>
      <c r="DC45" s="268"/>
      <c r="DD45" s="268"/>
      <c r="DE45" s="268"/>
      <c r="DF45" s="268"/>
      <c r="DG45" s="268"/>
      <c r="DH45" s="268"/>
      <c r="DI45" s="268"/>
    </row>
    <row r="46" spans="1:116" x14ac:dyDescent="0.2">
      <c r="A46" s="347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268"/>
      <c r="AM46" s="268"/>
      <c r="AN46" s="268"/>
      <c r="AO46" s="268"/>
      <c r="AP46" s="268"/>
      <c r="AQ46" s="268"/>
      <c r="AR46" s="268"/>
      <c r="AS46" s="268"/>
      <c r="AT46" s="268"/>
      <c r="AU46" s="268"/>
      <c r="AV46" s="268"/>
      <c r="AW46" s="268"/>
      <c r="AX46" s="268"/>
      <c r="AY46" s="268"/>
      <c r="AZ46" s="268"/>
      <c r="BA46" s="268"/>
      <c r="BB46" s="268"/>
      <c r="BC46" s="268"/>
      <c r="BD46" s="268"/>
      <c r="BE46" s="268"/>
      <c r="BF46" s="268"/>
      <c r="BG46" s="268"/>
      <c r="BH46" s="268"/>
      <c r="BI46" s="268"/>
      <c r="BJ46" s="268"/>
      <c r="BK46" s="268"/>
      <c r="BL46" s="268"/>
      <c r="BM46" s="268"/>
      <c r="BN46" s="268"/>
      <c r="BO46" s="268"/>
      <c r="BP46" s="268"/>
      <c r="BQ46" s="268"/>
      <c r="BR46" s="268"/>
      <c r="BS46" s="268"/>
      <c r="BT46" s="268"/>
      <c r="BU46" s="268"/>
      <c r="BV46" s="268"/>
      <c r="BW46" s="268"/>
      <c r="BX46" s="268"/>
      <c r="BY46" s="268"/>
      <c r="BZ46" s="268"/>
      <c r="CA46" s="268"/>
      <c r="CB46" s="268"/>
      <c r="CC46" s="268"/>
      <c r="CD46" s="268"/>
      <c r="CE46" s="268"/>
      <c r="CF46" s="268"/>
      <c r="CG46" s="268"/>
      <c r="CH46" s="268"/>
      <c r="CI46" s="268"/>
      <c r="CJ46" s="268"/>
      <c r="CK46" s="268"/>
      <c r="CL46" s="268"/>
      <c r="CM46" s="268"/>
      <c r="CN46" s="268"/>
      <c r="CO46" s="268"/>
      <c r="CP46" s="268"/>
      <c r="CQ46" s="268"/>
      <c r="CR46" s="268"/>
      <c r="CS46" s="268"/>
      <c r="CT46" s="268"/>
      <c r="CU46" s="268"/>
      <c r="CV46" s="268"/>
      <c r="CW46" s="268"/>
      <c r="CX46" s="268"/>
      <c r="CY46" s="268"/>
      <c r="CZ46" s="268"/>
      <c r="DA46" s="268"/>
      <c r="DB46" s="268"/>
      <c r="DC46" s="268"/>
      <c r="DD46" s="268"/>
      <c r="DE46" s="268"/>
      <c r="DF46" s="268"/>
      <c r="DG46" s="268"/>
      <c r="DH46" s="268"/>
      <c r="DI46" s="268"/>
      <c r="DJ46" s="268"/>
    </row>
    <row r="47" spans="1:116" x14ac:dyDescent="0.2">
      <c r="A47" s="347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268"/>
      <c r="AM47" s="268"/>
      <c r="AN47" s="268"/>
      <c r="AO47" s="268"/>
      <c r="AP47" s="268"/>
      <c r="AQ47" s="268"/>
      <c r="AR47" s="268"/>
      <c r="AS47" s="268"/>
      <c r="AT47" s="268"/>
      <c r="AU47" s="268"/>
      <c r="AV47" s="268"/>
      <c r="AW47" s="268"/>
      <c r="AX47" s="268"/>
      <c r="AY47" s="268"/>
      <c r="AZ47" s="268"/>
      <c r="BA47" s="268"/>
      <c r="BB47" s="268"/>
      <c r="BC47" s="268"/>
      <c r="BD47" s="268"/>
      <c r="BE47" s="268"/>
      <c r="BF47" s="268"/>
      <c r="BG47" s="268"/>
      <c r="BH47" s="268"/>
      <c r="BI47" s="268"/>
      <c r="BJ47" s="268"/>
      <c r="BK47" s="268"/>
      <c r="BL47" s="268"/>
      <c r="BM47" s="268"/>
      <c r="BN47" s="268"/>
      <c r="BO47" s="268"/>
      <c r="BP47" s="268"/>
      <c r="BQ47" s="268"/>
      <c r="BR47" s="268"/>
      <c r="BS47" s="268"/>
      <c r="BT47" s="268"/>
      <c r="BU47" s="268"/>
      <c r="BV47" s="268"/>
      <c r="BW47" s="268"/>
      <c r="BX47" s="268"/>
      <c r="BY47" s="268"/>
      <c r="BZ47" s="268"/>
      <c r="CA47" s="268"/>
      <c r="CB47" s="268"/>
      <c r="CC47" s="268"/>
      <c r="CD47" s="268"/>
      <c r="CE47" s="268"/>
      <c r="CF47" s="268"/>
      <c r="CG47" s="268"/>
      <c r="CH47" s="268"/>
      <c r="CI47" s="268"/>
      <c r="CJ47" s="268"/>
      <c r="CK47" s="268"/>
      <c r="CL47" s="268"/>
      <c r="CM47" s="268"/>
      <c r="CN47" s="268"/>
      <c r="CO47" s="268"/>
      <c r="CP47" s="268"/>
      <c r="CQ47" s="268"/>
      <c r="CR47" s="268"/>
      <c r="CS47" s="268"/>
      <c r="CT47" s="268"/>
      <c r="CU47" s="268"/>
      <c r="CV47" s="268"/>
      <c r="CW47" s="268"/>
      <c r="CX47" s="268"/>
      <c r="CY47" s="268"/>
      <c r="CZ47" s="268"/>
      <c r="DA47" s="268"/>
      <c r="DB47" s="268"/>
      <c r="DC47" s="268"/>
      <c r="DD47" s="268"/>
      <c r="DE47" s="268"/>
      <c r="DF47" s="268"/>
      <c r="DG47" s="268"/>
      <c r="DH47" s="268"/>
      <c r="DI47" s="268"/>
      <c r="DJ47" s="268"/>
    </row>
    <row r="48" spans="1:116" x14ac:dyDescent="0.2">
      <c r="A48" s="347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8"/>
      <c r="BB48" s="268"/>
      <c r="BC48" s="268"/>
      <c r="BD48" s="268"/>
      <c r="BE48" s="268"/>
      <c r="BF48" s="268"/>
      <c r="BG48" s="268"/>
      <c r="BH48" s="268"/>
      <c r="BI48" s="268"/>
      <c r="BJ48" s="268"/>
      <c r="BK48" s="268"/>
      <c r="BL48" s="268"/>
      <c r="BM48" s="268"/>
      <c r="BN48" s="268"/>
      <c r="BO48" s="268"/>
      <c r="BP48" s="268"/>
      <c r="BQ48" s="268"/>
      <c r="BR48" s="268"/>
      <c r="BS48" s="268"/>
      <c r="BT48" s="268"/>
      <c r="BU48" s="268"/>
      <c r="BV48" s="268"/>
      <c r="BW48" s="268"/>
      <c r="BX48" s="268"/>
      <c r="BY48" s="268"/>
      <c r="BZ48" s="268"/>
      <c r="CA48" s="268"/>
      <c r="CB48" s="268"/>
      <c r="CC48" s="268"/>
      <c r="CD48" s="268"/>
      <c r="CE48" s="268"/>
      <c r="CF48" s="268"/>
      <c r="CG48" s="268"/>
      <c r="CH48" s="268"/>
      <c r="CI48" s="268"/>
      <c r="CJ48" s="268"/>
      <c r="CK48" s="268"/>
      <c r="CL48" s="268"/>
      <c r="CM48" s="268"/>
      <c r="CN48" s="268"/>
      <c r="CO48" s="268"/>
      <c r="CP48" s="268"/>
      <c r="CQ48" s="268"/>
      <c r="CR48" s="268"/>
      <c r="CS48" s="268"/>
      <c r="CT48" s="268"/>
      <c r="CU48" s="268"/>
      <c r="CV48" s="268"/>
      <c r="CW48" s="268"/>
      <c r="CX48" s="268"/>
      <c r="CY48" s="268"/>
      <c r="CZ48" s="268"/>
      <c r="DA48" s="268"/>
      <c r="DB48" s="268"/>
      <c r="DC48" s="268"/>
      <c r="DD48" s="268"/>
      <c r="DE48" s="268"/>
      <c r="DF48" s="268"/>
      <c r="DG48" s="268"/>
      <c r="DH48" s="268"/>
      <c r="DI48" s="268"/>
      <c r="DJ48" s="268"/>
    </row>
    <row r="49" spans="1:114" x14ac:dyDescent="0.2">
      <c r="A49" s="347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8"/>
      <c r="BO49" s="268"/>
      <c r="BP49" s="268"/>
      <c r="BQ49" s="268"/>
      <c r="BR49" s="268"/>
      <c r="BS49" s="268"/>
      <c r="BT49" s="268"/>
      <c r="BU49" s="268"/>
      <c r="BV49" s="268"/>
      <c r="BW49" s="268"/>
      <c r="BX49" s="268"/>
      <c r="BY49" s="268"/>
      <c r="BZ49" s="268"/>
      <c r="CA49" s="268"/>
      <c r="CB49" s="268"/>
      <c r="CC49" s="268"/>
      <c r="CD49" s="268"/>
      <c r="CE49" s="268"/>
      <c r="CF49" s="268"/>
      <c r="CG49" s="268"/>
      <c r="CH49" s="268"/>
      <c r="CI49" s="268"/>
      <c r="CJ49" s="268"/>
      <c r="CK49" s="268"/>
      <c r="CL49" s="268"/>
      <c r="CM49" s="268"/>
      <c r="CN49" s="268"/>
      <c r="CO49" s="268"/>
      <c r="CP49" s="268"/>
      <c r="CQ49" s="268"/>
      <c r="CR49" s="268"/>
      <c r="CS49" s="268"/>
      <c r="CT49" s="268"/>
      <c r="CU49" s="268"/>
      <c r="CV49" s="268"/>
      <c r="CW49" s="268"/>
      <c r="CX49" s="268"/>
      <c r="CY49" s="268"/>
      <c r="CZ49" s="268"/>
      <c r="DA49" s="268"/>
      <c r="DB49" s="268"/>
      <c r="DC49" s="268"/>
      <c r="DD49" s="268"/>
      <c r="DE49" s="268"/>
      <c r="DF49" s="268"/>
      <c r="DG49" s="268"/>
      <c r="DH49" s="268"/>
      <c r="DI49" s="268"/>
      <c r="DJ49" s="268"/>
    </row>
    <row r="50" spans="1:114" x14ac:dyDescent="0.2">
      <c r="A50" s="347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8"/>
      <c r="BO50" s="268"/>
      <c r="BP50" s="268"/>
      <c r="BQ50" s="268"/>
      <c r="BR50" s="268"/>
      <c r="BS50" s="268"/>
      <c r="BT50" s="268"/>
      <c r="BU50" s="268"/>
      <c r="BV50" s="268"/>
      <c r="BW50" s="268"/>
      <c r="BX50" s="268"/>
      <c r="BY50" s="268"/>
      <c r="BZ50" s="268"/>
      <c r="CA50" s="268"/>
      <c r="CB50" s="268"/>
      <c r="CC50" s="268"/>
      <c r="CD50" s="268"/>
      <c r="CE50" s="268"/>
      <c r="CF50" s="268"/>
      <c r="CG50" s="268"/>
      <c r="CH50" s="268"/>
      <c r="CI50" s="268"/>
      <c r="CJ50" s="268"/>
      <c r="CK50" s="268"/>
      <c r="CL50" s="268"/>
      <c r="CM50" s="268"/>
      <c r="CN50" s="268"/>
      <c r="CO50" s="268"/>
      <c r="CP50" s="268"/>
      <c r="CQ50" s="268"/>
      <c r="CR50" s="268"/>
      <c r="CS50" s="268"/>
      <c r="CT50" s="268"/>
      <c r="CU50" s="268"/>
      <c r="CV50" s="268"/>
      <c r="CW50" s="268"/>
      <c r="CX50" s="268"/>
      <c r="CY50" s="268"/>
      <c r="CZ50" s="268"/>
      <c r="DA50" s="268"/>
      <c r="DB50" s="268"/>
      <c r="DC50" s="268"/>
      <c r="DD50" s="268"/>
      <c r="DE50" s="268"/>
      <c r="DF50" s="268"/>
      <c r="DG50" s="268"/>
      <c r="DH50" s="268"/>
      <c r="DI50" s="268"/>
      <c r="DJ50" s="268"/>
    </row>
    <row r="51" spans="1:114" x14ac:dyDescent="0.2">
      <c r="A51" s="347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68"/>
      <c r="AX51" s="268"/>
      <c r="AY51" s="268"/>
      <c r="AZ51" s="268"/>
      <c r="BA51" s="268"/>
      <c r="BB51" s="268"/>
      <c r="BC51" s="268"/>
      <c r="BD51" s="268"/>
      <c r="BE51" s="268"/>
      <c r="BF51" s="268"/>
      <c r="BG51" s="268"/>
      <c r="BH51" s="268"/>
      <c r="BI51" s="268"/>
      <c r="BJ51" s="268"/>
      <c r="BK51" s="268"/>
      <c r="BL51" s="268"/>
      <c r="BM51" s="268"/>
      <c r="BN51" s="268"/>
      <c r="BO51" s="268"/>
      <c r="BP51" s="268"/>
      <c r="BQ51" s="268"/>
      <c r="BR51" s="268"/>
      <c r="BS51" s="268"/>
      <c r="BT51" s="268"/>
      <c r="BU51" s="268"/>
      <c r="BV51" s="268"/>
      <c r="BW51" s="268"/>
      <c r="BX51" s="268"/>
      <c r="BY51" s="268"/>
      <c r="BZ51" s="268"/>
      <c r="CA51" s="268"/>
      <c r="CB51" s="268"/>
      <c r="CC51" s="268"/>
      <c r="CD51" s="268"/>
      <c r="CE51" s="268"/>
      <c r="CF51" s="268"/>
      <c r="CG51" s="268"/>
      <c r="CH51" s="268"/>
      <c r="CI51" s="268"/>
      <c r="CJ51" s="268"/>
      <c r="CK51" s="268"/>
      <c r="CL51" s="268"/>
      <c r="CM51" s="268"/>
      <c r="CN51" s="268"/>
      <c r="CO51" s="268"/>
      <c r="CP51" s="268"/>
      <c r="CQ51" s="268"/>
      <c r="CR51" s="268"/>
      <c r="CS51" s="268"/>
      <c r="CT51" s="268"/>
      <c r="CU51" s="268"/>
      <c r="CV51" s="268"/>
      <c r="CW51" s="268"/>
      <c r="CX51" s="268"/>
      <c r="CY51" s="268"/>
      <c r="CZ51" s="268"/>
      <c r="DA51" s="268"/>
      <c r="DB51" s="268"/>
      <c r="DC51" s="268"/>
      <c r="DD51" s="268"/>
      <c r="DE51" s="268"/>
      <c r="DF51" s="268"/>
      <c r="DG51" s="268"/>
      <c r="DH51" s="268"/>
      <c r="DI51" s="268"/>
      <c r="DJ51" s="268"/>
    </row>
    <row r="52" spans="1:114" x14ac:dyDescent="0.2">
      <c r="A52" s="347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8"/>
      <c r="BB52" s="268"/>
      <c r="BC52" s="268"/>
      <c r="BD52" s="268"/>
      <c r="BE52" s="268"/>
      <c r="BF52" s="268"/>
      <c r="BG52" s="268"/>
      <c r="BH52" s="268"/>
      <c r="BI52" s="268"/>
      <c r="BJ52" s="268"/>
      <c r="BK52" s="268"/>
      <c r="BL52" s="268"/>
      <c r="BM52" s="268"/>
      <c r="BN52" s="268"/>
      <c r="BO52" s="268"/>
      <c r="BP52" s="268"/>
      <c r="BQ52" s="268"/>
      <c r="BR52" s="268"/>
      <c r="BS52" s="268"/>
      <c r="BT52" s="268"/>
      <c r="BU52" s="268"/>
      <c r="BV52" s="268"/>
      <c r="BW52" s="268"/>
      <c r="BX52" s="268"/>
      <c r="BY52" s="268"/>
      <c r="BZ52" s="268"/>
      <c r="CA52" s="268"/>
      <c r="CB52" s="268"/>
      <c r="CC52" s="268"/>
      <c r="CD52" s="268"/>
      <c r="CE52" s="268"/>
      <c r="CF52" s="268"/>
      <c r="CG52" s="268"/>
      <c r="CH52" s="268"/>
      <c r="CI52" s="268"/>
      <c r="CJ52" s="268"/>
      <c r="CK52" s="268"/>
      <c r="CL52" s="268"/>
      <c r="CM52" s="268"/>
      <c r="CN52" s="268"/>
      <c r="CO52" s="268"/>
      <c r="CP52" s="268"/>
      <c r="CQ52" s="268"/>
      <c r="CR52" s="268"/>
      <c r="CS52" s="268"/>
      <c r="CT52" s="268"/>
      <c r="CU52" s="268"/>
      <c r="CV52" s="268"/>
      <c r="CW52" s="268"/>
      <c r="CX52" s="268"/>
      <c r="CY52" s="268"/>
      <c r="CZ52" s="268"/>
      <c r="DA52" s="268"/>
      <c r="DB52" s="268"/>
      <c r="DC52" s="268"/>
      <c r="DD52" s="268"/>
      <c r="DE52" s="268"/>
      <c r="DF52" s="268"/>
      <c r="DG52" s="268"/>
      <c r="DH52" s="268"/>
      <c r="DI52" s="268"/>
      <c r="DJ52" s="268"/>
    </row>
    <row r="53" spans="1:114" x14ac:dyDescent="0.2">
      <c r="A53" s="347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268"/>
      <c r="AM53" s="268"/>
      <c r="AN53" s="268"/>
      <c r="AO53" s="268"/>
      <c r="AP53" s="268"/>
      <c r="AQ53" s="268"/>
      <c r="AR53" s="268"/>
      <c r="AS53" s="268"/>
      <c r="AT53" s="268"/>
      <c r="AU53" s="268"/>
      <c r="AV53" s="268"/>
      <c r="AW53" s="268"/>
      <c r="AX53" s="268"/>
      <c r="AY53" s="268"/>
      <c r="AZ53" s="268"/>
      <c r="BA53" s="268"/>
      <c r="BB53" s="268"/>
      <c r="BC53" s="268"/>
      <c r="BD53" s="268"/>
      <c r="BE53" s="268"/>
      <c r="BF53" s="268"/>
      <c r="BG53" s="268"/>
      <c r="BH53" s="268"/>
      <c r="BI53" s="268"/>
      <c r="BJ53" s="268"/>
      <c r="BK53" s="268"/>
      <c r="BL53" s="268"/>
      <c r="BM53" s="268"/>
      <c r="BN53" s="268"/>
      <c r="BO53" s="268"/>
      <c r="BP53" s="268"/>
      <c r="BQ53" s="268"/>
      <c r="BR53" s="268"/>
      <c r="BS53" s="268"/>
      <c r="BT53" s="268"/>
      <c r="BU53" s="268"/>
      <c r="BV53" s="268"/>
      <c r="BW53" s="268"/>
      <c r="BX53" s="268"/>
      <c r="BY53" s="268"/>
      <c r="BZ53" s="268"/>
      <c r="CA53" s="268"/>
      <c r="CB53" s="268"/>
      <c r="CC53" s="268"/>
      <c r="CD53" s="268"/>
      <c r="CE53" s="268"/>
      <c r="CF53" s="268"/>
      <c r="CG53" s="268"/>
      <c r="CH53" s="268"/>
      <c r="CI53" s="268"/>
      <c r="CJ53" s="268"/>
      <c r="CK53" s="268"/>
      <c r="CL53" s="268"/>
      <c r="CM53" s="268"/>
      <c r="CN53" s="268"/>
      <c r="CO53" s="268"/>
      <c r="CP53" s="268"/>
      <c r="CQ53" s="268"/>
      <c r="CR53" s="268"/>
      <c r="CS53" s="268"/>
      <c r="CT53" s="268"/>
      <c r="CU53" s="268"/>
      <c r="CV53" s="268"/>
      <c r="CW53" s="268"/>
      <c r="CX53" s="268"/>
      <c r="CY53" s="268"/>
      <c r="CZ53" s="268"/>
      <c r="DA53" s="268"/>
      <c r="DB53" s="268"/>
      <c r="DC53" s="268"/>
      <c r="DD53" s="268"/>
      <c r="DE53" s="268"/>
      <c r="DF53" s="268"/>
      <c r="DG53" s="268"/>
      <c r="DH53" s="268"/>
      <c r="DI53" s="268"/>
      <c r="DJ53" s="268"/>
    </row>
    <row r="54" spans="1:114" x14ac:dyDescent="0.2">
      <c r="A54" s="347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268"/>
      <c r="AM54" s="268"/>
      <c r="AN54" s="268"/>
      <c r="AO54" s="268"/>
      <c r="AP54" s="268"/>
      <c r="AQ54" s="268"/>
      <c r="AR54" s="268"/>
      <c r="AS54" s="268"/>
      <c r="AT54" s="268"/>
      <c r="AU54" s="268"/>
      <c r="AV54" s="268"/>
      <c r="AW54" s="268"/>
      <c r="AX54" s="268"/>
      <c r="AY54" s="268"/>
      <c r="AZ54" s="268"/>
      <c r="BA54" s="268"/>
      <c r="BB54" s="268"/>
      <c r="BC54" s="268"/>
      <c r="BD54" s="268"/>
      <c r="BE54" s="268"/>
      <c r="BF54" s="268"/>
      <c r="BG54" s="268"/>
      <c r="BH54" s="268"/>
      <c r="BI54" s="268"/>
      <c r="BJ54" s="268"/>
      <c r="BK54" s="268"/>
      <c r="BL54" s="268"/>
      <c r="BM54" s="268"/>
      <c r="BN54" s="268"/>
      <c r="BO54" s="268"/>
      <c r="BP54" s="268"/>
      <c r="BQ54" s="268"/>
      <c r="BR54" s="268"/>
      <c r="BS54" s="268"/>
      <c r="BT54" s="268"/>
      <c r="BU54" s="268"/>
      <c r="BV54" s="268"/>
      <c r="BW54" s="268"/>
      <c r="BX54" s="268"/>
      <c r="BY54" s="268"/>
      <c r="BZ54" s="268"/>
      <c r="CA54" s="268"/>
      <c r="CB54" s="268"/>
      <c r="CC54" s="268"/>
      <c r="CD54" s="268"/>
      <c r="CE54" s="268"/>
      <c r="CF54" s="268"/>
      <c r="CG54" s="268"/>
      <c r="CH54" s="268"/>
      <c r="CI54" s="268"/>
      <c r="CJ54" s="268"/>
      <c r="CK54" s="268"/>
      <c r="CL54" s="268"/>
      <c r="CM54" s="268"/>
      <c r="CN54" s="268"/>
      <c r="CO54" s="268"/>
      <c r="CP54" s="268"/>
      <c r="CQ54" s="268"/>
      <c r="CR54" s="268"/>
      <c r="CS54" s="268"/>
      <c r="CT54" s="268"/>
      <c r="CU54" s="268"/>
      <c r="CV54" s="268"/>
      <c r="CW54" s="268"/>
      <c r="CX54" s="268"/>
      <c r="CY54" s="268"/>
      <c r="CZ54" s="268"/>
      <c r="DA54" s="268"/>
      <c r="DB54" s="268"/>
      <c r="DC54" s="268"/>
      <c r="DD54" s="268"/>
      <c r="DE54" s="268"/>
      <c r="DF54" s="268"/>
      <c r="DG54" s="268"/>
      <c r="DH54" s="268"/>
      <c r="DI54" s="268"/>
      <c r="DJ54" s="268"/>
    </row>
    <row r="55" spans="1:114" x14ac:dyDescent="0.2">
      <c r="A55" s="347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268"/>
      <c r="AM55" s="268"/>
      <c r="AN55" s="268"/>
      <c r="AO55" s="268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68"/>
      <c r="BK55" s="268"/>
      <c r="BL55" s="268"/>
      <c r="BM55" s="268"/>
      <c r="BN55" s="268"/>
      <c r="BO55" s="268"/>
      <c r="BP55" s="268"/>
      <c r="BQ55" s="268"/>
      <c r="BR55" s="268"/>
      <c r="BS55" s="268"/>
      <c r="BT55" s="268"/>
      <c r="BU55" s="268"/>
      <c r="BV55" s="268"/>
      <c r="BW55" s="268"/>
      <c r="BX55" s="268"/>
      <c r="BY55" s="268"/>
      <c r="BZ55" s="268"/>
      <c r="CA55" s="268"/>
      <c r="CB55" s="268"/>
      <c r="CC55" s="268"/>
      <c r="CD55" s="268"/>
      <c r="CE55" s="268"/>
      <c r="CF55" s="268"/>
      <c r="CG55" s="268"/>
      <c r="CH55" s="268"/>
      <c r="CI55" s="268"/>
      <c r="CJ55" s="268"/>
      <c r="CK55" s="268"/>
      <c r="CL55" s="268"/>
      <c r="CM55" s="268"/>
      <c r="CN55" s="268"/>
      <c r="CO55" s="268"/>
      <c r="CP55" s="268"/>
      <c r="CQ55" s="268"/>
      <c r="CR55" s="268"/>
      <c r="CS55" s="268"/>
      <c r="CT55" s="268"/>
      <c r="CU55" s="268"/>
      <c r="CV55" s="268"/>
      <c r="CW55" s="268"/>
      <c r="CX55" s="268"/>
      <c r="CY55" s="268"/>
      <c r="CZ55" s="268"/>
      <c r="DA55" s="268"/>
      <c r="DB55" s="268"/>
      <c r="DC55" s="268"/>
      <c r="DD55" s="268"/>
      <c r="DE55" s="268"/>
      <c r="DF55" s="268"/>
      <c r="DG55" s="268"/>
      <c r="DH55" s="268"/>
      <c r="DI55" s="268"/>
      <c r="DJ55" s="268"/>
    </row>
    <row r="56" spans="1:114" x14ac:dyDescent="0.2">
      <c r="A56" s="347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8"/>
      <c r="AW56" s="268"/>
      <c r="AX56" s="268"/>
      <c r="AY56" s="268"/>
      <c r="AZ56" s="268"/>
      <c r="BA56" s="268"/>
      <c r="BB56" s="268"/>
      <c r="BC56" s="268"/>
      <c r="BD56" s="268"/>
      <c r="BE56" s="268"/>
      <c r="BF56" s="268"/>
      <c r="BG56" s="268"/>
      <c r="BH56" s="268"/>
      <c r="BI56" s="268"/>
      <c r="BJ56" s="268"/>
      <c r="BK56" s="268"/>
      <c r="BL56" s="268"/>
      <c r="BM56" s="268"/>
      <c r="BN56" s="268"/>
      <c r="BO56" s="268"/>
      <c r="BP56" s="268"/>
      <c r="BQ56" s="268"/>
      <c r="BR56" s="268"/>
      <c r="BS56" s="268"/>
      <c r="BT56" s="268"/>
      <c r="BU56" s="268"/>
      <c r="BV56" s="268"/>
      <c r="BW56" s="268"/>
      <c r="BX56" s="268"/>
      <c r="BY56" s="268"/>
      <c r="BZ56" s="268"/>
      <c r="CA56" s="268"/>
      <c r="CB56" s="268"/>
      <c r="CC56" s="268"/>
      <c r="CD56" s="268"/>
      <c r="CE56" s="268"/>
      <c r="CF56" s="268"/>
      <c r="CG56" s="268"/>
      <c r="CH56" s="268"/>
      <c r="CI56" s="268"/>
      <c r="CJ56" s="268"/>
      <c r="CK56" s="268"/>
      <c r="CL56" s="268"/>
      <c r="CM56" s="268"/>
      <c r="CN56" s="268"/>
      <c r="CO56" s="268"/>
      <c r="CP56" s="268"/>
      <c r="CQ56" s="268"/>
      <c r="CR56" s="268"/>
      <c r="CS56" s="268"/>
      <c r="CT56" s="268"/>
      <c r="CU56" s="268"/>
      <c r="CV56" s="268"/>
      <c r="CW56" s="268"/>
      <c r="CX56" s="268"/>
      <c r="CY56" s="268"/>
      <c r="CZ56" s="268"/>
      <c r="DA56" s="268"/>
      <c r="DB56" s="268"/>
      <c r="DC56" s="268"/>
      <c r="DD56" s="268"/>
      <c r="DE56" s="268"/>
      <c r="DF56" s="268"/>
      <c r="DG56" s="268"/>
      <c r="DH56" s="268"/>
      <c r="DI56" s="268"/>
      <c r="DJ56" s="268"/>
    </row>
    <row r="57" spans="1:114" x14ac:dyDescent="0.2">
      <c r="A57" s="347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268"/>
      <c r="AM57" s="268"/>
      <c r="AN57" s="268"/>
      <c r="AO57" s="268"/>
      <c r="AP57" s="268"/>
      <c r="AQ57" s="268"/>
      <c r="AR57" s="268"/>
      <c r="AS57" s="268"/>
      <c r="AT57" s="268"/>
      <c r="AU57" s="268"/>
      <c r="AV57" s="268"/>
      <c r="AW57" s="268"/>
      <c r="AX57" s="268"/>
      <c r="AY57" s="268"/>
      <c r="AZ57" s="268"/>
      <c r="BA57" s="268"/>
      <c r="BB57" s="268"/>
      <c r="BC57" s="268"/>
      <c r="BD57" s="268"/>
      <c r="BE57" s="268"/>
      <c r="BF57" s="268"/>
      <c r="BG57" s="268"/>
      <c r="BH57" s="268"/>
      <c r="BI57" s="268"/>
      <c r="BJ57" s="268"/>
      <c r="BK57" s="268"/>
      <c r="BL57" s="268"/>
      <c r="BM57" s="268"/>
      <c r="BN57" s="268"/>
      <c r="BO57" s="268"/>
      <c r="BP57" s="268"/>
      <c r="BQ57" s="268"/>
      <c r="BR57" s="268"/>
      <c r="BS57" s="268"/>
      <c r="BT57" s="268"/>
      <c r="BU57" s="268"/>
      <c r="BV57" s="268"/>
      <c r="BW57" s="268"/>
      <c r="BX57" s="268"/>
      <c r="BY57" s="268"/>
      <c r="BZ57" s="268"/>
      <c r="CA57" s="268"/>
      <c r="CB57" s="268"/>
      <c r="CC57" s="268"/>
      <c r="CD57" s="268"/>
      <c r="CE57" s="268"/>
      <c r="CF57" s="268"/>
      <c r="CG57" s="268"/>
      <c r="CH57" s="268"/>
      <c r="CI57" s="268"/>
      <c r="CJ57" s="268"/>
      <c r="CK57" s="268"/>
      <c r="CL57" s="268"/>
      <c r="CM57" s="268"/>
      <c r="CN57" s="268"/>
      <c r="CO57" s="268"/>
      <c r="CP57" s="268"/>
      <c r="CQ57" s="268"/>
      <c r="CR57" s="268"/>
      <c r="CS57" s="268"/>
      <c r="CT57" s="268"/>
      <c r="CU57" s="268"/>
      <c r="CV57" s="268"/>
      <c r="CW57" s="268"/>
      <c r="CX57" s="268"/>
      <c r="CY57" s="268"/>
      <c r="CZ57" s="268"/>
      <c r="DA57" s="268"/>
      <c r="DB57" s="268"/>
      <c r="DC57" s="268"/>
      <c r="DD57" s="268"/>
      <c r="DE57" s="268"/>
      <c r="DF57" s="268"/>
      <c r="DG57" s="268"/>
      <c r="DH57" s="268"/>
      <c r="DI57" s="268"/>
      <c r="DJ57" s="268"/>
    </row>
    <row r="58" spans="1:114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268"/>
      <c r="AM58" s="268"/>
      <c r="AN58" s="268"/>
      <c r="AO58" s="268"/>
      <c r="AP58" s="268"/>
      <c r="AQ58" s="268"/>
      <c r="AR58" s="268"/>
      <c r="AS58" s="268"/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268"/>
      <c r="BG58" s="268"/>
      <c r="BH58" s="268"/>
      <c r="BI58" s="268"/>
      <c r="BJ58" s="268"/>
      <c r="BK58" s="268"/>
      <c r="BL58" s="268"/>
      <c r="BM58" s="268"/>
      <c r="BN58" s="268"/>
      <c r="BO58" s="268"/>
      <c r="BP58" s="268"/>
      <c r="BQ58" s="268"/>
      <c r="BR58" s="268"/>
      <c r="BS58" s="268"/>
      <c r="BT58" s="268"/>
      <c r="BU58" s="268"/>
      <c r="BV58" s="268"/>
      <c r="BW58" s="268"/>
      <c r="BX58" s="268"/>
      <c r="BY58" s="268"/>
      <c r="BZ58" s="268"/>
      <c r="CA58" s="268"/>
      <c r="CB58" s="268"/>
      <c r="CC58" s="268"/>
      <c r="CD58" s="268"/>
      <c r="CE58" s="268"/>
      <c r="CF58" s="268"/>
      <c r="CG58" s="268"/>
      <c r="CH58" s="268"/>
      <c r="CI58" s="268"/>
      <c r="CJ58" s="268"/>
      <c r="CK58" s="268"/>
      <c r="CL58" s="268"/>
      <c r="CM58" s="268"/>
      <c r="CN58" s="268"/>
      <c r="CO58" s="268"/>
      <c r="CP58" s="268"/>
      <c r="CQ58" s="268"/>
      <c r="CR58" s="268"/>
      <c r="CS58" s="268"/>
      <c r="CT58" s="268"/>
      <c r="CU58" s="268"/>
      <c r="CV58" s="268"/>
      <c r="CW58" s="268"/>
      <c r="CX58" s="268"/>
      <c r="CY58" s="268"/>
      <c r="CZ58" s="268"/>
      <c r="DA58" s="268"/>
      <c r="DB58" s="268"/>
      <c r="DC58" s="268"/>
      <c r="DD58" s="268"/>
      <c r="DE58" s="268"/>
      <c r="DF58" s="268"/>
      <c r="DG58" s="268"/>
      <c r="DH58" s="268"/>
      <c r="DI58" s="268"/>
      <c r="DJ58" s="268"/>
    </row>
    <row r="59" spans="1:114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8"/>
      <c r="BM59" s="268"/>
      <c r="BN59" s="268"/>
      <c r="BO59" s="268"/>
      <c r="BP59" s="268"/>
      <c r="BQ59" s="268"/>
      <c r="BR59" s="268"/>
      <c r="BS59" s="268"/>
      <c r="BT59" s="268"/>
      <c r="BU59" s="268"/>
      <c r="BV59" s="268"/>
      <c r="BW59" s="268"/>
      <c r="BX59" s="268"/>
      <c r="BY59" s="268"/>
      <c r="BZ59" s="268"/>
      <c r="CA59" s="268"/>
      <c r="CB59" s="268"/>
      <c r="CC59" s="268"/>
      <c r="CD59" s="268"/>
      <c r="CE59" s="268"/>
      <c r="CF59" s="268"/>
      <c r="CG59" s="268"/>
      <c r="CH59" s="268"/>
      <c r="CI59" s="268"/>
      <c r="CJ59" s="268"/>
      <c r="CK59" s="268"/>
      <c r="CL59" s="268"/>
      <c r="CM59" s="268"/>
      <c r="CN59" s="268"/>
      <c r="CO59" s="268"/>
      <c r="CP59" s="268"/>
      <c r="CQ59" s="268"/>
      <c r="CR59" s="268"/>
      <c r="CS59" s="268"/>
      <c r="CT59" s="268"/>
      <c r="CU59" s="268"/>
      <c r="CV59" s="268"/>
      <c r="CW59" s="268"/>
      <c r="CX59" s="268"/>
      <c r="CY59" s="268"/>
      <c r="CZ59" s="268"/>
      <c r="DA59" s="268"/>
      <c r="DB59" s="268"/>
      <c r="DC59" s="268"/>
      <c r="DD59" s="268"/>
      <c r="DE59" s="268"/>
      <c r="DF59" s="268"/>
      <c r="DG59" s="268"/>
      <c r="DH59" s="268"/>
      <c r="DI59" s="268"/>
      <c r="DJ59" s="268"/>
    </row>
    <row r="60" spans="1:114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268"/>
      <c r="BR60" s="268"/>
      <c r="BS60" s="268"/>
      <c r="BT60" s="268"/>
      <c r="BU60" s="268"/>
      <c r="BV60" s="268"/>
      <c r="BW60" s="268"/>
      <c r="BX60" s="268"/>
      <c r="BY60" s="268"/>
      <c r="BZ60" s="268"/>
      <c r="CA60" s="268"/>
      <c r="CB60" s="268"/>
      <c r="CC60" s="268"/>
      <c r="CD60" s="268"/>
      <c r="CE60" s="268"/>
      <c r="CF60" s="268"/>
      <c r="CG60" s="268"/>
      <c r="CH60" s="268"/>
      <c r="CI60" s="268"/>
      <c r="CJ60" s="268"/>
      <c r="CK60" s="268"/>
      <c r="CL60" s="268"/>
      <c r="CM60" s="268"/>
      <c r="CN60" s="268"/>
      <c r="CO60" s="268"/>
      <c r="CP60" s="268"/>
      <c r="CQ60" s="268"/>
      <c r="CR60" s="268"/>
      <c r="CS60" s="268"/>
      <c r="CT60" s="268"/>
      <c r="CU60" s="268"/>
      <c r="CV60" s="268"/>
      <c r="CW60" s="268"/>
      <c r="CX60" s="268"/>
      <c r="CY60" s="268"/>
      <c r="CZ60" s="268"/>
      <c r="DA60" s="268"/>
      <c r="DB60" s="268"/>
      <c r="DC60" s="268"/>
      <c r="DD60" s="268"/>
      <c r="DE60" s="268"/>
      <c r="DF60" s="268"/>
      <c r="DG60" s="268"/>
      <c r="DH60" s="268"/>
      <c r="DI60" s="268"/>
      <c r="DJ60" s="268"/>
    </row>
    <row r="61" spans="1:114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268"/>
      <c r="AM61" s="268"/>
      <c r="AN61" s="268"/>
      <c r="AO61" s="268"/>
      <c r="AP61" s="268"/>
      <c r="AQ61" s="268"/>
      <c r="AR61" s="268"/>
      <c r="AS61" s="268"/>
      <c r="AT61" s="268"/>
      <c r="AU61" s="268"/>
      <c r="AV61" s="268"/>
      <c r="AW61" s="268"/>
      <c r="AX61" s="268"/>
      <c r="AY61" s="268"/>
      <c r="AZ61" s="268"/>
      <c r="BA61" s="268"/>
      <c r="BB61" s="268"/>
      <c r="BC61" s="268"/>
      <c r="BD61" s="268"/>
      <c r="BE61" s="268"/>
      <c r="BF61" s="268"/>
      <c r="BG61" s="268"/>
      <c r="BH61" s="268"/>
      <c r="BI61" s="268"/>
      <c r="BJ61" s="268"/>
      <c r="BK61" s="268"/>
      <c r="BL61" s="268"/>
      <c r="BM61" s="268"/>
      <c r="BN61" s="268"/>
      <c r="BO61" s="268"/>
      <c r="BP61" s="268"/>
      <c r="BQ61" s="268"/>
      <c r="BR61" s="268"/>
      <c r="BS61" s="268"/>
      <c r="BT61" s="268"/>
      <c r="BU61" s="268"/>
      <c r="BV61" s="268"/>
      <c r="BW61" s="268"/>
      <c r="BX61" s="268"/>
      <c r="BY61" s="268"/>
      <c r="BZ61" s="268"/>
      <c r="CA61" s="268"/>
      <c r="CB61" s="268"/>
      <c r="CC61" s="268"/>
      <c r="CD61" s="268"/>
      <c r="CE61" s="268"/>
      <c r="CF61" s="268"/>
      <c r="CG61" s="268"/>
      <c r="CH61" s="268"/>
      <c r="CI61" s="268"/>
      <c r="CJ61" s="268"/>
      <c r="CK61" s="268"/>
      <c r="CL61" s="268"/>
      <c r="CM61" s="268"/>
      <c r="CN61" s="268"/>
      <c r="CO61" s="268"/>
      <c r="CP61" s="268"/>
      <c r="CQ61" s="268"/>
      <c r="CR61" s="268"/>
      <c r="CS61" s="268"/>
      <c r="CT61" s="268"/>
      <c r="CU61" s="268"/>
      <c r="CV61" s="268"/>
      <c r="CW61" s="268"/>
      <c r="CX61" s="268"/>
      <c r="CY61" s="268"/>
      <c r="CZ61" s="268"/>
      <c r="DA61" s="268"/>
      <c r="DB61" s="268"/>
      <c r="DC61" s="268"/>
      <c r="DD61" s="268"/>
      <c r="DE61" s="268"/>
      <c r="DF61" s="268"/>
      <c r="DG61" s="268"/>
      <c r="DH61" s="268"/>
      <c r="DI61" s="268"/>
      <c r="DJ61" s="268"/>
    </row>
    <row r="62" spans="1:114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268"/>
      <c r="BL62" s="268"/>
      <c r="BM62" s="268"/>
      <c r="BN62" s="268"/>
      <c r="BO62" s="268"/>
      <c r="BP62" s="268"/>
      <c r="BQ62" s="268"/>
      <c r="BR62" s="268"/>
      <c r="BS62" s="268"/>
      <c r="BT62" s="268"/>
      <c r="BU62" s="268"/>
      <c r="BV62" s="268"/>
      <c r="BW62" s="268"/>
      <c r="BX62" s="268"/>
      <c r="BY62" s="268"/>
      <c r="BZ62" s="268"/>
      <c r="CA62" s="268"/>
      <c r="CB62" s="268"/>
      <c r="CC62" s="268"/>
      <c r="CD62" s="268"/>
      <c r="CE62" s="268"/>
      <c r="CF62" s="268"/>
      <c r="CG62" s="268"/>
      <c r="CH62" s="268"/>
      <c r="CI62" s="268"/>
      <c r="CJ62" s="268"/>
      <c r="CK62" s="268"/>
      <c r="CL62" s="268"/>
      <c r="CM62" s="268"/>
      <c r="CN62" s="268"/>
      <c r="CO62" s="268"/>
      <c r="CP62" s="268"/>
      <c r="CQ62" s="268"/>
      <c r="CR62" s="268"/>
      <c r="CS62" s="268"/>
      <c r="CT62" s="268"/>
      <c r="CU62" s="268"/>
      <c r="CV62" s="268"/>
      <c r="CW62" s="268"/>
      <c r="CX62" s="268"/>
      <c r="CY62" s="268"/>
      <c r="CZ62" s="268"/>
      <c r="DA62" s="268"/>
      <c r="DB62" s="268"/>
      <c r="DC62" s="268"/>
      <c r="DD62" s="268"/>
      <c r="DE62" s="268"/>
      <c r="DF62" s="268"/>
      <c r="DG62" s="268"/>
      <c r="DH62" s="268"/>
      <c r="DI62" s="268"/>
      <c r="DJ62" s="268"/>
    </row>
    <row r="63" spans="1:114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268"/>
      <c r="BL63" s="268"/>
      <c r="BM63" s="268"/>
      <c r="BN63" s="268"/>
      <c r="BO63" s="268"/>
      <c r="BP63" s="268"/>
      <c r="BQ63" s="268"/>
      <c r="BR63" s="268"/>
      <c r="BS63" s="268"/>
      <c r="BT63" s="268"/>
      <c r="BU63" s="268"/>
      <c r="BV63" s="268"/>
      <c r="BW63" s="268"/>
      <c r="BX63" s="268"/>
      <c r="BY63" s="268"/>
      <c r="BZ63" s="268"/>
      <c r="CA63" s="268"/>
      <c r="CB63" s="268"/>
      <c r="CC63" s="268"/>
      <c r="CD63" s="268"/>
      <c r="CE63" s="268"/>
      <c r="CF63" s="268"/>
      <c r="CG63" s="268"/>
      <c r="CH63" s="268"/>
      <c r="CI63" s="268"/>
      <c r="CJ63" s="268"/>
      <c r="CK63" s="268"/>
      <c r="CL63" s="268"/>
      <c r="CM63" s="268"/>
      <c r="CN63" s="268"/>
      <c r="CO63" s="268"/>
      <c r="CP63" s="268"/>
      <c r="CQ63" s="268"/>
      <c r="CR63" s="268"/>
      <c r="CS63" s="268"/>
      <c r="CT63" s="268"/>
      <c r="CU63" s="268"/>
      <c r="CV63" s="268"/>
      <c r="CW63" s="268"/>
      <c r="CX63" s="268"/>
      <c r="CY63" s="268"/>
      <c r="CZ63" s="268"/>
      <c r="DA63" s="268"/>
      <c r="DB63" s="268"/>
      <c r="DC63" s="268"/>
      <c r="DD63" s="268"/>
      <c r="DE63" s="268"/>
      <c r="DF63" s="268"/>
      <c r="DG63" s="268"/>
      <c r="DH63" s="268"/>
      <c r="DI63" s="268"/>
      <c r="DJ63" s="268"/>
    </row>
    <row r="64" spans="1:114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268"/>
      <c r="AM64" s="268"/>
      <c r="AN64" s="268"/>
      <c r="AO64" s="268"/>
      <c r="AP64" s="268"/>
      <c r="AQ64" s="268"/>
      <c r="AR64" s="268"/>
      <c r="AS64" s="268"/>
      <c r="AT64" s="268"/>
      <c r="AU64" s="268"/>
      <c r="AV64" s="268"/>
      <c r="AW64" s="268"/>
      <c r="AX64" s="268"/>
      <c r="AY64" s="268"/>
      <c r="AZ64" s="268"/>
      <c r="BA64" s="268"/>
      <c r="BB64" s="268"/>
      <c r="BC64" s="268"/>
      <c r="BD64" s="268"/>
      <c r="BE64" s="268"/>
      <c r="BF64" s="268"/>
      <c r="BG64" s="268"/>
      <c r="BH64" s="268"/>
      <c r="BI64" s="268"/>
      <c r="BJ64" s="268"/>
      <c r="BK64" s="268"/>
      <c r="BL64" s="268"/>
      <c r="BM64" s="268"/>
      <c r="BN64" s="268"/>
      <c r="BO64" s="268"/>
      <c r="BP64" s="268"/>
      <c r="BQ64" s="268"/>
      <c r="BR64" s="268"/>
      <c r="BS64" s="268"/>
      <c r="BT64" s="268"/>
      <c r="BU64" s="268"/>
      <c r="BV64" s="268"/>
      <c r="BW64" s="268"/>
      <c r="BX64" s="268"/>
      <c r="BY64" s="268"/>
      <c r="BZ64" s="268"/>
      <c r="CA64" s="268"/>
      <c r="CB64" s="268"/>
      <c r="CC64" s="268"/>
      <c r="CD64" s="268"/>
      <c r="CE64" s="268"/>
      <c r="CF64" s="268"/>
      <c r="CG64" s="268"/>
      <c r="CH64" s="268"/>
      <c r="CI64" s="268"/>
      <c r="CJ64" s="268"/>
      <c r="CK64" s="268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68"/>
      <c r="DC64" s="268"/>
      <c r="DD64" s="268"/>
      <c r="DE64" s="268"/>
      <c r="DF64" s="268"/>
      <c r="DG64" s="268"/>
      <c r="DH64" s="268"/>
      <c r="DI64" s="268"/>
      <c r="DJ64" s="268"/>
    </row>
    <row r="65" spans="1:114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8"/>
      <c r="AW65" s="268"/>
      <c r="AX65" s="268"/>
      <c r="AY65" s="268"/>
      <c r="AZ65" s="268"/>
      <c r="BA65" s="268"/>
      <c r="BB65" s="268"/>
      <c r="BC65" s="268"/>
      <c r="BD65" s="268"/>
      <c r="BE65" s="268"/>
      <c r="BF65" s="268"/>
      <c r="BG65" s="268"/>
      <c r="BH65" s="268"/>
      <c r="BI65" s="268"/>
      <c r="BJ65" s="268"/>
      <c r="BK65" s="268"/>
      <c r="BL65" s="268"/>
      <c r="BM65" s="268"/>
      <c r="BN65" s="268"/>
      <c r="BO65" s="268"/>
      <c r="BP65" s="268"/>
      <c r="BQ65" s="268"/>
      <c r="BR65" s="268"/>
      <c r="BS65" s="268"/>
      <c r="BT65" s="268"/>
      <c r="BU65" s="268"/>
      <c r="BV65" s="268"/>
      <c r="BW65" s="268"/>
      <c r="BX65" s="268"/>
      <c r="BY65" s="268"/>
      <c r="BZ65" s="268"/>
      <c r="CA65" s="268"/>
      <c r="CB65" s="268"/>
      <c r="CC65" s="268"/>
      <c r="CD65" s="268"/>
      <c r="CE65" s="268"/>
      <c r="CF65" s="268"/>
      <c r="CG65" s="268"/>
      <c r="CH65" s="268"/>
      <c r="CI65" s="268"/>
      <c r="CJ65" s="268"/>
      <c r="CK65" s="268"/>
      <c r="CL65" s="268"/>
      <c r="CM65" s="268"/>
      <c r="CN65" s="268"/>
      <c r="CO65" s="268"/>
      <c r="CP65" s="268"/>
      <c r="CQ65" s="268"/>
      <c r="CR65" s="268"/>
      <c r="CS65" s="268"/>
      <c r="CT65" s="268"/>
      <c r="CU65" s="268"/>
      <c r="CV65" s="268"/>
      <c r="CW65" s="268"/>
      <c r="CX65" s="268"/>
      <c r="CY65" s="268"/>
      <c r="CZ65" s="268"/>
      <c r="DA65" s="268"/>
      <c r="DB65" s="268"/>
      <c r="DC65" s="268"/>
      <c r="DD65" s="268"/>
      <c r="DE65" s="268"/>
      <c r="DF65" s="268"/>
      <c r="DG65" s="268"/>
      <c r="DH65" s="268"/>
      <c r="DI65" s="268"/>
      <c r="DJ65" s="268"/>
    </row>
    <row r="66" spans="1:114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268"/>
      <c r="BG66" s="268"/>
      <c r="BH66" s="268"/>
      <c r="BI66" s="268"/>
      <c r="BJ66" s="268"/>
      <c r="BK66" s="268"/>
      <c r="BL66" s="268"/>
      <c r="BM66" s="268"/>
      <c r="BN66" s="268"/>
      <c r="BO66" s="268"/>
      <c r="BP66" s="268"/>
      <c r="BQ66" s="268"/>
      <c r="BR66" s="268"/>
      <c r="BS66" s="268"/>
      <c r="BT66" s="268"/>
      <c r="BU66" s="268"/>
      <c r="BV66" s="268"/>
      <c r="BW66" s="268"/>
      <c r="BX66" s="268"/>
      <c r="BY66" s="268"/>
      <c r="BZ66" s="268"/>
      <c r="CA66" s="268"/>
      <c r="CB66" s="268"/>
      <c r="CC66" s="268"/>
      <c r="CD66" s="268"/>
      <c r="CE66" s="268"/>
      <c r="CF66" s="268"/>
      <c r="CG66" s="268"/>
      <c r="CH66" s="268"/>
      <c r="CI66" s="268"/>
      <c r="CJ66" s="268"/>
      <c r="CK66" s="268"/>
      <c r="CL66" s="268"/>
      <c r="CM66" s="268"/>
      <c r="CN66" s="268"/>
      <c r="CO66" s="268"/>
      <c r="CP66" s="268"/>
      <c r="CQ66" s="268"/>
      <c r="CR66" s="268"/>
      <c r="CS66" s="268"/>
      <c r="CT66" s="268"/>
      <c r="CU66" s="268"/>
      <c r="CV66" s="268"/>
      <c r="CW66" s="268"/>
      <c r="CX66" s="268"/>
      <c r="CY66" s="268"/>
      <c r="CZ66" s="268"/>
      <c r="DA66" s="268"/>
      <c r="DB66" s="268"/>
      <c r="DC66" s="268"/>
      <c r="DD66" s="268"/>
      <c r="DE66" s="268"/>
      <c r="DF66" s="268"/>
      <c r="DG66" s="268"/>
      <c r="DH66" s="268"/>
      <c r="DI66" s="268"/>
      <c r="DJ66" s="268"/>
    </row>
    <row r="67" spans="1:114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  <c r="BL67" s="268"/>
      <c r="BM67" s="268"/>
      <c r="BN67" s="268"/>
      <c r="BO67" s="268"/>
      <c r="BP67" s="268"/>
      <c r="BQ67" s="268"/>
      <c r="BR67" s="268"/>
      <c r="BS67" s="268"/>
      <c r="BT67" s="268"/>
      <c r="BU67" s="268"/>
      <c r="BV67" s="268"/>
      <c r="BW67" s="268"/>
      <c r="BX67" s="268"/>
      <c r="BY67" s="268"/>
      <c r="BZ67" s="268"/>
      <c r="CA67" s="268"/>
      <c r="CB67" s="268"/>
      <c r="CC67" s="268"/>
      <c r="CD67" s="268"/>
      <c r="CE67" s="268"/>
      <c r="CF67" s="268"/>
      <c r="CG67" s="268"/>
      <c r="CH67" s="268"/>
      <c r="CI67" s="268"/>
      <c r="CJ67" s="268"/>
      <c r="CK67" s="268"/>
      <c r="CL67" s="268"/>
      <c r="CM67" s="268"/>
      <c r="CN67" s="268"/>
      <c r="CO67" s="268"/>
      <c r="CP67" s="268"/>
      <c r="CQ67" s="268"/>
      <c r="CR67" s="268"/>
      <c r="CS67" s="268"/>
      <c r="CT67" s="268"/>
      <c r="CU67" s="268"/>
      <c r="CV67" s="268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</row>
    <row r="68" spans="1:114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8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68"/>
      <c r="BM68" s="268"/>
      <c r="BN68" s="268"/>
      <c r="BO68" s="268"/>
      <c r="BP68" s="268"/>
      <c r="BQ68" s="268"/>
      <c r="BR68" s="268"/>
      <c r="BS68" s="268"/>
      <c r="BT68" s="268"/>
      <c r="BU68" s="268"/>
      <c r="BV68" s="268"/>
      <c r="BW68" s="268"/>
      <c r="BX68" s="268"/>
      <c r="BY68" s="268"/>
      <c r="BZ68" s="268"/>
      <c r="CA68" s="268"/>
      <c r="CB68" s="268"/>
      <c r="CC68" s="268"/>
      <c r="CD68" s="268"/>
      <c r="CE68" s="268"/>
      <c r="CF68" s="268"/>
      <c r="CG68" s="268"/>
      <c r="CH68" s="268"/>
      <c r="CI68" s="268"/>
      <c r="CJ68" s="268"/>
      <c r="CK68" s="268"/>
      <c r="CL68" s="268"/>
      <c r="CM68" s="268"/>
      <c r="CN68" s="268"/>
      <c r="CO68" s="268"/>
      <c r="CP68" s="268"/>
      <c r="CQ68" s="268"/>
      <c r="CR68" s="268"/>
      <c r="CS68" s="268"/>
      <c r="CT68" s="268"/>
      <c r="CU68" s="268"/>
      <c r="CV68" s="268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</row>
    <row r="69" spans="1:114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268"/>
      <c r="AM69" s="268"/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  <c r="BL69" s="268"/>
      <c r="BM69" s="268"/>
      <c r="BN69" s="268"/>
      <c r="BO69" s="268"/>
      <c r="BP69" s="268"/>
      <c r="BQ69" s="268"/>
      <c r="BR69" s="268"/>
      <c r="BS69" s="268"/>
      <c r="BT69" s="268"/>
      <c r="BU69" s="268"/>
      <c r="BV69" s="268"/>
      <c r="BW69" s="268"/>
      <c r="BX69" s="268"/>
      <c r="BY69" s="268"/>
      <c r="BZ69" s="268"/>
      <c r="CA69" s="268"/>
      <c r="CB69" s="268"/>
      <c r="CC69" s="268"/>
      <c r="CD69" s="268"/>
      <c r="CE69" s="268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</row>
    <row r="70" spans="1:114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268"/>
      <c r="AM70" s="268"/>
      <c r="AN70" s="268"/>
      <c r="AO70" s="268"/>
      <c r="AP70" s="268"/>
      <c r="AQ70" s="268"/>
      <c r="AR70" s="268"/>
      <c r="AS70" s="268"/>
      <c r="AT70" s="268"/>
      <c r="AU70" s="268"/>
      <c r="AV70" s="268"/>
      <c r="AW70" s="268"/>
      <c r="AX70" s="268"/>
      <c r="AY70" s="268"/>
      <c r="AZ70" s="268"/>
      <c r="BA70" s="268"/>
      <c r="BB70" s="268"/>
      <c r="BC70" s="268"/>
      <c r="BD70" s="268"/>
      <c r="BE70" s="268"/>
      <c r="BF70" s="268"/>
      <c r="BG70" s="268"/>
      <c r="BH70" s="268"/>
      <c r="BI70" s="268"/>
      <c r="BJ70" s="268"/>
      <c r="BK70" s="268"/>
      <c r="BL70" s="268"/>
      <c r="BM70" s="268"/>
      <c r="BN70" s="268"/>
      <c r="BO70" s="268"/>
      <c r="BP70" s="268"/>
      <c r="BQ70" s="268"/>
      <c r="BR70" s="268"/>
      <c r="BS70" s="268"/>
      <c r="BT70" s="268"/>
      <c r="BU70" s="268"/>
      <c r="BV70" s="268"/>
      <c r="BW70" s="268"/>
      <c r="BX70" s="268"/>
      <c r="BY70" s="268"/>
      <c r="BZ70" s="268"/>
      <c r="CA70" s="268"/>
      <c r="CB70" s="268"/>
      <c r="CC70" s="268"/>
      <c r="CD70" s="268"/>
      <c r="CE70" s="268"/>
      <c r="CF70" s="268"/>
      <c r="CG70" s="268"/>
      <c r="CH70" s="268"/>
      <c r="CI70" s="268"/>
      <c r="CJ70" s="268"/>
      <c r="CK70" s="268"/>
      <c r="CL70" s="268"/>
      <c r="CM70" s="268"/>
      <c r="CN70" s="268"/>
      <c r="CO70" s="268"/>
      <c r="CP70" s="268"/>
      <c r="CQ70" s="268"/>
      <c r="CR70" s="268"/>
      <c r="CS70" s="268"/>
      <c r="CT70" s="268"/>
      <c r="CU70" s="268"/>
      <c r="CV70" s="268"/>
      <c r="CW70" s="268"/>
      <c r="CX70" s="268"/>
      <c r="CY70" s="268"/>
      <c r="CZ70" s="268"/>
      <c r="DA70" s="268"/>
      <c r="DB70" s="268"/>
      <c r="DC70" s="268"/>
      <c r="DD70" s="268"/>
      <c r="DE70" s="268"/>
      <c r="DF70" s="268"/>
      <c r="DG70" s="268"/>
      <c r="DH70" s="268"/>
      <c r="DI70" s="268"/>
      <c r="DJ70" s="268"/>
    </row>
    <row r="71" spans="1:114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  <c r="BH71" s="268"/>
      <c r="BI71" s="268"/>
      <c r="BJ71" s="268"/>
      <c r="BK71" s="268"/>
      <c r="BL71" s="268"/>
      <c r="BM71" s="268"/>
      <c r="BN71" s="268"/>
      <c r="BO71" s="268"/>
      <c r="BP71" s="268"/>
      <c r="BQ71" s="268"/>
      <c r="BR71" s="268"/>
      <c r="BS71" s="268"/>
      <c r="BT71" s="268"/>
      <c r="BU71" s="268"/>
      <c r="BV71" s="268"/>
      <c r="BW71" s="268"/>
      <c r="BX71" s="268"/>
      <c r="BY71" s="268"/>
      <c r="BZ71" s="268"/>
      <c r="CA71" s="268"/>
      <c r="CB71" s="268"/>
      <c r="CC71" s="268"/>
      <c r="CD71" s="268"/>
      <c r="CE71" s="268"/>
      <c r="CF71" s="268"/>
      <c r="CG71" s="268"/>
      <c r="CH71" s="268"/>
      <c r="CI71" s="268"/>
      <c r="CJ71" s="268"/>
      <c r="CK71" s="268"/>
      <c r="CL71" s="268"/>
      <c r="CM71" s="268"/>
      <c r="CN71" s="268"/>
      <c r="CO71" s="268"/>
      <c r="CP71" s="268"/>
      <c r="CQ71" s="268"/>
      <c r="CR71" s="268"/>
      <c r="CS71" s="268"/>
      <c r="CT71" s="268"/>
      <c r="CU71" s="268"/>
      <c r="CV71" s="268"/>
      <c r="CW71" s="268"/>
      <c r="CX71" s="268"/>
      <c r="CY71" s="268"/>
      <c r="CZ71" s="268"/>
      <c r="DA71" s="268"/>
      <c r="DB71" s="268"/>
      <c r="DC71" s="268"/>
      <c r="DD71" s="268"/>
      <c r="DE71" s="268"/>
      <c r="DF71" s="268"/>
      <c r="DG71" s="268"/>
      <c r="DH71" s="268"/>
      <c r="DI71" s="268"/>
      <c r="DJ71" s="268"/>
    </row>
    <row r="72" spans="1:114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268"/>
      <c r="AM72" s="268"/>
      <c r="AN72" s="268"/>
      <c r="AO72" s="268"/>
      <c r="AP72" s="268"/>
      <c r="AQ72" s="268"/>
      <c r="AR72" s="268"/>
      <c r="AS72" s="268"/>
      <c r="AT72" s="268"/>
      <c r="AU72" s="268"/>
      <c r="AV72" s="268"/>
      <c r="AW72" s="268"/>
      <c r="AX72" s="268"/>
      <c r="AY72" s="268"/>
      <c r="AZ72" s="268"/>
      <c r="BA72" s="268"/>
      <c r="BB72" s="268"/>
      <c r="BC72" s="268"/>
      <c r="BD72" s="268"/>
      <c r="BE72" s="268"/>
      <c r="BF72" s="268"/>
      <c r="BG72" s="268"/>
      <c r="BH72" s="268"/>
      <c r="BI72" s="268"/>
      <c r="BJ72" s="268"/>
      <c r="BK72" s="268"/>
      <c r="BL72" s="268"/>
      <c r="BM72" s="268"/>
      <c r="BN72" s="268"/>
      <c r="BO72" s="268"/>
      <c r="BP72" s="268"/>
      <c r="BQ72" s="268"/>
      <c r="BR72" s="268"/>
      <c r="BS72" s="268"/>
      <c r="BT72" s="268"/>
      <c r="BU72" s="268"/>
      <c r="BV72" s="268"/>
      <c r="BW72" s="268"/>
      <c r="BX72" s="268"/>
      <c r="BY72" s="268"/>
      <c r="BZ72" s="268"/>
      <c r="CA72" s="268"/>
      <c r="CB72" s="268"/>
      <c r="CC72" s="268"/>
      <c r="CD72" s="268"/>
      <c r="CE72" s="268"/>
      <c r="CF72" s="268"/>
      <c r="CG72" s="268"/>
      <c r="CH72" s="268"/>
      <c r="CI72" s="268"/>
      <c r="CJ72" s="268"/>
      <c r="CK72" s="268"/>
      <c r="CL72" s="268"/>
      <c r="CM72" s="268"/>
      <c r="CN72" s="268"/>
      <c r="CO72" s="268"/>
      <c r="CP72" s="268"/>
      <c r="CQ72" s="268"/>
      <c r="CR72" s="268"/>
      <c r="CS72" s="268"/>
      <c r="CT72" s="268"/>
      <c r="CU72" s="268"/>
      <c r="CV72" s="268"/>
      <c r="CW72" s="268"/>
      <c r="CX72" s="268"/>
      <c r="CY72" s="268"/>
      <c r="CZ72" s="268"/>
      <c r="DA72" s="268"/>
      <c r="DB72" s="268"/>
      <c r="DC72" s="268"/>
      <c r="DD72" s="268"/>
      <c r="DE72" s="268"/>
      <c r="DF72" s="268"/>
      <c r="DG72" s="268"/>
      <c r="DH72" s="268"/>
      <c r="DI72" s="268"/>
      <c r="DJ72" s="268"/>
    </row>
    <row r="73" spans="1:114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268"/>
      <c r="AM73" s="268"/>
      <c r="AN73" s="268"/>
      <c r="AO73" s="268"/>
      <c r="AP73" s="268"/>
      <c r="AQ73" s="268"/>
      <c r="AR73" s="268"/>
      <c r="AS73" s="268"/>
      <c r="AT73" s="268"/>
      <c r="AU73" s="268"/>
      <c r="AV73" s="268"/>
      <c r="AW73" s="268"/>
      <c r="AX73" s="268"/>
      <c r="AY73" s="268"/>
      <c r="AZ73" s="268"/>
      <c r="BA73" s="268"/>
      <c r="BB73" s="268"/>
      <c r="BC73" s="268"/>
      <c r="BD73" s="268"/>
      <c r="BE73" s="268"/>
      <c r="BF73" s="268"/>
      <c r="BG73" s="268"/>
      <c r="BH73" s="268"/>
      <c r="BI73" s="268"/>
      <c r="BJ73" s="268"/>
      <c r="BK73" s="268"/>
      <c r="BL73" s="268"/>
      <c r="BM73" s="268"/>
      <c r="BN73" s="268"/>
      <c r="BO73" s="268"/>
      <c r="BP73" s="268"/>
      <c r="BQ73" s="268"/>
      <c r="BR73" s="268"/>
      <c r="BS73" s="268"/>
      <c r="BT73" s="268"/>
      <c r="BU73" s="268"/>
      <c r="BV73" s="268"/>
      <c r="BW73" s="268"/>
      <c r="BX73" s="268"/>
      <c r="BY73" s="268"/>
      <c r="BZ73" s="268"/>
      <c r="CA73" s="268"/>
      <c r="CB73" s="268"/>
      <c r="CC73" s="268"/>
      <c r="CD73" s="268"/>
      <c r="CE73" s="268"/>
      <c r="CF73" s="268"/>
      <c r="CG73" s="268"/>
      <c r="CH73" s="268"/>
      <c r="CI73" s="268"/>
      <c r="CJ73" s="268"/>
      <c r="CK73" s="268"/>
      <c r="CL73" s="268"/>
      <c r="CM73" s="268"/>
      <c r="CN73" s="268"/>
      <c r="CO73" s="268"/>
      <c r="CP73" s="268"/>
      <c r="CQ73" s="268"/>
      <c r="CR73" s="268"/>
      <c r="CS73" s="268"/>
      <c r="CT73" s="268"/>
      <c r="CU73" s="268"/>
      <c r="CV73" s="268"/>
      <c r="CW73" s="268"/>
      <c r="CX73" s="268"/>
      <c r="CY73" s="268"/>
      <c r="CZ73" s="268"/>
      <c r="DA73" s="268"/>
      <c r="DB73" s="268"/>
      <c r="DC73" s="268"/>
      <c r="DD73" s="268"/>
      <c r="DE73" s="268"/>
      <c r="DF73" s="268"/>
      <c r="DG73" s="268"/>
      <c r="DH73" s="268"/>
      <c r="DI73" s="268"/>
      <c r="DJ73" s="268"/>
    </row>
    <row r="74" spans="1:114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  <c r="AX74" s="268"/>
      <c r="AY74" s="268"/>
      <c r="AZ74" s="268"/>
      <c r="BA74" s="268"/>
      <c r="BB74" s="268"/>
      <c r="BC74" s="268"/>
      <c r="BD74" s="268"/>
      <c r="BE74" s="268"/>
      <c r="BF74" s="268"/>
      <c r="BG74" s="268"/>
      <c r="BH74" s="268"/>
      <c r="BI74" s="268"/>
      <c r="BJ74" s="268"/>
      <c r="BK74" s="268"/>
      <c r="BL74" s="268"/>
      <c r="BM74" s="268"/>
      <c r="BN74" s="268"/>
      <c r="BO74" s="268"/>
      <c r="BP74" s="268"/>
      <c r="BQ74" s="268"/>
      <c r="BR74" s="268"/>
      <c r="BS74" s="268"/>
      <c r="BT74" s="268"/>
      <c r="BU74" s="268"/>
      <c r="BV74" s="268"/>
      <c r="BW74" s="268"/>
      <c r="BX74" s="268"/>
      <c r="BY74" s="268"/>
      <c r="BZ74" s="268"/>
      <c r="CA74" s="268"/>
      <c r="CB74" s="268"/>
      <c r="CC74" s="268"/>
      <c r="CD74" s="268"/>
      <c r="CE74" s="268"/>
      <c r="CF74" s="268"/>
      <c r="CG74" s="268"/>
      <c r="CH74" s="268"/>
      <c r="CI74" s="268"/>
      <c r="CJ74" s="268"/>
      <c r="CK74" s="268"/>
      <c r="CL74" s="268"/>
      <c r="CM74" s="268"/>
      <c r="CN74" s="268"/>
      <c r="CO74" s="268"/>
      <c r="CP74" s="268"/>
      <c r="CQ74" s="268"/>
      <c r="CR74" s="268"/>
      <c r="CS74" s="268"/>
      <c r="CT74" s="268"/>
      <c r="CU74" s="268"/>
      <c r="CV74" s="268"/>
      <c r="CW74" s="268"/>
      <c r="CX74" s="268"/>
      <c r="CY74" s="268"/>
      <c r="CZ74" s="268"/>
      <c r="DA74" s="268"/>
      <c r="DB74" s="268"/>
      <c r="DC74" s="268"/>
      <c r="DD74" s="268"/>
      <c r="DE74" s="268"/>
      <c r="DF74" s="268"/>
      <c r="DG74" s="268"/>
      <c r="DH74" s="268"/>
      <c r="DI74" s="268"/>
      <c r="DJ74" s="268"/>
    </row>
    <row r="75" spans="1:114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268"/>
      <c r="AM75" s="268"/>
      <c r="AN75" s="268"/>
      <c r="AO75" s="268"/>
      <c r="AP75" s="268"/>
      <c r="AQ75" s="268"/>
      <c r="AR75" s="268"/>
      <c r="AS75" s="268"/>
      <c r="AT75" s="268"/>
      <c r="AU75" s="268"/>
      <c r="AV75" s="268"/>
      <c r="AW75" s="268"/>
      <c r="AX75" s="268"/>
      <c r="AY75" s="268"/>
      <c r="AZ75" s="268"/>
      <c r="BA75" s="268"/>
      <c r="BB75" s="268"/>
      <c r="BC75" s="268"/>
      <c r="BD75" s="268"/>
      <c r="BE75" s="268"/>
      <c r="BF75" s="268"/>
      <c r="BG75" s="268"/>
      <c r="BH75" s="268"/>
      <c r="BI75" s="268"/>
      <c r="BJ75" s="268"/>
      <c r="BK75" s="268"/>
      <c r="BL75" s="268"/>
      <c r="BM75" s="268"/>
      <c r="BN75" s="268"/>
      <c r="BO75" s="268"/>
      <c r="BP75" s="268"/>
      <c r="BQ75" s="268"/>
      <c r="BR75" s="268"/>
      <c r="BS75" s="268"/>
      <c r="BT75" s="268"/>
      <c r="BU75" s="268"/>
      <c r="BV75" s="268"/>
      <c r="BW75" s="268"/>
      <c r="BX75" s="268"/>
      <c r="BY75" s="268"/>
      <c r="BZ75" s="268"/>
      <c r="CA75" s="268"/>
      <c r="CB75" s="268"/>
      <c r="CC75" s="268"/>
      <c r="CD75" s="268"/>
      <c r="CE75" s="268"/>
      <c r="CF75" s="268"/>
      <c r="CG75" s="268"/>
      <c r="CH75" s="268"/>
      <c r="CI75" s="268"/>
      <c r="CJ75" s="268"/>
      <c r="CK75" s="268"/>
      <c r="CL75" s="268"/>
      <c r="CM75" s="268"/>
      <c r="CN75" s="268"/>
      <c r="CO75" s="268"/>
      <c r="CP75" s="268"/>
      <c r="CQ75" s="268"/>
      <c r="CR75" s="268"/>
      <c r="CS75" s="268"/>
      <c r="CT75" s="268"/>
      <c r="CU75" s="268"/>
      <c r="CV75" s="268"/>
      <c r="CW75" s="268"/>
      <c r="CX75" s="268"/>
      <c r="CY75" s="268"/>
      <c r="CZ75" s="268"/>
      <c r="DA75" s="268"/>
      <c r="DB75" s="268"/>
      <c r="DC75" s="268"/>
      <c r="DD75" s="268"/>
      <c r="DE75" s="268"/>
      <c r="DF75" s="268"/>
      <c r="DG75" s="268"/>
      <c r="DH75" s="268"/>
      <c r="DI75" s="268"/>
      <c r="DJ75" s="268"/>
    </row>
    <row r="76" spans="1:114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268"/>
      <c r="AM76" s="268"/>
      <c r="AN76" s="268"/>
      <c r="AO76" s="268"/>
      <c r="AP76" s="268"/>
      <c r="AQ76" s="268"/>
      <c r="AR76" s="268"/>
      <c r="AS76" s="268"/>
      <c r="AT76" s="268"/>
      <c r="AU76" s="268"/>
      <c r="AV76" s="268"/>
      <c r="AW76" s="268"/>
      <c r="AX76" s="268"/>
      <c r="AY76" s="268"/>
      <c r="AZ76" s="268"/>
      <c r="BA76" s="268"/>
      <c r="BB76" s="268"/>
      <c r="BC76" s="268"/>
      <c r="BD76" s="268"/>
      <c r="BE76" s="268"/>
      <c r="BF76" s="268"/>
      <c r="BG76" s="268"/>
      <c r="BH76" s="268"/>
      <c r="BI76" s="268"/>
      <c r="BJ76" s="268"/>
      <c r="BK76" s="268"/>
      <c r="BL76" s="268"/>
      <c r="BM76" s="268"/>
      <c r="BN76" s="268"/>
      <c r="BO76" s="268"/>
      <c r="BP76" s="268"/>
      <c r="BQ76" s="268"/>
      <c r="BR76" s="268"/>
      <c r="BS76" s="268"/>
      <c r="BT76" s="268"/>
      <c r="BU76" s="268"/>
      <c r="BV76" s="268"/>
      <c r="BW76" s="268"/>
      <c r="BX76" s="268"/>
      <c r="BY76" s="268"/>
      <c r="BZ76" s="268"/>
      <c r="CA76" s="268"/>
      <c r="CB76" s="268"/>
      <c r="CC76" s="268"/>
      <c r="CD76" s="268"/>
      <c r="CE76" s="268"/>
      <c r="CF76" s="268"/>
      <c r="CG76" s="268"/>
      <c r="CH76" s="268"/>
      <c r="CI76" s="268"/>
      <c r="CJ76" s="268"/>
      <c r="CK76" s="268"/>
      <c r="CL76" s="268"/>
      <c r="CM76" s="268"/>
      <c r="CN76" s="268"/>
      <c r="CO76" s="268"/>
      <c r="CP76" s="268"/>
      <c r="CQ76" s="268"/>
      <c r="CR76" s="268"/>
      <c r="CS76" s="268"/>
      <c r="CT76" s="268"/>
      <c r="CU76" s="268"/>
      <c r="CV76" s="268"/>
      <c r="CW76" s="268"/>
      <c r="CX76" s="268"/>
      <c r="CY76" s="268"/>
      <c r="CZ76" s="268"/>
      <c r="DA76" s="268"/>
      <c r="DB76" s="268"/>
      <c r="DC76" s="268"/>
      <c r="DD76" s="268"/>
      <c r="DE76" s="268"/>
      <c r="DF76" s="268"/>
      <c r="DG76" s="268"/>
      <c r="DH76" s="268"/>
      <c r="DI76" s="268"/>
      <c r="DJ76" s="268"/>
    </row>
    <row r="77" spans="1:114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268"/>
      <c r="AM77" s="268"/>
      <c r="AN77" s="268"/>
      <c r="AO77" s="268"/>
      <c r="AP77" s="268"/>
      <c r="AQ77" s="268"/>
      <c r="AR77" s="268"/>
      <c r="AS77" s="268"/>
      <c r="AT77" s="268"/>
      <c r="AU77" s="268"/>
      <c r="AV77" s="268"/>
      <c r="AW77" s="268"/>
      <c r="AX77" s="268"/>
      <c r="AY77" s="268"/>
      <c r="AZ77" s="268"/>
      <c r="BA77" s="268"/>
      <c r="BB77" s="268"/>
      <c r="BC77" s="268"/>
      <c r="BD77" s="268"/>
      <c r="BE77" s="268"/>
      <c r="BF77" s="268"/>
      <c r="BG77" s="268"/>
      <c r="BH77" s="268"/>
      <c r="BI77" s="268"/>
      <c r="BJ77" s="268"/>
      <c r="BK77" s="268"/>
      <c r="BL77" s="268"/>
      <c r="BM77" s="268"/>
      <c r="BN77" s="268"/>
      <c r="BO77" s="268"/>
      <c r="BP77" s="268"/>
      <c r="BQ77" s="268"/>
      <c r="BR77" s="268"/>
      <c r="BS77" s="268"/>
      <c r="BT77" s="268"/>
      <c r="BU77" s="268"/>
      <c r="BV77" s="268"/>
      <c r="BW77" s="268"/>
      <c r="BX77" s="268"/>
      <c r="BY77" s="268"/>
      <c r="BZ77" s="268"/>
      <c r="CA77" s="268"/>
      <c r="CB77" s="268"/>
      <c r="CC77" s="268"/>
      <c r="CD77" s="268"/>
      <c r="CE77" s="268"/>
      <c r="CF77" s="268"/>
      <c r="CG77" s="268"/>
      <c r="CH77" s="268"/>
      <c r="CI77" s="268"/>
      <c r="CJ77" s="268"/>
      <c r="CK77" s="268"/>
      <c r="CL77" s="268"/>
      <c r="CM77" s="268"/>
      <c r="CN77" s="268"/>
      <c r="CO77" s="268"/>
      <c r="CP77" s="268"/>
      <c r="CQ77" s="268"/>
      <c r="CR77" s="268"/>
      <c r="CS77" s="268"/>
      <c r="CT77" s="268"/>
      <c r="CU77" s="268"/>
      <c r="CV77" s="268"/>
      <c r="CW77" s="268"/>
      <c r="CX77" s="268"/>
      <c r="CY77" s="268"/>
      <c r="CZ77" s="268"/>
      <c r="DA77" s="268"/>
      <c r="DB77" s="268"/>
      <c r="DC77" s="268"/>
      <c r="DD77" s="268"/>
      <c r="DE77" s="268"/>
      <c r="DF77" s="268"/>
      <c r="DG77" s="268"/>
      <c r="DH77" s="268"/>
      <c r="DI77" s="268"/>
      <c r="DJ77" s="268"/>
    </row>
    <row r="78" spans="1:114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268"/>
      <c r="AM78" s="268"/>
      <c r="AN78" s="268"/>
      <c r="AO78" s="268"/>
      <c r="AP78" s="268"/>
      <c r="AQ78" s="268"/>
      <c r="AR78" s="268"/>
      <c r="AS78" s="268"/>
      <c r="AT78" s="268"/>
      <c r="AU78" s="268"/>
      <c r="AV78" s="268"/>
      <c r="AW78" s="268"/>
      <c r="AX78" s="268"/>
      <c r="AY78" s="268"/>
      <c r="AZ78" s="268"/>
      <c r="BA78" s="268"/>
      <c r="BB78" s="268"/>
      <c r="BC78" s="268"/>
      <c r="BD78" s="268"/>
      <c r="BE78" s="268"/>
      <c r="BF78" s="268"/>
      <c r="BG78" s="268"/>
      <c r="BH78" s="268"/>
      <c r="BI78" s="268"/>
      <c r="BJ78" s="268"/>
      <c r="BK78" s="268"/>
      <c r="BL78" s="268"/>
      <c r="BM78" s="268"/>
      <c r="BN78" s="268"/>
      <c r="BO78" s="268"/>
      <c r="BP78" s="268"/>
      <c r="BQ78" s="268"/>
      <c r="BR78" s="268"/>
      <c r="BS78" s="268"/>
      <c r="BT78" s="268"/>
      <c r="BU78" s="268"/>
      <c r="BV78" s="268"/>
      <c r="BW78" s="268"/>
      <c r="BX78" s="268"/>
      <c r="BY78" s="268"/>
      <c r="BZ78" s="268"/>
      <c r="CA78" s="268"/>
      <c r="CB78" s="268"/>
      <c r="CC78" s="268"/>
      <c r="CD78" s="268"/>
      <c r="CE78" s="268"/>
      <c r="CF78" s="268"/>
      <c r="CG78" s="268"/>
      <c r="CH78" s="268"/>
      <c r="CI78" s="268"/>
      <c r="CJ78" s="268"/>
      <c r="CK78" s="268"/>
      <c r="CL78" s="268"/>
      <c r="CM78" s="268"/>
      <c r="CN78" s="268"/>
      <c r="CO78" s="268"/>
      <c r="CP78" s="268"/>
      <c r="CQ78" s="268"/>
      <c r="CR78" s="268"/>
      <c r="CS78" s="268"/>
      <c r="CT78" s="268"/>
      <c r="CU78" s="268"/>
      <c r="CV78" s="268"/>
      <c r="CW78" s="268"/>
      <c r="CX78" s="268"/>
      <c r="CY78" s="268"/>
      <c r="CZ78" s="268"/>
      <c r="DA78" s="268"/>
      <c r="DB78" s="268"/>
      <c r="DC78" s="268"/>
      <c r="DD78" s="268"/>
      <c r="DE78" s="268"/>
      <c r="DF78" s="268"/>
      <c r="DG78" s="268"/>
      <c r="DH78" s="268"/>
      <c r="DI78" s="268"/>
      <c r="DJ78" s="268"/>
    </row>
    <row r="79" spans="1:114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268"/>
      <c r="AM79" s="268"/>
      <c r="AN79" s="268"/>
      <c r="AO79" s="268"/>
      <c r="AP79" s="268"/>
      <c r="AQ79" s="268"/>
      <c r="AR79" s="268"/>
      <c r="AS79" s="268"/>
      <c r="AT79" s="268"/>
      <c r="AU79" s="268"/>
      <c r="AV79" s="268"/>
      <c r="AW79" s="268"/>
      <c r="AX79" s="268"/>
      <c r="AY79" s="268"/>
      <c r="AZ79" s="268"/>
      <c r="BA79" s="268"/>
      <c r="BB79" s="268"/>
      <c r="BC79" s="268"/>
      <c r="BD79" s="268"/>
      <c r="BE79" s="268"/>
      <c r="BF79" s="268"/>
      <c r="BG79" s="268"/>
      <c r="BH79" s="268"/>
      <c r="BI79" s="268"/>
      <c r="BJ79" s="268"/>
      <c r="BK79" s="268"/>
      <c r="BL79" s="268"/>
      <c r="BM79" s="268"/>
      <c r="BN79" s="268"/>
      <c r="BO79" s="268"/>
      <c r="BP79" s="268"/>
      <c r="BQ79" s="268"/>
      <c r="BR79" s="268"/>
      <c r="BS79" s="268"/>
      <c r="BT79" s="268"/>
      <c r="BU79" s="268"/>
      <c r="BV79" s="268"/>
      <c r="BW79" s="268"/>
      <c r="BX79" s="268"/>
      <c r="BY79" s="268"/>
      <c r="BZ79" s="268"/>
      <c r="CA79" s="268"/>
      <c r="CB79" s="268"/>
      <c r="CC79" s="268"/>
      <c r="CD79" s="268"/>
      <c r="CE79" s="268"/>
      <c r="CF79" s="268"/>
      <c r="CG79" s="268"/>
      <c r="CH79" s="268"/>
      <c r="CI79" s="268"/>
      <c r="CJ79" s="268"/>
      <c r="CK79" s="268"/>
      <c r="CL79" s="268"/>
      <c r="CM79" s="268"/>
      <c r="CN79" s="268"/>
      <c r="CO79" s="268"/>
      <c r="CP79" s="268"/>
      <c r="CQ79" s="268"/>
      <c r="CR79" s="268"/>
      <c r="CS79" s="268"/>
      <c r="CT79" s="268"/>
      <c r="CU79" s="268"/>
      <c r="CV79" s="268"/>
      <c r="CW79" s="268"/>
      <c r="CX79" s="268"/>
      <c r="CY79" s="268"/>
      <c r="CZ79" s="268"/>
      <c r="DA79" s="268"/>
      <c r="DB79" s="268"/>
      <c r="DC79" s="268"/>
      <c r="DD79" s="268"/>
      <c r="DE79" s="268"/>
      <c r="DF79" s="268"/>
      <c r="DG79" s="268"/>
      <c r="DH79" s="268"/>
      <c r="DI79" s="268"/>
      <c r="DJ79" s="268"/>
    </row>
    <row r="80" spans="1:114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268"/>
      <c r="AM80" s="268"/>
      <c r="AN80" s="268"/>
      <c r="AO80" s="268"/>
      <c r="AP80" s="268"/>
      <c r="AQ80" s="268"/>
      <c r="AR80" s="268"/>
      <c r="AS80" s="268"/>
      <c r="AT80" s="268"/>
      <c r="AU80" s="268"/>
      <c r="AV80" s="268"/>
      <c r="AW80" s="268"/>
      <c r="AX80" s="268"/>
      <c r="AY80" s="268"/>
      <c r="AZ80" s="268"/>
      <c r="BA80" s="268"/>
      <c r="BB80" s="268"/>
      <c r="BC80" s="268"/>
      <c r="BD80" s="268"/>
      <c r="BE80" s="268"/>
      <c r="BF80" s="268"/>
      <c r="BG80" s="268"/>
      <c r="BH80" s="268"/>
      <c r="BI80" s="268"/>
      <c r="BJ80" s="268"/>
      <c r="BK80" s="268"/>
      <c r="BL80" s="268"/>
      <c r="BM80" s="268"/>
      <c r="BN80" s="268"/>
      <c r="BO80" s="268"/>
      <c r="BP80" s="268"/>
      <c r="BQ80" s="268"/>
      <c r="BR80" s="268"/>
      <c r="BS80" s="268"/>
      <c r="BT80" s="268"/>
      <c r="BU80" s="268"/>
      <c r="BV80" s="268"/>
      <c r="BW80" s="268"/>
      <c r="BX80" s="268"/>
      <c r="BY80" s="268"/>
      <c r="BZ80" s="268"/>
      <c r="CA80" s="268"/>
      <c r="CB80" s="268"/>
      <c r="CC80" s="268"/>
      <c r="CD80" s="268"/>
      <c r="CE80" s="268"/>
      <c r="CF80" s="268"/>
      <c r="CG80" s="268"/>
      <c r="CH80" s="268"/>
      <c r="CI80" s="268"/>
      <c r="CJ80" s="268"/>
      <c r="CK80" s="268"/>
      <c r="CL80" s="268"/>
      <c r="CM80" s="268"/>
      <c r="CN80" s="268"/>
      <c r="CO80" s="268"/>
      <c r="CP80" s="268"/>
      <c r="CQ80" s="268"/>
      <c r="CR80" s="268"/>
      <c r="CS80" s="268"/>
      <c r="CT80" s="268"/>
      <c r="CU80" s="268"/>
      <c r="CV80" s="268"/>
      <c r="CW80" s="268"/>
      <c r="CX80" s="268"/>
      <c r="CY80" s="268"/>
      <c r="CZ80" s="268"/>
      <c r="DA80" s="268"/>
      <c r="DB80" s="268"/>
      <c r="DC80" s="268"/>
      <c r="DD80" s="268"/>
      <c r="DE80" s="268"/>
      <c r="DF80" s="268"/>
      <c r="DG80" s="268"/>
      <c r="DH80" s="268"/>
      <c r="DI80" s="268"/>
      <c r="DJ80" s="268"/>
    </row>
    <row r="81" spans="1:119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268"/>
      <c r="AM81" s="268"/>
      <c r="AN81" s="268"/>
      <c r="AO81" s="268"/>
      <c r="AP81" s="268"/>
      <c r="AQ81" s="268"/>
      <c r="AR81" s="268"/>
      <c r="AS81" s="268"/>
      <c r="AT81" s="268"/>
      <c r="AU81" s="268"/>
      <c r="AV81" s="268"/>
      <c r="AW81" s="268"/>
      <c r="AX81" s="268"/>
      <c r="AY81" s="268"/>
      <c r="AZ81" s="268"/>
      <c r="BA81" s="268"/>
      <c r="BB81" s="268"/>
      <c r="BC81" s="268"/>
      <c r="BD81" s="268"/>
      <c r="BE81" s="268"/>
      <c r="BF81" s="268"/>
      <c r="BG81" s="268"/>
      <c r="BH81" s="268"/>
      <c r="BI81" s="268"/>
      <c r="BJ81" s="268"/>
      <c r="BK81" s="268"/>
      <c r="BL81" s="268"/>
      <c r="BM81" s="268"/>
      <c r="BN81" s="268"/>
      <c r="BO81" s="268"/>
      <c r="BP81" s="268"/>
      <c r="BQ81" s="268"/>
      <c r="BR81" s="268"/>
      <c r="BS81" s="268"/>
      <c r="BT81" s="268"/>
      <c r="BU81" s="268"/>
      <c r="BV81" s="268"/>
      <c r="BW81" s="268"/>
      <c r="BX81" s="268"/>
      <c r="BY81" s="268"/>
      <c r="BZ81" s="268"/>
      <c r="CA81" s="268"/>
      <c r="CB81" s="268"/>
      <c r="CC81" s="268"/>
      <c r="CD81" s="268"/>
      <c r="CE81" s="268"/>
      <c r="CF81" s="268"/>
      <c r="CG81" s="268"/>
      <c r="CH81" s="268"/>
      <c r="CI81" s="268"/>
      <c r="CJ81" s="268"/>
      <c r="CK81" s="268"/>
      <c r="CL81" s="268"/>
      <c r="CM81" s="268"/>
      <c r="CN81" s="268"/>
      <c r="CO81" s="268"/>
      <c r="CP81" s="268"/>
      <c r="CQ81" s="268"/>
      <c r="CR81" s="268"/>
      <c r="CS81" s="268"/>
      <c r="CT81" s="268"/>
      <c r="CU81" s="268"/>
      <c r="CV81" s="268"/>
      <c r="CW81" s="268"/>
      <c r="CX81" s="268"/>
      <c r="CY81" s="268"/>
      <c r="CZ81" s="268"/>
      <c r="DA81" s="268"/>
      <c r="DB81" s="268"/>
      <c r="DC81" s="268"/>
      <c r="DD81" s="268"/>
      <c r="DE81" s="268"/>
      <c r="DF81" s="268"/>
      <c r="DG81" s="268"/>
      <c r="DH81" s="268"/>
      <c r="DI81" s="268"/>
      <c r="DJ81" s="268"/>
      <c r="DK81" s="268"/>
      <c r="DL81" s="268"/>
      <c r="DM81" s="268"/>
      <c r="DN81" s="268"/>
      <c r="DO81" s="268"/>
    </row>
    <row r="82" spans="1:119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268"/>
      <c r="AM82" s="268"/>
      <c r="AN82" s="268"/>
      <c r="AO82" s="268"/>
      <c r="AP82" s="268"/>
      <c r="AQ82" s="268"/>
      <c r="AR82" s="268"/>
      <c r="AS82" s="268"/>
      <c r="AT82" s="268"/>
      <c r="AU82" s="268"/>
      <c r="AV82" s="268"/>
      <c r="AW82" s="268"/>
      <c r="AX82" s="268"/>
      <c r="AY82" s="268"/>
      <c r="AZ82" s="268"/>
      <c r="BA82" s="268"/>
      <c r="BB82" s="268"/>
      <c r="BC82" s="268"/>
      <c r="BD82" s="268"/>
      <c r="BE82" s="268"/>
      <c r="BF82" s="268"/>
      <c r="BG82" s="268"/>
      <c r="BH82" s="268"/>
      <c r="BI82" s="268"/>
      <c r="BJ82" s="268"/>
      <c r="BK82" s="268"/>
      <c r="BL82" s="268"/>
      <c r="BM82" s="268"/>
      <c r="BN82" s="268"/>
      <c r="BO82" s="268"/>
      <c r="BP82" s="268"/>
      <c r="BQ82" s="268"/>
      <c r="BR82" s="268"/>
      <c r="BS82" s="268"/>
      <c r="BT82" s="268"/>
      <c r="BU82" s="268"/>
      <c r="BV82" s="268"/>
      <c r="BW82" s="268"/>
      <c r="BX82" s="268"/>
      <c r="BY82" s="268"/>
      <c r="BZ82" s="268"/>
      <c r="CA82" s="268"/>
      <c r="CB82" s="268"/>
      <c r="CC82" s="268"/>
      <c r="CD82" s="268"/>
      <c r="CE82" s="268"/>
      <c r="CF82" s="268"/>
      <c r="CG82" s="268"/>
      <c r="CH82" s="268"/>
      <c r="CI82" s="268"/>
      <c r="CJ82" s="268"/>
      <c r="CK82" s="268"/>
      <c r="CL82" s="268"/>
      <c r="CM82" s="268"/>
      <c r="CN82" s="268"/>
      <c r="CO82" s="268"/>
      <c r="CP82" s="268"/>
      <c r="CQ82" s="268"/>
      <c r="CR82" s="268"/>
      <c r="CS82" s="268"/>
      <c r="CT82" s="268"/>
      <c r="CU82" s="268"/>
      <c r="CV82" s="268"/>
      <c r="CW82" s="268"/>
      <c r="CX82" s="268"/>
      <c r="CY82" s="268"/>
      <c r="CZ82" s="268"/>
      <c r="DA82" s="268"/>
      <c r="DB82" s="268"/>
      <c r="DC82" s="268"/>
      <c r="DD82" s="268"/>
      <c r="DE82" s="268"/>
      <c r="DF82" s="268"/>
      <c r="DG82" s="268"/>
      <c r="DH82" s="268"/>
      <c r="DI82" s="268"/>
      <c r="DJ82" s="268"/>
      <c r="DK82" s="268"/>
      <c r="DL82" s="268"/>
      <c r="DM82" s="268"/>
      <c r="DN82" s="268"/>
      <c r="DO82" s="268"/>
    </row>
    <row r="83" spans="1:119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268"/>
      <c r="AM83" s="268"/>
      <c r="AN83" s="268"/>
      <c r="AO83" s="268"/>
      <c r="AP83" s="268"/>
      <c r="AQ83" s="268"/>
      <c r="AR83" s="268"/>
      <c r="AS83" s="268"/>
      <c r="AT83" s="268"/>
      <c r="AU83" s="268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268"/>
      <c r="BG83" s="268"/>
      <c r="BH83" s="268"/>
      <c r="BI83" s="268"/>
      <c r="BJ83" s="268"/>
      <c r="BK83" s="268"/>
      <c r="BL83" s="268"/>
      <c r="BM83" s="268"/>
      <c r="BN83" s="268"/>
      <c r="BO83" s="268"/>
      <c r="BP83" s="268"/>
      <c r="BQ83" s="268"/>
      <c r="BR83" s="268"/>
      <c r="BS83" s="268"/>
      <c r="BT83" s="268"/>
      <c r="BU83" s="268"/>
      <c r="BV83" s="268"/>
      <c r="BW83" s="268"/>
      <c r="BX83" s="268"/>
      <c r="BY83" s="268"/>
      <c r="BZ83" s="268"/>
      <c r="CA83" s="268"/>
      <c r="CB83" s="268"/>
      <c r="CC83" s="268"/>
      <c r="CD83" s="268"/>
      <c r="CE83" s="268"/>
      <c r="CF83" s="268"/>
      <c r="CG83" s="268"/>
      <c r="CH83" s="268"/>
      <c r="CI83" s="268"/>
      <c r="CJ83" s="268"/>
      <c r="CK83" s="268"/>
      <c r="CL83" s="268"/>
      <c r="CM83" s="268"/>
      <c r="CN83" s="268"/>
      <c r="CO83" s="268"/>
      <c r="CP83" s="268"/>
      <c r="CQ83" s="268"/>
      <c r="CR83" s="268"/>
      <c r="CS83" s="268"/>
      <c r="CT83" s="268"/>
      <c r="CU83" s="268"/>
      <c r="CV83" s="268"/>
      <c r="CW83" s="268"/>
      <c r="CX83" s="268"/>
      <c r="CY83" s="268"/>
      <c r="CZ83" s="268"/>
      <c r="DA83" s="268"/>
      <c r="DB83" s="268"/>
      <c r="DC83" s="268"/>
      <c r="DD83" s="268"/>
      <c r="DE83" s="268"/>
      <c r="DF83" s="268"/>
      <c r="DG83" s="268"/>
      <c r="DH83" s="268"/>
      <c r="DI83" s="268"/>
      <c r="DJ83" s="268"/>
      <c r="DK83" s="268"/>
      <c r="DL83" s="268"/>
      <c r="DM83" s="268"/>
      <c r="DN83" s="268"/>
      <c r="DO83" s="268"/>
    </row>
    <row r="84" spans="1:119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268"/>
      <c r="AM84" s="268"/>
      <c r="AN84" s="268"/>
      <c r="AO84" s="268"/>
      <c r="AP84" s="268"/>
      <c r="AQ84" s="268"/>
      <c r="AR84" s="268"/>
      <c r="AS84" s="268"/>
      <c r="AT84" s="268"/>
      <c r="AU84" s="268"/>
      <c r="AV84" s="268"/>
      <c r="AW84" s="268"/>
      <c r="AX84" s="268"/>
      <c r="AY84" s="268"/>
      <c r="AZ84" s="268"/>
      <c r="BA84" s="268"/>
      <c r="BB84" s="268"/>
      <c r="BC84" s="268"/>
      <c r="BD84" s="268"/>
      <c r="BE84" s="268"/>
      <c r="BF84" s="268"/>
      <c r="BG84" s="268"/>
      <c r="BH84" s="268"/>
      <c r="BI84" s="268"/>
      <c r="BJ84" s="268"/>
      <c r="BK84" s="268"/>
      <c r="BL84" s="268"/>
      <c r="BM84" s="268"/>
      <c r="BN84" s="268"/>
      <c r="BO84" s="268"/>
      <c r="BP84" s="268"/>
      <c r="BQ84" s="268"/>
      <c r="BR84" s="268"/>
      <c r="BS84" s="268"/>
      <c r="BT84" s="268"/>
      <c r="BU84" s="268"/>
      <c r="BV84" s="268"/>
      <c r="BW84" s="268"/>
      <c r="BX84" s="268"/>
      <c r="BY84" s="268"/>
      <c r="BZ84" s="268"/>
      <c r="CA84" s="268"/>
      <c r="CB84" s="268"/>
      <c r="CC84" s="268"/>
      <c r="CD84" s="268"/>
      <c r="CE84" s="268"/>
      <c r="CF84" s="268"/>
      <c r="CG84" s="268"/>
      <c r="CH84" s="268"/>
      <c r="CI84" s="268"/>
      <c r="CJ84" s="268"/>
      <c r="CK84" s="268"/>
      <c r="CL84" s="268"/>
      <c r="CM84" s="268"/>
      <c r="CN84" s="268"/>
      <c r="CO84" s="268"/>
      <c r="CP84" s="268"/>
      <c r="CQ84" s="268"/>
      <c r="CR84" s="268"/>
      <c r="CS84" s="268"/>
      <c r="CT84" s="268"/>
      <c r="CU84" s="268"/>
      <c r="CV84" s="268"/>
      <c r="CW84" s="268"/>
      <c r="CX84" s="268"/>
      <c r="CY84" s="268"/>
      <c r="CZ84" s="268"/>
      <c r="DA84" s="268"/>
      <c r="DB84" s="268"/>
      <c r="DC84" s="268"/>
      <c r="DD84" s="268"/>
      <c r="DE84" s="268"/>
      <c r="DF84" s="268"/>
      <c r="DG84" s="268"/>
      <c r="DH84" s="268"/>
      <c r="DI84" s="268"/>
      <c r="DJ84" s="268"/>
      <c r="DK84" s="268"/>
      <c r="DL84" s="268"/>
      <c r="DM84" s="268"/>
      <c r="DN84" s="268"/>
      <c r="DO84" s="268"/>
    </row>
    <row r="85" spans="1:119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268"/>
      <c r="AM85" s="268"/>
      <c r="AN85" s="268"/>
      <c r="AO85" s="268"/>
      <c r="AP85" s="268"/>
      <c r="AQ85" s="268"/>
      <c r="AR85" s="268"/>
      <c r="AS85" s="268"/>
      <c r="AT85" s="268"/>
      <c r="AU85" s="268"/>
      <c r="AV85" s="268"/>
      <c r="AW85" s="268"/>
      <c r="AX85" s="268"/>
      <c r="AY85" s="268"/>
      <c r="AZ85" s="268"/>
      <c r="BA85" s="268"/>
      <c r="BB85" s="268"/>
      <c r="BC85" s="268"/>
      <c r="BD85" s="268"/>
      <c r="BE85" s="268"/>
      <c r="BF85" s="268"/>
      <c r="BG85" s="268"/>
      <c r="BH85" s="268"/>
      <c r="BI85" s="268"/>
      <c r="BJ85" s="268"/>
      <c r="BK85" s="268"/>
      <c r="BL85" s="268"/>
      <c r="BM85" s="268"/>
      <c r="BN85" s="268"/>
      <c r="BO85" s="268"/>
      <c r="BP85" s="268"/>
      <c r="BQ85" s="268"/>
      <c r="BR85" s="268"/>
      <c r="BS85" s="268"/>
      <c r="BT85" s="268"/>
      <c r="BU85" s="268"/>
      <c r="BV85" s="268"/>
      <c r="BW85" s="268"/>
      <c r="BX85" s="268"/>
      <c r="BY85" s="268"/>
      <c r="BZ85" s="268"/>
      <c r="CA85" s="268"/>
      <c r="CB85" s="268"/>
      <c r="CC85" s="268"/>
      <c r="CD85" s="268"/>
      <c r="CE85" s="268"/>
      <c r="CF85" s="268"/>
      <c r="CG85" s="268"/>
      <c r="CH85" s="268"/>
      <c r="CI85" s="268"/>
      <c r="CJ85" s="268"/>
      <c r="CK85" s="268"/>
      <c r="CL85" s="268"/>
      <c r="CM85" s="268"/>
      <c r="CN85" s="268"/>
      <c r="CO85" s="268"/>
      <c r="CP85" s="268"/>
      <c r="CQ85" s="268"/>
      <c r="CR85" s="268"/>
      <c r="CS85" s="268"/>
      <c r="CT85" s="268"/>
      <c r="CU85" s="268"/>
      <c r="CV85" s="268"/>
      <c r="CW85" s="268"/>
      <c r="CX85" s="268"/>
      <c r="CY85" s="268"/>
      <c r="CZ85" s="268"/>
      <c r="DA85" s="268"/>
      <c r="DB85" s="268"/>
      <c r="DC85" s="268"/>
      <c r="DD85" s="268"/>
      <c r="DE85" s="268"/>
      <c r="DF85" s="268"/>
      <c r="DG85" s="268"/>
      <c r="DH85" s="268"/>
      <c r="DI85" s="268"/>
      <c r="DJ85" s="268"/>
      <c r="DK85" s="268"/>
      <c r="DL85" s="268"/>
      <c r="DM85" s="268"/>
      <c r="DN85" s="268"/>
      <c r="DO85" s="268"/>
    </row>
    <row r="86" spans="1:119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268"/>
      <c r="BF86" s="268"/>
      <c r="BG86" s="268"/>
      <c r="BH86" s="268"/>
      <c r="BI86" s="268"/>
      <c r="BJ86" s="268"/>
      <c r="BK86" s="268"/>
      <c r="BL86" s="268"/>
      <c r="BM86" s="268"/>
      <c r="BN86" s="268"/>
      <c r="BO86" s="268"/>
      <c r="BP86" s="268"/>
      <c r="BQ86" s="268"/>
      <c r="BR86" s="268"/>
      <c r="BS86" s="268"/>
      <c r="BT86" s="268"/>
      <c r="BU86" s="268"/>
      <c r="BV86" s="268"/>
      <c r="BW86" s="268"/>
      <c r="BX86" s="268"/>
      <c r="BY86" s="268"/>
      <c r="BZ86" s="268"/>
      <c r="CA86" s="268"/>
      <c r="CB86" s="268"/>
      <c r="CC86" s="268"/>
      <c r="CD86" s="268"/>
      <c r="CE86" s="268"/>
      <c r="CF86" s="268"/>
      <c r="CG86" s="268"/>
      <c r="CH86" s="268"/>
      <c r="CI86" s="268"/>
      <c r="CJ86" s="268"/>
      <c r="CK86" s="268"/>
      <c r="CL86" s="268"/>
      <c r="CM86" s="268"/>
      <c r="CN86" s="268"/>
      <c r="CO86" s="268"/>
      <c r="CP86" s="268"/>
      <c r="CQ86" s="268"/>
      <c r="CR86" s="268"/>
      <c r="CS86" s="268"/>
      <c r="CT86" s="268"/>
      <c r="CU86" s="268"/>
      <c r="CV86" s="268"/>
      <c r="CW86" s="268"/>
      <c r="CX86" s="268"/>
      <c r="CY86" s="268"/>
      <c r="CZ86" s="268"/>
      <c r="DA86" s="268"/>
      <c r="DB86" s="268"/>
      <c r="DC86" s="268"/>
      <c r="DD86" s="268"/>
      <c r="DE86" s="268"/>
      <c r="DF86" s="268"/>
      <c r="DG86" s="268"/>
      <c r="DH86" s="268"/>
      <c r="DI86" s="268"/>
      <c r="DJ86" s="268"/>
      <c r="DK86" s="268"/>
      <c r="DL86" s="268"/>
      <c r="DM86" s="268"/>
      <c r="DN86" s="268"/>
      <c r="DO86" s="268"/>
    </row>
    <row r="87" spans="1:119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268"/>
      <c r="AM87" s="268"/>
      <c r="AN87" s="268"/>
      <c r="AO87" s="268"/>
      <c r="AP87" s="268"/>
      <c r="AQ87" s="268"/>
      <c r="AR87" s="268"/>
      <c r="AS87" s="268"/>
      <c r="AT87" s="268"/>
      <c r="AU87" s="268"/>
      <c r="AV87" s="268"/>
      <c r="AW87" s="268"/>
      <c r="AX87" s="268"/>
      <c r="AY87" s="268"/>
      <c r="AZ87" s="268"/>
      <c r="BA87" s="268"/>
      <c r="BB87" s="268"/>
      <c r="BC87" s="268"/>
      <c r="BD87" s="268"/>
      <c r="BE87" s="268"/>
      <c r="BF87" s="268"/>
      <c r="BG87" s="268"/>
      <c r="BH87" s="268"/>
      <c r="BI87" s="268"/>
      <c r="BJ87" s="268"/>
      <c r="BK87" s="268"/>
      <c r="BL87" s="268"/>
      <c r="BM87" s="268"/>
      <c r="BN87" s="268"/>
      <c r="BO87" s="268"/>
      <c r="BP87" s="268"/>
      <c r="BQ87" s="268"/>
      <c r="BR87" s="268"/>
      <c r="BS87" s="268"/>
      <c r="BT87" s="268"/>
      <c r="BU87" s="268"/>
      <c r="BV87" s="268"/>
      <c r="BW87" s="268"/>
      <c r="BX87" s="268"/>
      <c r="BY87" s="268"/>
      <c r="BZ87" s="268"/>
      <c r="CA87" s="268"/>
      <c r="CB87" s="268"/>
      <c r="CC87" s="268"/>
      <c r="CD87" s="268"/>
      <c r="CE87" s="268"/>
      <c r="CF87" s="268"/>
      <c r="CG87" s="268"/>
      <c r="CH87" s="268"/>
      <c r="CI87" s="268"/>
      <c r="CJ87" s="268"/>
      <c r="CK87" s="268"/>
      <c r="CL87" s="268"/>
      <c r="CM87" s="268"/>
      <c r="CN87" s="268"/>
      <c r="CO87" s="268"/>
      <c r="CP87" s="268"/>
      <c r="CQ87" s="268"/>
      <c r="CR87" s="268"/>
      <c r="CS87" s="268"/>
      <c r="CT87" s="268"/>
      <c r="CU87" s="268"/>
      <c r="CV87" s="268"/>
      <c r="CW87" s="268"/>
      <c r="CX87" s="268"/>
      <c r="CY87" s="268"/>
      <c r="CZ87" s="268"/>
      <c r="DA87" s="268"/>
      <c r="DB87" s="268"/>
      <c r="DC87" s="268"/>
      <c r="DD87" s="268"/>
      <c r="DE87" s="268"/>
      <c r="DF87" s="268"/>
      <c r="DG87" s="268"/>
      <c r="DH87" s="268"/>
      <c r="DI87" s="268"/>
      <c r="DJ87" s="268"/>
      <c r="DK87" s="268"/>
      <c r="DL87" s="268"/>
      <c r="DM87" s="268"/>
      <c r="DN87" s="268"/>
      <c r="DO87" s="268"/>
    </row>
    <row r="88" spans="1:119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268"/>
      <c r="AM88" s="268"/>
      <c r="AN88" s="268"/>
      <c r="AO88" s="268"/>
      <c r="AP88" s="268"/>
      <c r="AQ88" s="268"/>
      <c r="AR88" s="268"/>
      <c r="AS88" s="268"/>
      <c r="AT88" s="268"/>
      <c r="AU88" s="268"/>
      <c r="AV88" s="268"/>
      <c r="AW88" s="268"/>
      <c r="AX88" s="268"/>
      <c r="AY88" s="268"/>
      <c r="AZ88" s="268"/>
      <c r="BA88" s="268"/>
      <c r="BB88" s="268"/>
      <c r="BC88" s="268"/>
      <c r="BD88" s="268"/>
      <c r="BE88" s="268"/>
      <c r="BF88" s="268"/>
      <c r="BG88" s="268"/>
      <c r="BH88" s="268"/>
      <c r="BI88" s="268"/>
      <c r="BJ88" s="268"/>
      <c r="BK88" s="268"/>
      <c r="BL88" s="268"/>
      <c r="BM88" s="268"/>
      <c r="BN88" s="268"/>
      <c r="BO88" s="268"/>
      <c r="BP88" s="268"/>
      <c r="BQ88" s="268"/>
      <c r="BR88" s="268"/>
      <c r="BS88" s="268"/>
      <c r="BT88" s="268"/>
      <c r="BU88" s="268"/>
      <c r="BV88" s="268"/>
      <c r="BW88" s="268"/>
      <c r="BX88" s="268"/>
      <c r="BY88" s="268"/>
      <c r="BZ88" s="268"/>
      <c r="CA88" s="268"/>
      <c r="CB88" s="268"/>
      <c r="CC88" s="268"/>
      <c r="CD88" s="268"/>
      <c r="CE88" s="268"/>
      <c r="CF88" s="268"/>
      <c r="CG88" s="268"/>
      <c r="CH88" s="268"/>
      <c r="CI88" s="268"/>
      <c r="CJ88" s="268"/>
      <c r="CK88" s="268"/>
      <c r="CL88" s="268"/>
      <c r="CM88" s="268"/>
      <c r="CN88" s="268"/>
      <c r="CO88" s="268"/>
      <c r="CP88" s="268"/>
      <c r="CQ88" s="268"/>
      <c r="CR88" s="268"/>
      <c r="CS88" s="268"/>
      <c r="CT88" s="268"/>
      <c r="CU88" s="268"/>
      <c r="CV88" s="268"/>
      <c r="CW88" s="268"/>
      <c r="CX88" s="268"/>
      <c r="CY88" s="268"/>
      <c r="CZ88" s="268"/>
      <c r="DA88" s="268"/>
      <c r="DB88" s="268"/>
      <c r="DC88" s="268"/>
      <c r="DD88" s="268"/>
      <c r="DE88" s="268"/>
      <c r="DF88" s="268"/>
      <c r="DG88" s="268"/>
      <c r="DH88" s="268"/>
      <c r="DI88" s="268"/>
      <c r="DJ88" s="268"/>
      <c r="DK88" s="268"/>
      <c r="DL88" s="268"/>
      <c r="DM88" s="268"/>
      <c r="DN88" s="268"/>
      <c r="DO88" s="268"/>
    </row>
    <row r="89" spans="1:119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268"/>
      <c r="AM89" s="268"/>
      <c r="AN89" s="268"/>
      <c r="AO89" s="268"/>
      <c r="AP89" s="268"/>
      <c r="AQ89" s="268"/>
      <c r="AR89" s="268"/>
      <c r="AS89" s="268"/>
      <c r="AT89" s="268"/>
      <c r="AU89" s="268"/>
      <c r="AV89" s="268"/>
      <c r="AW89" s="268"/>
      <c r="AX89" s="268"/>
      <c r="AY89" s="268"/>
      <c r="AZ89" s="268"/>
      <c r="BA89" s="268"/>
      <c r="BB89" s="268"/>
      <c r="BC89" s="268"/>
      <c r="BD89" s="268"/>
      <c r="BE89" s="268"/>
      <c r="BF89" s="268"/>
      <c r="BG89" s="268"/>
      <c r="BH89" s="268"/>
      <c r="BI89" s="268"/>
      <c r="BJ89" s="268"/>
      <c r="BK89" s="268"/>
      <c r="BL89" s="268"/>
      <c r="BM89" s="268"/>
      <c r="BN89" s="268"/>
      <c r="BO89" s="268"/>
      <c r="BP89" s="268"/>
      <c r="BQ89" s="268"/>
      <c r="BR89" s="268"/>
      <c r="BS89" s="268"/>
      <c r="BT89" s="268"/>
      <c r="BU89" s="268"/>
      <c r="BV89" s="268"/>
      <c r="BW89" s="268"/>
      <c r="BX89" s="268"/>
      <c r="BY89" s="268"/>
      <c r="BZ89" s="268"/>
      <c r="CA89" s="268"/>
      <c r="CB89" s="268"/>
      <c r="CC89" s="268"/>
      <c r="CD89" s="268"/>
      <c r="CE89" s="268"/>
      <c r="CF89" s="268"/>
      <c r="CG89" s="268"/>
      <c r="CH89" s="268"/>
      <c r="CI89" s="268"/>
      <c r="CJ89" s="268"/>
      <c r="CK89" s="268"/>
      <c r="CL89" s="268"/>
      <c r="CM89" s="268"/>
      <c r="CN89" s="268"/>
      <c r="CO89" s="268"/>
      <c r="CP89" s="268"/>
      <c r="CQ89" s="268"/>
      <c r="CR89" s="268"/>
      <c r="CS89" s="268"/>
      <c r="CT89" s="268"/>
      <c r="CU89" s="268"/>
      <c r="CV89" s="268"/>
      <c r="CW89" s="268"/>
      <c r="CX89" s="268"/>
      <c r="CY89" s="268"/>
      <c r="CZ89" s="268"/>
      <c r="DA89" s="268"/>
      <c r="DB89" s="268"/>
      <c r="DC89" s="268"/>
      <c r="DD89" s="268"/>
      <c r="DE89" s="268"/>
      <c r="DF89" s="268"/>
      <c r="DG89" s="268"/>
      <c r="DH89" s="268"/>
      <c r="DI89" s="268"/>
      <c r="DJ89" s="268"/>
      <c r="DK89" s="268"/>
      <c r="DL89" s="268"/>
      <c r="DM89" s="268"/>
      <c r="DN89" s="268"/>
      <c r="DO89" s="268"/>
    </row>
    <row r="90" spans="1:119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268"/>
      <c r="AM90" s="268"/>
      <c r="AN90" s="268"/>
      <c r="AO90" s="268"/>
      <c r="AP90" s="268"/>
      <c r="AQ90" s="268"/>
      <c r="AR90" s="268"/>
      <c r="AS90" s="268"/>
      <c r="AT90" s="268"/>
      <c r="AU90" s="268"/>
      <c r="AV90" s="268"/>
      <c r="AW90" s="268"/>
      <c r="AX90" s="268"/>
      <c r="AY90" s="268"/>
      <c r="AZ90" s="268"/>
      <c r="BA90" s="268"/>
      <c r="BB90" s="268"/>
      <c r="BC90" s="268"/>
      <c r="BD90" s="268"/>
      <c r="BE90" s="268"/>
      <c r="BF90" s="268"/>
      <c r="BG90" s="268"/>
      <c r="BH90" s="268"/>
      <c r="BI90" s="268"/>
      <c r="BJ90" s="268"/>
      <c r="BK90" s="268"/>
      <c r="BL90" s="268"/>
      <c r="BM90" s="268"/>
      <c r="BN90" s="268"/>
      <c r="BO90" s="268"/>
      <c r="BP90" s="268"/>
      <c r="BQ90" s="268"/>
      <c r="BR90" s="268"/>
      <c r="BS90" s="268"/>
      <c r="BT90" s="268"/>
      <c r="BU90" s="268"/>
      <c r="BV90" s="268"/>
      <c r="BW90" s="268"/>
      <c r="BX90" s="268"/>
      <c r="BY90" s="268"/>
      <c r="BZ90" s="268"/>
      <c r="CA90" s="268"/>
      <c r="CB90" s="268"/>
      <c r="CC90" s="268"/>
      <c r="CD90" s="268"/>
      <c r="CE90" s="268"/>
      <c r="CF90" s="268"/>
      <c r="CG90" s="268"/>
      <c r="CH90" s="268"/>
      <c r="CI90" s="268"/>
      <c r="CJ90" s="268"/>
      <c r="CK90" s="268"/>
      <c r="CL90" s="268"/>
      <c r="CM90" s="268"/>
      <c r="CN90" s="268"/>
      <c r="CO90" s="268"/>
      <c r="CP90" s="268"/>
      <c r="CQ90" s="268"/>
      <c r="CR90" s="268"/>
      <c r="CS90" s="268"/>
      <c r="CT90" s="268"/>
      <c r="CU90" s="268"/>
      <c r="CV90" s="268"/>
      <c r="CW90" s="268"/>
      <c r="CX90" s="268"/>
      <c r="CY90" s="268"/>
      <c r="CZ90" s="268"/>
      <c r="DA90" s="268"/>
      <c r="DB90" s="268"/>
      <c r="DC90" s="268"/>
      <c r="DD90" s="268"/>
      <c r="DE90" s="268"/>
      <c r="DF90" s="268"/>
      <c r="DG90" s="268"/>
      <c r="DH90" s="268"/>
      <c r="DI90" s="268"/>
      <c r="DJ90" s="268"/>
      <c r="DK90" s="268"/>
      <c r="DL90" s="268"/>
      <c r="DM90" s="268"/>
      <c r="DN90" s="268"/>
      <c r="DO90" s="268"/>
    </row>
    <row r="91" spans="1:119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268"/>
      <c r="AM91" s="268"/>
      <c r="AN91" s="268"/>
      <c r="AO91" s="268"/>
      <c r="AP91" s="268"/>
      <c r="AQ91" s="268"/>
      <c r="AR91" s="268"/>
      <c r="AS91" s="268"/>
      <c r="AT91" s="268"/>
      <c r="AU91" s="268"/>
      <c r="AV91" s="268"/>
      <c r="AW91" s="268"/>
      <c r="AX91" s="268"/>
      <c r="AY91" s="268"/>
      <c r="AZ91" s="268"/>
      <c r="BA91" s="268"/>
      <c r="BB91" s="268"/>
      <c r="BC91" s="268"/>
      <c r="BD91" s="268"/>
      <c r="BE91" s="268"/>
      <c r="BF91" s="268"/>
      <c r="BG91" s="268"/>
      <c r="BH91" s="268"/>
      <c r="BI91" s="268"/>
      <c r="BJ91" s="268"/>
      <c r="BK91" s="268"/>
      <c r="BL91" s="268"/>
      <c r="BM91" s="268"/>
      <c r="BN91" s="268"/>
      <c r="BO91" s="268"/>
      <c r="BP91" s="268"/>
      <c r="BQ91" s="268"/>
      <c r="BR91" s="268"/>
      <c r="BS91" s="268"/>
      <c r="BT91" s="268"/>
      <c r="BU91" s="268"/>
      <c r="BV91" s="268"/>
      <c r="BW91" s="268"/>
      <c r="BX91" s="268"/>
      <c r="BY91" s="268"/>
      <c r="BZ91" s="268"/>
      <c r="CA91" s="268"/>
      <c r="CB91" s="268"/>
      <c r="CC91" s="268"/>
      <c r="CD91" s="268"/>
      <c r="CE91" s="268"/>
      <c r="CF91" s="268"/>
      <c r="CG91" s="268"/>
      <c r="CH91" s="268"/>
      <c r="CI91" s="268"/>
      <c r="CJ91" s="268"/>
      <c r="CK91" s="268"/>
      <c r="CL91" s="268"/>
      <c r="CM91" s="268"/>
      <c r="CN91" s="268"/>
      <c r="CO91" s="268"/>
      <c r="CP91" s="268"/>
      <c r="CQ91" s="268"/>
      <c r="CR91" s="268"/>
      <c r="CS91" s="268"/>
      <c r="CT91" s="268"/>
      <c r="CU91" s="268"/>
      <c r="CV91" s="268"/>
      <c r="CW91" s="268"/>
      <c r="CX91" s="268"/>
      <c r="CY91" s="268"/>
      <c r="CZ91" s="268"/>
      <c r="DA91" s="268"/>
      <c r="DB91" s="268"/>
      <c r="DC91" s="268"/>
      <c r="DD91" s="268"/>
      <c r="DE91" s="268"/>
      <c r="DF91" s="268"/>
      <c r="DG91" s="268"/>
      <c r="DH91" s="268"/>
      <c r="DI91" s="268"/>
      <c r="DJ91" s="268"/>
      <c r="DK91" s="268"/>
      <c r="DL91" s="268"/>
      <c r="DM91" s="268"/>
      <c r="DN91" s="268"/>
      <c r="DO91" s="268"/>
    </row>
    <row r="92" spans="1:119" x14ac:dyDescent="0.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268"/>
      <c r="AM92" s="268"/>
      <c r="AN92" s="268"/>
      <c r="AO92" s="268"/>
      <c r="AP92" s="268"/>
      <c r="AQ92" s="268"/>
      <c r="AR92" s="268"/>
      <c r="AS92" s="268"/>
      <c r="AT92" s="268"/>
      <c r="AU92" s="268"/>
      <c r="AV92" s="268"/>
      <c r="AW92" s="268"/>
      <c r="AX92" s="268"/>
      <c r="AY92" s="268"/>
      <c r="AZ92" s="268"/>
      <c r="BA92" s="268"/>
      <c r="BB92" s="268"/>
      <c r="BC92" s="268"/>
      <c r="BD92" s="268"/>
      <c r="BE92" s="268"/>
      <c r="BF92" s="268"/>
      <c r="BG92" s="268"/>
      <c r="BH92" s="268"/>
      <c r="BI92" s="268"/>
      <c r="BJ92" s="268"/>
      <c r="BK92" s="268"/>
      <c r="BL92" s="268"/>
      <c r="BM92" s="268"/>
      <c r="BN92" s="268"/>
      <c r="BO92" s="268"/>
      <c r="BP92" s="268"/>
      <c r="BQ92" s="268"/>
      <c r="BR92" s="268"/>
      <c r="BS92" s="268"/>
      <c r="BT92" s="268"/>
      <c r="BU92" s="268"/>
      <c r="BV92" s="268"/>
      <c r="BW92" s="268"/>
      <c r="BX92" s="268"/>
      <c r="BY92" s="268"/>
      <c r="BZ92" s="268"/>
      <c r="CA92" s="268"/>
      <c r="CB92" s="268"/>
      <c r="CC92" s="268"/>
      <c r="CD92" s="268"/>
      <c r="CE92" s="268"/>
      <c r="CF92" s="268"/>
      <c r="CG92" s="268"/>
      <c r="CH92" s="268"/>
      <c r="CI92" s="268"/>
      <c r="CJ92" s="268"/>
      <c r="CK92" s="268"/>
      <c r="CL92" s="268"/>
      <c r="CM92" s="268"/>
      <c r="CN92" s="268"/>
      <c r="CO92" s="268"/>
      <c r="CP92" s="268"/>
      <c r="CQ92" s="268"/>
      <c r="CR92" s="268"/>
      <c r="CS92" s="268"/>
      <c r="CT92" s="268"/>
      <c r="CU92" s="268"/>
      <c r="CV92" s="268"/>
      <c r="CW92" s="268"/>
      <c r="CX92" s="268"/>
      <c r="CY92" s="268"/>
      <c r="CZ92" s="268"/>
      <c r="DA92" s="268"/>
      <c r="DB92" s="268"/>
      <c r="DC92" s="268"/>
      <c r="DD92" s="268"/>
      <c r="DE92" s="268"/>
      <c r="DF92" s="268"/>
      <c r="DG92" s="268"/>
      <c r="DH92" s="268"/>
      <c r="DI92" s="268"/>
      <c r="DJ92" s="268"/>
      <c r="DK92" s="268"/>
      <c r="DL92" s="268"/>
      <c r="DM92" s="268"/>
      <c r="DN92" s="268"/>
      <c r="DO92" s="268"/>
    </row>
    <row r="93" spans="1:119" x14ac:dyDescent="0.2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268"/>
      <c r="AM93" s="268"/>
      <c r="AN93" s="268"/>
      <c r="AO93" s="268"/>
      <c r="AP93" s="268"/>
      <c r="AQ93" s="268"/>
      <c r="AR93" s="268"/>
      <c r="AS93" s="268"/>
      <c r="AT93" s="268"/>
      <c r="AU93" s="268"/>
      <c r="AV93" s="268"/>
      <c r="AW93" s="268"/>
      <c r="AX93" s="268"/>
      <c r="AY93" s="268"/>
      <c r="AZ93" s="268"/>
      <c r="BA93" s="268"/>
      <c r="BB93" s="268"/>
      <c r="BC93" s="268"/>
      <c r="BD93" s="268"/>
      <c r="BE93" s="268"/>
      <c r="BF93" s="268"/>
      <c r="BG93" s="268"/>
      <c r="BH93" s="268"/>
      <c r="BI93" s="268"/>
      <c r="BJ93" s="268"/>
      <c r="BK93" s="268"/>
      <c r="BL93" s="268"/>
      <c r="BM93" s="268"/>
      <c r="BN93" s="268"/>
      <c r="BO93" s="268"/>
      <c r="BP93" s="268"/>
      <c r="BQ93" s="268"/>
      <c r="BR93" s="268"/>
      <c r="BS93" s="268"/>
      <c r="BT93" s="268"/>
      <c r="BU93" s="268"/>
      <c r="BV93" s="268"/>
      <c r="BW93" s="268"/>
      <c r="BX93" s="268"/>
      <c r="BY93" s="268"/>
      <c r="BZ93" s="268"/>
      <c r="CA93" s="268"/>
      <c r="CB93" s="268"/>
      <c r="CC93" s="268"/>
      <c r="CD93" s="268"/>
      <c r="CE93" s="268"/>
      <c r="CF93" s="268"/>
      <c r="CG93" s="268"/>
      <c r="CH93" s="268"/>
      <c r="CI93" s="268"/>
      <c r="CJ93" s="268"/>
      <c r="CK93" s="268"/>
      <c r="CL93" s="268"/>
      <c r="CM93" s="268"/>
      <c r="CN93" s="268"/>
      <c r="CO93" s="268"/>
      <c r="CP93" s="268"/>
      <c r="CQ93" s="268"/>
      <c r="CR93" s="268"/>
      <c r="CS93" s="268"/>
      <c r="CT93" s="268"/>
      <c r="CU93" s="268"/>
      <c r="CV93" s="268"/>
      <c r="CW93" s="268"/>
      <c r="CX93" s="268"/>
      <c r="CY93" s="268"/>
      <c r="CZ93" s="268"/>
      <c r="DA93" s="268"/>
      <c r="DB93" s="268"/>
      <c r="DC93" s="268"/>
      <c r="DD93" s="268"/>
      <c r="DE93" s="268"/>
      <c r="DF93" s="268"/>
      <c r="DG93" s="268"/>
      <c r="DH93" s="268"/>
      <c r="DI93" s="268"/>
      <c r="DJ93" s="268"/>
      <c r="DK93" s="268"/>
      <c r="DL93" s="268"/>
      <c r="DM93" s="268"/>
      <c r="DN93" s="268"/>
      <c r="DO93" s="268"/>
    </row>
    <row r="94" spans="1:119" x14ac:dyDescent="0.2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268"/>
      <c r="AM94" s="268"/>
      <c r="AN94" s="268"/>
      <c r="AO94" s="268"/>
      <c r="AP94" s="268"/>
      <c r="AQ94" s="268"/>
      <c r="AR94" s="268"/>
      <c r="AS94" s="268"/>
      <c r="AT94" s="268"/>
      <c r="AU94" s="268"/>
      <c r="AV94" s="268"/>
      <c r="AW94" s="268"/>
      <c r="AX94" s="268"/>
      <c r="AY94" s="268"/>
      <c r="AZ94" s="268"/>
      <c r="BA94" s="268"/>
      <c r="BB94" s="268"/>
      <c r="BC94" s="268"/>
      <c r="BD94" s="268"/>
      <c r="BE94" s="268"/>
      <c r="BF94" s="268"/>
      <c r="BG94" s="268"/>
      <c r="BH94" s="268"/>
      <c r="BI94" s="268"/>
      <c r="BJ94" s="268"/>
      <c r="BK94" s="268"/>
      <c r="BL94" s="268"/>
      <c r="BM94" s="268"/>
      <c r="BN94" s="268"/>
      <c r="BO94" s="268"/>
      <c r="BP94" s="268"/>
      <c r="BQ94" s="268"/>
      <c r="BR94" s="268"/>
      <c r="BS94" s="268"/>
      <c r="BT94" s="268"/>
      <c r="BU94" s="268"/>
      <c r="BV94" s="268"/>
      <c r="BW94" s="268"/>
      <c r="BX94" s="268"/>
      <c r="BY94" s="268"/>
      <c r="BZ94" s="268"/>
      <c r="CA94" s="268"/>
      <c r="CB94" s="268"/>
      <c r="CC94" s="268"/>
      <c r="CD94" s="268"/>
      <c r="CE94" s="268"/>
      <c r="CF94" s="268"/>
      <c r="CG94" s="268"/>
      <c r="CH94" s="268"/>
      <c r="CI94" s="268"/>
      <c r="CJ94" s="268"/>
      <c r="CK94" s="268"/>
      <c r="CL94" s="268"/>
      <c r="CM94" s="268"/>
      <c r="CN94" s="268"/>
      <c r="CO94" s="268"/>
      <c r="CP94" s="268"/>
      <c r="CQ94" s="268"/>
      <c r="CR94" s="268"/>
      <c r="CS94" s="268"/>
      <c r="CT94" s="268"/>
      <c r="CU94" s="268"/>
      <c r="CV94" s="268"/>
      <c r="CW94" s="268"/>
      <c r="CX94" s="268"/>
      <c r="CY94" s="268"/>
      <c r="CZ94" s="268"/>
      <c r="DA94" s="268"/>
      <c r="DB94" s="268"/>
      <c r="DC94" s="268"/>
      <c r="DD94" s="268"/>
      <c r="DE94" s="268"/>
      <c r="DF94" s="268"/>
      <c r="DG94" s="268"/>
      <c r="DH94" s="268"/>
      <c r="DI94" s="268"/>
      <c r="DJ94" s="268"/>
      <c r="DK94" s="268"/>
      <c r="DL94" s="268"/>
      <c r="DM94" s="268"/>
      <c r="DN94" s="268"/>
      <c r="DO94" s="268"/>
    </row>
    <row r="95" spans="1:119" x14ac:dyDescent="0.2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268"/>
      <c r="AM95" s="268"/>
      <c r="AN95" s="268"/>
      <c r="AO95" s="268"/>
      <c r="AP95" s="268"/>
      <c r="AQ95" s="268"/>
      <c r="AR95" s="268"/>
      <c r="AS95" s="268"/>
      <c r="AT95" s="268"/>
      <c r="AU95" s="268"/>
      <c r="AV95" s="268"/>
      <c r="AW95" s="268"/>
      <c r="AX95" s="268"/>
      <c r="AY95" s="268"/>
      <c r="AZ95" s="268"/>
      <c r="BA95" s="268"/>
      <c r="BB95" s="268"/>
      <c r="BC95" s="268"/>
      <c r="BD95" s="268"/>
      <c r="BE95" s="268"/>
      <c r="BF95" s="268"/>
      <c r="BG95" s="268"/>
      <c r="BH95" s="268"/>
      <c r="BI95" s="268"/>
      <c r="BJ95" s="268"/>
      <c r="BK95" s="268"/>
      <c r="BL95" s="268"/>
      <c r="BM95" s="268"/>
      <c r="BN95" s="268"/>
      <c r="BO95" s="268"/>
      <c r="BP95" s="268"/>
      <c r="BQ95" s="268"/>
      <c r="BR95" s="268"/>
      <c r="BS95" s="268"/>
      <c r="BT95" s="268"/>
      <c r="BU95" s="268"/>
      <c r="BV95" s="268"/>
      <c r="BW95" s="268"/>
      <c r="BX95" s="268"/>
      <c r="BY95" s="268"/>
      <c r="BZ95" s="268"/>
      <c r="CA95" s="268"/>
      <c r="CB95" s="268"/>
      <c r="CC95" s="268"/>
      <c r="CD95" s="268"/>
      <c r="CE95" s="268"/>
      <c r="CF95" s="268"/>
      <c r="CG95" s="268"/>
      <c r="CH95" s="268"/>
      <c r="CI95" s="268"/>
      <c r="CJ95" s="268"/>
      <c r="CK95" s="268"/>
      <c r="CL95" s="268"/>
      <c r="CM95" s="268"/>
      <c r="CN95" s="268"/>
      <c r="CO95" s="268"/>
      <c r="CP95" s="268"/>
      <c r="CQ95" s="268"/>
      <c r="CR95" s="268"/>
      <c r="CS95" s="268"/>
      <c r="CT95" s="268"/>
      <c r="CU95" s="268"/>
      <c r="CV95" s="268"/>
      <c r="CW95" s="268"/>
      <c r="CX95" s="268"/>
      <c r="CY95" s="268"/>
      <c r="CZ95" s="268"/>
      <c r="DA95" s="268"/>
      <c r="DB95" s="268"/>
      <c r="DC95" s="268"/>
      <c r="DD95" s="268"/>
      <c r="DE95" s="268"/>
      <c r="DF95" s="268"/>
      <c r="DG95" s="268"/>
      <c r="DH95" s="268"/>
      <c r="DI95" s="268"/>
      <c r="DJ95" s="268"/>
      <c r="DK95" s="268"/>
      <c r="DL95" s="268"/>
      <c r="DM95" s="268"/>
      <c r="DN95" s="268"/>
      <c r="DO95" s="268"/>
    </row>
    <row r="96" spans="1:119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268"/>
      <c r="AM96" s="268"/>
      <c r="AN96" s="268"/>
      <c r="AO96" s="268"/>
      <c r="AP96" s="268"/>
      <c r="AQ96" s="268"/>
      <c r="AR96" s="268"/>
      <c r="AS96" s="268"/>
      <c r="AT96" s="268"/>
      <c r="AU96" s="268"/>
      <c r="AV96" s="268"/>
      <c r="AW96" s="268"/>
      <c r="AX96" s="268"/>
      <c r="AY96" s="268"/>
      <c r="AZ96" s="268"/>
      <c r="BA96" s="268"/>
      <c r="BB96" s="268"/>
      <c r="BC96" s="268"/>
      <c r="BD96" s="268"/>
      <c r="BE96" s="268"/>
      <c r="BF96" s="268"/>
      <c r="BG96" s="268"/>
      <c r="BH96" s="268"/>
      <c r="BI96" s="268"/>
      <c r="BJ96" s="268"/>
      <c r="BK96" s="268"/>
      <c r="BL96" s="268"/>
      <c r="BM96" s="268"/>
      <c r="BN96" s="268"/>
      <c r="BO96" s="268"/>
      <c r="BP96" s="268"/>
      <c r="BQ96" s="268"/>
      <c r="BR96" s="268"/>
      <c r="BS96" s="268"/>
      <c r="BT96" s="268"/>
      <c r="BU96" s="268"/>
      <c r="BV96" s="268"/>
      <c r="BW96" s="268"/>
      <c r="BX96" s="268"/>
      <c r="BY96" s="268"/>
      <c r="BZ96" s="268"/>
      <c r="CA96" s="268"/>
      <c r="CB96" s="268"/>
      <c r="CC96" s="268"/>
      <c r="CD96" s="268"/>
      <c r="CE96" s="268"/>
      <c r="CF96" s="268"/>
      <c r="CG96" s="268"/>
      <c r="CH96" s="268"/>
      <c r="CI96" s="268"/>
      <c r="CJ96" s="268"/>
      <c r="CK96" s="268"/>
      <c r="CL96" s="268"/>
      <c r="CM96" s="268"/>
      <c r="CN96" s="268"/>
      <c r="CO96" s="268"/>
      <c r="CP96" s="268"/>
      <c r="CQ96" s="268"/>
      <c r="CR96" s="268"/>
      <c r="CS96" s="268"/>
      <c r="CT96" s="268"/>
      <c r="CU96" s="268"/>
      <c r="CV96" s="268"/>
      <c r="CW96" s="268"/>
      <c r="CX96" s="268"/>
      <c r="CY96" s="268"/>
      <c r="CZ96" s="268"/>
      <c r="DA96" s="268"/>
      <c r="DB96" s="268"/>
      <c r="DC96" s="268"/>
      <c r="DD96" s="268"/>
      <c r="DE96" s="268"/>
      <c r="DF96" s="268"/>
      <c r="DG96" s="268"/>
      <c r="DH96" s="268"/>
      <c r="DI96" s="268"/>
      <c r="DJ96" s="268"/>
      <c r="DK96" s="268"/>
      <c r="DL96" s="268"/>
      <c r="DM96" s="268"/>
      <c r="DN96" s="268"/>
      <c r="DO96" s="268"/>
    </row>
    <row r="97" spans="1:119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268"/>
      <c r="AM97" s="268"/>
      <c r="AN97" s="268"/>
      <c r="AO97" s="268"/>
      <c r="AP97" s="268"/>
      <c r="AQ97" s="268"/>
      <c r="AR97" s="268"/>
      <c r="AS97" s="268"/>
      <c r="AT97" s="268"/>
      <c r="AU97" s="268"/>
      <c r="AV97" s="268"/>
      <c r="AW97" s="268"/>
      <c r="AX97" s="268"/>
      <c r="AY97" s="268"/>
      <c r="AZ97" s="268"/>
      <c r="BA97" s="268"/>
      <c r="BB97" s="268"/>
      <c r="BC97" s="268"/>
      <c r="BD97" s="268"/>
      <c r="BE97" s="268"/>
      <c r="BF97" s="268"/>
      <c r="BG97" s="268"/>
      <c r="BH97" s="268"/>
      <c r="BI97" s="268"/>
      <c r="BJ97" s="268"/>
      <c r="BK97" s="268"/>
      <c r="BL97" s="268"/>
      <c r="BM97" s="268"/>
      <c r="BN97" s="268"/>
      <c r="BO97" s="268"/>
      <c r="BP97" s="268"/>
      <c r="BQ97" s="268"/>
      <c r="BR97" s="268"/>
      <c r="BS97" s="268"/>
      <c r="BT97" s="268"/>
      <c r="BU97" s="268"/>
      <c r="BV97" s="268"/>
      <c r="BW97" s="268"/>
      <c r="BX97" s="268"/>
      <c r="BY97" s="268"/>
      <c r="BZ97" s="268"/>
      <c r="CA97" s="268"/>
      <c r="CB97" s="268"/>
      <c r="CC97" s="268"/>
      <c r="CD97" s="268"/>
      <c r="CE97" s="268"/>
      <c r="CF97" s="268"/>
      <c r="CG97" s="268"/>
      <c r="CH97" s="268"/>
      <c r="CI97" s="268"/>
      <c r="CJ97" s="268"/>
      <c r="CK97" s="268"/>
      <c r="CL97" s="268"/>
      <c r="CM97" s="268"/>
      <c r="CN97" s="268"/>
      <c r="CO97" s="268"/>
      <c r="CP97" s="268"/>
      <c r="CQ97" s="268"/>
      <c r="CR97" s="268"/>
      <c r="CS97" s="268"/>
      <c r="CT97" s="268"/>
      <c r="CU97" s="268"/>
      <c r="CV97" s="268"/>
      <c r="CW97" s="268"/>
      <c r="CX97" s="268"/>
      <c r="CY97" s="268"/>
      <c r="CZ97" s="268"/>
      <c r="DA97" s="268"/>
      <c r="DB97" s="268"/>
      <c r="DC97" s="268"/>
      <c r="DD97" s="268"/>
      <c r="DE97" s="268"/>
      <c r="DF97" s="268"/>
      <c r="DG97" s="268"/>
      <c r="DH97" s="268"/>
      <c r="DI97" s="268"/>
      <c r="DJ97" s="268"/>
      <c r="DK97" s="268"/>
      <c r="DL97" s="268"/>
      <c r="DM97" s="268"/>
      <c r="DN97" s="268"/>
      <c r="DO97" s="268"/>
    </row>
    <row r="98" spans="1:119" x14ac:dyDescent="0.2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268"/>
      <c r="AM98" s="268"/>
      <c r="AN98" s="268"/>
      <c r="AO98" s="268"/>
      <c r="AP98" s="268"/>
      <c r="AQ98" s="268"/>
      <c r="AR98" s="268"/>
      <c r="AS98" s="268"/>
      <c r="AT98" s="268"/>
      <c r="AU98" s="268"/>
      <c r="AV98" s="268"/>
      <c r="AW98" s="268"/>
      <c r="AX98" s="268"/>
      <c r="AY98" s="268"/>
      <c r="AZ98" s="268"/>
      <c r="BA98" s="268"/>
      <c r="BB98" s="268"/>
      <c r="BC98" s="268"/>
      <c r="BD98" s="268"/>
      <c r="BE98" s="268"/>
      <c r="BF98" s="268"/>
      <c r="BG98" s="268"/>
      <c r="BH98" s="268"/>
      <c r="BI98" s="268"/>
      <c r="BJ98" s="268"/>
      <c r="BK98" s="268"/>
      <c r="BL98" s="268"/>
      <c r="BM98" s="268"/>
      <c r="BN98" s="268"/>
      <c r="BO98" s="268"/>
      <c r="BP98" s="268"/>
      <c r="BQ98" s="268"/>
      <c r="BR98" s="268"/>
      <c r="BS98" s="268"/>
      <c r="BT98" s="268"/>
      <c r="BU98" s="268"/>
      <c r="BV98" s="268"/>
      <c r="BW98" s="268"/>
      <c r="BX98" s="268"/>
      <c r="BY98" s="268"/>
      <c r="BZ98" s="268"/>
      <c r="CA98" s="268"/>
      <c r="CB98" s="268"/>
      <c r="CC98" s="268"/>
      <c r="CD98" s="268"/>
      <c r="CE98" s="268"/>
      <c r="CF98" s="268"/>
      <c r="CG98" s="268"/>
      <c r="CH98" s="268"/>
      <c r="CI98" s="268"/>
      <c r="CJ98" s="268"/>
      <c r="CK98" s="268"/>
      <c r="CL98" s="268"/>
      <c r="CM98" s="268"/>
      <c r="CN98" s="268"/>
      <c r="CO98" s="268"/>
      <c r="CP98" s="268"/>
      <c r="CQ98" s="268"/>
      <c r="CR98" s="268"/>
      <c r="CS98" s="268"/>
      <c r="CT98" s="268"/>
      <c r="CU98" s="268"/>
      <c r="CV98" s="268"/>
      <c r="CW98" s="268"/>
      <c r="CX98" s="268"/>
      <c r="CY98" s="268"/>
      <c r="CZ98" s="268"/>
      <c r="DA98" s="268"/>
      <c r="DB98" s="268"/>
      <c r="DC98" s="268"/>
      <c r="DD98" s="268"/>
      <c r="DE98" s="268"/>
      <c r="DF98" s="268"/>
      <c r="DG98" s="268"/>
      <c r="DH98" s="268"/>
      <c r="DI98" s="268"/>
      <c r="DJ98" s="268"/>
      <c r="DK98" s="268"/>
      <c r="DL98" s="268"/>
      <c r="DM98" s="268"/>
      <c r="DN98" s="268"/>
      <c r="DO98" s="268"/>
    </row>
    <row r="99" spans="1:119" x14ac:dyDescent="0.2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268"/>
      <c r="AM99" s="268"/>
      <c r="AN99" s="268"/>
      <c r="AO99" s="268"/>
      <c r="AP99" s="268"/>
      <c r="AQ99" s="268"/>
      <c r="AR99" s="268"/>
      <c r="AS99" s="268"/>
      <c r="AT99" s="268"/>
      <c r="AU99" s="268"/>
      <c r="AV99" s="268"/>
      <c r="AW99" s="268"/>
      <c r="AX99" s="268"/>
      <c r="AY99" s="268"/>
      <c r="AZ99" s="268"/>
      <c r="BA99" s="268"/>
      <c r="BB99" s="268"/>
      <c r="BC99" s="268"/>
      <c r="BD99" s="268"/>
      <c r="BE99" s="268"/>
      <c r="BF99" s="268"/>
      <c r="BG99" s="268"/>
      <c r="BH99" s="268"/>
      <c r="BI99" s="268"/>
      <c r="BJ99" s="268"/>
      <c r="BK99" s="268"/>
      <c r="BL99" s="268"/>
      <c r="BM99" s="268"/>
      <c r="BN99" s="268"/>
      <c r="BO99" s="268"/>
      <c r="BP99" s="268"/>
      <c r="BQ99" s="268"/>
      <c r="BR99" s="268"/>
      <c r="BS99" s="268"/>
      <c r="BT99" s="268"/>
      <c r="BU99" s="268"/>
      <c r="BV99" s="268"/>
      <c r="BW99" s="268"/>
      <c r="BX99" s="268"/>
      <c r="BY99" s="268"/>
      <c r="BZ99" s="268"/>
      <c r="CA99" s="268"/>
      <c r="CB99" s="268"/>
      <c r="CC99" s="268"/>
      <c r="CD99" s="268"/>
      <c r="CE99" s="268"/>
      <c r="CF99" s="268"/>
      <c r="CG99" s="268"/>
      <c r="CH99" s="268"/>
      <c r="CI99" s="268"/>
      <c r="CJ99" s="268"/>
      <c r="CK99" s="268"/>
      <c r="CL99" s="268"/>
      <c r="CM99" s="268"/>
      <c r="CN99" s="268"/>
      <c r="CO99" s="268"/>
      <c r="CP99" s="268"/>
      <c r="CQ99" s="268"/>
      <c r="CR99" s="268"/>
      <c r="CS99" s="268"/>
      <c r="CT99" s="268"/>
      <c r="CU99" s="268"/>
      <c r="CV99" s="268"/>
      <c r="CW99" s="268"/>
      <c r="CX99" s="268"/>
      <c r="CY99" s="268"/>
      <c r="CZ99" s="268"/>
      <c r="DA99" s="268"/>
      <c r="DB99" s="268"/>
      <c r="DC99" s="268"/>
      <c r="DD99" s="268"/>
      <c r="DE99" s="268"/>
      <c r="DF99" s="268"/>
      <c r="DG99" s="268"/>
      <c r="DH99" s="268"/>
      <c r="DI99" s="268"/>
      <c r="DJ99" s="268"/>
      <c r="DK99" s="268"/>
      <c r="DL99" s="268"/>
      <c r="DM99" s="268"/>
      <c r="DN99" s="268"/>
      <c r="DO99" s="268"/>
    </row>
    <row r="100" spans="1:119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268"/>
      <c r="AM100" s="268"/>
      <c r="AN100" s="268"/>
      <c r="AO100" s="268"/>
      <c r="AP100" s="268"/>
      <c r="AQ100" s="268"/>
      <c r="AR100" s="268"/>
      <c r="AS100" s="268"/>
      <c r="AT100" s="268"/>
      <c r="AU100" s="268"/>
      <c r="AV100" s="268"/>
      <c r="AW100" s="268"/>
      <c r="AX100" s="268"/>
      <c r="AY100" s="268"/>
      <c r="AZ100" s="268"/>
      <c r="BA100" s="268"/>
      <c r="BB100" s="268"/>
      <c r="BC100" s="268"/>
      <c r="BD100" s="268"/>
      <c r="BE100" s="268"/>
      <c r="BF100" s="268"/>
      <c r="BG100" s="268"/>
      <c r="BH100" s="268"/>
      <c r="BI100" s="268"/>
      <c r="BJ100" s="268"/>
      <c r="BK100" s="268"/>
      <c r="BL100" s="268"/>
      <c r="BM100" s="268"/>
      <c r="BN100" s="268"/>
      <c r="BO100" s="268"/>
      <c r="BP100" s="268"/>
      <c r="BQ100" s="268"/>
      <c r="BR100" s="268"/>
      <c r="BS100" s="268"/>
      <c r="BT100" s="268"/>
      <c r="BU100" s="268"/>
      <c r="BV100" s="268"/>
      <c r="BW100" s="268"/>
      <c r="BX100" s="268"/>
      <c r="BY100" s="268"/>
      <c r="BZ100" s="268"/>
      <c r="CA100" s="268"/>
      <c r="CB100" s="268"/>
      <c r="CC100" s="268"/>
      <c r="CD100" s="268"/>
      <c r="CE100" s="268"/>
      <c r="CF100" s="268"/>
      <c r="CG100" s="268"/>
      <c r="CH100" s="268"/>
      <c r="CI100" s="268"/>
      <c r="CJ100" s="268"/>
      <c r="CK100" s="268"/>
      <c r="CL100" s="268"/>
      <c r="CM100" s="268"/>
      <c r="CN100" s="268"/>
      <c r="CO100" s="268"/>
      <c r="CP100" s="268"/>
      <c r="CQ100" s="268"/>
      <c r="CR100" s="268"/>
      <c r="CS100" s="268"/>
      <c r="CT100" s="268"/>
      <c r="CU100" s="268"/>
      <c r="CV100" s="268"/>
      <c r="CW100" s="268"/>
      <c r="CX100" s="268"/>
      <c r="CY100" s="268"/>
      <c r="CZ100" s="268"/>
      <c r="DA100" s="268"/>
      <c r="DB100" s="268"/>
      <c r="DC100" s="268"/>
      <c r="DD100" s="268"/>
      <c r="DE100" s="268"/>
      <c r="DF100" s="268"/>
      <c r="DG100" s="268"/>
      <c r="DH100" s="268"/>
      <c r="DI100" s="268"/>
      <c r="DJ100" s="268"/>
      <c r="DK100" s="268"/>
      <c r="DL100" s="268"/>
      <c r="DM100" s="268"/>
      <c r="DN100" s="268"/>
      <c r="DO100" s="268"/>
    </row>
    <row r="101" spans="1:119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268"/>
      <c r="AM101" s="268"/>
      <c r="AN101" s="268"/>
      <c r="AO101" s="268"/>
      <c r="AP101" s="268"/>
      <c r="AQ101" s="268"/>
      <c r="AR101" s="268"/>
      <c r="AS101" s="268"/>
      <c r="AT101" s="268"/>
      <c r="AU101" s="268"/>
      <c r="AV101" s="268"/>
      <c r="AW101" s="268"/>
      <c r="AX101" s="268"/>
      <c r="AY101" s="268"/>
      <c r="AZ101" s="268"/>
      <c r="BA101" s="268"/>
      <c r="BB101" s="268"/>
      <c r="BC101" s="268"/>
      <c r="BD101" s="268"/>
      <c r="BE101" s="268"/>
      <c r="BF101" s="268"/>
      <c r="BG101" s="268"/>
      <c r="BH101" s="268"/>
      <c r="BI101" s="268"/>
      <c r="BJ101" s="268"/>
      <c r="BK101" s="268"/>
      <c r="BL101" s="268"/>
      <c r="BM101" s="268"/>
      <c r="BN101" s="268"/>
      <c r="BO101" s="268"/>
      <c r="BP101" s="268"/>
      <c r="BQ101" s="268"/>
      <c r="BR101" s="268"/>
      <c r="BS101" s="268"/>
      <c r="BT101" s="268"/>
      <c r="BU101" s="268"/>
      <c r="BV101" s="268"/>
      <c r="BW101" s="268"/>
      <c r="BX101" s="268"/>
      <c r="BY101" s="268"/>
      <c r="BZ101" s="268"/>
      <c r="CA101" s="268"/>
      <c r="CB101" s="268"/>
      <c r="CC101" s="268"/>
      <c r="CD101" s="268"/>
      <c r="CE101" s="268"/>
      <c r="CF101" s="268"/>
      <c r="CG101" s="268"/>
      <c r="CH101" s="268"/>
      <c r="CI101" s="268"/>
      <c r="CJ101" s="268"/>
      <c r="CK101" s="268"/>
      <c r="CL101" s="268"/>
      <c r="CM101" s="268"/>
      <c r="CN101" s="268"/>
      <c r="CO101" s="268"/>
      <c r="CP101" s="268"/>
      <c r="CQ101" s="268"/>
      <c r="CR101" s="268"/>
      <c r="CS101" s="268"/>
      <c r="CT101" s="268"/>
      <c r="CU101" s="268"/>
      <c r="CV101" s="268"/>
      <c r="CW101" s="268"/>
      <c r="CX101" s="268"/>
      <c r="CY101" s="268"/>
      <c r="CZ101" s="268"/>
      <c r="DA101" s="268"/>
      <c r="DB101" s="268"/>
      <c r="DC101" s="268"/>
      <c r="DD101" s="268"/>
      <c r="DE101" s="268"/>
      <c r="DF101" s="268"/>
      <c r="DG101" s="268"/>
      <c r="DH101" s="268"/>
      <c r="DI101" s="268"/>
      <c r="DJ101" s="268"/>
      <c r="DK101" s="268"/>
      <c r="DL101" s="268"/>
      <c r="DM101" s="268"/>
      <c r="DN101" s="268"/>
      <c r="DO101" s="268"/>
    </row>
    <row r="102" spans="1:119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268"/>
      <c r="AM102" s="268"/>
      <c r="AN102" s="268"/>
      <c r="AO102" s="268"/>
      <c r="AP102" s="268"/>
      <c r="AQ102" s="268"/>
      <c r="AR102" s="268"/>
      <c r="AS102" s="268"/>
      <c r="AT102" s="268"/>
      <c r="AU102" s="268"/>
      <c r="AV102" s="268"/>
      <c r="AW102" s="268"/>
      <c r="AX102" s="268"/>
      <c r="AY102" s="268"/>
      <c r="AZ102" s="268"/>
      <c r="BA102" s="268"/>
      <c r="BB102" s="268"/>
      <c r="BC102" s="268"/>
      <c r="BD102" s="268"/>
      <c r="BE102" s="268"/>
      <c r="BF102" s="268"/>
      <c r="BG102" s="268"/>
      <c r="BH102" s="268"/>
      <c r="BI102" s="268"/>
      <c r="BJ102" s="268"/>
      <c r="BK102" s="268"/>
      <c r="BL102" s="268"/>
      <c r="BM102" s="268"/>
      <c r="BN102" s="268"/>
      <c r="BO102" s="268"/>
      <c r="BP102" s="268"/>
      <c r="BQ102" s="268"/>
      <c r="BR102" s="268"/>
      <c r="BS102" s="268"/>
      <c r="BT102" s="268"/>
      <c r="BU102" s="268"/>
      <c r="BV102" s="268"/>
      <c r="BW102" s="268"/>
      <c r="BX102" s="268"/>
      <c r="BY102" s="268"/>
      <c r="BZ102" s="268"/>
      <c r="CA102" s="268"/>
      <c r="CB102" s="268"/>
      <c r="CC102" s="268"/>
      <c r="CD102" s="268"/>
      <c r="CE102" s="268"/>
      <c r="CF102" s="268"/>
      <c r="CG102" s="268"/>
      <c r="CH102" s="268"/>
      <c r="CI102" s="268"/>
      <c r="CJ102" s="268"/>
      <c r="CK102" s="268"/>
      <c r="CL102" s="268"/>
      <c r="CM102" s="268"/>
      <c r="CN102" s="268"/>
      <c r="CO102" s="268"/>
      <c r="CP102" s="268"/>
      <c r="CQ102" s="268"/>
      <c r="CR102" s="268"/>
      <c r="CS102" s="268"/>
      <c r="CT102" s="268"/>
      <c r="CU102" s="268"/>
      <c r="CV102" s="268"/>
      <c r="CW102" s="268"/>
      <c r="CX102" s="268"/>
      <c r="CY102" s="268"/>
      <c r="CZ102" s="268"/>
      <c r="DA102" s="268"/>
      <c r="DB102" s="268"/>
      <c r="DC102" s="268"/>
      <c r="DD102" s="268"/>
      <c r="DE102" s="268"/>
      <c r="DF102" s="268"/>
      <c r="DG102" s="268"/>
      <c r="DH102" s="268"/>
      <c r="DI102" s="268"/>
      <c r="DJ102" s="268"/>
      <c r="DK102" s="268"/>
      <c r="DL102" s="268"/>
      <c r="DM102" s="268"/>
      <c r="DN102" s="268"/>
      <c r="DO102" s="268"/>
    </row>
    <row r="103" spans="1:119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268"/>
      <c r="AM103" s="268"/>
      <c r="AN103" s="268"/>
      <c r="AO103" s="268"/>
      <c r="AP103" s="268"/>
      <c r="AQ103" s="268"/>
      <c r="AR103" s="268"/>
      <c r="AS103" s="268"/>
      <c r="AT103" s="268"/>
      <c r="AU103" s="268"/>
      <c r="AV103" s="268"/>
      <c r="AW103" s="268"/>
      <c r="AX103" s="268"/>
      <c r="AY103" s="268"/>
      <c r="AZ103" s="268"/>
      <c r="BA103" s="268"/>
      <c r="BB103" s="268"/>
      <c r="BC103" s="268"/>
      <c r="BD103" s="268"/>
      <c r="BE103" s="268"/>
      <c r="BF103" s="268"/>
      <c r="BG103" s="268"/>
      <c r="BH103" s="268"/>
      <c r="BI103" s="268"/>
      <c r="BJ103" s="268"/>
      <c r="BK103" s="268"/>
      <c r="BL103" s="268"/>
      <c r="BM103" s="268"/>
      <c r="BN103" s="268"/>
      <c r="BO103" s="268"/>
      <c r="BP103" s="268"/>
      <c r="BQ103" s="268"/>
      <c r="BR103" s="268"/>
      <c r="BS103" s="268"/>
      <c r="BT103" s="268"/>
      <c r="BU103" s="268"/>
      <c r="BV103" s="268"/>
      <c r="BW103" s="268"/>
      <c r="BX103" s="268"/>
      <c r="BY103" s="268"/>
      <c r="BZ103" s="268"/>
      <c r="CA103" s="268"/>
      <c r="CB103" s="268"/>
      <c r="CC103" s="268"/>
      <c r="CD103" s="268"/>
      <c r="CE103" s="268"/>
      <c r="CF103" s="268"/>
      <c r="CG103" s="268"/>
      <c r="CH103" s="268"/>
      <c r="CI103" s="268"/>
      <c r="CJ103" s="268"/>
      <c r="CK103" s="268"/>
      <c r="CL103" s="268"/>
      <c r="CM103" s="268"/>
      <c r="CN103" s="268"/>
      <c r="CO103" s="268"/>
      <c r="CP103" s="268"/>
      <c r="CQ103" s="268"/>
      <c r="CR103" s="268"/>
      <c r="CS103" s="268"/>
      <c r="CT103" s="268"/>
      <c r="CU103" s="268"/>
      <c r="CV103" s="268"/>
      <c r="CW103" s="268"/>
      <c r="CX103" s="268"/>
      <c r="CY103" s="268"/>
      <c r="CZ103" s="268"/>
      <c r="DA103" s="268"/>
      <c r="DB103" s="268"/>
      <c r="DC103" s="268"/>
      <c r="DD103" s="268"/>
      <c r="DE103" s="268"/>
      <c r="DF103" s="268"/>
      <c r="DG103" s="268"/>
      <c r="DH103" s="268"/>
      <c r="DI103" s="268"/>
      <c r="DJ103" s="268"/>
      <c r="DK103" s="268"/>
      <c r="DL103" s="268"/>
      <c r="DM103" s="268"/>
      <c r="DN103" s="268"/>
      <c r="DO103" s="268"/>
    </row>
    <row r="104" spans="1:119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268"/>
      <c r="AM104" s="268"/>
      <c r="AN104" s="268"/>
      <c r="AO104" s="268"/>
      <c r="AP104" s="268"/>
      <c r="AQ104" s="268"/>
      <c r="AR104" s="268"/>
      <c r="AS104" s="268"/>
      <c r="AT104" s="268"/>
      <c r="AU104" s="268"/>
      <c r="AV104" s="268"/>
      <c r="AW104" s="268"/>
      <c r="AX104" s="268"/>
      <c r="AY104" s="268"/>
      <c r="AZ104" s="268"/>
      <c r="BA104" s="268"/>
      <c r="BB104" s="268"/>
      <c r="BC104" s="268"/>
      <c r="BD104" s="268"/>
      <c r="BE104" s="268"/>
      <c r="BF104" s="268"/>
      <c r="BG104" s="268"/>
      <c r="BH104" s="268"/>
      <c r="BI104" s="268"/>
      <c r="BJ104" s="268"/>
      <c r="BK104" s="268"/>
      <c r="BL104" s="268"/>
      <c r="BM104" s="268"/>
      <c r="BN104" s="268"/>
      <c r="BO104" s="268"/>
      <c r="BP104" s="268"/>
      <c r="BQ104" s="268"/>
      <c r="BR104" s="268"/>
      <c r="BS104" s="268"/>
      <c r="BT104" s="268"/>
      <c r="BU104" s="268"/>
      <c r="BV104" s="268"/>
      <c r="BW104" s="268"/>
      <c r="BX104" s="268"/>
      <c r="BY104" s="268"/>
      <c r="BZ104" s="268"/>
      <c r="CA104" s="268"/>
      <c r="CB104" s="268"/>
      <c r="CC104" s="268"/>
      <c r="CD104" s="268"/>
      <c r="CE104" s="268"/>
      <c r="CF104" s="268"/>
      <c r="CG104" s="268"/>
      <c r="CH104" s="268"/>
      <c r="CI104" s="268"/>
      <c r="CJ104" s="268"/>
      <c r="CK104" s="268"/>
      <c r="CL104" s="268"/>
      <c r="CM104" s="268"/>
      <c r="CN104" s="268"/>
      <c r="CO104" s="268"/>
      <c r="CP104" s="268"/>
      <c r="CQ104" s="268"/>
      <c r="CR104" s="268"/>
      <c r="CS104" s="268"/>
      <c r="CT104" s="268"/>
      <c r="CU104" s="268"/>
      <c r="CV104" s="268"/>
      <c r="CW104" s="268"/>
      <c r="CX104" s="268"/>
      <c r="CY104" s="268"/>
      <c r="CZ104" s="268"/>
      <c r="DA104" s="268"/>
      <c r="DB104" s="268"/>
      <c r="DC104" s="268"/>
      <c r="DD104" s="268"/>
      <c r="DE104" s="268"/>
      <c r="DF104" s="268"/>
      <c r="DG104" s="268"/>
      <c r="DH104" s="268"/>
      <c r="DI104" s="268"/>
      <c r="DJ104" s="268"/>
      <c r="DK104" s="268"/>
      <c r="DL104" s="268"/>
      <c r="DM104" s="268"/>
      <c r="DN104" s="268"/>
      <c r="DO104" s="268"/>
    </row>
    <row r="105" spans="1:119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268"/>
      <c r="AM105" s="268"/>
      <c r="AN105" s="268"/>
      <c r="AO105" s="268"/>
      <c r="AP105" s="268"/>
      <c r="AQ105" s="268"/>
      <c r="AR105" s="268"/>
      <c r="AS105" s="268"/>
      <c r="AT105" s="268"/>
      <c r="AU105" s="268"/>
      <c r="AV105" s="268"/>
      <c r="AW105" s="268"/>
      <c r="AX105" s="268"/>
      <c r="AY105" s="268"/>
      <c r="AZ105" s="268"/>
      <c r="BA105" s="268"/>
      <c r="BB105" s="268"/>
      <c r="BC105" s="268"/>
      <c r="BD105" s="268"/>
      <c r="BE105" s="268"/>
      <c r="BF105" s="268"/>
      <c r="BG105" s="268"/>
      <c r="BH105" s="268"/>
      <c r="BI105" s="268"/>
      <c r="BJ105" s="268"/>
      <c r="BK105" s="268"/>
      <c r="BL105" s="268"/>
      <c r="BM105" s="268"/>
      <c r="BN105" s="268"/>
      <c r="BO105" s="268"/>
      <c r="BP105" s="268"/>
      <c r="BQ105" s="268"/>
      <c r="BR105" s="268"/>
      <c r="BS105" s="268"/>
      <c r="BT105" s="268"/>
      <c r="BU105" s="268"/>
      <c r="BV105" s="268"/>
      <c r="BW105" s="268"/>
      <c r="BX105" s="268"/>
      <c r="BY105" s="268"/>
      <c r="BZ105" s="268"/>
      <c r="CA105" s="268"/>
      <c r="CB105" s="268"/>
      <c r="CC105" s="268"/>
      <c r="CD105" s="268"/>
      <c r="CE105" s="268"/>
      <c r="CF105" s="268"/>
      <c r="CG105" s="268"/>
      <c r="CH105" s="268"/>
      <c r="CI105" s="268"/>
      <c r="CJ105" s="268"/>
      <c r="CK105" s="268"/>
      <c r="CL105" s="268"/>
      <c r="CM105" s="268"/>
      <c r="CN105" s="268"/>
      <c r="CO105" s="268"/>
      <c r="CP105" s="268"/>
      <c r="CQ105" s="268"/>
      <c r="CR105" s="268"/>
      <c r="CS105" s="268"/>
      <c r="CT105" s="268"/>
      <c r="CU105" s="268"/>
      <c r="CV105" s="268"/>
      <c r="CW105" s="268"/>
      <c r="CX105" s="268"/>
      <c r="CY105" s="268"/>
      <c r="CZ105" s="268"/>
      <c r="DA105" s="268"/>
      <c r="DB105" s="268"/>
      <c r="DC105" s="268"/>
      <c r="DD105" s="268"/>
      <c r="DE105" s="268"/>
      <c r="DF105" s="268"/>
      <c r="DG105" s="268"/>
      <c r="DH105" s="268"/>
      <c r="DI105" s="268"/>
      <c r="DJ105" s="268"/>
      <c r="DK105" s="268"/>
      <c r="DL105" s="268"/>
      <c r="DM105" s="268"/>
      <c r="DN105" s="268"/>
      <c r="DO105" s="268"/>
    </row>
    <row r="106" spans="1:119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268"/>
      <c r="AM106" s="268"/>
      <c r="AN106" s="268"/>
      <c r="AO106" s="268"/>
      <c r="AP106" s="268"/>
      <c r="AQ106" s="268"/>
      <c r="AR106" s="268"/>
      <c r="AS106" s="268"/>
      <c r="AT106" s="268"/>
      <c r="AU106" s="268"/>
      <c r="AV106" s="268"/>
      <c r="AW106" s="268"/>
      <c r="AX106" s="268"/>
      <c r="AY106" s="268"/>
      <c r="AZ106" s="268"/>
      <c r="BA106" s="268"/>
      <c r="BB106" s="268"/>
      <c r="BC106" s="268"/>
      <c r="BD106" s="268"/>
      <c r="BE106" s="268"/>
      <c r="BF106" s="268"/>
      <c r="BG106" s="268"/>
      <c r="BH106" s="268"/>
      <c r="BI106" s="268"/>
      <c r="BJ106" s="268"/>
      <c r="BK106" s="268"/>
      <c r="BL106" s="268"/>
      <c r="BM106" s="268"/>
      <c r="BN106" s="268"/>
      <c r="BO106" s="268"/>
      <c r="BP106" s="268"/>
      <c r="BQ106" s="268"/>
      <c r="BR106" s="268"/>
      <c r="BS106" s="268"/>
      <c r="BT106" s="268"/>
      <c r="BU106" s="268"/>
      <c r="BV106" s="268"/>
      <c r="BW106" s="268"/>
      <c r="BX106" s="268"/>
      <c r="BY106" s="268"/>
      <c r="BZ106" s="268"/>
      <c r="CA106" s="268"/>
      <c r="CB106" s="268"/>
      <c r="CC106" s="268"/>
      <c r="CD106" s="268"/>
      <c r="CE106" s="268"/>
      <c r="CF106" s="268"/>
      <c r="CG106" s="268"/>
      <c r="CH106" s="268"/>
      <c r="CI106" s="268"/>
      <c r="CJ106" s="268"/>
      <c r="CK106" s="268"/>
      <c r="CL106" s="268"/>
      <c r="CM106" s="268"/>
      <c r="CN106" s="268"/>
      <c r="CO106" s="268"/>
      <c r="CP106" s="268"/>
      <c r="CQ106" s="268"/>
      <c r="CR106" s="268"/>
      <c r="CS106" s="268"/>
      <c r="CT106" s="268"/>
      <c r="CU106" s="268"/>
      <c r="CV106" s="268"/>
      <c r="CW106" s="268"/>
      <c r="CX106" s="268"/>
      <c r="CY106" s="268"/>
      <c r="CZ106" s="268"/>
      <c r="DA106" s="268"/>
      <c r="DB106" s="268"/>
      <c r="DC106" s="268"/>
      <c r="DD106" s="268"/>
      <c r="DE106" s="268"/>
      <c r="DF106" s="268"/>
      <c r="DG106" s="268"/>
      <c r="DH106" s="268"/>
      <c r="DI106" s="268"/>
      <c r="DJ106" s="268"/>
      <c r="DK106" s="268"/>
      <c r="DL106" s="268"/>
      <c r="DM106" s="268"/>
      <c r="DN106" s="268"/>
      <c r="DO106" s="268"/>
    </row>
    <row r="107" spans="1:119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268"/>
      <c r="AM107" s="268"/>
      <c r="AN107" s="268"/>
      <c r="AO107" s="268"/>
      <c r="AP107" s="268"/>
      <c r="AQ107" s="268"/>
      <c r="AR107" s="268"/>
      <c r="AS107" s="268"/>
      <c r="AT107" s="268"/>
      <c r="AU107" s="268"/>
      <c r="AV107" s="268"/>
      <c r="AW107" s="268"/>
      <c r="AX107" s="268"/>
      <c r="AY107" s="268"/>
      <c r="AZ107" s="268"/>
      <c r="BA107" s="268"/>
      <c r="BB107" s="268"/>
      <c r="BC107" s="268"/>
      <c r="BD107" s="268"/>
      <c r="BE107" s="268"/>
      <c r="BF107" s="268"/>
      <c r="BG107" s="268"/>
      <c r="BH107" s="268"/>
      <c r="BI107" s="268"/>
      <c r="BJ107" s="268"/>
      <c r="BK107" s="268"/>
      <c r="BL107" s="268"/>
      <c r="BM107" s="268"/>
      <c r="BN107" s="268"/>
      <c r="BO107" s="268"/>
      <c r="BP107" s="268"/>
      <c r="BQ107" s="268"/>
      <c r="BR107" s="268"/>
      <c r="BS107" s="268"/>
      <c r="BT107" s="268"/>
      <c r="BU107" s="268"/>
      <c r="BV107" s="268"/>
      <c r="BW107" s="268"/>
      <c r="BX107" s="268"/>
      <c r="BY107" s="268"/>
      <c r="BZ107" s="268"/>
      <c r="CA107" s="268"/>
      <c r="CB107" s="268"/>
      <c r="CC107" s="268"/>
      <c r="CD107" s="268"/>
      <c r="CE107" s="268"/>
      <c r="CF107" s="268"/>
      <c r="CG107" s="268"/>
      <c r="CH107" s="268"/>
      <c r="CI107" s="268"/>
      <c r="CJ107" s="268"/>
      <c r="CK107" s="268"/>
      <c r="CL107" s="268"/>
      <c r="CM107" s="268"/>
      <c r="CN107" s="268"/>
      <c r="CO107" s="268"/>
      <c r="CP107" s="268"/>
      <c r="CQ107" s="268"/>
      <c r="CR107" s="268"/>
      <c r="CS107" s="268"/>
      <c r="CT107" s="268"/>
      <c r="CU107" s="268"/>
      <c r="CV107" s="268"/>
      <c r="CW107" s="268"/>
      <c r="CX107" s="268"/>
      <c r="CY107" s="268"/>
      <c r="CZ107" s="268"/>
      <c r="DA107" s="268"/>
      <c r="DB107" s="268"/>
      <c r="DC107" s="268"/>
      <c r="DD107" s="268"/>
      <c r="DE107" s="268"/>
      <c r="DF107" s="268"/>
      <c r="DG107" s="268"/>
      <c r="DH107" s="268"/>
      <c r="DI107" s="268"/>
      <c r="DJ107" s="268"/>
      <c r="DK107" s="268"/>
      <c r="DL107" s="268"/>
      <c r="DM107" s="268"/>
      <c r="DN107" s="268"/>
      <c r="DO107" s="268"/>
    </row>
    <row r="108" spans="1:119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268"/>
      <c r="AM108" s="268"/>
      <c r="AN108" s="268"/>
      <c r="AO108" s="268"/>
      <c r="AP108" s="268"/>
      <c r="AQ108" s="268"/>
      <c r="AR108" s="268"/>
      <c r="AS108" s="268"/>
      <c r="AT108" s="268"/>
      <c r="AU108" s="268"/>
      <c r="AV108" s="268"/>
      <c r="AW108" s="268"/>
      <c r="AX108" s="268"/>
      <c r="AY108" s="268"/>
      <c r="AZ108" s="268"/>
      <c r="BA108" s="268"/>
      <c r="BB108" s="268"/>
      <c r="BC108" s="268"/>
      <c r="BD108" s="268"/>
      <c r="BE108" s="268"/>
      <c r="BF108" s="268"/>
      <c r="BG108" s="268"/>
      <c r="BH108" s="268"/>
      <c r="BI108" s="268"/>
      <c r="BJ108" s="268"/>
      <c r="BK108" s="268"/>
      <c r="BL108" s="268"/>
      <c r="BM108" s="268"/>
      <c r="BN108" s="268"/>
      <c r="BO108" s="268"/>
      <c r="BP108" s="268"/>
      <c r="BQ108" s="268"/>
      <c r="BR108" s="268"/>
      <c r="BS108" s="268"/>
      <c r="BT108" s="268"/>
      <c r="BU108" s="268"/>
      <c r="BV108" s="268"/>
      <c r="BW108" s="268"/>
      <c r="BX108" s="268"/>
      <c r="BY108" s="268"/>
      <c r="BZ108" s="268"/>
      <c r="CA108" s="268"/>
      <c r="CB108" s="268"/>
      <c r="CC108" s="268"/>
      <c r="CD108" s="268"/>
      <c r="CE108" s="268"/>
      <c r="CF108" s="268"/>
      <c r="CG108" s="268"/>
      <c r="CH108" s="268"/>
      <c r="CI108" s="268"/>
      <c r="CJ108" s="268"/>
      <c r="CK108" s="268"/>
      <c r="CL108" s="268"/>
      <c r="CM108" s="268"/>
      <c r="CN108" s="268"/>
      <c r="CO108" s="268"/>
      <c r="CP108" s="268"/>
      <c r="CQ108" s="268"/>
      <c r="CR108" s="268"/>
      <c r="CS108" s="268"/>
      <c r="CT108" s="268"/>
      <c r="CU108" s="268"/>
      <c r="CV108" s="268"/>
      <c r="CW108" s="268"/>
      <c r="CX108" s="268"/>
      <c r="CY108" s="268"/>
      <c r="CZ108" s="268"/>
      <c r="DA108" s="268"/>
      <c r="DB108" s="268"/>
      <c r="DC108" s="268"/>
      <c r="DD108" s="268"/>
      <c r="DE108" s="268"/>
      <c r="DF108" s="268"/>
      <c r="DG108" s="268"/>
      <c r="DH108" s="268"/>
      <c r="DI108" s="268"/>
      <c r="DJ108" s="268"/>
      <c r="DK108" s="268"/>
      <c r="DL108" s="268"/>
      <c r="DM108" s="268"/>
      <c r="DN108" s="268"/>
      <c r="DO108" s="268"/>
    </row>
    <row r="109" spans="1:119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268"/>
      <c r="AM109" s="268"/>
      <c r="AN109" s="268"/>
      <c r="AO109" s="268"/>
      <c r="AP109" s="268"/>
      <c r="AQ109" s="268"/>
      <c r="AR109" s="268"/>
      <c r="AS109" s="268"/>
      <c r="AT109" s="268"/>
      <c r="AU109" s="268"/>
      <c r="AV109" s="268"/>
      <c r="AW109" s="268"/>
      <c r="AX109" s="268"/>
      <c r="AY109" s="268"/>
      <c r="AZ109" s="268"/>
      <c r="BA109" s="268"/>
      <c r="BB109" s="268"/>
      <c r="BC109" s="268"/>
      <c r="BD109" s="268"/>
      <c r="BE109" s="268"/>
      <c r="BF109" s="268"/>
      <c r="BG109" s="268"/>
      <c r="BH109" s="268"/>
      <c r="BI109" s="268"/>
      <c r="BJ109" s="268"/>
      <c r="BK109" s="268"/>
      <c r="BL109" s="268"/>
      <c r="BM109" s="268"/>
      <c r="BN109" s="268"/>
      <c r="BO109" s="268"/>
      <c r="BP109" s="268"/>
      <c r="BQ109" s="268"/>
      <c r="BR109" s="268"/>
      <c r="BS109" s="268"/>
      <c r="BT109" s="268"/>
      <c r="BU109" s="268"/>
      <c r="BV109" s="268"/>
      <c r="BW109" s="268"/>
      <c r="BX109" s="268"/>
      <c r="BY109" s="268"/>
      <c r="BZ109" s="268"/>
      <c r="CA109" s="268"/>
      <c r="CB109" s="268"/>
      <c r="CC109" s="268"/>
      <c r="CD109" s="268"/>
      <c r="CE109" s="268"/>
      <c r="CF109" s="268"/>
      <c r="CG109" s="268"/>
      <c r="CH109" s="268"/>
      <c r="CI109" s="268"/>
      <c r="CJ109" s="268"/>
      <c r="CK109" s="268"/>
      <c r="CL109" s="268"/>
      <c r="CM109" s="268"/>
      <c r="CN109" s="268"/>
      <c r="CO109" s="268"/>
      <c r="CP109" s="268"/>
      <c r="CQ109" s="268"/>
      <c r="CR109" s="268"/>
      <c r="CS109" s="268"/>
      <c r="CT109" s="268"/>
      <c r="CU109" s="268"/>
      <c r="CV109" s="268"/>
      <c r="CW109" s="268"/>
      <c r="CX109" s="268"/>
      <c r="CY109" s="268"/>
      <c r="CZ109" s="268"/>
      <c r="DA109" s="268"/>
      <c r="DB109" s="268"/>
      <c r="DC109" s="268"/>
      <c r="DD109" s="268"/>
      <c r="DE109" s="268"/>
      <c r="DF109" s="268"/>
      <c r="DG109" s="268"/>
      <c r="DH109" s="268"/>
      <c r="DI109" s="268"/>
      <c r="DJ109" s="268"/>
      <c r="DK109" s="268"/>
      <c r="DL109" s="268"/>
      <c r="DM109" s="268"/>
      <c r="DN109" s="268"/>
      <c r="DO109" s="268"/>
    </row>
    <row r="110" spans="1:119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268"/>
      <c r="AM110" s="268"/>
      <c r="AN110" s="268"/>
      <c r="AO110" s="268"/>
      <c r="AP110" s="268"/>
      <c r="AQ110" s="268"/>
      <c r="AR110" s="268"/>
      <c r="AS110" s="268"/>
      <c r="AT110" s="268"/>
      <c r="AU110" s="268"/>
      <c r="AV110" s="268"/>
      <c r="AW110" s="268"/>
      <c r="AX110" s="268"/>
      <c r="AY110" s="268"/>
      <c r="AZ110" s="268"/>
      <c r="BA110" s="268"/>
      <c r="BB110" s="268"/>
      <c r="BC110" s="268"/>
      <c r="BD110" s="268"/>
      <c r="BE110" s="268"/>
      <c r="BF110" s="268"/>
      <c r="BG110" s="268"/>
      <c r="BH110" s="268"/>
      <c r="BI110" s="268"/>
      <c r="BJ110" s="268"/>
      <c r="BK110" s="268"/>
      <c r="BL110" s="268"/>
      <c r="BM110" s="268"/>
      <c r="BN110" s="268"/>
      <c r="BO110" s="268"/>
      <c r="BP110" s="268"/>
      <c r="BQ110" s="268"/>
      <c r="BR110" s="268"/>
      <c r="BS110" s="268"/>
      <c r="BT110" s="268"/>
      <c r="BU110" s="268"/>
      <c r="BV110" s="268"/>
      <c r="BW110" s="268"/>
      <c r="BX110" s="268"/>
      <c r="BY110" s="268"/>
      <c r="BZ110" s="268"/>
      <c r="CA110" s="268"/>
      <c r="CB110" s="268"/>
      <c r="CC110" s="268"/>
      <c r="CD110" s="268"/>
      <c r="CE110" s="268"/>
      <c r="CF110" s="268"/>
      <c r="CG110" s="268"/>
      <c r="CH110" s="268"/>
      <c r="CI110" s="268"/>
      <c r="CJ110" s="268"/>
      <c r="CK110" s="268"/>
      <c r="CL110" s="268"/>
      <c r="CM110" s="268"/>
      <c r="CN110" s="268"/>
      <c r="CO110" s="268"/>
      <c r="CP110" s="268"/>
      <c r="CQ110" s="268"/>
      <c r="CR110" s="268"/>
      <c r="CS110" s="268"/>
      <c r="CT110" s="268"/>
      <c r="CU110" s="268"/>
      <c r="CV110" s="268"/>
      <c r="CW110" s="268"/>
      <c r="CX110" s="268"/>
      <c r="CY110" s="268"/>
      <c r="CZ110" s="268"/>
      <c r="DA110" s="268"/>
      <c r="DB110" s="268"/>
      <c r="DC110" s="268"/>
      <c r="DD110" s="268"/>
      <c r="DE110" s="268"/>
      <c r="DF110" s="268"/>
      <c r="DG110" s="268"/>
      <c r="DH110" s="268"/>
      <c r="DI110" s="268"/>
      <c r="DJ110" s="268"/>
      <c r="DK110" s="268"/>
      <c r="DL110" s="268"/>
      <c r="DM110" s="268"/>
      <c r="DN110" s="268"/>
      <c r="DO110" s="268"/>
    </row>
    <row r="111" spans="1:119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268"/>
      <c r="AM111" s="268"/>
      <c r="AN111" s="268"/>
      <c r="AO111" s="268"/>
      <c r="AP111" s="268"/>
      <c r="AQ111" s="268"/>
      <c r="AR111" s="268"/>
      <c r="AS111" s="268"/>
      <c r="AT111" s="268"/>
      <c r="AU111" s="268"/>
      <c r="AV111" s="268"/>
      <c r="AW111" s="268"/>
      <c r="AX111" s="268"/>
      <c r="AY111" s="268"/>
      <c r="AZ111" s="268"/>
      <c r="BA111" s="268"/>
      <c r="BB111" s="268"/>
      <c r="BC111" s="268"/>
      <c r="BD111" s="268"/>
      <c r="BE111" s="268"/>
      <c r="BF111" s="268"/>
      <c r="BG111" s="268"/>
      <c r="BH111" s="268"/>
      <c r="BI111" s="268"/>
      <c r="BJ111" s="268"/>
      <c r="BK111" s="268"/>
      <c r="BL111" s="268"/>
      <c r="BM111" s="268"/>
      <c r="BN111" s="268"/>
      <c r="BO111" s="268"/>
      <c r="BP111" s="268"/>
      <c r="BQ111" s="268"/>
      <c r="BR111" s="268"/>
      <c r="BS111" s="268"/>
      <c r="BT111" s="268"/>
      <c r="BU111" s="268"/>
      <c r="BV111" s="268"/>
      <c r="BW111" s="268"/>
      <c r="BX111" s="268"/>
      <c r="BY111" s="268"/>
      <c r="BZ111" s="268"/>
      <c r="CA111" s="268"/>
      <c r="CB111" s="268"/>
      <c r="CC111" s="268"/>
      <c r="CD111" s="268"/>
      <c r="CE111" s="268"/>
      <c r="CF111" s="268"/>
      <c r="CG111" s="268"/>
      <c r="CH111" s="268"/>
      <c r="CI111" s="268"/>
      <c r="CJ111" s="268"/>
      <c r="CK111" s="268"/>
      <c r="CL111" s="268"/>
      <c r="CM111" s="268"/>
      <c r="CN111" s="268"/>
      <c r="CO111" s="268"/>
      <c r="CP111" s="268"/>
      <c r="CQ111" s="268"/>
      <c r="CR111" s="268"/>
      <c r="CS111" s="268"/>
      <c r="CT111" s="268"/>
      <c r="CU111" s="268"/>
      <c r="CV111" s="268"/>
      <c r="CW111" s="268"/>
      <c r="CX111" s="268"/>
      <c r="CY111" s="268"/>
      <c r="CZ111" s="268"/>
      <c r="DA111" s="268"/>
      <c r="DB111" s="268"/>
      <c r="DC111" s="268"/>
      <c r="DD111" s="268"/>
      <c r="DE111" s="268"/>
      <c r="DF111" s="268"/>
      <c r="DG111" s="268"/>
      <c r="DH111" s="268"/>
      <c r="DI111" s="268"/>
      <c r="DJ111" s="268"/>
      <c r="DK111" s="268"/>
      <c r="DL111" s="268"/>
      <c r="DM111" s="268"/>
      <c r="DN111" s="268"/>
      <c r="DO111" s="268"/>
    </row>
    <row r="112" spans="1:119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268"/>
      <c r="AM112" s="268"/>
      <c r="AN112" s="268"/>
      <c r="AO112" s="268"/>
      <c r="AP112" s="268"/>
      <c r="AQ112" s="268"/>
      <c r="AR112" s="268"/>
      <c r="AS112" s="268"/>
      <c r="AT112" s="268"/>
      <c r="AU112" s="268"/>
      <c r="AV112" s="268"/>
      <c r="AW112" s="268"/>
      <c r="AX112" s="268"/>
      <c r="AY112" s="268"/>
      <c r="AZ112" s="268"/>
      <c r="BA112" s="268"/>
      <c r="BB112" s="268"/>
      <c r="BC112" s="268"/>
      <c r="BD112" s="268"/>
      <c r="BE112" s="268"/>
      <c r="BF112" s="268"/>
      <c r="BG112" s="268"/>
      <c r="BH112" s="268"/>
      <c r="BI112" s="268"/>
      <c r="BJ112" s="268"/>
      <c r="BK112" s="268"/>
      <c r="BL112" s="268"/>
      <c r="BM112" s="268"/>
      <c r="BN112" s="268"/>
      <c r="BO112" s="268"/>
      <c r="BP112" s="268"/>
      <c r="BQ112" s="268"/>
      <c r="BR112" s="268"/>
      <c r="BS112" s="268"/>
      <c r="BT112" s="268"/>
      <c r="BU112" s="268"/>
      <c r="BV112" s="268"/>
      <c r="BW112" s="268"/>
      <c r="BX112" s="268"/>
      <c r="BY112" s="268"/>
      <c r="BZ112" s="268"/>
      <c r="CA112" s="268"/>
      <c r="CB112" s="268"/>
      <c r="CC112" s="268"/>
      <c r="CD112" s="268"/>
      <c r="CE112" s="268"/>
      <c r="CF112" s="268"/>
      <c r="CG112" s="268"/>
      <c r="CH112" s="268"/>
      <c r="CI112" s="268"/>
      <c r="CJ112" s="268"/>
      <c r="CK112" s="268"/>
      <c r="CL112" s="268"/>
      <c r="CM112" s="268"/>
      <c r="CN112" s="268"/>
      <c r="CO112" s="268"/>
      <c r="CP112" s="268"/>
      <c r="CQ112" s="268"/>
      <c r="CR112" s="268"/>
      <c r="CS112" s="268"/>
      <c r="CT112" s="268"/>
      <c r="CU112" s="268"/>
      <c r="CV112" s="268"/>
      <c r="CW112" s="268"/>
      <c r="CX112" s="268"/>
      <c r="CY112" s="268"/>
      <c r="CZ112" s="268"/>
      <c r="DA112" s="268"/>
      <c r="DB112" s="268"/>
      <c r="DC112" s="268"/>
      <c r="DD112" s="268"/>
      <c r="DE112" s="268"/>
      <c r="DF112" s="268"/>
      <c r="DG112" s="268"/>
      <c r="DH112" s="268"/>
      <c r="DI112" s="268"/>
      <c r="DJ112" s="268"/>
      <c r="DK112" s="268"/>
      <c r="DL112" s="268"/>
      <c r="DM112" s="268"/>
      <c r="DN112" s="268"/>
      <c r="DO112" s="268"/>
    </row>
    <row r="113" spans="1:119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268"/>
      <c r="AM113" s="268"/>
      <c r="AN113" s="268"/>
      <c r="AO113" s="268"/>
      <c r="AP113" s="268"/>
      <c r="AQ113" s="268"/>
      <c r="AR113" s="268"/>
      <c r="AS113" s="268"/>
      <c r="AT113" s="268"/>
      <c r="AU113" s="268"/>
      <c r="AV113" s="268"/>
      <c r="AW113" s="268"/>
      <c r="AX113" s="268"/>
      <c r="AY113" s="268"/>
      <c r="AZ113" s="268"/>
      <c r="BA113" s="268"/>
      <c r="BB113" s="268"/>
      <c r="BC113" s="268"/>
      <c r="BD113" s="268"/>
      <c r="BE113" s="268"/>
      <c r="BF113" s="268"/>
      <c r="BG113" s="268"/>
      <c r="BH113" s="268"/>
      <c r="BI113" s="268"/>
      <c r="BJ113" s="268"/>
      <c r="BK113" s="268"/>
      <c r="BL113" s="268"/>
      <c r="BM113" s="268"/>
      <c r="BN113" s="268"/>
      <c r="BO113" s="268"/>
      <c r="BP113" s="268"/>
      <c r="BQ113" s="268"/>
      <c r="BR113" s="268"/>
      <c r="BS113" s="268"/>
      <c r="BT113" s="268"/>
      <c r="BU113" s="268"/>
      <c r="BV113" s="268"/>
      <c r="BW113" s="268"/>
      <c r="BX113" s="268"/>
      <c r="BY113" s="268"/>
      <c r="BZ113" s="268"/>
      <c r="CA113" s="268"/>
      <c r="CB113" s="268"/>
      <c r="CC113" s="268"/>
      <c r="CD113" s="268"/>
      <c r="CE113" s="268"/>
      <c r="CF113" s="268"/>
      <c r="CG113" s="268"/>
      <c r="CH113" s="268"/>
      <c r="CI113" s="268"/>
      <c r="CJ113" s="268"/>
      <c r="CK113" s="268"/>
      <c r="CL113" s="268"/>
      <c r="CM113" s="268"/>
      <c r="CN113" s="268"/>
      <c r="CO113" s="268"/>
      <c r="CP113" s="268"/>
      <c r="CQ113" s="268"/>
      <c r="CR113" s="268"/>
      <c r="CS113" s="268"/>
      <c r="CT113" s="268"/>
      <c r="CU113" s="268"/>
      <c r="CV113" s="268"/>
      <c r="CW113" s="268"/>
      <c r="CX113" s="268"/>
      <c r="CY113" s="268"/>
      <c r="CZ113" s="268"/>
      <c r="DA113" s="268"/>
      <c r="DB113" s="268"/>
      <c r="DC113" s="268"/>
      <c r="DD113" s="268"/>
      <c r="DE113" s="268"/>
      <c r="DF113" s="268"/>
      <c r="DG113" s="268"/>
      <c r="DH113" s="268"/>
      <c r="DI113" s="268"/>
      <c r="DJ113" s="268"/>
      <c r="DK113" s="268"/>
      <c r="DL113" s="268"/>
      <c r="DM113" s="268"/>
      <c r="DN113" s="268"/>
      <c r="DO113" s="268"/>
    </row>
    <row r="114" spans="1:119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268"/>
      <c r="AM114" s="268"/>
      <c r="AN114" s="268"/>
      <c r="AO114" s="268"/>
      <c r="AP114" s="268"/>
      <c r="AQ114" s="268"/>
      <c r="AR114" s="268"/>
      <c r="AS114" s="268"/>
      <c r="AT114" s="268"/>
      <c r="AU114" s="268"/>
      <c r="AV114" s="268"/>
      <c r="AW114" s="268"/>
      <c r="AX114" s="268"/>
      <c r="AY114" s="268"/>
      <c r="AZ114" s="268"/>
      <c r="BA114" s="268"/>
      <c r="BB114" s="268"/>
      <c r="BC114" s="268"/>
      <c r="BD114" s="268"/>
      <c r="BE114" s="268"/>
      <c r="BF114" s="268"/>
      <c r="BG114" s="268"/>
      <c r="BH114" s="268"/>
      <c r="BI114" s="268"/>
      <c r="BJ114" s="268"/>
      <c r="BK114" s="268"/>
      <c r="BL114" s="268"/>
      <c r="BM114" s="268"/>
      <c r="BN114" s="268"/>
      <c r="BO114" s="268"/>
      <c r="BP114" s="268"/>
      <c r="BQ114" s="268"/>
      <c r="BR114" s="268"/>
      <c r="BS114" s="268"/>
      <c r="BT114" s="268"/>
      <c r="BU114" s="268"/>
      <c r="BV114" s="268"/>
      <c r="BW114" s="268"/>
      <c r="BX114" s="268"/>
      <c r="BY114" s="268"/>
      <c r="BZ114" s="268"/>
      <c r="CA114" s="268"/>
      <c r="CB114" s="268"/>
      <c r="CC114" s="268"/>
      <c r="CD114" s="268"/>
      <c r="CE114" s="268"/>
      <c r="CF114" s="268"/>
      <c r="CG114" s="268"/>
      <c r="CH114" s="268"/>
      <c r="CI114" s="268"/>
      <c r="CJ114" s="268"/>
      <c r="CK114" s="268"/>
      <c r="CL114" s="268"/>
      <c r="CM114" s="268"/>
      <c r="CN114" s="268"/>
      <c r="CO114" s="268"/>
      <c r="CP114" s="268"/>
      <c r="CQ114" s="268"/>
      <c r="CR114" s="268"/>
      <c r="CS114" s="268"/>
      <c r="CT114" s="268"/>
      <c r="CU114" s="268"/>
      <c r="CV114" s="268"/>
      <c r="CW114" s="268"/>
      <c r="CX114" s="268"/>
      <c r="CY114" s="268"/>
      <c r="CZ114" s="268"/>
      <c r="DA114" s="268"/>
      <c r="DB114" s="268"/>
      <c r="DC114" s="268"/>
      <c r="DD114" s="268"/>
      <c r="DE114" s="268"/>
      <c r="DF114" s="268"/>
      <c r="DG114" s="268"/>
      <c r="DH114" s="268"/>
      <c r="DI114" s="268"/>
      <c r="DJ114" s="268"/>
      <c r="DK114" s="268"/>
      <c r="DL114" s="268"/>
      <c r="DM114" s="268"/>
      <c r="DN114" s="268"/>
      <c r="DO114" s="268"/>
    </row>
    <row r="115" spans="1:119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268"/>
      <c r="AM115" s="268"/>
      <c r="AN115" s="268"/>
      <c r="AO115" s="268"/>
      <c r="AP115" s="268"/>
      <c r="AQ115" s="268"/>
      <c r="AR115" s="268"/>
      <c r="AS115" s="268"/>
      <c r="AT115" s="268"/>
      <c r="AU115" s="268"/>
      <c r="AV115" s="268"/>
      <c r="AW115" s="268"/>
      <c r="AX115" s="268"/>
      <c r="AY115" s="268"/>
      <c r="AZ115" s="268"/>
      <c r="BA115" s="268"/>
      <c r="BB115" s="268"/>
      <c r="BC115" s="268"/>
      <c r="BD115" s="268"/>
      <c r="BE115" s="268"/>
      <c r="BF115" s="268"/>
      <c r="BG115" s="268"/>
      <c r="BH115" s="268"/>
      <c r="BI115" s="268"/>
      <c r="BJ115" s="268"/>
      <c r="BK115" s="268"/>
      <c r="BL115" s="268"/>
      <c r="BM115" s="268"/>
      <c r="BN115" s="268"/>
      <c r="BO115" s="268"/>
      <c r="BP115" s="268"/>
      <c r="BQ115" s="268"/>
      <c r="BR115" s="268"/>
      <c r="BS115" s="268"/>
      <c r="BT115" s="268"/>
      <c r="BU115" s="268"/>
      <c r="BV115" s="268"/>
      <c r="BW115" s="268"/>
      <c r="BX115" s="268"/>
      <c r="BY115" s="268"/>
      <c r="BZ115" s="268"/>
      <c r="CA115" s="268"/>
      <c r="CB115" s="268"/>
      <c r="CC115" s="268"/>
      <c r="CD115" s="268"/>
      <c r="CE115" s="268"/>
      <c r="CF115" s="268"/>
      <c r="CG115" s="268"/>
      <c r="CH115" s="268"/>
      <c r="CI115" s="268"/>
      <c r="CJ115" s="268"/>
      <c r="CK115" s="268"/>
      <c r="CL115" s="268"/>
      <c r="CM115" s="268"/>
      <c r="CN115" s="268"/>
      <c r="CO115" s="268"/>
      <c r="CP115" s="268"/>
      <c r="CQ115" s="268"/>
      <c r="CR115" s="268"/>
      <c r="CS115" s="268"/>
      <c r="CT115" s="268"/>
      <c r="CU115" s="268"/>
      <c r="CV115" s="268"/>
      <c r="CW115" s="268"/>
      <c r="CX115" s="268"/>
      <c r="CY115" s="268"/>
      <c r="CZ115" s="268"/>
      <c r="DA115" s="268"/>
      <c r="DB115" s="268"/>
      <c r="DC115" s="268"/>
      <c r="DD115" s="268"/>
      <c r="DE115" s="268"/>
      <c r="DF115" s="268"/>
      <c r="DG115" s="268"/>
      <c r="DH115" s="268"/>
      <c r="DI115" s="268"/>
      <c r="DJ115" s="268"/>
      <c r="DK115" s="268"/>
      <c r="DL115" s="268"/>
      <c r="DM115" s="268"/>
      <c r="DN115" s="268"/>
      <c r="DO115" s="268"/>
    </row>
    <row r="116" spans="1:119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268"/>
      <c r="AM116" s="268"/>
      <c r="AN116" s="268"/>
      <c r="AO116" s="268"/>
      <c r="AP116" s="268"/>
      <c r="AQ116" s="268"/>
      <c r="AR116" s="268"/>
      <c r="AS116" s="268"/>
      <c r="AT116" s="268"/>
      <c r="AU116" s="268"/>
      <c r="AV116" s="268"/>
      <c r="AW116" s="268"/>
      <c r="AX116" s="268"/>
      <c r="AY116" s="268"/>
      <c r="AZ116" s="268"/>
      <c r="BA116" s="268"/>
      <c r="BB116" s="268"/>
      <c r="BC116" s="268"/>
      <c r="BD116" s="268"/>
      <c r="BE116" s="268"/>
      <c r="BF116" s="268"/>
      <c r="BG116" s="268"/>
      <c r="BH116" s="268"/>
      <c r="BI116" s="268"/>
      <c r="BJ116" s="268"/>
      <c r="BK116" s="268"/>
      <c r="BL116" s="268"/>
      <c r="BM116" s="268"/>
      <c r="BN116" s="268"/>
      <c r="BO116" s="268"/>
      <c r="BP116" s="268"/>
      <c r="BQ116" s="268"/>
      <c r="BR116" s="268"/>
      <c r="BS116" s="268"/>
      <c r="BT116" s="268"/>
      <c r="BU116" s="268"/>
      <c r="BV116" s="268"/>
      <c r="BW116" s="268"/>
      <c r="BX116" s="268"/>
      <c r="BY116" s="268"/>
      <c r="BZ116" s="268"/>
      <c r="CA116" s="268"/>
      <c r="CB116" s="268"/>
      <c r="CC116" s="268"/>
      <c r="CD116" s="268"/>
      <c r="CE116" s="268"/>
      <c r="CF116" s="268"/>
      <c r="CG116" s="268"/>
      <c r="CH116" s="268"/>
      <c r="CI116" s="268"/>
      <c r="CJ116" s="268"/>
      <c r="CK116" s="268"/>
      <c r="CL116" s="268"/>
      <c r="CM116" s="268"/>
      <c r="CN116" s="268"/>
      <c r="CO116" s="268"/>
      <c r="CP116" s="268"/>
      <c r="CQ116" s="268"/>
      <c r="CR116" s="268"/>
      <c r="CS116" s="268"/>
      <c r="CT116" s="268"/>
      <c r="CU116" s="268"/>
      <c r="CV116" s="268"/>
      <c r="CW116" s="268"/>
      <c r="CX116" s="268"/>
      <c r="CY116" s="268"/>
      <c r="CZ116" s="268"/>
      <c r="DA116" s="268"/>
      <c r="DB116" s="268"/>
      <c r="DC116" s="268"/>
      <c r="DD116" s="268"/>
      <c r="DE116" s="268"/>
      <c r="DF116" s="268"/>
      <c r="DG116" s="268"/>
      <c r="DH116" s="268"/>
      <c r="DI116" s="268"/>
      <c r="DJ116" s="268"/>
      <c r="DK116" s="268"/>
      <c r="DL116" s="268"/>
      <c r="DM116" s="268"/>
      <c r="DN116" s="268"/>
      <c r="DO116" s="268"/>
    </row>
    <row r="117" spans="1:119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268"/>
      <c r="AM117" s="268"/>
      <c r="AN117" s="268"/>
      <c r="AO117" s="268"/>
      <c r="AP117" s="268"/>
      <c r="AQ117" s="268"/>
      <c r="AR117" s="268"/>
      <c r="AS117" s="268"/>
      <c r="AT117" s="268"/>
      <c r="AU117" s="268"/>
      <c r="AV117" s="268"/>
      <c r="AW117" s="268"/>
      <c r="AX117" s="268"/>
      <c r="AY117" s="268"/>
      <c r="AZ117" s="268"/>
      <c r="BA117" s="268"/>
      <c r="BB117" s="268"/>
      <c r="BC117" s="268"/>
      <c r="BD117" s="268"/>
      <c r="BE117" s="268"/>
      <c r="BF117" s="268"/>
      <c r="BG117" s="268"/>
      <c r="BH117" s="268"/>
      <c r="BI117" s="268"/>
      <c r="BJ117" s="268"/>
      <c r="BK117" s="268"/>
      <c r="BL117" s="268"/>
      <c r="BM117" s="268"/>
      <c r="BN117" s="268"/>
      <c r="BO117" s="268"/>
      <c r="BP117" s="268"/>
      <c r="BQ117" s="268"/>
      <c r="BR117" s="268"/>
      <c r="BS117" s="268"/>
      <c r="BT117" s="268"/>
      <c r="BU117" s="268"/>
      <c r="BV117" s="268"/>
      <c r="BW117" s="268"/>
      <c r="BX117" s="268"/>
      <c r="BY117" s="268"/>
      <c r="BZ117" s="268"/>
      <c r="CA117" s="268"/>
      <c r="CB117" s="268"/>
      <c r="CC117" s="268"/>
      <c r="CD117" s="268"/>
      <c r="CE117" s="268"/>
      <c r="CF117" s="268"/>
      <c r="CG117" s="268"/>
      <c r="CH117" s="268"/>
      <c r="CI117" s="268"/>
      <c r="CJ117" s="268"/>
      <c r="CK117" s="268"/>
      <c r="CL117" s="268"/>
      <c r="CM117" s="268"/>
      <c r="CN117" s="268"/>
      <c r="CO117" s="268"/>
      <c r="CP117" s="268"/>
      <c r="CQ117" s="268"/>
      <c r="CR117" s="268"/>
      <c r="CS117" s="268"/>
      <c r="CT117" s="268"/>
      <c r="CU117" s="268"/>
      <c r="CV117" s="268"/>
      <c r="CW117" s="268"/>
      <c r="CX117" s="268"/>
      <c r="CY117" s="268"/>
      <c r="CZ117" s="268"/>
      <c r="DA117" s="268"/>
      <c r="DB117" s="268"/>
      <c r="DC117" s="268"/>
      <c r="DD117" s="268"/>
      <c r="DE117" s="268"/>
      <c r="DF117" s="268"/>
      <c r="DG117" s="268"/>
      <c r="DH117" s="268"/>
      <c r="DI117" s="268"/>
      <c r="DJ117" s="268"/>
      <c r="DK117" s="268"/>
      <c r="DL117" s="268"/>
      <c r="DM117" s="268"/>
      <c r="DN117" s="268"/>
      <c r="DO117" s="268"/>
    </row>
    <row r="118" spans="1:119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268"/>
      <c r="AM118" s="268"/>
      <c r="AN118" s="268"/>
      <c r="AO118" s="268"/>
      <c r="AP118" s="268"/>
      <c r="AQ118" s="268"/>
      <c r="AR118" s="268"/>
      <c r="AS118" s="268"/>
      <c r="AT118" s="268"/>
      <c r="AU118" s="268"/>
      <c r="AV118" s="268"/>
      <c r="AW118" s="268"/>
      <c r="AX118" s="268"/>
      <c r="AY118" s="268"/>
      <c r="AZ118" s="268"/>
      <c r="BA118" s="268"/>
      <c r="BB118" s="268"/>
      <c r="BC118" s="268"/>
      <c r="BD118" s="268"/>
      <c r="BE118" s="268"/>
      <c r="BF118" s="268"/>
      <c r="BG118" s="268"/>
      <c r="BH118" s="268"/>
      <c r="BI118" s="268"/>
      <c r="BJ118" s="268"/>
      <c r="BK118" s="268"/>
      <c r="BL118" s="268"/>
      <c r="BM118" s="268"/>
      <c r="BN118" s="268"/>
      <c r="BO118" s="268"/>
      <c r="BP118" s="268"/>
      <c r="BQ118" s="268"/>
      <c r="BR118" s="268"/>
      <c r="BS118" s="268"/>
      <c r="BT118" s="268"/>
      <c r="BU118" s="268"/>
      <c r="BV118" s="268"/>
      <c r="BW118" s="268"/>
      <c r="BX118" s="268"/>
      <c r="BY118" s="268"/>
      <c r="BZ118" s="268"/>
      <c r="CA118" s="268"/>
      <c r="CB118" s="268"/>
      <c r="CC118" s="268"/>
      <c r="CD118" s="268"/>
      <c r="CE118" s="268"/>
      <c r="CF118" s="268"/>
      <c r="CG118" s="268"/>
      <c r="CH118" s="268"/>
      <c r="CI118" s="268"/>
      <c r="CJ118" s="268"/>
      <c r="CK118" s="268"/>
      <c r="CL118" s="268"/>
      <c r="CM118" s="268"/>
      <c r="CN118" s="268"/>
      <c r="CO118" s="268"/>
      <c r="CP118" s="268"/>
      <c r="CQ118" s="268"/>
      <c r="CR118" s="268"/>
      <c r="CS118" s="268"/>
      <c r="CT118" s="268"/>
      <c r="CU118" s="268"/>
      <c r="CV118" s="268"/>
      <c r="CW118" s="268"/>
      <c r="CX118" s="268"/>
      <c r="CY118" s="268"/>
      <c r="CZ118" s="268"/>
      <c r="DA118" s="268"/>
      <c r="DB118" s="268"/>
      <c r="DC118" s="268"/>
      <c r="DD118" s="268"/>
      <c r="DE118" s="268"/>
      <c r="DF118" s="268"/>
      <c r="DG118" s="268"/>
      <c r="DH118" s="268"/>
      <c r="DI118" s="268"/>
      <c r="DJ118" s="268"/>
      <c r="DK118" s="268"/>
      <c r="DL118" s="268"/>
      <c r="DM118" s="268"/>
      <c r="DN118" s="268"/>
      <c r="DO118" s="268"/>
    </row>
    <row r="119" spans="1:119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268"/>
      <c r="AM119" s="268"/>
      <c r="AN119" s="268"/>
      <c r="AO119" s="268"/>
      <c r="AP119" s="268"/>
      <c r="AQ119" s="268"/>
      <c r="AR119" s="268"/>
      <c r="AS119" s="268"/>
      <c r="AT119" s="268"/>
      <c r="AU119" s="268"/>
      <c r="AV119" s="268"/>
      <c r="AW119" s="268"/>
      <c r="AX119" s="268"/>
      <c r="AY119" s="268"/>
      <c r="AZ119" s="268"/>
      <c r="BA119" s="268"/>
      <c r="BB119" s="268"/>
      <c r="BC119" s="268"/>
      <c r="BD119" s="268"/>
      <c r="BE119" s="268"/>
      <c r="BF119" s="268"/>
      <c r="BG119" s="268"/>
      <c r="BH119" s="268"/>
      <c r="BI119" s="268"/>
      <c r="BJ119" s="268"/>
      <c r="BK119" s="268"/>
      <c r="BL119" s="268"/>
      <c r="BM119" s="268"/>
      <c r="BN119" s="268"/>
      <c r="BO119" s="268"/>
      <c r="BP119" s="268"/>
      <c r="BQ119" s="268"/>
      <c r="BR119" s="268"/>
      <c r="BS119" s="268"/>
      <c r="BT119" s="268"/>
      <c r="BU119" s="268"/>
      <c r="BV119" s="268"/>
      <c r="BW119" s="268"/>
      <c r="BX119" s="268"/>
      <c r="BY119" s="268"/>
      <c r="BZ119" s="268"/>
      <c r="CA119" s="268"/>
      <c r="CB119" s="268"/>
      <c r="CC119" s="268"/>
      <c r="CD119" s="268"/>
      <c r="CE119" s="268"/>
      <c r="CF119" s="268"/>
      <c r="CG119" s="268"/>
      <c r="CH119" s="268"/>
      <c r="CI119" s="268"/>
      <c r="CJ119" s="268"/>
      <c r="CK119" s="268"/>
      <c r="CL119" s="268"/>
      <c r="CM119" s="268"/>
      <c r="CN119" s="268"/>
      <c r="CO119" s="268"/>
      <c r="CP119" s="268"/>
      <c r="CQ119" s="268"/>
      <c r="CR119" s="268"/>
      <c r="CS119" s="268"/>
      <c r="CT119" s="268"/>
      <c r="CU119" s="268"/>
      <c r="CV119" s="268"/>
      <c r="CW119" s="268"/>
      <c r="CX119" s="268"/>
      <c r="CY119" s="268"/>
      <c r="CZ119" s="268"/>
      <c r="DA119" s="268"/>
      <c r="DB119" s="268"/>
      <c r="DC119" s="268"/>
      <c r="DD119" s="268"/>
      <c r="DE119" s="268"/>
      <c r="DF119" s="268"/>
      <c r="DG119" s="268"/>
      <c r="DH119" s="268"/>
      <c r="DI119" s="268"/>
      <c r="DJ119" s="268"/>
      <c r="DK119" s="268"/>
      <c r="DL119" s="268"/>
      <c r="DM119" s="268"/>
      <c r="DN119" s="268"/>
      <c r="DO119" s="268"/>
    </row>
    <row r="120" spans="1:119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268"/>
      <c r="AM120" s="268"/>
      <c r="AN120" s="268"/>
      <c r="AO120" s="268"/>
      <c r="AP120" s="268"/>
      <c r="AQ120" s="268"/>
      <c r="AR120" s="268"/>
      <c r="AS120" s="268"/>
      <c r="AT120" s="268"/>
      <c r="AU120" s="268"/>
      <c r="AV120" s="268"/>
      <c r="AW120" s="268"/>
      <c r="AX120" s="268"/>
      <c r="AY120" s="268"/>
      <c r="AZ120" s="268"/>
      <c r="BA120" s="268"/>
      <c r="BB120" s="268"/>
      <c r="BC120" s="268"/>
      <c r="BD120" s="268"/>
      <c r="BE120" s="268"/>
      <c r="BF120" s="268"/>
      <c r="BG120" s="268"/>
      <c r="BH120" s="268"/>
      <c r="BI120" s="268"/>
      <c r="BJ120" s="268"/>
      <c r="BK120" s="268"/>
      <c r="BL120" s="268"/>
      <c r="BM120" s="268"/>
      <c r="BN120" s="268"/>
      <c r="BO120" s="268"/>
      <c r="BP120" s="268"/>
      <c r="BQ120" s="268"/>
      <c r="BR120" s="268"/>
      <c r="BS120" s="268"/>
      <c r="BT120" s="268"/>
      <c r="BU120" s="268"/>
      <c r="BV120" s="268"/>
      <c r="BW120" s="268"/>
      <c r="BX120" s="268"/>
      <c r="BY120" s="268"/>
      <c r="BZ120" s="268"/>
      <c r="CA120" s="268"/>
      <c r="CB120" s="268"/>
      <c r="CC120" s="268"/>
      <c r="CD120" s="268"/>
      <c r="CE120" s="268"/>
      <c r="CF120" s="268"/>
      <c r="CG120" s="268"/>
      <c r="CH120" s="268"/>
      <c r="CI120" s="268"/>
      <c r="CJ120" s="268"/>
      <c r="CK120" s="268"/>
      <c r="CL120" s="268"/>
      <c r="CM120" s="268"/>
      <c r="CN120" s="268"/>
      <c r="CO120" s="268"/>
      <c r="CP120" s="268"/>
      <c r="CQ120" s="268"/>
      <c r="CR120" s="268"/>
      <c r="CS120" s="268"/>
      <c r="CT120" s="268"/>
      <c r="CU120" s="268"/>
      <c r="CV120" s="268"/>
      <c r="CW120" s="268"/>
      <c r="CX120" s="268"/>
      <c r="CY120" s="268"/>
      <c r="CZ120" s="268"/>
      <c r="DA120" s="268"/>
      <c r="DB120" s="268"/>
      <c r="DC120" s="268"/>
      <c r="DD120" s="268"/>
      <c r="DE120" s="268"/>
      <c r="DF120" s="268"/>
      <c r="DG120" s="268"/>
      <c r="DH120" s="268"/>
      <c r="DI120" s="268"/>
      <c r="DJ120" s="268"/>
      <c r="DK120" s="268"/>
      <c r="DL120" s="268"/>
      <c r="DM120" s="268"/>
      <c r="DN120" s="268"/>
      <c r="DO120" s="268"/>
    </row>
    <row r="121" spans="1:119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268"/>
      <c r="AM121" s="268"/>
      <c r="AN121" s="268"/>
      <c r="AO121" s="268"/>
      <c r="AP121" s="268"/>
      <c r="AQ121" s="268"/>
      <c r="AR121" s="268"/>
      <c r="AS121" s="268"/>
      <c r="AT121" s="268"/>
      <c r="AU121" s="268"/>
      <c r="AV121" s="268"/>
      <c r="AW121" s="268"/>
      <c r="AX121" s="268"/>
      <c r="AY121" s="268"/>
      <c r="AZ121" s="268"/>
      <c r="BA121" s="268"/>
      <c r="BB121" s="268"/>
      <c r="BC121" s="268"/>
      <c r="BD121" s="268"/>
      <c r="BE121" s="268"/>
      <c r="BF121" s="268"/>
      <c r="BG121" s="268"/>
      <c r="BH121" s="268"/>
      <c r="BI121" s="268"/>
      <c r="BJ121" s="268"/>
      <c r="BK121" s="268"/>
      <c r="BL121" s="268"/>
      <c r="BM121" s="268"/>
      <c r="BN121" s="268"/>
      <c r="BO121" s="268"/>
      <c r="BP121" s="268"/>
      <c r="BQ121" s="268"/>
      <c r="BR121" s="268"/>
      <c r="BS121" s="268"/>
      <c r="BT121" s="268"/>
      <c r="BU121" s="268"/>
      <c r="BV121" s="268"/>
      <c r="BW121" s="268"/>
      <c r="BX121" s="268"/>
      <c r="BY121" s="268"/>
      <c r="BZ121" s="268"/>
      <c r="CA121" s="268"/>
      <c r="CB121" s="268"/>
      <c r="CC121" s="268"/>
      <c r="CD121" s="268"/>
      <c r="CE121" s="268"/>
      <c r="CF121" s="268"/>
      <c r="CG121" s="268"/>
      <c r="CH121" s="268"/>
      <c r="CI121" s="268"/>
      <c r="CJ121" s="268"/>
      <c r="CK121" s="268"/>
      <c r="CL121" s="268"/>
      <c r="CM121" s="268"/>
      <c r="CN121" s="268"/>
      <c r="CO121" s="268"/>
      <c r="CP121" s="268"/>
      <c r="CQ121" s="268"/>
      <c r="CR121" s="268"/>
      <c r="CS121" s="268"/>
      <c r="CT121" s="268"/>
      <c r="CU121" s="268"/>
      <c r="CV121" s="268"/>
      <c r="CW121" s="268"/>
      <c r="CX121" s="268"/>
      <c r="CY121" s="268"/>
      <c r="CZ121" s="268"/>
      <c r="DA121" s="268"/>
      <c r="DB121" s="268"/>
      <c r="DC121" s="268"/>
      <c r="DD121" s="268"/>
      <c r="DE121" s="268"/>
      <c r="DF121" s="268"/>
      <c r="DG121" s="268"/>
      <c r="DH121" s="268"/>
      <c r="DI121" s="268"/>
      <c r="DJ121" s="268"/>
      <c r="DK121" s="268"/>
      <c r="DL121" s="268"/>
      <c r="DM121" s="268"/>
      <c r="DN121" s="268"/>
      <c r="DO121" s="268"/>
    </row>
    <row r="122" spans="1:119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268"/>
      <c r="AM122" s="268"/>
      <c r="AN122" s="268"/>
      <c r="AO122" s="268"/>
      <c r="AP122" s="268"/>
      <c r="AQ122" s="268"/>
      <c r="AR122" s="268"/>
      <c r="AS122" s="268"/>
      <c r="AT122" s="268"/>
      <c r="AU122" s="268"/>
      <c r="AV122" s="268"/>
      <c r="AW122" s="268"/>
      <c r="AX122" s="268"/>
      <c r="AY122" s="268"/>
      <c r="AZ122" s="268"/>
      <c r="BA122" s="268"/>
      <c r="BB122" s="268"/>
      <c r="BC122" s="268"/>
      <c r="BD122" s="268"/>
      <c r="BE122" s="268"/>
      <c r="BF122" s="268"/>
      <c r="BG122" s="268"/>
      <c r="BH122" s="268"/>
      <c r="BI122" s="268"/>
      <c r="BJ122" s="268"/>
      <c r="BK122" s="268"/>
      <c r="BL122" s="268"/>
      <c r="BM122" s="268"/>
      <c r="BN122" s="268"/>
      <c r="BO122" s="268"/>
      <c r="BP122" s="268"/>
      <c r="BQ122" s="268"/>
      <c r="BR122" s="268"/>
      <c r="BS122" s="268"/>
      <c r="BT122" s="268"/>
      <c r="BU122" s="268"/>
      <c r="BV122" s="268"/>
      <c r="BW122" s="268"/>
      <c r="BX122" s="268"/>
      <c r="BY122" s="268"/>
      <c r="BZ122" s="268"/>
      <c r="CA122" s="268"/>
      <c r="CB122" s="268"/>
      <c r="CC122" s="268"/>
      <c r="CD122" s="268"/>
      <c r="CE122" s="268"/>
      <c r="CF122" s="268"/>
      <c r="CG122" s="268"/>
      <c r="CH122" s="268"/>
      <c r="CI122" s="268"/>
      <c r="CJ122" s="268"/>
      <c r="CK122" s="268"/>
      <c r="CL122" s="268"/>
      <c r="CM122" s="268"/>
      <c r="CN122" s="268"/>
      <c r="CO122" s="268"/>
      <c r="CP122" s="268"/>
      <c r="CQ122" s="268"/>
      <c r="CR122" s="268"/>
      <c r="CS122" s="268"/>
      <c r="CT122" s="268"/>
      <c r="CU122" s="268"/>
      <c r="CV122" s="268"/>
      <c r="CW122" s="268"/>
      <c r="CX122" s="268"/>
      <c r="CY122" s="268"/>
      <c r="CZ122" s="268"/>
      <c r="DA122" s="268"/>
      <c r="DB122" s="268"/>
      <c r="DC122" s="268"/>
      <c r="DD122" s="268"/>
      <c r="DE122" s="268"/>
      <c r="DF122" s="268"/>
      <c r="DG122" s="268"/>
      <c r="DH122" s="268"/>
      <c r="DI122" s="268"/>
      <c r="DJ122" s="268"/>
      <c r="DK122" s="268"/>
      <c r="DL122" s="268"/>
      <c r="DM122" s="268"/>
      <c r="DN122" s="268"/>
      <c r="DO122" s="268"/>
    </row>
    <row r="123" spans="1:119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268"/>
      <c r="AM123" s="268"/>
      <c r="AN123" s="268"/>
      <c r="AO123" s="268"/>
      <c r="AP123" s="268"/>
      <c r="AQ123" s="268"/>
      <c r="AR123" s="268"/>
      <c r="AS123" s="268"/>
      <c r="AT123" s="268"/>
      <c r="AU123" s="268"/>
      <c r="AV123" s="268"/>
      <c r="AW123" s="268"/>
      <c r="AX123" s="268"/>
      <c r="AY123" s="268"/>
      <c r="AZ123" s="268"/>
      <c r="BA123" s="268"/>
      <c r="BB123" s="268"/>
      <c r="BC123" s="268"/>
      <c r="BD123" s="268"/>
      <c r="BE123" s="268"/>
      <c r="BF123" s="268"/>
      <c r="BG123" s="268"/>
      <c r="BH123" s="268"/>
      <c r="BI123" s="268"/>
      <c r="BJ123" s="268"/>
      <c r="BK123" s="268"/>
      <c r="BL123" s="268"/>
      <c r="BM123" s="268"/>
      <c r="BN123" s="268"/>
      <c r="BO123" s="268"/>
      <c r="BP123" s="268"/>
      <c r="BQ123" s="268"/>
      <c r="BR123" s="268"/>
      <c r="BS123" s="268"/>
      <c r="BT123" s="268"/>
      <c r="BU123" s="268"/>
      <c r="BV123" s="268"/>
      <c r="BW123" s="268"/>
      <c r="BX123" s="268"/>
      <c r="BY123" s="268"/>
      <c r="BZ123" s="268"/>
      <c r="CA123" s="268"/>
      <c r="CB123" s="268"/>
      <c r="CC123" s="268"/>
      <c r="CD123" s="268"/>
      <c r="CE123" s="268"/>
      <c r="CF123" s="268"/>
      <c r="CG123" s="268"/>
      <c r="CH123" s="268"/>
      <c r="CI123" s="268"/>
      <c r="CJ123" s="268"/>
      <c r="CK123" s="268"/>
      <c r="CL123" s="268"/>
      <c r="CM123" s="268"/>
      <c r="CN123" s="268"/>
      <c r="CO123" s="268"/>
      <c r="CP123" s="268"/>
      <c r="CQ123" s="268"/>
      <c r="CR123" s="268"/>
      <c r="CS123" s="268"/>
      <c r="CT123" s="268"/>
      <c r="CU123" s="268"/>
      <c r="CV123" s="268"/>
      <c r="CW123" s="268"/>
      <c r="CX123" s="268"/>
      <c r="CY123" s="268"/>
      <c r="CZ123" s="268"/>
      <c r="DA123" s="268"/>
      <c r="DB123" s="268"/>
      <c r="DC123" s="268"/>
      <c r="DD123" s="268"/>
      <c r="DE123" s="268"/>
      <c r="DF123" s="268"/>
      <c r="DG123" s="268"/>
      <c r="DH123" s="268"/>
      <c r="DI123" s="268"/>
      <c r="DJ123" s="268"/>
      <c r="DK123" s="268"/>
      <c r="DL123" s="268"/>
      <c r="DM123" s="268"/>
      <c r="DN123" s="268"/>
      <c r="DO123" s="268"/>
    </row>
    <row r="124" spans="1:119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268"/>
      <c r="AM124" s="268"/>
      <c r="AN124" s="268"/>
      <c r="AO124" s="268"/>
      <c r="AP124" s="268"/>
      <c r="AQ124" s="268"/>
      <c r="AR124" s="268"/>
      <c r="AS124" s="268"/>
      <c r="AT124" s="268"/>
      <c r="AU124" s="268"/>
      <c r="AV124" s="268"/>
      <c r="AW124" s="268"/>
      <c r="AX124" s="268"/>
      <c r="AY124" s="268"/>
      <c r="AZ124" s="268"/>
      <c r="BA124" s="268"/>
      <c r="BB124" s="268"/>
      <c r="BC124" s="268"/>
      <c r="BD124" s="268"/>
      <c r="BE124" s="268"/>
      <c r="BF124" s="268"/>
      <c r="BG124" s="268"/>
      <c r="BH124" s="268"/>
      <c r="BI124" s="268"/>
      <c r="BJ124" s="268"/>
      <c r="BK124" s="268"/>
      <c r="BL124" s="268"/>
      <c r="BM124" s="268"/>
      <c r="BN124" s="268"/>
      <c r="BO124" s="268"/>
      <c r="BP124" s="268"/>
      <c r="BQ124" s="268"/>
      <c r="BR124" s="268"/>
      <c r="BS124" s="268"/>
      <c r="BT124" s="268"/>
      <c r="BU124" s="268"/>
      <c r="BV124" s="268"/>
      <c r="BW124" s="268"/>
      <c r="BX124" s="268"/>
      <c r="BY124" s="268"/>
      <c r="BZ124" s="268"/>
      <c r="CA124" s="268"/>
      <c r="CB124" s="268"/>
      <c r="CC124" s="268"/>
      <c r="CD124" s="268"/>
      <c r="CE124" s="268"/>
      <c r="CF124" s="268"/>
      <c r="CG124" s="268"/>
      <c r="CH124" s="268"/>
      <c r="CI124" s="268"/>
      <c r="CJ124" s="268"/>
      <c r="CK124" s="268"/>
      <c r="CL124" s="268"/>
      <c r="CM124" s="268"/>
      <c r="CN124" s="268"/>
      <c r="CO124" s="268"/>
      <c r="CP124" s="268"/>
      <c r="CQ124" s="268"/>
      <c r="CR124" s="268"/>
      <c r="CS124" s="268"/>
      <c r="CT124" s="268"/>
      <c r="CU124" s="268"/>
      <c r="CV124" s="268"/>
      <c r="CW124" s="268"/>
      <c r="CX124" s="268"/>
      <c r="CY124" s="268"/>
      <c r="CZ124" s="268"/>
      <c r="DA124" s="268"/>
      <c r="DB124" s="268"/>
      <c r="DC124" s="268"/>
      <c r="DD124" s="268"/>
      <c r="DE124" s="268"/>
      <c r="DF124" s="268"/>
      <c r="DG124" s="268"/>
      <c r="DH124" s="268"/>
      <c r="DI124" s="268"/>
      <c r="DJ124" s="268"/>
      <c r="DK124" s="268"/>
      <c r="DL124" s="268"/>
      <c r="DM124" s="268"/>
      <c r="DN124" s="268"/>
      <c r="DO124" s="268"/>
    </row>
    <row r="125" spans="1:119" x14ac:dyDescent="0.2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268"/>
      <c r="AM125" s="268"/>
      <c r="AN125" s="268"/>
      <c r="AO125" s="268"/>
      <c r="AP125" s="268"/>
      <c r="AQ125" s="268"/>
      <c r="AR125" s="268"/>
      <c r="AS125" s="268"/>
      <c r="AT125" s="268"/>
      <c r="AU125" s="268"/>
      <c r="AV125" s="268"/>
      <c r="AW125" s="268"/>
      <c r="AX125" s="268"/>
      <c r="AY125" s="268"/>
      <c r="AZ125" s="268"/>
      <c r="BA125" s="268"/>
      <c r="BB125" s="268"/>
      <c r="BC125" s="268"/>
      <c r="BD125" s="268"/>
      <c r="BE125" s="268"/>
      <c r="BF125" s="268"/>
      <c r="BG125" s="268"/>
      <c r="BH125" s="268"/>
      <c r="BI125" s="268"/>
      <c r="BJ125" s="268"/>
      <c r="BK125" s="268"/>
      <c r="BL125" s="268"/>
      <c r="BM125" s="268"/>
      <c r="BN125" s="268"/>
      <c r="BO125" s="268"/>
      <c r="BP125" s="268"/>
      <c r="BQ125" s="268"/>
      <c r="BR125" s="268"/>
      <c r="BS125" s="268"/>
      <c r="BT125" s="268"/>
      <c r="BU125" s="268"/>
      <c r="BV125" s="268"/>
      <c r="BW125" s="268"/>
      <c r="BX125" s="268"/>
      <c r="BY125" s="268"/>
      <c r="BZ125" s="268"/>
      <c r="CA125" s="268"/>
      <c r="CB125" s="268"/>
      <c r="CC125" s="268"/>
      <c r="CD125" s="268"/>
      <c r="CE125" s="268"/>
      <c r="CF125" s="268"/>
      <c r="CG125" s="268"/>
      <c r="CH125" s="268"/>
      <c r="CI125" s="268"/>
      <c r="CJ125" s="268"/>
      <c r="CK125" s="268"/>
      <c r="CL125" s="268"/>
      <c r="CM125" s="268"/>
      <c r="CN125" s="268"/>
      <c r="CO125" s="268"/>
      <c r="CP125" s="268"/>
      <c r="CQ125" s="268"/>
      <c r="CR125" s="268"/>
      <c r="CS125" s="268"/>
      <c r="CT125" s="268"/>
      <c r="CU125" s="268"/>
      <c r="CV125" s="268"/>
      <c r="CW125" s="268"/>
      <c r="CX125" s="268"/>
      <c r="CY125" s="268"/>
      <c r="CZ125" s="268"/>
      <c r="DA125" s="268"/>
      <c r="DB125" s="268"/>
      <c r="DC125" s="268"/>
      <c r="DD125" s="268"/>
      <c r="DE125" s="268"/>
      <c r="DF125" s="268"/>
      <c r="DG125" s="268"/>
      <c r="DH125" s="268"/>
      <c r="DI125" s="268"/>
      <c r="DJ125" s="268"/>
      <c r="DK125" s="268"/>
      <c r="DL125" s="268"/>
      <c r="DM125" s="268"/>
      <c r="DN125" s="268"/>
      <c r="DO125" s="268"/>
    </row>
    <row r="126" spans="1:119" x14ac:dyDescent="0.2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268"/>
      <c r="AM126" s="268"/>
      <c r="AN126" s="268"/>
      <c r="AO126" s="268"/>
      <c r="AP126" s="268"/>
      <c r="AQ126" s="268"/>
      <c r="AR126" s="268"/>
      <c r="AS126" s="268"/>
      <c r="AT126" s="268"/>
      <c r="AU126" s="268"/>
      <c r="AV126" s="268"/>
      <c r="AW126" s="268"/>
      <c r="AX126" s="268"/>
      <c r="AY126" s="268"/>
      <c r="AZ126" s="268"/>
      <c r="BA126" s="268"/>
      <c r="BB126" s="268"/>
      <c r="BC126" s="268"/>
      <c r="BD126" s="268"/>
      <c r="BE126" s="268"/>
      <c r="BF126" s="268"/>
      <c r="BG126" s="268"/>
      <c r="BH126" s="268"/>
      <c r="BI126" s="268"/>
      <c r="BJ126" s="268"/>
      <c r="BK126" s="268"/>
      <c r="BL126" s="268"/>
      <c r="BM126" s="268"/>
      <c r="BN126" s="268"/>
      <c r="BO126" s="268"/>
      <c r="BP126" s="268"/>
      <c r="BQ126" s="268"/>
      <c r="BR126" s="268"/>
      <c r="BS126" s="268"/>
      <c r="BT126" s="268"/>
      <c r="BU126" s="268"/>
      <c r="BV126" s="268"/>
      <c r="BW126" s="268"/>
      <c r="BX126" s="268"/>
      <c r="BY126" s="268"/>
      <c r="BZ126" s="268"/>
      <c r="CA126" s="268"/>
      <c r="CB126" s="268"/>
      <c r="CC126" s="268"/>
      <c r="CD126" s="268"/>
      <c r="CE126" s="268"/>
      <c r="CF126" s="268"/>
      <c r="CG126" s="268"/>
      <c r="CH126" s="268"/>
      <c r="CI126" s="268"/>
      <c r="CJ126" s="268"/>
      <c r="CK126" s="268"/>
      <c r="CL126" s="268"/>
      <c r="CM126" s="268"/>
      <c r="CN126" s="268"/>
      <c r="CO126" s="268"/>
      <c r="CP126" s="268"/>
      <c r="CQ126" s="268"/>
      <c r="CR126" s="268"/>
      <c r="CS126" s="268"/>
      <c r="CT126" s="268"/>
      <c r="CU126" s="268"/>
      <c r="CV126" s="268"/>
      <c r="CW126" s="268"/>
      <c r="CX126" s="268"/>
      <c r="CY126" s="268"/>
      <c r="CZ126" s="268"/>
      <c r="DA126" s="268"/>
      <c r="DB126" s="268"/>
      <c r="DC126" s="268"/>
      <c r="DD126" s="268"/>
      <c r="DE126" s="268"/>
      <c r="DF126" s="268"/>
      <c r="DG126" s="268"/>
      <c r="DH126" s="268"/>
      <c r="DI126" s="268"/>
      <c r="DJ126" s="268"/>
      <c r="DK126" s="268"/>
      <c r="DL126" s="268"/>
      <c r="DM126" s="268"/>
      <c r="DN126" s="268"/>
      <c r="DO126" s="268"/>
    </row>
    <row r="127" spans="1:119" x14ac:dyDescent="0.2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268"/>
      <c r="AM127" s="268"/>
      <c r="AN127" s="268"/>
      <c r="AO127" s="268"/>
      <c r="AP127" s="268"/>
      <c r="AQ127" s="268"/>
      <c r="AR127" s="268"/>
      <c r="AS127" s="268"/>
      <c r="AT127" s="268"/>
      <c r="AU127" s="268"/>
      <c r="AV127" s="268"/>
      <c r="AW127" s="268"/>
      <c r="AX127" s="268"/>
      <c r="AY127" s="268"/>
      <c r="AZ127" s="268"/>
      <c r="BA127" s="268"/>
      <c r="BB127" s="268"/>
      <c r="BC127" s="268"/>
      <c r="BD127" s="268"/>
      <c r="BE127" s="268"/>
      <c r="BF127" s="268"/>
      <c r="BG127" s="268"/>
      <c r="BH127" s="268"/>
      <c r="BI127" s="268"/>
      <c r="BJ127" s="268"/>
      <c r="BK127" s="268"/>
      <c r="BL127" s="268"/>
      <c r="BM127" s="268"/>
      <c r="BN127" s="268"/>
      <c r="BO127" s="268"/>
      <c r="BP127" s="268"/>
      <c r="BQ127" s="268"/>
      <c r="BR127" s="268"/>
      <c r="BS127" s="268"/>
      <c r="BT127" s="268"/>
      <c r="BU127" s="268"/>
      <c r="BV127" s="268"/>
      <c r="BW127" s="268"/>
      <c r="BX127" s="268"/>
      <c r="BY127" s="268"/>
      <c r="BZ127" s="268"/>
      <c r="CA127" s="268"/>
      <c r="CB127" s="268"/>
      <c r="CC127" s="268"/>
      <c r="CD127" s="268"/>
      <c r="CE127" s="268"/>
      <c r="CF127" s="268"/>
      <c r="CG127" s="268"/>
      <c r="CH127" s="268"/>
      <c r="CI127" s="268"/>
      <c r="CJ127" s="268"/>
      <c r="CK127" s="268"/>
      <c r="CL127" s="268"/>
      <c r="CM127" s="268"/>
      <c r="CN127" s="268"/>
      <c r="CO127" s="268"/>
      <c r="CP127" s="268"/>
      <c r="CQ127" s="268"/>
      <c r="CR127" s="268"/>
      <c r="CS127" s="268"/>
      <c r="CT127" s="268"/>
      <c r="CU127" s="268"/>
      <c r="CV127" s="268"/>
      <c r="CW127" s="268"/>
      <c r="CX127" s="268"/>
      <c r="CY127" s="268"/>
      <c r="CZ127" s="268"/>
      <c r="DA127" s="268"/>
      <c r="DB127" s="268"/>
      <c r="DC127" s="268"/>
      <c r="DD127" s="268"/>
      <c r="DE127" s="268"/>
      <c r="DF127" s="268"/>
      <c r="DG127" s="268"/>
      <c r="DH127" s="268"/>
      <c r="DI127" s="268"/>
      <c r="DJ127" s="268"/>
      <c r="DK127" s="268"/>
      <c r="DL127" s="268"/>
      <c r="DM127" s="268"/>
      <c r="DN127" s="268"/>
      <c r="DO127" s="268"/>
    </row>
    <row r="128" spans="1:119" x14ac:dyDescent="0.2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68"/>
      <c r="BB128" s="268"/>
      <c r="BC128" s="268"/>
      <c r="BD128" s="268"/>
      <c r="BE128" s="268"/>
      <c r="BF128" s="268"/>
      <c r="BG128" s="268"/>
      <c r="BH128" s="268"/>
      <c r="BI128" s="268"/>
      <c r="BJ128" s="268"/>
      <c r="BK128" s="268"/>
      <c r="BL128" s="268"/>
      <c r="BM128" s="268"/>
      <c r="BN128" s="268"/>
      <c r="BO128" s="268"/>
      <c r="BP128" s="268"/>
      <c r="BQ128" s="268"/>
      <c r="BR128" s="268"/>
      <c r="BS128" s="268"/>
      <c r="BT128" s="268"/>
      <c r="BU128" s="268"/>
      <c r="BV128" s="268"/>
      <c r="BW128" s="268"/>
      <c r="BX128" s="268"/>
      <c r="BY128" s="268"/>
      <c r="BZ128" s="268"/>
      <c r="CA128" s="268"/>
      <c r="CB128" s="268"/>
      <c r="CC128" s="268"/>
      <c r="CD128" s="268"/>
      <c r="CE128" s="268"/>
      <c r="CF128" s="268"/>
      <c r="CG128" s="268"/>
      <c r="CH128" s="268"/>
      <c r="CI128" s="268"/>
      <c r="CJ128" s="268"/>
      <c r="CK128" s="268"/>
      <c r="CL128" s="268"/>
      <c r="CM128" s="268"/>
      <c r="CN128" s="268"/>
      <c r="CO128" s="268"/>
      <c r="CP128" s="268"/>
      <c r="CQ128" s="268"/>
      <c r="CR128" s="268"/>
      <c r="CS128" s="268"/>
      <c r="CT128" s="268"/>
      <c r="CU128" s="268"/>
      <c r="CV128" s="268"/>
      <c r="CW128" s="268"/>
      <c r="CX128" s="268"/>
      <c r="CY128" s="268"/>
      <c r="CZ128" s="268"/>
      <c r="DA128" s="268"/>
      <c r="DB128" s="268"/>
      <c r="DC128" s="268"/>
      <c r="DD128" s="268"/>
      <c r="DE128" s="268"/>
      <c r="DF128" s="268"/>
      <c r="DG128" s="268"/>
      <c r="DH128" s="268"/>
      <c r="DI128" s="268"/>
      <c r="DJ128" s="268"/>
      <c r="DK128" s="268"/>
      <c r="DL128" s="268"/>
      <c r="DM128" s="268"/>
      <c r="DN128" s="268"/>
      <c r="DO128" s="268"/>
    </row>
    <row r="129" spans="1:119" x14ac:dyDescent="0.2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268"/>
      <c r="AM129" s="268"/>
      <c r="AN129" s="268"/>
      <c r="AO129" s="268"/>
      <c r="AP129" s="268"/>
      <c r="AQ129" s="268"/>
      <c r="AR129" s="268"/>
      <c r="AS129" s="268"/>
      <c r="AT129" s="268"/>
      <c r="AU129" s="268"/>
      <c r="AV129" s="268"/>
      <c r="AW129" s="268"/>
      <c r="AX129" s="268"/>
      <c r="AY129" s="268"/>
      <c r="AZ129" s="268"/>
      <c r="BA129" s="268"/>
      <c r="BB129" s="268"/>
      <c r="BC129" s="268"/>
      <c r="BD129" s="268"/>
      <c r="BE129" s="268"/>
      <c r="BF129" s="268"/>
      <c r="BG129" s="268"/>
      <c r="BH129" s="268"/>
      <c r="BI129" s="268"/>
      <c r="BJ129" s="268"/>
      <c r="BK129" s="268"/>
      <c r="BL129" s="268"/>
      <c r="BM129" s="268"/>
      <c r="BN129" s="268"/>
      <c r="BO129" s="268"/>
      <c r="BP129" s="268"/>
      <c r="BQ129" s="268"/>
      <c r="BR129" s="268"/>
      <c r="BS129" s="268"/>
      <c r="BT129" s="268"/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268"/>
      <c r="CG129" s="268"/>
      <c r="CH129" s="268"/>
      <c r="CI129" s="268"/>
      <c r="CJ129" s="268"/>
      <c r="CK129" s="268"/>
      <c r="CL129" s="268"/>
      <c r="CM129" s="268"/>
      <c r="CN129" s="268"/>
      <c r="CO129" s="268"/>
      <c r="CP129" s="268"/>
      <c r="CQ129" s="268"/>
      <c r="CR129" s="268"/>
      <c r="CS129" s="268"/>
      <c r="CT129" s="268"/>
      <c r="CU129" s="268"/>
      <c r="CV129" s="268"/>
      <c r="CW129" s="268"/>
      <c r="CX129" s="268"/>
      <c r="CY129" s="268"/>
      <c r="CZ129" s="268"/>
      <c r="DA129" s="268"/>
      <c r="DB129" s="268"/>
      <c r="DC129" s="268"/>
      <c r="DD129" s="268"/>
      <c r="DE129" s="268"/>
      <c r="DF129" s="268"/>
      <c r="DG129" s="268"/>
      <c r="DH129" s="268"/>
      <c r="DI129" s="268"/>
      <c r="DJ129" s="268"/>
      <c r="DK129" s="268"/>
      <c r="DL129" s="268"/>
      <c r="DM129" s="268"/>
      <c r="DN129" s="268"/>
      <c r="DO129" s="268"/>
    </row>
    <row r="130" spans="1:119" x14ac:dyDescent="0.2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268"/>
      <c r="AM130" s="268"/>
      <c r="AN130" s="268"/>
      <c r="AO130" s="268"/>
      <c r="AP130" s="268"/>
      <c r="AQ130" s="268"/>
      <c r="AR130" s="268"/>
      <c r="AS130" s="268"/>
      <c r="AT130" s="268"/>
      <c r="AU130" s="268"/>
      <c r="AV130" s="268"/>
      <c r="AW130" s="268"/>
      <c r="AX130" s="268"/>
      <c r="AY130" s="268"/>
      <c r="AZ130" s="268"/>
      <c r="BA130" s="268"/>
      <c r="BB130" s="268"/>
      <c r="BC130" s="268"/>
      <c r="BD130" s="268"/>
      <c r="BE130" s="268"/>
      <c r="BF130" s="268"/>
      <c r="BG130" s="268"/>
      <c r="BH130" s="268"/>
      <c r="BI130" s="268"/>
      <c r="BJ130" s="268"/>
      <c r="BK130" s="268"/>
      <c r="BL130" s="268"/>
      <c r="BM130" s="268"/>
      <c r="BN130" s="268"/>
      <c r="BO130" s="268"/>
      <c r="BP130" s="268"/>
      <c r="BQ130" s="268"/>
      <c r="BR130" s="268"/>
      <c r="BS130" s="268"/>
      <c r="BT130" s="268"/>
      <c r="BU130" s="268"/>
      <c r="BV130" s="268"/>
      <c r="BW130" s="268"/>
      <c r="BX130" s="268"/>
      <c r="BY130" s="268"/>
      <c r="BZ130" s="268"/>
      <c r="CA130" s="268"/>
      <c r="CB130" s="268"/>
      <c r="CC130" s="268"/>
      <c r="CD130" s="268"/>
      <c r="CE130" s="268"/>
      <c r="CF130" s="268"/>
      <c r="CG130" s="268"/>
      <c r="CH130" s="268"/>
      <c r="CI130" s="268"/>
      <c r="CJ130" s="268"/>
      <c r="CK130" s="268"/>
      <c r="CL130" s="268"/>
      <c r="CM130" s="268"/>
      <c r="CN130" s="268"/>
      <c r="CO130" s="268"/>
      <c r="CP130" s="268"/>
      <c r="CQ130" s="268"/>
      <c r="CR130" s="268"/>
      <c r="CS130" s="268"/>
      <c r="CT130" s="268"/>
      <c r="CU130" s="268"/>
      <c r="CV130" s="268"/>
      <c r="CW130" s="268"/>
      <c r="CX130" s="268"/>
      <c r="CY130" s="268"/>
      <c r="CZ130" s="268"/>
      <c r="DA130" s="268"/>
      <c r="DB130" s="268"/>
      <c r="DC130" s="268"/>
      <c r="DD130" s="268"/>
      <c r="DE130" s="268"/>
      <c r="DF130" s="268"/>
      <c r="DG130" s="268"/>
      <c r="DH130" s="268"/>
      <c r="DI130" s="268"/>
      <c r="DJ130" s="268"/>
      <c r="DK130" s="268"/>
      <c r="DL130" s="268"/>
      <c r="DM130" s="268"/>
      <c r="DN130" s="268"/>
      <c r="DO130" s="268"/>
    </row>
    <row r="131" spans="1:119" x14ac:dyDescent="0.2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268"/>
      <c r="AM131" s="268"/>
      <c r="AN131" s="268"/>
      <c r="AO131" s="268"/>
      <c r="AP131" s="268"/>
      <c r="AQ131" s="268"/>
      <c r="AR131" s="268"/>
      <c r="AS131" s="268"/>
      <c r="AT131" s="268"/>
      <c r="AU131" s="268"/>
      <c r="AV131" s="268"/>
      <c r="AW131" s="268"/>
      <c r="AX131" s="268"/>
      <c r="AY131" s="268"/>
      <c r="AZ131" s="268"/>
      <c r="BA131" s="268"/>
      <c r="BB131" s="268"/>
      <c r="BC131" s="268"/>
      <c r="BD131" s="268"/>
      <c r="BE131" s="268"/>
      <c r="BF131" s="268"/>
      <c r="BG131" s="268"/>
      <c r="BH131" s="268"/>
      <c r="BI131" s="268"/>
      <c r="BJ131" s="268"/>
      <c r="BK131" s="268"/>
      <c r="BL131" s="268"/>
      <c r="BM131" s="268"/>
      <c r="BN131" s="268"/>
      <c r="BO131" s="268"/>
      <c r="BP131" s="268"/>
      <c r="BQ131" s="268"/>
      <c r="BR131" s="268"/>
      <c r="BS131" s="268"/>
      <c r="BT131" s="268"/>
      <c r="BU131" s="268"/>
      <c r="BV131" s="268"/>
      <c r="BW131" s="268"/>
      <c r="BX131" s="268"/>
      <c r="BY131" s="268"/>
      <c r="BZ131" s="268"/>
      <c r="CA131" s="268"/>
      <c r="CB131" s="268"/>
      <c r="CC131" s="268"/>
      <c r="CD131" s="268"/>
      <c r="CE131" s="268"/>
      <c r="CF131" s="268"/>
      <c r="CG131" s="268"/>
      <c r="CH131" s="268"/>
      <c r="CI131" s="268"/>
      <c r="CJ131" s="268"/>
      <c r="CK131" s="268"/>
      <c r="CL131" s="268"/>
      <c r="CM131" s="268"/>
      <c r="CN131" s="268"/>
      <c r="CO131" s="268"/>
      <c r="CP131" s="268"/>
      <c r="CQ131" s="268"/>
      <c r="CR131" s="268"/>
      <c r="CS131" s="268"/>
      <c r="CT131" s="268"/>
      <c r="CU131" s="268"/>
      <c r="CV131" s="268"/>
      <c r="CW131" s="268"/>
      <c r="CX131" s="268"/>
      <c r="CY131" s="268"/>
      <c r="CZ131" s="268"/>
      <c r="DA131" s="268"/>
      <c r="DB131" s="268"/>
      <c r="DC131" s="268"/>
      <c r="DD131" s="268"/>
      <c r="DE131" s="268"/>
      <c r="DF131" s="268"/>
      <c r="DG131" s="268"/>
      <c r="DH131" s="268"/>
      <c r="DI131" s="268"/>
      <c r="DJ131" s="268"/>
      <c r="DK131" s="268"/>
      <c r="DL131" s="268"/>
      <c r="DM131" s="268"/>
      <c r="DN131" s="268"/>
      <c r="DO131" s="268"/>
    </row>
    <row r="132" spans="1:119" x14ac:dyDescent="0.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268"/>
      <c r="AM132" s="268"/>
      <c r="AN132" s="268"/>
      <c r="AO132" s="268"/>
      <c r="AP132" s="268"/>
      <c r="AQ132" s="268"/>
      <c r="AR132" s="268"/>
      <c r="AS132" s="268"/>
      <c r="AT132" s="268"/>
      <c r="AU132" s="268"/>
      <c r="AV132" s="268"/>
      <c r="AW132" s="268"/>
      <c r="AX132" s="268"/>
      <c r="AY132" s="268"/>
      <c r="AZ132" s="268"/>
      <c r="BA132" s="268"/>
      <c r="BB132" s="268"/>
      <c r="BC132" s="268"/>
      <c r="BD132" s="268"/>
      <c r="BE132" s="268"/>
      <c r="BF132" s="268"/>
      <c r="BG132" s="268"/>
      <c r="BH132" s="268"/>
      <c r="BI132" s="268"/>
      <c r="BJ132" s="268"/>
      <c r="BK132" s="268"/>
      <c r="BL132" s="268"/>
      <c r="BM132" s="268"/>
      <c r="BN132" s="268"/>
      <c r="BO132" s="268"/>
      <c r="BP132" s="268"/>
      <c r="BQ132" s="268"/>
      <c r="BR132" s="268"/>
      <c r="BS132" s="268"/>
      <c r="BT132" s="268"/>
      <c r="BU132" s="268"/>
      <c r="BV132" s="268"/>
      <c r="BW132" s="268"/>
      <c r="BX132" s="268"/>
      <c r="BY132" s="268"/>
      <c r="BZ132" s="268"/>
      <c r="CA132" s="268"/>
      <c r="CB132" s="268"/>
      <c r="CC132" s="268"/>
      <c r="CD132" s="268"/>
      <c r="CE132" s="268"/>
      <c r="CF132" s="268"/>
      <c r="CG132" s="268"/>
      <c r="CH132" s="268"/>
      <c r="CI132" s="268"/>
      <c r="CJ132" s="268"/>
      <c r="CK132" s="268"/>
      <c r="CL132" s="268"/>
      <c r="CM132" s="268"/>
      <c r="CN132" s="268"/>
      <c r="CO132" s="268"/>
      <c r="CP132" s="268"/>
      <c r="CQ132" s="268"/>
      <c r="CR132" s="268"/>
      <c r="CS132" s="268"/>
      <c r="CT132" s="268"/>
      <c r="CU132" s="268"/>
      <c r="CV132" s="268"/>
      <c r="CW132" s="268"/>
      <c r="CX132" s="268"/>
      <c r="CY132" s="268"/>
      <c r="CZ132" s="268"/>
      <c r="DA132" s="268"/>
      <c r="DB132" s="268"/>
      <c r="DC132" s="268"/>
      <c r="DD132" s="268"/>
      <c r="DE132" s="268"/>
      <c r="DF132" s="268"/>
      <c r="DG132" s="268"/>
      <c r="DH132" s="268"/>
      <c r="DI132" s="268"/>
      <c r="DJ132" s="268"/>
      <c r="DK132" s="268"/>
      <c r="DL132" s="268"/>
      <c r="DM132" s="268"/>
      <c r="DN132" s="268"/>
      <c r="DO132" s="268"/>
    </row>
    <row r="133" spans="1:119" x14ac:dyDescent="0.2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268"/>
      <c r="AM133" s="268"/>
      <c r="AN133" s="268"/>
      <c r="AO133" s="268"/>
      <c r="AP133" s="268"/>
      <c r="AQ133" s="268"/>
      <c r="AR133" s="268"/>
      <c r="AS133" s="268"/>
      <c r="AT133" s="268"/>
      <c r="AU133" s="268"/>
      <c r="AV133" s="268"/>
      <c r="AW133" s="268"/>
      <c r="AX133" s="268"/>
      <c r="AY133" s="268"/>
      <c r="AZ133" s="268"/>
      <c r="BA133" s="268"/>
      <c r="BB133" s="268"/>
      <c r="BC133" s="268"/>
      <c r="BD133" s="268"/>
      <c r="BE133" s="268"/>
      <c r="BF133" s="268"/>
      <c r="BG133" s="268"/>
      <c r="BH133" s="268"/>
      <c r="BI133" s="268"/>
      <c r="BJ133" s="268"/>
      <c r="BK133" s="268"/>
      <c r="BL133" s="268"/>
      <c r="BM133" s="268"/>
      <c r="BN133" s="268"/>
      <c r="BO133" s="268"/>
      <c r="BP133" s="268"/>
      <c r="BQ133" s="268"/>
      <c r="BR133" s="268"/>
      <c r="BS133" s="268"/>
      <c r="BT133" s="268"/>
      <c r="BU133" s="268"/>
      <c r="BV133" s="268"/>
      <c r="BW133" s="268"/>
      <c r="BX133" s="268"/>
      <c r="BY133" s="268"/>
      <c r="BZ133" s="268"/>
      <c r="CA133" s="268"/>
      <c r="CB133" s="268"/>
      <c r="CC133" s="268"/>
      <c r="CD133" s="268"/>
      <c r="CE133" s="268"/>
      <c r="CF133" s="268"/>
      <c r="CG133" s="268"/>
      <c r="CH133" s="268"/>
      <c r="CI133" s="268"/>
      <c r="CJ133" s="268"/>
      <c r="CK133" s="268"/>
      <c r="CL133" s="268"/>
      <c r="CM133" s="268"/>
      <c r="CN133" s="268"/>
      <c r="CO133" s="268"/>
      <c r="CP133" s="268"/>
      <c r="CQ133" s="268"/>
      <c r="CR133" s="268"/>
      <c r="CS133" s="268"/>
      <c r="CT133" s="268"/>
      <c r="CU133" s="268"/>
      <c r="CV133" s="268"/>
      <c r="CW133" s="268"/>
      <c r="CX133" s="268"/>
      <c r="CY133" s="268"/>
      <c r="CZ133" s="268"/>
      <c r="DA133" s="268"/>
      <c r="DB133" s="268"/>
      <c r="DC133" s="268"/>
      <c r="DD133" s="268"/>
      <c r="DE133" s="268"/>
      <c r="DF133" s="268"/>
      <c r="DG133" s="268"/>
      <c r="DH133" s="268"/>
      <c r="DI133" s="268"/>
      <c r="DJ133" s="268"/>
      <c r="DK133" s="268"/>
      <c r="DL133" s="268"/>
      <c r="DM133" s="268"/>
      <c r="DN133" s="268"/>
      <c r="DO133" s="268"/>
    </row>
    <row r="134" spans="1:119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268"/>
      <c r="AM134" s="268"/>
      <c r="AN134" s="268"/>
      <c r="AO134" s="268"/>
      <c r="AP134" s="268"/>
      <c r="AQ134" s="268"/>
      <c r="AR134" s="268"/>
      <c r="AS134" s="268"/>
      <c r="AT134" s="268"/>
      <c r="AU134" s="268"/>
      <c r="AV134" s="268"/>
      <c r="AW134" s="268"/>
      <c r="AX134" s="268"/>
      <c r="AY134" s="268"/>
      <c r="AZ134" s="268"/>
      <c r="BA134" s="268"/>
      <c r="BB134" s="268"/>
      <c r="BC134" s="268"/>
      <c r="BD134" s="268"/>
      <c r="BE134" s="268"/>
      <c r="BF134" s="268"/>
      <c r="BG134" s="268"/>
      <c r="BH134" s="268"/>
      <c r="BI134" s="268"/>
      <c r="BJ134" s="268"/>
      <c r="BK134" s="268"/>
      <c r="BL134" s="268"/>
      <c r="BM134" s="268"/>
      <c r="BN134" s="268"/>
      <c r="BO134" s="268"/>
      <c r="BP134" s="268"/>
      <c r="BQ134" s="268"/>
      <c r="BR134" s="268"/>
      <c r="BS134" s="268"/>
      <c r="BT134" s="268"/>
      <c r="BU134" s="268"/>
      <c r="BV134" s="268"/>
      <c r="BW134" s="268"/>
      <c r="BX134" s="268"/>
      <c r="BY134" s="268"/>
      <c r="BZ134" s="268"/>
      <c r="CA134" s="268"/>
      <c r="CB134" s="268"/>
      <c r="CC134" s="268"/>
      <c r="CD134" s="268"/>
      <c r="CE134" s="268"/>
      <c r="CF134" s="268"/>
      <c r="CG134" s="268"/>
      <c r="CH134" s="268"/>
      <c r="CI134" s="268"/>
      <c r="CJ134" s="268"/>
      <c r="CK134" s="268"/>
      <c r="CL134" s="268"/>
      <c r="CM134" s="268"/>
      <c r="CN134" s="268"/>
      <c r="CO134" s="268"/>
      <c r="CP134" s="268"/>
      <c r="CQ134" s="268"/>
      <c r="CR134" s="268"/>
      <c r="CS134" s="268"/>
      <c r="CT134" s="268"/>
      <c r="CU134" s="268"/>
      <c r="CV134" s="268"/>
      <c r="CW134" s="268"/>
      <c r="CX134" s="268"/>
      <c r="CY134" s="268"/>
      <c r="CZ134" s="268"/>
      <c r="DA134" s="268"/>
      <c r="DB134" s="268"/>
      <c r="DC134" s="268"/>
      <c r="DD134" s="268"/>
      <c r="DE134" s="268"/>
      <c r="DF134" s="268"/>
      <c r="DG134" s="268"/>
      <c r="DH134" s="268"/>
      <c r="DI134" s="268"/>
      <c r="DJ134" s="268"/>
      <c r="DK134" s="268"/>
      <c r="DL134" s="268"/>
      <c r="DM134" s="268"/>
      <c r="DN134" s="268"/>
      <c r="DO134" s="268"/>
    </row>
    <row r="135" spans="1:119" x14ac:dyDescent="0.2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268"/>
      <c r="AM135" s="268"/>
      <c r="AN135" s="268"/>
      <c r="AO135" s="268"/>
      <c r="AP135" s="268"/>
      <c r="AQ135" s="268"/>
      <c r="AR135" s="268"/>
      <c r="AS135" s="268"/>
      <c r="AT135" s="268"/>
      <c r="AU135" s="268"/>
      <c r="AV135" s="268"/>
      <c r="AW135" s="268"/>
      <c r="AX135" s="268"/>
      <c r="AY135" s="268"/>
      <c r="AZ135" s="268"/>
      <c r="BA135" s="268"/>
      <c r="BB135" s="268"/>
      <c r="BC135" s="268"/>
      <c r="BD135" s="268"/>
      <c r="BE135" s="268"/>
      <c r="BF135" s="268"/>
      <c r="BG135" s="268"/>
      <c r="BH135" s="268"/>
      <c r="BI135" s="268"/>
      <c r="BJ135" s="268"/>
      <c r="BK135" s="268"/>
      <c r="BL135" s="268"/>
      <c r="BM135" s="268"/>
      <c r="BN135" s="268"/>
      <c r="BO135" s="268"/>
      <c r="BP135" s="268"/>
      <c r="BQ135" s="268"/>
      <c r="BR135" s="268"/>
      <c r="BS135" s="268"/>
      <c r="BT135" s="268"/>
      <c r="BU135" s="268"/>
      <c r="BV135" s="268"/>
      <c r="BW135" s="268"/>
      <c r="BX135" s="268"/>
      <c r="BY135" s="268"/>
      <c r="BZ135" s="268"/>
      <c r="CA135" s="268"/>
      <c r="CB135" s="268"/>
      <c r="CC135" s="268"/>
      <c r="CD135" s="268"/>
      <c r="CE135" s="268"/>
      <c r="CF135" s="268"/>
      <c r="CG135" s="268"/>
      <c r="CH135" s="268"/>
      <c r="CI135" s="268"/>
      <c r="CJ135" s="268"/>
      <c r="CK135" s="268"/>
      <c r="CL135" s="268"/>
      <c r="CM135" s="268"/>
      <c r="CN135" s="268"/>
      <c r="CO135" s="268"/>
      <c r="CP135" s="268"/>
      <c r="CQ135" s="268"/>
      <c r="CR135" s="268"/>
      <c r="CS135" s="268"/>
      <c r="CT135" s="268"/>
      <c r="CU135" s="268"/>
      <c r="CV135" s="268"/>
      <c r="CW135" s="268"/>
      <c r="CX135" s="268"/>
      <c r="CY135" s="268"/>
      <c r="CZ135" s="268"/>
      <c r="DA135" s="268"/>
      <c r="DB135" s="268"/>
      <c r="DC135" s="268"/>
      <c r="DD135" s="268"/>
      <c r="DE135" s="268"/>
      <c r="DF135" s="268"/>
      <c r="DG135" s="268"/>
      <c r="DH135" s="268"/>
      <c r="DI135" s="268"/>
      <c r="DJ135" s="268"/>
      <c r="DK135" s="268"/>
      <c r="DL135" s="268"/>
      <c r="DM135" s="268"/>
      <c r="DN135" s="268"/>
      <c r="DO135" s="268"/>
    </row>
    <row r="136" spans="1:119" x14ac:dyDescent="0.2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268"/>
      <c r="AM136" s="268"/>
      <c r="AN136" s="268"/>
      <c r="AO136" s="268"/>
      <c r="AP136" s="268"/>
      <c r="AQ136" s="268"/>
      <c r="AR136" s="268"/>
      <c r="AS136" s="268"/>
      <c r="AT136" s="268"/>
      <c r="AU136" s="268"/>
      <c r="AV136" s="268"/>
      <c r="AW136" s="268"/>
      <c r="AX136" s="268"/>
      <c r="AY136" s="268"/>
      <c r="AZ136" s="268"/>
      <c r="BA136" s="268"/>
      <c r="BB136" s="268"/>
      <c r="BC136" s="268"/>
      <c r="BD136" s="268"/>
      <c r="BE136" s="268"/>
      <c r="BF136" s="268"/>
      <c r="BG136" s="268"/>
      <c r="BH136" s="268"/>
      <c r="BI136" s="268"/>
      <c r="BJ136" s="268"/>
      <c r="BK136" s="268"/>
      <c r="BL136" s="268"/>
      <c r="BM136" s="268"/>
      <c r="BN136" s="268"/>
      <c r="BO136" s="268"/>
      <c r="BP136" s="268"/>
      <c r="BQ136" s="268"/>
      <c r="BR136" s="268"/>
      <c r="BS136" s="268"/>
      <c r="BT136" s="268"/>
      <c r="BU136" s="268"/>
      <c r="BV136" s="268"/>
      <c r="BW136" s="268"/>
      <c r="BX136" s="268"/>
      <c r="BY136" s="268"/>
      <c r="BZ136" s="268"/>
      <c r="CA136" s="268"/>
      <c r="CB136" s="268"/>
      <c r="CC136" s="268"/>
      <c r="CD136" s="268"/>
      <c r="CE136" s="268"/>
      <c r="CF136" s="268"/>
      <c r="CG136" s="268"/>
      <c r="CH136" s="268"/>
      <c r="CI136" s="268"/>
      <c r="CJ136" s="268"/>
      <c r="CK136" s="268"/>
      <c r="CL136" s="268"/>
      <c r="CM136" s="268"/>
      <c r="CN136" s="268"/>
      <c r="CO136" s="268"/>
      <c r="CP136" s="268"/>
      <c r="CQ136" s="268"/>
      <c r="CR136" s="268"/>
      <c r="CS136" s="268"/>
      <c r="CT136" s="268"/>
      <c r="CU136" s="268"/>
      <c r="CV136" s="268"/>
      <c r="CW136" s="268"/>
      <c r="CX136" s="268"/>
      <c r="CY136" s="268"/>
      <c r="CZ136" s="268"/>
      <c r="DA136" s="268"/>
      <c r="DB136" s="268"/>
      <c r="DC136" s="268"/>
      <c r="DD136" s="268"/>
      <c r="DE136" s="268"/>
      <c r="DF136" s="268"/>
      <c r="DG136" s="268"/>
      <c r="DH136" s="268"/>
      <c r="DI136" s="268"/>
      <c r="DJ136" s="268"/>
      <c r="DK136" s="268"/>
      <c r="DL136" s="268"/>
      <c r="DM136" s="268"/>
      <c r="DN136" s="268"/>
      <c r="DO136" s="268"/>
    </row>
    <row r="137" spans="1:119" x14ac:dyDescent="0.2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268"/>
      <c r="AM137" s="268"/>
      <c r="AN137" s="268"/>
      <c r="AO137" s="268"/>
      <c r="AP137" s="268"/>
      <c r="AQ137" s="268"/>
      <c r="AR137" s="268"/>
      <c r="AS137" s="268"/>
      <c r="AT137" s="268"/>
      <c r="AU137" s="268"/>
      <c r="AV137" s="268"/>
      <c r="AW137" s="268"/>
      <c r="AX137" s="268"/>
      <c r="AY137" s="268"/>
      <c r="AZ137" s="268"/>
      <c r="BA137" s="268"/>
      <c r="BB137" s="268"/>
      <c r="BC137" s="268"/>
      <c r="BD137" s="268"/>
      <c r="BE137" s="268"/>
      <c r="BF137" s="268"/>
      <c r="BG137" s="268"/>
      <c r="BH137" s="268"/>
      <c r="BI137" s="268"/>
      <c r="BJ137" s="268"/>
      <c r="BK137" s="268"/>
      <c r="BL137" s="268"/>
      <c r="BM137" s="268"/>
      <c r="BN137" s="268"/>
      <c r="BO137" s="268"/>
      <c r="BP137" s="268"/>
      <c r="BQ137" s="268"/>
      <c r="BR137" s="268"/>
      <c r="BS137" s="268"/>
      <c r="BT137" s="268"/>
      <c r="BU137" s="268"/>
      <c r="BV137" s="268"/>
      <c r="BW137" s="268"/>
      <c r="BX137" s="268"/>
      <c r="BY137" s="268"/>
      <c r="BZ137" s="268"/>
      <c r="CA137" s="268"/>
      <c r="CB137" s="268"/>
      <c r="CC137" s="268"/>
      <c r="CD137" s="268"/>
      <c r="CE137" s="268"/>
      <c r="CF137" s="268"/>
      <c r="CG137" s="268"/>
      <c r="CH137" s="268"/>
      <c r="CI137" s="268"/>
      <c r="CJ137" s="268"/>
      <c r="CK137" s="268"/>
      <c r="CL137" s="268"/>
      <c r="CM137" s="268"/>
      <c r="CN137" s="268"/>
      <c r="CO137" s="268"/>
      <c r="CP137" s="268"/>
      <c r="CQ137" s="268"/>
      <c r="CR137" s="268"/>
      <c r="CS137" s="268"/>
      <c r="CT137" s="268"/>
      <c r="CU137" s="268"/>
      <c r="CV137" s="268"/>
      <c r="CW137" s="268"/>
      <c r="CX137" s="268"/>
      <c r="CY137" s="268"/>
      <c r="CZ137" s="268"/>
      <c r="DA137" s="268"/>
      <c r="DB137" s="268"/>
      <c r="DC137" s="268"/>
      <c r="DD137" s="268"/>
      <c r="DE137" s="268"/>
      <c r="DF137" s="268"/>
      <c r="DG137" s="268"/>
      <c r="DH137" s="268"/>
      <c r="DI137" s="268"/>
      <c r="DJ137" s="268"/>
      <c r="DK137" s="268"/>
      <c r="DL137" s="268"/>
      <c r="DM137" s="268"/>
      <c r="DN137" s="268"/>
      <c r="DO137" s="268"/>
    </row>
    <row r="138" spans="1:119" x14ac:dyDescent="0.2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268"/>
      <c r="AM138" s="268"/>
      <c r="AN138" s="268"/>
      <c r="AO138" s="268"/>
      <c r="AP138" s="268"/>
      <c r="AQ138" s="268"/>
      <c r="AR138" s="268"/>
      <c r="AS138" s="268"/>
      <c r="AT138" s="268"/>
      <c r="AU138" s="268"/>
      <c r="AV138" s="268"/>
      <c r="AW138" s="268"/>
      <c r="AX138" s="268"/>
      <c r="AY138" s="268"/>
      <c r="AZ138" s="268"/>
      <c r="BA138" s="268"/>
      <c r="BB138" s="268"/>
      <c r="BC138" s="268"/>
      <c r="BD138" s="268"/>
      <c r="BE138" s="268"/>
      <c r="BF138" s="268"/>
      <c r="BG138" s="268"/>
      <c r="BH138" s="268"/>
      <c r="BI138" s="268"/>
      <c r="BJ138" s="268"/>
      <c r="BK138" s="268"/>
      <c r="BL138" s="268"/>
      <c r="BM138" s="268"/>
      <c r="BN138" s="268"/>
      <c r="BO138" s="268"/>
      <c r="BP138" s="268"/>
      <c r="BQ138" s="268"/>
      <c r="BR138" s="268"/>
      <c r="BS138" s="268"/>
      <c r="BT138" s="268"/>
      <c r="BU138" s="268"/>
      <c r="BV138" s="268"/>
      <c r="BW138" s="268"/>
      <c r="BX138" s="268"/>
      <c r="BY138" s="268"/>
      <c r="BZ138" s="268"/>
      <c r="CA138" s="268"/>
      <c r="CB138" s="268"/>
      <c r="CC138" s="268"/>
      <c r="CD138" s="268"/>
      <c r="CE138" s="268"/>
      <c r="CF138" s="268"/>
      <c r="CG138" s="268"/>
      <c r="CH138" s="268"/>
      <c r="CI138" s="268"/>
      <c r="CJ138" s="268"/>
      <c r="CK138" s="268"/>
      <c r="CL138" s="268"/>
      <c r="CM138" s="268"/>
      <c r="CN138" s="268"/>
      <c r="CO138" s="268"/>
      <c r="CP138" s="268"/>
      <c r="CQ138" s="268"/>
      <c r="CR138" s="268"/>
      <c r="CS138" s="268"/>
      <c r="CT138" s="268"/>
      <c r="CU138" s="268"/>
      <c r="CV138" s="268"/>
      <c r="CW138" s="268"/>
      <c r="CX138" s="268"/>
      <c r="CY138" s="268"/>
      <c r="CZ138" s="268"/>
      <c r="DA138" s="268"/>
      <c r="DB138" s="268"/>
      <c r="DC138" s="268"/>
      <c r="DD138" s="268"/>
      <c r="DE138" s="268"/>
      <c r="DF138" s="268"/>
      <c r="DG138" s="268"/>
      <c r="DH138" s="268"/>
      <c r="DI138" s="268"/>
      <c r="DJ138" s="268"/>
      <c r="DK138" s="268"/>
      <c r="DL138" s="268"/>
      <c r="DM138" s="268"/>
      <c r="DN138" s="268"/>
      <c r="DO138" s="268"/>
    </row>
    <row r="139" spans="1:119" x14ac:dyDescent="0.2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268"/>
      <c r="AM139" s="268"/>
      <c r="AN139" s="268"/>
      <c r="AO139" s="268"/>
      <c r="AP139" s="268"/>
      <c r="AQ139" s="268"/>
      <c r="AR139" s="268"/>
      <c r="AS139" s="268"/>
      <c r="AT139" s="268"/>
      <c r="AU139" s="268"/>
      <c r="AV139" s="268"/>
      <c r="AW139" s="268"/>
      <c r="AX139" s="268"/>
      <c r="AY139" s="268"/>
      <c r="AZ139" s="268"/>
      <c r="BA139" s="268"/>
      <c r="BB139" s="268"/>
      <c r="BC139" s="268"/>
      <c r="BD139" s="268"/>
      <c r="BE139" s="268"/>
      <c r="BF139" s="268"/>
      <c r="BG139" s="268"/>
      <c r="BH139" s="268"/>
      <c r="BI139" s="268"/>
      <c r="BJ139" s="268"/>
      <c r="BK139" s="268"/>
      <c r="BL139" s="268"/>
      <c r="BM139" s="268"/>
      <c r="BN139" s="268"/>
      <c r="BO139" s="268"/>
      <c r="BP139" s="268"/>
      <c r="BQ139" s="268"/>
      <c r="BR139" s="268"/>
      <c r="BS139" s="268"/>
      <c r="BT139" s="268"/>
      <c r="BU139" s="268"/>
      <c r="BV139" s="268"/>
      <c r="BW139" s="268"/>
      <c r="BX139" s="268"/>
      <c r="BY139" s="268"/>
      <c r="BZ139" s="268"/>
      <c r="CA139" s="268"/>
      <c r="CB139" s="268"/>
      <c r="CC139" s="268"/>
      <c r="CD139" s="268"/>
      <c r="CE139" s="268"/>
      <c r="CF139" s="268"/>
      <c r="CG139" s="268"/>
      <c r="CH139" s="268"/>
      <c r="CI139" s="268"/>
      <c r="CJ139" s="268"/>
      <c r="CK139" s="268"/>
      <c r="CL139" s="268"/>
      <c r="CM139" s="268"/>
      <c r="CN139" s="268"/>
      <c r="CO139" s="268"/>
      <c r="CP139" s="268"/>
      <c r="CQ139" s="268"/>
      <c r="CR139" s="268"/>
      <c r="CS139" s="268"/>
      <c r="CT139" s="268"/>
      <c r="CU139" s="268"/>
      <c r="CV139" s="268"/>
      <c r="CW139" s="268"/>
      <c r="CX139" s="268"/>
      <c r="CY139" s="268"/>
      <c r="CZ139" s="268"/>
      <c r="DA139" s="268"/>
      <c r="DB139" s="268"/>
      <c r="DC139" s="268"/>
      <c r="DD139" s="268"/>
      <c r="DE139" s="268"/>
      <c r="DF139" s="268"/>
      <c r="DG139" s="268"/>
      <c r="DH139" s="268"/>
      <c r="DI139" s="268"/>
      <c r="DJ139" s="268"/>
      <c r="DK139" s="268"/>
      <c r="DL139" s="268"/>
      <c r="DM139" s="268"/>
      <c r="DN139" s="268"/>
      <c r="DO139" s="268"/>
    </row>
    <row r="140" spans="1:119" x14ac:dyDescent="0.2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268"/>
      <c r="AM140" s="268"/>
      <c r="AN140" s="268"/>
      <c r="AO140" s="268"/>
      <c r="AP140" s="268"/>
      <c r="AQ140" s="268"/>
      <c r="AR140" s="268"/>
      <c r="AS140" s="268"/>
      <c r="AT140" s="268"/>
      <c r="AU140" s="268"/>
      <c r="AV140" s="268"/>
      <c r="AW140" s="268"/>
      <c r="AX140" s="268"/>
      <c r="AY140" s="268"/>
      <c r="AZ140" s="268"/>
      <c r="BA140" s="268"/>
      <c r="BB140" s="268"/>
      <c r="BC140" s="268"/>
      <c r="BD140" s="268"/>
      <c r="BE140" s="268"/>
      <c r="BF140" s="268"/>
      <c r="BG140" s="268"/>
      <c r="BH140" s="268"/>
      <c r="BI140" s="268"/>
      <c r="BJ140" s="268"/>
      <c r="BK140" s="268"/>
      <c r="BL140" s="268"/>
      <c r="BM140" s="268"/>
      <c r="BN140" s="268"/>
      <c r="BO140" s="268"/>
      <c r="BP140" s="268"/>
      <c r="BQ140" s="268"/>
      <c r="BR140" s="268"/>
      <c r="BS140" s="268"/>
      <c r="BT140" s="268"/>
      <c r="BU140" s="268"/>
      <c r="BV140" s="268"/>
      <c r="BW140" s="268"/>
      <c r="BX140" s="268"/>
      <c r="BY140" s="268"/>
      <c r="BZ140" s="268"/>
      <c r="CA140" s="268"/>
      <c r="CB140" s="268"/>
      <c r="CC140" s="268"/>
      <c r="CD140" s="268"/>
      <c r="CE140" s="268"/>
      <c r="CF140" s="268"/>
      <c r="CG140" s="268"/>
      <c r="CH140" s="268"/>
      <c r="CI140" s="268"/>
      <c r="CJ140" s="268"/>
      <c r="CK140" s="268"/>
      <c r="CL140" s="268"/>
      <c r="CM140" s="268"/>
      <c r="CN140" s="268"/>
      <c r="CO140" s="268"/>
      <c r="CP140" s="268"/>
      <c r="CQ140" s="268"/>
      <c r="CR140" s="268"/>
      <c r="CS140" s="268"/>
      <c r="CT140" s="268"/>
      <c r="CU140" s="268"/>
      <c r="CV140" s="268"/>
      <c r="CW140" s="268"/>
      <c r="CX140" s="268"/>
      <c r="CY140" s="268"/>
      <c r="CZ140" s="268"/>
      <c r="DA140" s="268"/>
      <c r="DB140" s="268"/>
      <c r="DC140" s="268"/>
      <c r="DD140" s="268"/>
      <c r="DE140" s="268"/>
      <c r="DF140" s="268"/>
      <c r="DG140" s="268"/>
      <c r="DH140" s="268"/>
      <c r="DI140" s="268"/>
      <c r="DJ140" s="268"/>
      <c r="DK140" s="268"/>
      <c r="DL140" s="268"/>
      <c r="DM140" s="268"/>
      <c r="DN140" s="268"/>
      <c r="DO140" s="268"/>
    </row>
    <row r="141" spans="1:119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268"/>
      <c r="AM141" s="268"/>
      <c r="AN141" s="268"/>
      <c r="AO141" s="268"/>
      <c r="AP141" s="268"/>
      <c r="AQ141" s="268"/>
      <c r="AR141" s="268"/>
      <c r="AS141" s="268"/>
      <c r="AT141" s="268"/>
      <c r="AU141" s="268"/>
      <c r="AV141" s="268"/>
      <c r="AW141" s="268"/>
      <c r="AX141" s="268"/>
      <c r="AY141" s="268"/>
      <c r="AZ141" s="268"/>
      <c r="BA141" s="268"/>
      <c r="BB141" s="268"/>
      <c r="BC141" s="268"/>
      <c r="BD141" s="268"/>
      <c r="BE141" s="268"/>
      <c r="BF141" s="268"/>
      <c r="BG141" s="268"/>
      <c r="BH141" s="268"/>
      <c r="BI141" s="268"/>
      <c r="BJ141" s="268"/>
      <c r="BK141" s="268"/>
      <c r="BL141" s="268"/>
      <c r="BM141" s="268"/>
      <c r="BN141" s="268"/>
      <c r="BO141" s="268"/>
      <c r="BP141" s="268"/>
      <c r="BQ141" s="268"/>
      <c r="BR141" s="268"/>
      <c r="BS141" s="268"/>
      <c r="BT141" s="268"/>
      <c r="BU141" s="268"/>
      <c r="BV141" s="268"/>
      <c r="BW141" s="268"/>
      <c r="BX141" s="268"/>
      <c r="BY141" s="268"/>
      <c r="BZ141" s="268"/>
      <c r="CA141" s="268"/>
      <c r="CB141" s="268"/>
      <c r="CC141" s="268"/>
      <c r="CD141" s="268"/>
      <c r="CE141" s="268"/>
      <c r="CF141" s="268"/>
      <c r="CG141" s="268"/>
      <c r="CH141" s="268"/>
      <c r="CI141" s="268"/>
      <c r="CJ141" s="268"/>
      <c r="CK141" s="268"/>
      <c r="CL141" s="268"/>
      <c r="CM141" s="268"/>
      <c r="CN141" s="268"/>
      <c r="CO141" s="268"/>
      <c r="CP141" s="268"/>
      <c r="CQ141" s="268"/>
      <c r="CR141" s="268"/>
      <c r="CS141" s="268"/>
      <c r="CT141" s="268"/>
      <c r="CU141" s="268"/>
      <c r="CV141" s="268"/>
      <c r="CW141" s="268"/>
      <c r="CX141" s="268"/>
      <c r="CY141" s="268"/>
      <c r="CZ141" s="268"/>
      <c r="DA141" s="268"/>
      <c r="DB141" s="268"/>
      <c r="DC141" s="268"/>
      <c r="DD141" s="268"/>
      <c r="DE141" s="268"/>
      <c r="DF141" s="268"/>
      <c r="DG141" s="268"/>
      <c r="DH141" s="268"/>
      <c r="DI141" s="268"/>
      <c r="DJ141" s="268"/>
      <c r="DK141" s="268"/>
      <c r="DL141" s="268"/>
      <c r="DM141" s="268"/>
      <c r="DN141" s="268"/>
      <c r="DO141" s="268"/>
    </row>
    <row r="142" spans="1:119" x14ac:dyDescent="0.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268"/>
      <c r="AM142" s="268"/>
      <c r="AN142" s="268"/>
      <c r="AO142" s="268"/>
      <c r="AP142" s="268"/>
      <c r="AQ142" s="268"/>
      <c r="AR142" s="268"/>
      <c r="AS142" s="268"/>
      <c r="AT142" s="268"/>
      <c r="AU142" s="268"/>
      <c r="AV142" s="268"/>
      <c r="AW142" s="268"/>
      <c r="AX142" s="268"/>
      <c r="AY142" s="268"/>
      <c r="AZ142" s="268"/>
      <c r="BA142" s="268"/>
      <c r="BB142" s="268"/>
      <c r="BC142" s="268"/>
      <c r="BD142" s="268"/>
      <c r="BE142" s="268"/>
      <c r="BF142" s="268"/>
      <c r="BG142" s="268"/>
      <c r="BH142" s="268"/>
      <c r="BI142" s="268"/>
      <c r="BJ142" s="268"/>
      <c r="BK142" s="268"/>
      <c r="BL142" s="268"/>
      <c r="BM142" s="268"/>
      <c r="BN142" s="268"/>
      <c r="BO142" s="268"/>
      <c r="BP142" s="268"/>
      <c r="BQ142" s="268"/>
      <c r="BR142" s="268"/>
      <c r="BS142" s="268"/>
      <c r="BT142" s="268"/>
      <c r="BU142" s="268"/>
      <c r="BV142" s="268"/>
      <c r="BW142" s="268"/>
      <c r="BX142" s="268"/>
      <c r="BY142" s="268"/>
      <c r="BZ142" s="268"/>
      <c r="CA142" s="268"/>
      <c r="CB142" s="268"/>
      <c r="CC142" s="268"/>
      <c r="CD142" s="268"/>
      <c r="CE142" s="268"/>
      <c r="CF142" s="268"/>
      <c r="CG142" s="268"/>
      <c r="CH142" s="268"/>
      <c r="CI142" s="268"/>
      <c r="CJ142" s="268"/>
      <c r="CK142" s="268"/>
      <c r="CL142" s="268"/>
      <c r="CM142" s="268"/>
      <c r="CN142" s="268"/>
      <c r="CO142" s="268"/>
      <c r="CP142" s="268"/>
      <c r="CQ142" s="268"/>
      <c r="CR142" s="268"/>
      <c r="CS142" s="268"/>
      <c r="CT142" s="268"/>
      <c r="CU142" s="268"/>
      <c r="CV142" s="268"/>
      <c r="CW142" s="268"/>
      <c r="CX142" s="268"/>
      <c r="CY142" s="268"/>
      <c r="CZ142" s="268"/>
      <c r="DA142" s="268"/>
      <c r="DB142" s="268"/>
      <c r="DC142" s="268"/>
      <c r="DD142" s="268"/>
      <c r="DE142" s="268"/>
      <c r="DF142" s="268"/>
      <c r="DG142" s="268"/>
      <c r="DH142" s="268"/>
      <c r="DI142" s="268"/>
      <c r="DJ142" s="268"/>
      <c r="DK142" s="268"/>
      <c r="DL142" s="268"/>
      <c r="DM142" s="268"/>
      <c r="DN142" s="268"/>
      <c r="DO142" s="268"/>
    </row>
    <row r="143" spans="1:119" x14ac:dyDescent="0.2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268"/>
      <c r="AM143" s="268"/>
      <c r="AN143" s="268"/>
      <c r="AO143" s="268"/>
      <c r="AP143" s="268"/>
      <c r="AQ143" s="268"/>
      <c r="AR143" s="268"/>
      <c r="AS143" s="268"/>
      <c r="AT143" s="268"/>
      <c r="AU143" s="268"/>
      <c r="AV143" s="268"/>
      <c r="AW143" s="268"/>
      <c r="AX143" s="268"/>
      <c r="AY143" s="268"/>
      <c r="AZ143" s="268"/>
      <c r="BA143" s="268"/>
      <c r="BB143" s="268"/>
      <c r="BC143" s="268"/>
      <c r="BD143" s="268"/>
      <c r="BE143" s="268"/>
      <c r="BF143" s="268"/>
      <c r="BG143" s="268"/>
      <c r="BH143" s="268"/>
      <c r="BI143" s="268"/>
      <c r="BJ143" s="268"/>
      <c r="BK143" s="268"/>
      <c r="BL143" s="268"/>
      <c r="BM143" s="268"/>
      <c r="BN143" s="268"/>
      <c r="BO143" s="268"/>
      <c r="BP143" s="268"/>
      <c r="BQ143" s="268"/>
      <c r="BR143" s="268"/>
      <c r="BS143" s="268"/>
      <c r="BT143" s="268"/>
      <c r="BU143" s="268"/>
      <c r="BV143" s="268"/>
      <c r="BW143" s="268"/>
      <c r="BX143" s="268"/>
      <c r="BY143" s="268"/>
      <c r="BZ143" s="268"/>
      <c r="CA143" s="268"/>
      <c r="CB143" s="268"/>
      <c r="CC143" s="268"/>
      <c r="CD143" s="268"/>
      <c r="CE143" s="268"/>
      <c r="CF143" s="268"/>
      <c r="CG143" s="268"/>
      <c r="CH143" s="268"/>
      <c r="CI143" s="268"/>
      <c r="CJ143" s="268"/>
      <c r="CK143" s="268"/>
      <c r="CL143" s="268"/>
      <c r="CM143" s="268"/>
      <c r="CN143" s="268"/>
      <c r="CO143" s="268"/>
      <c r="CP143" s="268"/>
      <c r="CQ143" s="268"/>
      <c r="CR143" s="268"/>
      <c r="CS143" s="268"/>
      <c r="CT143" s="268"/>
      <c r="CU143" s="268"/>
      <c r="CV143" s="268"/>
      <c r="CW143" s="268"/>
      <c r="CX143" s="268"/>
      <c r="CY143" s="268"/>
      <c r="CZ143" s="268"/>
      <c r="DA143" s="268"/>
      <c r="DB143" s="268"/>
      <c r="DC143" s="268"/>
      <c r="DD143" s="268"/>
      <c r="DE143" s="268"/>
      <c r="DF143" s="268"/>
      <c r="DG143" s="268"/>
      <c r="DH143" s="268"/>
      <c r="DI143" s="268"/>
      <c r="DJ143" s="268"/>
      <c r="DK143" s="268"/>
      <c r="DL143" s="268"/>
      <c r="DM143" s="268"/>
      <c r="DN143" s="268"/>
      <c r="DO143" s="268"/>
    </row>
    <row r="144" spans="1:119" x14ac:dyDescent="0.2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268"/>
      <c r="AM144" s="268"/>
      <c r="AN144" s="268"/>
      <c r="AO144" s="268"/>
      <c r="AP144" s="268"/>
      <c r="AQ144" s="268"/>
      <c r="AR144" s="268"/>
      <c r="AS144" s="268"/>
      <c r="AT144" s="268"/>
      <c r="AU144" s="268"/>
      <c r="AV144" s="268"/>
      <c r="AW144" s="268"/>
      <c r="AX144" s="268"/>
      <c r="AY144" s="268"/>
      <c r="AZ144" s="268"/>
      <c r="BA144" s="268"/>
      <c r="BB144" s="268"/>
      <c r="BC144" s="268"/>
      <c r="BD144" s="268"/>
      <c r="BE144" s="268"/>
      <c r="BF144" s="268"/>
      <c r="BG144" s="268"/>
      <c r="BH144" s="268"/>
      <c r="BI144" s="268"/>
      <c r="BJ144" s="268"/>
      <c r="BK144" s="268"/>
      <c r="BL144" s="268"/>
      <c r="BM144" s="268"/>
      <c r="BN144" s="268"/>
      <c r="BO144" s="268"/>
      <c r="BP144" s="268"/>
      <c r="BQ144" s="268"/>
      <c r="BR144" s="268"/>
      <c r="BS144" s="268"/>
      <c r="BT144" s="268"/>
      <c r="BU144" s="268"/>
      <c r="BV144" s="268"/>
      <c r="BW144" s="268"/>
      <c r="BX144" s="268"/>
      <c r="BY144" s="268"/>
      <c r="BZ144" s="268"/>
      <c r="CA144" s="268"/>
      <c r="CB144" s="268"/>
      <c r="CC144" s="268"/>
      <c r="CD144" s="268"/>
      <c r="CE144" s="268"/>
      <c r="CF144" s="268"/>
      <c r="CG144" s="268"/>
      <c r="CH144" s="268"/>
      <c r="CI144" s="268"/>
      <c r="CJ144" s="268"/>
      <c r="CK144" s="268"/>
      <c r="CL144" s="268"/>
      <c r="CM144" s="268"/>
      <c r="CN144" s="268"/>
      <c r="CO144" s="268"/>
      <c r="CP144" s="268"/>
      <c r="CQ144" s="268"/>
      <c r="CR144" s="268"/>
      <c r="CS144" s="268"/>
      <c r="CT144" s="268"/>
      <c r="CU144" s="268"/>
      <c r="CV144" s="268"/>
      <c r="CW144" s="268"/>
      <c r="CX144" s="268"/>
      <c r="CY144" s="268"/>
      <c r="CZ144" s="268"/>
      <c r="DA144" s="268"/>
      <c r="DB144" s="268"/>
      <c r="DC144" s="268"/>
      <c r="DD144" s="268"/>
      <c r="DE144" s="268"/>
      <c r="DF144" s="268"/>
      <c r="DG144" s="268"/>
      <c r="DH144" s="268"/>
      <c r="DI144" s="268"/>
      <c r="DJ144" s="268"/>
      <c r="DK144" s="268"/>
      <c r="DL144" s="268"/>
      <c r="DM144" s="268"/>
      <c r="DN144" s="268"/>
      <c r="DO144" s="268"/>
    </row>
    <row r="145" spans="1:119" x14ac:dyDescent="0.2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268"/>
      <c r="AM145" s="268"/>
      <c r="AN145" s="268"/>
      <c r="AO145" s="268"/>
      <c r="AP145" s="268"/>
      <c r="AQ145" s="268"/>
      <c r="AR145" s="268"/>
      <c r="AS145" s="268"/>
      <c r="AT145" s="268"/>
      <c r="AU145" s="268"/>
      <c r="AV145" s="268"/>
      <c r="AW145" s="268"/>
      <c r="AX145" s="268"/>
      <c r="AY145" s="268"/>
      <c r="AZ145" s="268"/>
      <c r="BA145" s="268"/>
      <c r="BB145" s="268"/>
      <c r="BC145" s="268"/>
      <c r="BD145" s="268"/>
      <c r="BE145" s="268"/>
      <c r="BF145" s="268"/>
      <c r="BG145" s="268"/>
      <c r="BH145" s="268"/>
      <c r="BI145" s="268"/>
      <c r="BJ145" s="268"/>
      <c r="BK145" s="268"/>
      <c r="BL145" s="268"/>
      <c r="BM145" s="268"/>
      <c r="BN145" s="268"/>
      <c r="BO145" s="268"/>
      <c r="BP145" s="268"/>
      <c r="BQ145" s="268"/>
      <c r="BR145" s="268"/>
      <c r="BS145" s="268"/>
      <c r="BT145" s="268"/>
      <c r="BU145" s="268"/>
      <c r="BV145" s="268"/>
      <c r="BW145" s="268"/>
      <c r="BX145" s="268"/>
      <c r="BY145" s="268"/>
      <c r="BZ145" s="268"/>
      <c r="CA145" s="268"/>
      <c r="CB145" s="268"/>
      <c r="CC145" s="268"/>
      <c r="CD145" s="268"/>
      <c r="CE145" s="268"/>
      <c r="CF145" s="268"/>
      <c r="CG145" s="268"/>
      <c r="CH145" s="268"/>
      <c r="CI145" s="268"/>
      <c r="CJ145" s="268"/>
      <c r="CK145" s="268"/>
      <c r="CL145" s="268"/>
      <c r="CM145" s="268"/>
      <c r="CN145" s="268"/>
      <c r="CO145" s="268"/>
      <c r="CP145" s="268"/>
      <c r="CQ145" s="268"/>
      <c r="CR145" s="268"/>
      <c r="CS145" s="268"/>
      <c r="CT145" s="268"/>
      <c r="CU145" s="268"/>
      <c r="CV145" s="268"/>
      <c r="CW145" s="268"/>
      <c r="CX145" s="268"/>
      <c r="CY145" s="268"/>
      <c r="CZ145" s="268"/>
      <c r="DA145" s="268"/>
      <c r="DB145" s="268"/>
      <c r="DC145" s="268"/>
      <c r="DD145" s="268"/>
      <c r="DE145" s="268"/>
      <c r="DF145" s="268"/>
      <c r="DG145" s="268"/>
      <c r="DH145" s="268"/>
      <c r="DI145" s="268"/>
      <c r="DJ145" s="268"/>
      <c r="DK145" s="268"/>
      <c r="DL145" s="268"/>
      <c r="DM145" s="268"/>
      <c r="DN145" s="268"/>
      <c r="DO145" s="268"/>
    </row>
    <row r="146" spans="1:119" x14ac:dyDescent="0.2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268"/>
      <c r="AM146" s="268"/>
      <c r="AN146" s="268"/>
      <c r="AO146" s="268"/>
      <c r="AP146" s="268"/>
      <c r="AQ146" s="268"/>
      <c r="AR146" s="268"/>
      <c r="AS146" s="268"/>
      <c r="AT146" s="268"/>
      <c r="AU146" s="268"/>
      <c r="AV146" s="268"/>
      <c r="AW146" s="268"/>
      <c r="AX146" s="268"/>
      <c r="AY146" s="268"/>
      <c r="AZ146" s="268"/>
      <c r="BA146" s="268"/>
      <c r="BB146" s="268"/>
      <c r="BC146" s="268"/>
      <c r="BD146" s="268"/>
      <c r="BE146" s="268"/>
      <c r="BF146" s="268"/>
      <c r="BG146" s="268"/>
      <c r="BH146" s="268"/>
      <c r="BI146" s="268"/>
      <c r="BJ146" s="268"/>
      <c r="BK146" s="268"/>
      <c r="BL146" s="268"/>
      <c r="BM146" s="268"/>
      <c r="BN146" s="268"/>
      <c r="BO146" s="268"/>
      <c r="BP146" s="268"/>
      <c r="BQ146" s="268"/>
      <c r="BR146" s="268"/>
      <c r="BS146" s="268"/>
      <c r="BT146" s="268"/>
      <c r="BU146" s="268"/>
      <c r="BV146" s="268"/>
      <c r="BW146" s="268"/>
      <c r="BX146" s="268"/>
      <c r="BY146" s="268"/>
      <c r="BZ146" s="268"/>
      <c r="CA146" s="268"/>
      <c r="CB146" s="268"/>
      <c r="CC146" s="268"/>
      <c r="CD146" s="268"/>
      <c r="CE146" s="268"/>
      <c r="CF146" s="268"/>
      <c r="CG146" s="268"/>
      <c r="CH146" s="268"/>
      <c r="CI146" s="268"/>
      <c r="CJ146" s="268"/>
      <c r="CK146" s="268"/>
      <c r="CL146" s="268"/>
      <c r="CM146" s="268"/>
      <c r="CN146" s="268"/>
      <c r="CO146" s="268"/>
      <c r="CP146" s="268"/>
      <c r="CQ146" s="268"/>
      <c r="CR146" s="268"/>
      <c r="CS146" s="268"/>
      <c r="CT146" s="268"/>
      <c r="CU146" s="268"/>
      <c r="CV146" s="268"/>
      <c r="CW146" s="268"/>
      <c r="CX146" s="268"/>
      <c r="CY146" s="268"/>
      <c r="CZ146" s="268"/>
      <c r="DA146" s="268"/>
      <c r="DB146" s="268"/>
      <c r="DC146" s="268"/>
      <c r="DD146" s="268"/>
      <c r="DE146" s="268"/>
      <c r="DF146" s="268"/>
      <c r="DG146" s="268"/>
      <c r="DH146" s="268"/>
      <c r="DI146" s="268"/>
      <c r="DJ146" s="268"/>
      <c r="DK146" s="268"/>
      <c r="DL146" s="268"/>
      <c r="DM146" s="268"/>
      <c r="DN146" s="268"/>
      <c r="DO146" s="268"/>
    </row>
    <row r="147" spans="1:119" x14ac:dyDescent="0.2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268"/>
      <c r="AM147" s="268"/>
      <c r="AN147" s="268"/>
      <c r="AO147" s="268"/>
      <c r="AP147" s="268"/>
      <c r="AQ147" s="268"/>
      <c r="AR147" s="268"/>
      <c r="AS147" s="268"/>
      <c r="AT147" s="268"/>
      <c r="AU147" s="268"/>
      <c r="AV147" s="268"/>
      <c r="AW147" s="268"/>
      <c r="AX147" s="268"/>
      <c r="AY147" s="268"/>
      <c r="AZ147" s="268"/>
      <c r="BA147" s="268"/>
      <c r="BB147" s="268"/>
      <c r="BC147" s="268"/>
      <c r="BD147" s="268"/>
      <c r="BE147" s="268"/>
      <c r="BF147" s="268"/>
      <c r="BG147" s="268"/>
      <c r="BH147" s="268"/>
      <c r="BI147" s="268"/>
      <c r="BJ147" s="268"/>
      <c r="BK147" s="268"/>
      <c r="BL147" s="268"/>
      <c r="BM147" s="268"/>
      <c r="BN147" s="268"/>
      <c r="BO147" s="268"/>
      <c r="BP147" s="268"/>
      <c r="BQ147" s="268"/>
      <c r="BR147" s="268"/>
      <c r="BS147" s="268"/>
      <c r="BT147" s="268"/>
      <c r="BU147" s="268"/>
      <c r="BV147" s="268"/>
      <c r="BW147" s="268"/>
      <c r="BX147" s="268"/>
      <c r="BY147" s="268"/>
      <c r="BZ147" s="268"/>
      <c r="CA147" s="268"/>
      <c r="CB147" s="268"/>
      <c r="CC147" s="268"/>
      <c r="CD147" s="268"/>
      <c r="CE147" s="268"/>
      <c r="CF147" s="268"/>
      <c r="CG147" s="268"/>
      <c r="CH147" s="268"/>
      <c r="CI147" s="268"/>
      <c r="CJ147" s="268"/>
      <c r="CK147" s="268"/>
      <c r="CL147" s="268"/>
      <c r="CM147" s="268"/>
      <c r="CN147" s="268"/>
      <c r="CO147" s="268"/>
      <c r="CP147" s="268"/>
      <c r="CQ147" s="268"/>
      <c r="CR147" s="268"/>
      <c r="CS147" s="268"/>
      <c r="CT147" s="268"/>
      <c r="CU147" s="268"/>
      <c r="CV147" s="268"/>
      <c r="CW147" s="268"/>
      <c r="CX147" s="268"/>
      <c r="CY147" s="268"/>
      <c r="CZ147" s="268"/>
      <c r="DA147" s="268"/>
      <c r="DB147" s="268"/>
      <c r="DC147" s="268"/>
      <c r="DD147" s="268"/>
      <c r="DE147" s="268"/>
      <c r="DF147" s="268"/>
      <c r="DG147" s="268"/>
      <c r="DH147" s="268"/>
      <c r="DI147" s="268"/>
      <c r="DJ147" s="268"/>
      <c r="DK147" s="268"/>
      <c r="DL147" s="268"/>
      <c r="DM147" s="268"/>
      <c r="DN147" s="268"/>
      <c r="DO147" s="268"/>
    </row>
    <row r="148" spans="1:119" x14ac:dyDescent="0.2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268"/>
      <c r="AM148" s="268"/>
      <c r="AN148" s="268"/>
      <c r="AO148" s="268"/>
      <c r="AP148" s="268"/>
      <c r="AQ148" s="268"/>
      <c r="AR148" s="268"/>
      <c r="AS148" s="268"/>
      <c r="AT148" s="268"/>
      <c r="AU148" s="268"/>
      <c r="AV148" s="268"/>
      <c r="AW148" s="268"/>
      <c r="AX148" s="268"/>
      <c r="AY148" s="268"/>
      <c r="AZ148" s="268"/>
      <c r="BA148" s="268"/>
      <c r="BB148" s="268"/>
      <c r="BC148" s="268"/>
      <c r="BD148" s="268"/>
      <c r="BE148" s="268"/>
      <c r="BF148" s="268"/>
      <c r="BG148" s="268"/>
      <c r="BH148" s="268"/>
      <c r="BI148" s="268"/>
      <c r="BJ148" s="268"/>
      <c r="BK148" s="268"/>
      <c r="BL148" s="268"/>
      <c r="BM148" s="268"/>
      <c r="BN148" s="268"/>
      <c r="BO148" s="268"/>
      <c r="BP148" s="268"/>
      <c r="BQ148" s="268"/>
      <c r="BR148" s="268"/>
      <c r="BS148" s="268"/>
      <c r="BT148" s="268"/>
      <c r="BU148" s="268"/>
      <c r="BV148" s="268"/>
      <c r="BW148" s="268"/>
      <c r="BX148" s="268"/>
      <c r="BY148" s="268"/>
      <c r="BZ148" s="268"/>
      <c r="CA148" s="268"/>
      <c r="CB148" s="268"/>
      <c r="CC148" s="268"/>
      <c r="CD148" s="268"/>
      <c r="CE148" s="268"/>
      <c r="CF148" s="268"/>
      <c r="CG148" s="268"/>
      <c r="CH148" s="268"/>
      <c r="CI148" s="268"/>
      <c r="CJ148" s="268"/>
      <c r="CK148" s="268"/>
      <c r="CL148" s="268"/>
      <c r="CM148" s="268"/>
      <c r="CN148" s="268"/>
      <c r="CO148" s="268"/>
      <c r="CP148" s="268"/>
      <c r="CQ148" s="268"/>
      <c r="CR148" s="268"/>
      <c r="CS148" s="268"/>
      <c r="CT148" s="268"/>
      <c r="CU148" s="268"/>
      <c r="CV148" s="268"/>
      <c r="CW148" s="268"/>
      <c r="CX148" s="268"/>
      <c r="CY148" s="268"/>
      <c r="CZ148" s="268"/>
      <c r="DA148" s="268"/>
      <c r="DB148" s="268"/>
      <c r="DC148" s="268"/>
      <c r="DD148" s="268"/>
      <c r="DE148" s="268"/>
      <c r="DF148" s="268"/>
      <c r="DG148" s="268"/>
      <c r="DH148" s="268"/>
      <c r="DI148" s="268"/>
      <c r="DJ148" s="268"/>
      <c r="DK148" s="268"/>
      <c r="DL148" s="268"/>
      <c r="DM148" s="268"/>
      <c r="DN148" s="268"/>
      <c r="DO148" s="268"/>
    </row>
    <row r="149" spans="1:119" x14ac:dyDescent="0.2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268"/>
      <c r="AM149" s="268"/>
      <c r="AN149" s="268"/>
      <c r="AO149" s="268"/>
      <c r="AP149" s="268"/>
      <c r="AQ149" s="268"/>
      <c r="AR149" s="268"/>
      <c r="AS149" s="268"/>
      <c r="AT149" s="268"/>
      <c r="AU149" s="268"/>
      <c r="AV149" s="268"/>
      <c r="AW149" s="268"/>
      <c r="AX149" s="268"/>
      <c r="AY149" s="268"/>
      <c r="AZ149" s="268"/>
      <c r="BA149" s="268"/>
      <c r="BB149" s="268"/>
      <c r="BC149" s="268"/>
      <c r="BD149" s="268"/>
      <c r="BE149" s="268"/>
      <c r="BF149" s="268"/>
      <c r="BG149" s="268"/>
      <c r="BH149" s="268"/>
      <c r="BI149" s="268"/>
      <c r="BJ149" s="268"/>
      <c r="BK149" s="268"/>
      <c r="BL149" s="268"/>
      <c r="BM149" s="268"/>
      <c r="BN149" s="268"/>
      <c r="BO149" s="268"/>
      <c r="BP149" s="268"/>
      <c r="BQ149" s="268"/>
      <c r="BR149" s="268"/>
      <c r="BS149" s="268"/>
      <c r="BT149" s="268"/>
      <c r="BU149" s="268"/>
      <c r="BV149" s="268"/>
      <c r="BW149" s="268"/>
      <c r="BX149" s="268"/>
      <c r="BY149" s="268"/>
      <c r="BZ149" s="268"/>
      <c r="CA149" s="268"/>
      <c r="CB149" s="268"/>
      <c r="CC149" s="268"/>
      <c r="CD149" s="268"/>
      <c r="CE149" s="268"/>
      <c r="CF149" s="268"/>
      <c r="CG149" s="268"/>
      <c r="CH149" s="268"/>
      <c r="CI149" s="268"/>
      <c r="CJ149" s="268"/>
      <c r="CK149" s="268"/>
      <c r="CL149" s="268"/>
      <c r="CM149" s="268"/>
      <c r="CN149" s="268"/>
      <c r="CO149" s="268"/>
      <c r="CP149" s="268"/>
      <c r="CQ149" s="268"/>
      <c r="CR149" s="268"/>
      <c r="CS149" s="268"/>
      <c r="CT149" s="268"/>
      <c r="CU149" s="268"/>
      <c r="CV149" s="268"/>
      <c r="CW149" s="268"/>
      <c r="CX149" s="268"/>
      <c r="CY149" s="268"/>
      <c r="CZ149" s="268"/>
      <c r="DA149" s="268"/>
      <c r="DB149" s="268"/>
      <c r="DC149" s="268"/>
      <c r="DD149" s="268"/>
      <c r="DE149" s="268"/>
      <c r="DF149" s="268"/>
      <c r="DG149" s="268"/>
      <c r="DH149" s="268"/>
      <c r="DI149" s="268"/>
      <c r="DJ149" s="268"/>
      <c r="DK149" s="268"/>
      <c r="DL149" s="268"/>
      <c r="DM149" s="268"/>
      <c r="DN149" s="268"/>
      <c r="DO149" s="268"/>
    </row>
    <row r="150" spans="1:119" x14ac:dyDescent="0.2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268"/>
      <c r="AM150" s="268"/>
      <c r="AN150" s="268"/>
      <c r="AO150" s="268"/>
      <c r="AP150" s="268"/>
      <c r="AQ150" s="268"/>
      <c r="AR150" s="268"/>
      <c r="AS150" s="268"/>
      <c r="AT150" s="268"/>
      <c r="AU150" s="268"/>
      <c r="AV150" s="268"/>
      <c r="AW150" s="268"/>
      <c r="AX150" s="268"/>
      <c r="AY150" s="268"/>
      <c r="AZ150" s="268"/>
      <c r="BA150" s="268"/>
      <c r="BB150" s="268"/>
      <c r="BC150" s="268"/>
      <c r="BD150" s="268"/>
      <c r="BE150" s="268"/>
      <c r="BF150" s="268"/>
      <c r="BG150" s="268"/>
      <c r="BH150" s="268"/>
      <c r="BI150" s="268"/>
      <c r="BJ150" s="268"/>
      <c r="BK150" s="268"/>
      <c r="BL150" s="268"/>
      <c r="BM150" s="268"/>
      <c r="BN150" s="268"/>
      <c r="BO150" s="268"/>
      <c r="BP150" s="268"/>
      <c r="BQ150" s="268"/>
      <c r="BR150" s="268"/>
      <c r="BS150" s="268"/>
      <c r="BT150" s="268"/>
      <c r="BU150" s="268"/>
      <c r="BV150" s="268"/>
      <c r="BW150" s="268"/>
      <c r="BX150" s="268"/>
      <c r="BY150" s="268"/>
      <c r="BZ150" s="268"/>
      <c r="CA150" s="268"/>
      <c r="CB150" s="268"/>
      <c r="CC150" s="268"/>
      <c r="CD150" s="268"/>
      <c r="CE150" s="268"/>
      <c r="CF150" s="268"/>
      <c r="CG150" s="268"/>
      <c r="CH150" s="268"/>
      <c r="CI150" s="268"/>
      <c r="CJ150" s="268"/>
      <c r="CK150" s="268"/>
      <c r="CL150" s="268"/>
      <c r="CM150" s="268"/>
      <c r="CN150" s="268"/>
      <c r="CO150" s="268"/>
      <c r="CP150" s="268"/>
      <c r="CQ150" s="268"/>
      <c r="CR150" s="268"/>
      <c r="CS150" s="268"/>
      <c r="CT150" s="268"/>
      <c r="CU150" s="268"/>
      <c r="CV150" s="268"/>
      <c r="CW150" s="268"/>
      <c r="CX150" s="268"/>
      <c r="CY150" s="268"/>
      <c r="CZ150" s="268"/>
      <c r="DA150" s="268"/>
      <c r="DB150" s="268"/>
      <c r="DC150" s="268"/>
      <c r="DD150" s="268"/>
      <c r="DE150" s="268"/>
      <c r="DF150" s="268"/>
      <c r="DG150" s="268"/>
      <c r="DH150" s="268"/>
      <c r="DI150" s="268"/>
      <c r="DJ150" s="268"/>
      <c r="DK150" s="268"/>
      <c r="DL150" s="268"/>
      <c r="DM150" s="268"/>
      <c r="DN150" s="268"/>
      <c r="DO150" s="268"/>
    </row>
    <row r="151" spans="1:119" x14ac:dyDescent="0.2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268"/>
      <c r="AM151" s="268"/>
      <c r="AN151" s="268"/>
      <c r="AO151" s="268"/>
      <c r="AP151" s="268"/>
      <c r="AQ151" s="268"/>
      <c r="AR151" s="268"/>
      <c r="AS151" s="268"/>
      <c r="AT151" s="268"/>
      <c r="AU151" s="268"/>
      <c r="AV151" s="268"/>
      <c r="AW151" s="268"/>
      <c r="AX151" s="268"/>
      <c r="AY151" s="268"/>
      <c r="AZ151" s="268"/>
      <c r="BA151" s="268"/>
      <c r="BB151" s="268"/>
      <c r="BC151" s="268"/>
      <c r="BD151" s="268"/>
      <c r="BE151" s="268"/>
      <c r="BF151" s="268"/>
      <c r="BG151" s="268"/>
      <c r="BH151" s="268"/>
      <c r="BI151" s="268"/>
      <c r="BJ151" s="268"/>
      <c r="BK151" s="268"/>
      <c r="BL151" s="268"/>
      <c r="BM151" s="268"/>
      <c r="BN151" s="268"/>
      <c r="BO151" s="268"/>
      <c r="BP151" s="268"/>
      <c r="BQ151" s="268"/>
      <c r="BR151" s="268"/>
      <c r="BS151" s="268"/>
      <c r="BT151" s="268"/>
      <c r="BU151" s="268"/>
      <c r="BV151" s="268"/>
      <c r="BW151" s="268"/>
      <c r="BX151" s="268"/>
      <c r="BY151" s="268"/>
      <c r="BZ151" s="268"/>
      <c r="CA151" s="268"/>
      <c r="CB151" s="268"/>
      <c r="CC151" s="268"/>
      <c r="CD151" s="268"/>
      <c r="CE151" s="268"/>
      <c r="CF151" s="268"/>
      <c r="CG151" s="268"/>
      <c r="CH151" s="268"/>
      <c r="CI151" s="268"/>
      <c r="CJ151" s="268"/>
      <c r="CK151" s="268"/>
      <c r="CL151" s="268"/>
      <c r="CM151" s="268"/>
      <c r="CN151" s="268"/>
      <c r="CO151" s="268"/>
      <c r="CP151" s="268"/>
      <c r="CQ151" s="268"/>
      <c r="CR151" s="268"/>
      <c r="CS151" s="268"/>
      <c r="CT151" s="268"/>
      <c r="CU151" s="268"/>
      <c r="CV151" s="268"/>
      <c r="CW151" s="268"/>
      <c r="CX151" s="268"/>
      <c r="CY151" s="268"/>
      <c r="CZ151" s="268"/>
      <c r="DA151" s="268"/>
      <c r="DB151" s="268"/>
      <c r="DC151" s="268"/>
      <c r="DD151" s="268"/>
      <c r="DE151" s="268"/>
      <c r="DF151" s="268"/>
      <c r="DG151" s="268"/>
      <c r="DH151" s="268"/>
      <c r="DI151" s="268"/>
      <c r="DJ151" s="268"/>
      <c r="DK151" s="268"/>
      <c r="DL151" s="268"/>
      <c r="DM151" s="268"/>
      <c r="DN151" s="268"/>
      <c r="DO151" s="268"/>
    </row>
    <row r="152" spans="1:119" x14ac:dyDescent="0.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268"/>
      <c r="AM152" s="268"/>
      <c r="AN152" s="268"/>
      <c r="AO152" s="268"/>
      <c r="AP152" s="268"/>
      <c r="AQ152" s="268"/>
      <c r="AR152" s="268"/>
      <c r="AS152" s="268"/>
      <c r="AT152" s="268"/>
      <c r="AU152" s="268"/>
      <c r="AV152" s="268"/>
      <c r="AW152" s="268"/>
      <c r="AX152" s="268"/>
      <c r="AY152" s="268"/>
      <c r="AZ152" s="268"/>
      <c r="BA152" s="268"/>
      <c r="BB152" s="268"/>
      <c r="BC152" s="268"/>
      <c r="BD152" s="268"/>
      <c r="BE152" s="268"/>
      <c r="BF152" s="268"/>
      <c r="BG152" s="268"/>
      <c r="BH152" s="268"/>
      <c r="BI152" s="268"/>
      <c r="BJ152" s="268"/>
      <c r="BK152" s="268"/>
      <c r="BL152" s="268"/>
      <c r="BM152" s="268"/>
      <c r="BN152" s="268"/>
      <c r="BO152" s="268"/>
      <c r="BP152" s="268"/>
      <c r="BQ152" s="268"/>
      <c r="BR152" s="268"/>
      <c r="BS152" s="268"/>
      <c r="BT152" s="268"/>
      <c r="BU152" s="268"/>
      <c r="BV152" s="268"/>
      <c r="BW152" s="268"/>
      <c r="BX152" s="268"/>
      <c r="BY152" s="268"/>
      <c r="BZ152" s="268"/>
      <c r="CA152" s="268"/>
      <c r="CB152" s="268"/>
      <c r="CC152" s="268"/>
      <c r="CD152" s="268"/>
      <c r="CE152" s="268"/>
      <c r="CF152" s="268"/>
      <c r="CG152" s="268"/>
      <c r="CH152" s="268"/>
      <c r="CI152" s="268"/>
      <c r="CJ152" s="268"/>
      <c r="CK152" s="268"/>
      <c r="CL152" s="268"/>
      <c r="CM152" s="268"/>
      <c r="CN152" s="268"/>
      <c r="CO152" s="268"/>
      <c r="CP152" s="268"/>
      <c r="CQ152" s="268"/>
      <c r="CR152" s="268"/>
      <c r="CS152" s="268"/>
      <c r="CT152" s="268"/>
      <c r="CU152" s="268"/>
      <c r="CV152" s="268"/>
      <c r="CW152" s="268"/>
      <c r="CX152" s="268"/>
      <c r="CY152" s="268"/>
      <c r="CZ152" s="268"/>
      <c r="DA152" s="268"/>
      <c r="DB152" s="268"/>
      <c r="DC152" s="268"/>
      <c r="DD152" s="268"/>
      <c r="DE152" s="268"/>
      <c r="DF152" s="268"/>
      <c r="DG152" s="268"/>
      <c r="DH152" s="268"/>
      <c r="DI152" s="268"/>
      <c r="DJ152" s="268"/>
      <c r="DK152" s="268"/>
      <c r="DL152" s="268"/>
      <c r="DM152" s="268"/>
      <c r="DN152" s="268"/>
      <c r="DO152" s="268"/>
    </row>
    <row r="153" spans="1:119" x14ac:dyDescent="0.2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268"/>
      <c r="AM153" s="268"/>
      <c r="AN153" s="268"/>
      <c r="AO153" s="268"/>
      <c r="AP153" s="268"/>
      <c r="AQ153" s="268"/>
      <c r="AR153" s="268"/>
      <c r="AS153" s="268"/>
      <c r="AT153" s="268"/>
      <c r="AU153" s="268"/>
      <c r="AV153" s="268"/>
      <c r="AW153" s="268"/>
      <c r="AX153" s="268"/>
      <c r="AY153" s="268"/>
      <c r="AZ153" s="268"/>
      <c r="BA153" s="268"/>
      <c r="BB153" s="268"/>
      <c r="BC153" s="268"/>
      <c r="BD153" s="268"/>
      <c r="BE153" s="268"/>
      <c r="BF153" s="268"/>
      <c r="BG153" s="268"/>
      <c r="BH153" s="268"/>
      <c r="BI153" s="268"/>
      <c r="BJ153" s="268"/>
      <c r="BK153" s="268"/>
      <c r="BL153" s="268"/>
      <c r="BM153" s="268"/>
      <c r="BN153" s="268"/>
      <c r="BO153" s="268"/>
      <c r="BP153" s="268"/>
      <c r="BQ153" s="268"/>
      <c r="BR153" s="268"/>
      <c r="BS153" s="268"/>
      <c r="BT153" s="268"/>
      <c r="BU153" s="268"/>
      <c r="BV153" s="268"/>
      <c r="BW153" s="268"/>
      <c r="BX153" s="268"/>
      <c r="BY153" s="268"/>
      <c r="BZ153" s="268"/>
      <c r="CA153" s="268"/>
      <c r="CB153" s="268"/>
      <c r="CC153" s="268"/>
      <c r="CD153" s="268"/>
      <c r="CE153" s="268"/>
      <c r="CF153" s="268"/>
      <c r="CG153" s="268"/>
      <c r="CH153" s="268"/>
      <c r="CI153" s="268"/>
      <c r="CJ153" s="268"/>
      <c r="CK153" s="268"/>
      <c r="CL153" s="268"/>
      <c r="CM153" s="268"/>
      <c r="CN153" s="268"/>
      <c r="CO153" s="268"/>
      <c r="CP153" s="268"/>
      <c r="CQ153" s="268"/>
      <c r="CR153" s="268"/>
      <c r="CS153" s="268"/>
      <c r="CT153" s="268"/>
      <c r="CU153" s="268"/>
      <c r="CV153" s="268"/>
      <c r="CW153" s="268"/>
      <c r="CX153" s="268"/>
      <c r="CY153" s="268"/>
      <c r="CZ153" s="268"/>
      <c r="DA153" s="268"/>
      <c r="DB153" s="268"/>
      <c r="DC153" s="268"/>
      <c r="DD153" s="268"/>
      <c r="DE153" s="268"/>
      <c r="DF153" s="268"/>
      <c r="DG153" s="268"/>
      <c r="DH153" s="268"/>
      <c r="DI153" s="268"/>
      <c r="DJ153" s="268"/>
      <c r="DK153" s="268"/>
      <c r="DL153" s="268"/>
      <c r="DM153" s="268"/>
      <c r="DN153" s="268"/>
      <c r="DO153" s="268"/>
    </row>
    <row r="154" spans="1:119" x14ac:dyDescent="0.2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268"/>
      <c r="AM154" s="268"/>
      <c r="AN154" s="268"/>
      <c r="AO154" s="268"/>
      <c r="AP154" s="268"/>
      <c r="AQ154" s="268"/>
      <c r="AR154" s="268"/>
      <c r="AS154" s="268"/>
      <c r="AT154" s="268"/>
      <c r="AU154" s="268"/>
      <c r="AV154" s="268"/>
      <c r="AW154" s="268"/>
      <c r="AX154" s="268"/>
      <c r="AY154" s="268"/>
      <c r="AZ154" s="268"/>
      <c r="BA154" s="268"/>
      <c r="BB154" s="268"/>
      <c r="BC154" s="268"/>
      <c r="BD154" s="268"/>
      <c r="BE154" s="268"/>
      <c r="BF154" s="268"/>
      <c r="BG154" s="268"/>
      <c r="BH154" s="268"/>
      <c r="BI154" s="268"/>
      <c r="BJ154" s="268"/>
      <c r="BK154" s="268"/>
      <c r="BL154" s="268"/>
      <c r="BM154" s="268"/>
      <c r="BN154" s="268"/>
      <c r="BO154" s="268"/>
      <c r="BP154" s="268"/>
      <c r="BQ154" s="268"/>
      <c r="BR154" s="268"/>
      <c r="BS154" s="268"/>
      <c r="BT154" s="268"/>
      <c r="BU154" s="268"/>
      <c r="BV154" s="268"/>
      <c r="BW154" s="268"/>
      <c r="BX154" s="268"/>
      <c r="BY154" s="268"/>
      <c r="BZ154" s="268"/>
      <c r="CA154" s="268"/>
      <c r="CB154" s="268"/>
      <c r="CC154" s="268"/>
      <c r="CD154" s="268"/>
      <c r="CE154" s="268"/>
      <c r="CF154" s="268"/>
      <c r="CG154" s="268"/>
      <c r="CH154" s="268"/>
      <c r="CI154" s="268"/>
      <c r="CJ154" s="268"/>
      <c r="CK154" s="268"/>
      <c r="CL154" s="268"/>
      <c r="CM154" s="268"/>
      <c r="CN154" s="268"/>
      <c r="CO154" s="268"/>
      <c r="CP154" s="268"/>
      <c r="CQ154" s="268"/>
      <c r="CR154" s="268"/>
      <c r="CS154" s="268"/>
      <c r="CT154" s="268"/>
      <c r="CU154" s="268"/>
      <c r="CV154" s="268"/>
      <c r="CW154" s="268"/>
      <c r="CX154" s="268"/>
      <c r="CY154" s="268"/>
      <c r="CZ154" s="268"/>
      <c r="DA154" s="268"/>
      <c r="DB154" s="268"/>
      <c r="DC154" s="268"/>
      <c r="DD154" s="268"/>
      <c r="DE154" s="268"/>
      <c r="DF154" s="268"/>
      <c r="DG154" s="268"/>
      <c r="DH154" s="268"/>
      <c r="DI154" s="268"/>
      <c r="DJ154" s="268"/>
      <c r="DK154" s="268"/>
      <c r="DL154" s="268"/>
      <c r="DM154" s="268"/>
      <c r="DN154" s="268"/>
      <c r="DO154" s="268"/>
    </row>
    <row r="155" spans="1:119" x14ac:dyDescent="0.2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268"/>
      <c r="AM155" s="268"/>
      <c r="AN155" s="268"/>
      <c r="AO155" s="268"/>
      <c r="AP155" s="268"/>
      <c r="AQ155" s="268"/>
      <c r="AR155" s="268"/>
      <c r="AS155" s="268"/>
      <c r="AT155" s="268"/>
      <c r="AU155" s="268"/>
      <c r="AV155" s="268"/>
      <c r="AW155" s="268"/>
      <c r="AX155" s="268"/>
      <c r="AY155" s="268"/>
      <c r="AZ155" s="268"/>
      <c r="BA155" s="268"/>
      <c r="BB155" s="268"/>
      <c r="BC155" s="268"/>
      <c r="BD155" s="268"/>
      <c r="BE155" s="268"/>
      <c r="BF155" s="268"/>
      <c r="BG155" s="268"/>
      <c r="BH155" s="268"/>
      <c r="BI155" s="268"/>
      <c r="BJ155" s="268"/>
      <c r="BK155" s="268"/>
      <c r="BL155" s="268"/>
      <c r="BM155" s="268"/>
      <c r="BN155" s="268"/>
      <c r="BO155" s="268"/>
      <c r="BP155" s="268"/>
      <c r="BQ155" s="268"/>
      <c r="BR155" s="268"/>
      <c r="BS155" s="268"/>
      <c r="BT155" s="268"/>
      <c r="BU155" s="268"/>
      <c r="BV155" s="268"/>
      <c r="BW155" s="268"/>
      <c r="BX155" s="268"/>
      <c r="BY155" s="268"/>
      <c r="BZ155" s="268"/>
      <c r="CA155" s="268"/>
      <c r="CB155" s="268"/>
      <c r="CC155" s="268"/>
      <c r="CD155" s="268"/>
      <c r="CE155" s="268"/>
      <c r="CF155" s="268"/>
      <c r="CG155" s="268"/>
      <c r="CH155" s="268"/>
      <c r="CI155" s="268"/>
      <c r="CJ155" s="268"/>
      <c r="CK155" s="268"/>
      <c r="CL155" s="268"/>
      <c r="CM155" s="268"/>
      <c r="CN155" s="268"/>
      <c r="CO155" s="268"/>
      <c r="CP155" s="268"/>
      <c r="CQ155" s="268"/>
      <c r="CR155" s="268"/>
      <c r="CS155" s="268"/>
      <c r="CT155" s="268"/>
      <c r="CU155" s="268"/>
      <c r="CV155" s="268"/>
      <c r="CW155" s="268"/>
      <c r="CX155" s="268"/>
      <c r="CY155" s="268"/>
      <c r="CZ155" s="268"/>
      <c r="DA155" s="268"/>
      <c r="DB155" s="268"/>
      <c r="DC155" s="268"/>
      <c r="DD155" s="268"/>
      <c r="DE155" s="268"/>
      <c r="DF155" s="268"/>
      <c r="DG155" s="268"/>
      <c r="DH155" s="268"/>
      <c r="DI155" s="268"/>
      <c r="DJ155" s="268"/>
      <c r="DK155" s="268"/>
      <c r="DL155" s="268"/>
      <c r="DM155" s="268"/>
      <c r="DN155" s="268"/>
      <c r="DO155" s="268"/>
    </row>
    <row r="156" spans="1:119" x14ac:dyDescent="0.2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268"/>
      <c r="AM156" s="268"/>
      <c r="AN156" s="268"/>
      <c r="AO156" s="268"/>
      <c r="AP156" s="268"/>
      <c r="AQ156" s="268"/>
      <c r="AR156" s="268"/>
      <c r="AS156" s="268"/>
      <c r="AT156" s="268"/>
      <c r="AU156" s="268"/>
      <c r="AV156" s="268"/>
      <c r="AW156" s="268"/>
      <c r="AX156" s="268"/>
      <c r="AY156" s="268"/>
      <c r="AZ156" s="268"/>
      <c r="BA156" s="268"/>
      <c r="BB156" s="268"/>
      <c r="BC156" s="268"/>
      <c r="BD156" s="268"/>
      <c r="BE156" s="268"/>
      <c r="BF156" s="268"/>
      <c r="BG156" s="268"/>
      <c r="BH156" s="268"/>
      <c r="BI156" s="268"/>
      <c r="BJ156" s="268"/>
      <c r="BK156" s="268"/>
      <c r="BL156" s="268"/>
      <c r="BM156" s="268"/>
      <c r="BN156" s="268"/>
      <c r="BO156" s="268"/>
      <c r="BP156" s="268"/>
      <c r="BQ156" s="268"/>
      <c r="BR156" s="268"/>
      <c r="BS156" s="268"/>
      <c r="BT156" s="268"/>
      <c r="BU156" s="268"/>
      <c r="BV156" s="268"/>
      <c r="BW156" s="268"/>
      <c r="BX156" s="268"/>
      <c r="BY156" s="268"/>
      <c r="BZ156" s="268"/>
      <c r="CA156" s="268"/>
      <c r="CB156" s="268"/>
      <c r="CC156" s="268"/>
      <c r="CD156" s="268"/>
      <c r="CE156" s="268"/>
      <c r="CF156" s="268"/>
      <c r="CG156" s="268"/>
      <c r="CH156" s="268"/>
      <c r="CI156" s="268"/>
      <c r="CJ156" s="268"/>
      <c r="CK156" s="268"/>
      <c r="CL156" s="268"/>
      <c r="CM156" s="268"/>
      <c r="CN156" s="268"/>
      <c r="CO156" s="268"/>
      <c r="CP156" s="268"/>
      <c r="CQ156" s="268"/>
      <c r="CR156" s="268"/>
      <c r="CS156" s="268"/>
      <c r="CT156" s="268"/>
      <c r="CU156" s="268"/>
      <c r="CV156" s="268"/>
      <c r="CW156" s="268"/>
      <c r="CX156" s="268"/>
      <c r="CY156" s="268"/>
      <c r="CZ156" s="268"/>
      <c r="DA156" s="268"/>
      <c r="DB156" s="268"/>
      <c r="DC156" s="268"/>
      <c r="DD156" s="268"/>
      <c r="DE156" s="268"/>
      <c r="DF156" s="268"/>
      <c r="DG156" s="268"/>
      <c r="DH156" s="268"/>
      <c r="DI156" s="268"/>
      <c r="DJ156" s="268"/>
      <c r="DK156" s="268"/>
      <c r="DL156" s="268"/>
      <c r="DM156" s="268"/>
      <c r="DN156" s="268"/>
      <c r="DO156" s="268"/>
    </row>
    <row r="157" spans="1:119" x14ac:dyDescent="0.2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268"/>
      <c r="AM157" s="268"/>
      <c r="AN157" s="268"/>
      <c r="AO157" s="268"/>
      <c r="AP157" s="268"/>
      <c r="AQ157" s="268"/>
      <c r="AR157" s="268"/>
      <c r="AS157" s="268"/>
      <c r="AT157" s="268"/>
      <c r="AU157" s="268"/>
      <c r="AV157" s="268"/>
      <c r="AW157" s="268"/>
      <c r="AX157" s="268"/>
      <c r="AY157" s="268"/>
      <c r="AZ157" s="268"/>
      <c r="BA157" s="268"/>
      <c r="BB157" s="268"/>
      <c r="BC157" s="268"/>
      <c r="BD157" s="268"/>
      <c r="BE157" s="268"/>
      <c r="BF157" s="268"/>
      <c r="BG157" s="268"/>
      <c r="BH157" s="268"/>
      <c r="BI157" s="268"/>
      <c r="BJ157" s="268"/>
      <c r="BK157" s="268"/>
      <c r="BL157" s="268"/>
      <c r="BM157" s="268"/>
      <c r="BN157" s="268"/>
      <c r="BO157" s="268"/>
      <c r="BP157" s="268"/>
      <c r="BQ157" s="268"/>
      <c r="BR157" s="268"/>
      <c r="BS157" s="268"/>
      <c r="BT157" s="268"/>
      <c r="BU157" s="268"/>
      <c r="BV157" s="268"/>
      <c r="BW157" s="268"/>
      <c r="BX157" s="268"/>
      <c r="BY157" s="268"/>
      <c r="BZ157" s="268"/>
      <c r="CA157" s="268"/>
      <c r="CB157" s="268"/>
      <c r="CC157" s="268"/>
      <c r="CD157" s="268"/>
      <c r="CE157" s="268"/>
      <c r="CF157" s="268"/>
      <c r="CG157" s="268"/>
      <c r="CH157" s="268"/>
      <c r="CI157" s="268"/>
      <c r="CJ157" s="268"/>
      <c r="CK157" s="268"/>
      <c r="CL157" s="268"/>
      <c r="CM157" s="268"/>
      <c r="CN157" s="268"/>
      <c r="CO157" s="268"/>
      <c r="CP157" s="268"/>
      <c r="CQ157" s="268"/>
      <c r="CR157" s="268"/>
      <c r="CS157" s="268"/>
      <c r="CT157" s="268"/>
      <c r="CU157" s="268"/>
      <c r="CV157" s="268"/>
      <c r="CW157" s="268"/>
      <c r="CX157" s="268"/>
      <c r="CY157" s="268"/>
      <c r="CZ157" s="268"/>
      <c r="DA157" s="268"/>
      <c r="DB157" s="268"/>
      <c r="DC157" s="268"/>
      <c r="DD157" s="268"/>
      <c r="DE157" s="268"/>
      <c r="DF157" s="268"/>
      <c r="DG157" s="268"/>
      <c r="DH157" s="268"/>
      <c r="DI157" s="268"/>
      <c r="DJ157" s="268"/>
      <c r="DK157" s="268"/>
      <c r="DL157" s="268"/>
      <c r="DM157" s="268"/>
      <c r="DN157" s="268"/>
      <c r="DO157" s="268"/>
    </row>
    <row r="158" spans="1:119" x14ac:dyDescent="0.2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268"/>
      <c r="AM158" s="268"/>
      <c r="AN158" s="268"/>
      <c r="AO158" s="268"/>
      <c r="AP158" s="268"/>
      <c r="AQ158" s="268"/>
      <c r="AR158" s="268"/>
      <c r="AS158" s="268"/>
      <c r="AT158" s="268"/>
      <c r="AU158" s="268"/>
      <c r="AV158" s="268"/>
      <c r="AW158" s="268"/>
      <c r="AX158" s="268"/>
      <c r="AY158" s="268"/>
      <c r="AZ158" s="268"/>
      <c r="BA158" s="268"/>
      <c r="BB158" s="268"/>
      <c r="BC158" s="268"/>
      <c r="BD158" s="268"/>
      <c r="BE158" s="268"/>
      <c r="BF158" s="268"/>
      <c r="BG158" s="268"/>
      <c r="BH158" s="268"/>
      <c r="BI158" s="268"/>
      <c r="BJ158" s="268"/>
      <c r="BK158" s="268"/>
      <c r="BL158" s="268"/>
      <c r="BM158" s="268"/>
      <c r="BN158" s="268"/>
      <c r="BO158" s="268"/>
      <c r="BP158" s="268"/>
      <c r="BQ158" s="268"/>
      <c r="BR158" s="268"/>
      <c r="BS158" s="268"/>
      <c r="BT158" s="268"/>
      <c r="BU158" s="268"/>
      <c r="BV158" s="268"/>
      <c r="BW158" s="268"/>
      <c r="BX158" s="268"/>
      <c r="BY158" s="268"/>
      <c r="BZ158" s="268"/>
      <c r="CA158" s="268"/>
      <c r="CB158" s="268"/>
      <c r="CC158" s="268"/>
      <c r="CD158" s="268"/>
      <c r="CE158" s="268"/>
      <c r="CF158" s="268"/>
      <c r="CG158" s="268"/>
      <c r="CH158" s="268"/>
      <c r="CI158" s="268"/>
      <c r="CJ158" s="268"/>
      <c r="CK158" s="268"/>
      <c r="CL158" s="268"/>
      <c r="CM158" s="268"/>
      <c r="CN158" s="268"/>
      <c r="CO158" s="268"/>
      <c r="CP158" s="268"/>
      <c r="CQ158" s="268"/>
      <c r="CR158" s="268"/>
      <c r="CS158" s="268"/>
      <c r="CT158" s="268"/>
      <c r="CU158" s="268"/>
      <c r="CV158" s="268"/>
      <c r="CW158" s="268"/>
      <c r="CX158" s="268"/>
      <c r="CY158" s="268"/>
      <c r="CZ158" s="268"/>
      <c r="DA158" s="268"/>
      <c r="DB158" s="268"/>
      <c r="DC158" s="268"/>
      <c r="DD158" s="268"/>
      <c r="DE158" s="268"/>
      <c r="DF158" s="268"/>
      <c r="DG158" s="268"/>
      <c r="DH158" s="268"/>
      <c r="DI158" s="268"/>
      <c r="DJ158" s="268"/>
      <c r="DK158" s="268"/>
      <c r="DL158" s="268"/>
      <c r="DM158" s="268"/>
      <c r="DN158" s="268"/>
      <c r="DO158" s="268"/>
    </row>
    <row r="159" spans="1:119" x14ac:dyDescent="0.2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268"/>
      <c r="AM159" s="268"/>
      <c r="AN159" s="268"/>
      <c r="AO159" s="268"/>
      <c r="AP159" s="268"/>
      <c r="AQ159" s="268"/>
      <c r="AR159" s="268"/>
      <c r="AS159" s="268"/>
      <c r="AT159" s="268"/>
      <c r="AU159" s="268"/>
      <c r="AV159" s="268"/>
      <c r="AW159" s="268"/>
      <c r="AX159" s="268"/>
      <c r="AY159" s="268"/>
      <c r="AZ159" s="268"/>
      <c r="BA159" s="268"/>
      <c r="BB159" s="268"/>
      <c r="BC159" s="268"/>
      <c r="BD159" s="268"/>
      <c r="BE159" s="268"/>
      <c r="BF159" s="268"/>
      <c r="BG159" s="268"/>
      <c r="BH159" s="268"/>
      <c r="BI159" s="268"/>
      <c r="BJ159" s="268"/>
      <c r="BK159" s="268"/>
      <c r="BL159" s="268"/>
      <c r="BM159" s="268"/>
      <c r="BN159" s="268"/>
      <c r="BO159" s="268"/>
      <c r="BP159" s="268"/>
      <c r="BQ159" s="268"/>
      <c r="BR159" s="268"/>
      <c r="BS159" s="268"/>
      <c r="BT159" s="268"/>
      <c r="BU159" s="268"/>
      <c r="BV159" s="268"/>
      <c r="BW159" s="268"/>
      <c r="BX159" s="268"/>
      <c r="BY159" s="268"/>
      <c r="BZ159" s="268"/>
      <c r="CA159" s="268"/>
      <c r="CB159" s="268"/>
      <c r="CC159" s="268"/>
      <c r="CD159" s="268"/>
      <c r="CE159" s="268"/>
      <c r="CF159" s="268"/>
      <c r="CG159" s="268"/>
      <c r="CH159" s="268"/>
      <c r="CI159" s="268"/>
      <c r="CJ159" s="268"/>
      <c r="CK159" s="268"/>
      <c r="CL159" s="268"/>
      <c r="CM159" s="268"/>
      <c r="CN159" s="268"/>
      <c r="CO159" s="268"/>
      <c r="CP159" s="268"/>
      <c r="CQ159" s="268"/>
      <c r="CR159" s="268"/>
      <c r="CS159" s="268"/>
      <c r="CT159" s="268"/>
      <c r="CU159" s="268"/>
      <c r="CV159" s="268"/>
      <c r="CW159" s="268"/>
      <c r="CX159" s="268"/>
      <c r="CY159" s="268"/>
      <c r="CZ159" s="268"/>
      <c r="DA159" s="268"/>
      <c r="DB159" s="268"/>
      <c r="DC159" s="268"/>
      <c r="DD159" s="268"/>
      <c r="DE159" s="268"/>
      <c r="DF159" s="268"/>
      <c r="DG159" s="268"/>
      <c r="DH159" s="268"/>
      <c r="DI159" s="268"/>
      <c r="DJ159" s="268"/>
      <c r="DK159" s="268"/>
      <c r="DL159" s="268"/>
      <c r="DM159" s="268"/>
      <c r="DN159" s="268"/>
      <c r="DO159" s="268"/>
    </row>
    <row r="160" spans="1:119" x14ac:dyDescent="0.2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268"/>
      <c r="AM160" s="268"/>
      <c r="AN160" s="268"/>
      <c r="AO160" s="268"/>
      <c r="AP160" s="268"/>
      <c r="AQ160" s="268"/>
      <c r="AR160" s="268"/>
      <c r="AS160" s="268"/>
      <c r="AT160" s="268"/>
      <c r="AU160" s="268"/>
      <c r="AV160" s="268"/>
      <c r="AW160" s="268"/>
      <c r="AX160" s="268"/>
      <c r="AY160" s="268"/>
      <c r="AZ160" s="268"/>
      <c r="BA160" s="268"/>
      <c r="BB160" s="268"/>
      <c r="BC160" s="268"/>
      <c r="BD160" s="268"/>
      <c r="BE160" s="268"/>
      <c r="BF160" s="268"/>
      <c r="BG160" s="268"/>
      <c r="BH160" s="268"/>
      <c r="BI160" s="268"/>
      <c r="BJ160" s="268"/>
      <c r="BK160" s="268"/>
      <c r="BL160" s="268"/>
      <c r="BM160" s="268"/>
      <c r="BN160" s="268"/>
      <c r="BO160" s="268"/>
      <c r="BP160" s="268"/>
      <c r="BQ160" s="268"/>
      <c r="BR160" s="268"/>
      <c r="BS160" s="268"/>
      <c r="BT160" s="268"/>
      <c r="BU160" s="268"/>
      <c r="BV160" s="268"/>
      <c r="BW160" s="268"/>
      <c r="BX160" s="268"/>
      <c r="BY160" s="268"/>
      <c r="BZ160" s="268"/>
      <c r="CA160" s="268"/>
      <c r="CB160" s="268"/>
      <c r="CC160" s="268"/>
      <c r="CD160" s="268"/>
      <c r="CE160" s="268"/>
      <c r="CF160" s="268"/>
      <c r="CG160" s="268"/>
      <c r="CH160" s="268"/>
      <c r="CI160" s="268"/>
      <c r="CJ160" s="268"/>
      <c r="CK160" s="268"/>
      <c r="CL160" s="268"/>
      <c r="CM160" s="268"/>
      <c r="CN160" s="268"/>
      <c r="CO160" s="268"/>
      <c r="CP160" s="268"/>
      <c r="CQ160" s="268"/>
      <c r="CR160" s="268"/>
      <c r="CS160" s="268"/>
      <c r="CT160" s="268"/>
      <c r="CU160" s="268"/>
      <c r="CV160" s="268"/>
      <c r="CW160" s="268"/>
      <c r="CX160" s="268"/>
      <c r="CY160" s="268"/>
      <c r="CZ160" s="268"/>
      <c r="DA160" s="268"/>
      <c r="DB160" s="268"/>
      <c r="DC160" s="268"/>
      <c r="DD160" s="268"/>
      <c r="DE160" s="268"/>
      <c r="DF160" s="268"/>
      <c r="DG160" s="268"/>
      <c r="DH160" s="268"/>
      <c r="DI160" s="268"/>
      <c r="DJ160" s="268"/>
      <c r="DK160" s="268"/>
      <c r="DL160" s="268"/>
      <c r="DM160" s="268"/>
      <c r="DN160" s="268"/>
      <c r="DO160" s="268"/>
    </row>
    <row r="161" spans="1:119" x14ac:dyDescent="0.2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268"/>
      <c r="AM161" s="268"/>
      <c r="AN161" s="268"/>
      <c r="AO161" s="268"/>
      <c r="AP161" s="268"/>
      <c r="AQ161" s="268"/>
      <c r="AR161" s="268"/>
      <c r="AS161" s="268"/>
      <c r="AT161" s="268"/>
      <c r="AU161" s="268"/>
      <c r="AV161" s="268"/>
      <c r="AW161" s="268"/>
      <c r="AX161" s="268"/>
      <c r="AY161" s="268"/>
      <c r="AZ161" s="268"/>
      <c r="BA161" s="268"/>
      <c r="BB161" s="268"/>
      <c r="BC161" s="268"/>
      <c r="BD161" s="268"/>
      <c r="BE161" s="268"/>
      <c r="BF161" s="268"/>
      <c r="BG161" s="268"/>
      <c r="BH161" s="268"/>
      <c r="BI161" s="268"/>
      <c r="BJ161" s="268"/>
      <c r="BK161" s="268"/>
      <c r="BL161" s="268"/>
      <c r="BM161" s="268"/>
      <c r="BN161" s="268"/>
      <c r="BO161" s="268"/>
      <c r="BP161" s="268"/>
      <c r="BQ161" s="268"/>
      <c r="BR161" s="268"/>
      <c r="BS161" s="268"/>
      <c r="BT161" s="268"/>
      <c r="BU161" s="268"/>
      <c r="BV161" s="268"/>
      <c r="BW161" s="268"/>
      <c r="BX161" s="268"/>
      <c r="BY161" s="268"/>
      <c r="BZ161" s="268"/>
      <c r="CA161" s="268"/>
      <c r="CB161" s="268"/>
      <c r="CC161" s="268"/>
      <c r="CD161" s="268"/>
      <c r="CE161" s="268"/>
      <c r="CF161" s="268"/>
      <c r="CG161" s="268"/>
      <c r="CH161" s="268"/>
      <c r="CI161" s="268"/>
      <c r="CJ161" s="268"/>
      <c r="CK161" s="268"/>
      <c r="CL161" s="268"/>
      <c r="CM161" s="268"/>
      <c r="CN161" s="268"/>
      <c r="CO161" s="268"/>
      <c r="CP161" s="268"/>
      <c r="CQ161" s="268"/>
      <c r="CR161" s="268"/>
      <c r="CS161" s="268"/>
      <c r="CT161" s="268"/>
      <c r="CU161" s="268"/>
      <c r="CV161" s="268"/>
      <c r="CW161" s="268"/>
      <c r="CX161" s="268"/>
      <c r="CY161" s="268"/>
      <c r="CZ161" s="268"/>
      <c r="DA161" s="268"/>
      <c r="DB161" s="268"/>
      <c r="DC161" s="268"/>
      <c r="DD161" s="268"/>
      <c r="DE161" s="268"/>
      <c r="DF161" s="268"/>
      <c r="DG161" s="268"/>
      <c r="DH161" s="268"/>
      <c r="DI161" s="268"/>
      <c r="DJ161" s="268"/>
      <c r="DK161" s="268"/>
      <c r="DL161" s="268"/>
      <c r="DM161" s="268"/>
      <c r="DN161" s="268"/>
      <c r="DO161" s="268"/>
    </row>
    <row r="162" spans="1:119" x14ac:dyDescent="0.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268"/>
      <c r="AM162" s="268"/>
      <c r="AN162" s="268"/>
      <c r="AO162" s="268"/>
      <c r="AP162" s="268"/>
      <c r="AQ162" s="268"/>
      <c r="AR162" s="268"/>
      <c r="AS162" s="268"/>
      <c r="AT162" s="268"/>
      <c r="AU162" s="268"/>
      <c r="AV162" s="268"/>
      <c r="AW162" s="268"/>
      <c r="AX162" s="268"/>
      <c r="AY162" s="268"/>
      <c r="AZ162" s="268"/>
      <c r="BA162" s="268"/>
      <c r="BB162" s="268"/>
      <c r="BC162" s="268"/>
      <c r="BD162" s="268"/>
      <c r="BE162" s="268"/>
      <c r="BF162" s="268"/>
      <c r="BG162" s="268"/>
      <c r="BH162" s="268"/>
      <c r="BI162" s="268"/>
      <c r="BJ162" s="268"/>
      <c r="BK162" s="268"/>
      <c r="BL162" s="268"/>
      <c r="BM162" s="268"/>
      <c r="BN162" s="268"/>
      <c r="BO162" s="268"/>
      <c r="BP162" s="268"/>
      <c r="BQ162" s="268"/>
      <c r="BR162" s="268"/>
      <c r="BS162" s="268"/>
      <c r="BT162" s="268"/>
      <c r="BU162" s="268"/>
      <c r="BV162" s="268"/>
      <c r="BW162" s="268"/>
      <c r="BX162" s="268"/>
      <c r="BY162" s="268"/>
      <c r="BZ162" s="268"/>
      <c r="CA162" s="268"/>
      <c r="CB162" s="268"/>
      <c r="CC162" s="268"/>
      <c r="CD162" s="268"/>
      <c r="CE162" s="268"/>
      <c r="CF162" s="268"/>
      <c r="CG162" s="268"/>
      <c r="CH162" s="268"/>
      <c r="CI162" s="268"/>
      <c r="CJ162" s="268"/>
      <c r="CK162" s="268"/>
      <c r="CL162" s="268"/>
      <c r="CM162" s="268"/>
      <c r="CN162" s="268"/>
      <c r="CO162" s="268"/>
      <c r="CP162" s="268"/>
      <c r="CQ162" s="268"/>
      <c r="CR162" s="268"/>
      <c r="CS162" s="268"/>
      <c r="CT162" s="268"/>
      <c r="CU162" s="268"/>
      <c r="CV162" s="268"/>
      <c r="CW162" s="268"/>
      <c r="CX162" s="268"/>
      <c r="CY162" s="268"/>
      <c r="CZ162" s="268"/>
      <c r="DA162" s="268"/>
      <c r="DB162" s="268"/>
      <c r="DC162" s="268"/>
      <c r="DD162" s="268"/>
      <c r="DE162" s="268"/>
      <c r="DF162" s="268"/>
      <c r="DG162" s="268"/>
      <c r="DH162" s="268"/>
      <c r="DI162" s="268"/>
      <c r="DJ162" s="268"/>
      <c r="DK162" s="268"/>
      <c r="DL162" s="268"/>
      <c r="DM162" s="268"/>
      <c r="DN162" s="268"/>
      <c r="DO162" s="268"/>
    </row>
    <row r="163" spans="1:119" x14ac:dyDescent="0.2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268"/>
      <c r="AM163" s="268"/>
      <c r="AN163" s="268"/>
      <c r="AO163" s="268"/>
      <c r="AP163" s="268"/>
      <c r="AQ163" s="268"/>
      <c r="AR163" s="268"/>
      <c r="AS163" s="268"/>
      <c r="AT163" s="268"/>
      <c r="AU163" s="268"/>
      <c r="AV163" s="268"/>
      <c r="AW163" s="268"/>
      <c r="AX163" s="268"/>
      <c r="AY163" s="268"/>
      <c r="AZ163" s="268"/>
      <c r="BA163" s="268"/>
      <c r="BB163" s="268"/>
      <c r="BC163" s="268"/>
      <c r="BD163" s="268"/>
      <c r="BE163" s="268"/>
      <c r="BF163" s="268"/>
      <c r="BG163" s="268"/>
      <c r="BH163" s="268"/>
      <c r="BI163" s="268"/>
      <c r="BJ163" s="268"/>
      <c r="BK163" s="268"/>
      <c r="BL163" s="268"/>
      <c r="BM163" s="268"/>
      <c r="BN163" s="268"/>
      <c r="BO163" s="268"/>
      <c r="BP163" s="268"/>
      <c r="BQ163" s="268"/>
      <c r="BR163" s="268"/>
      <c r="BS163" s="268"/>
      <c r="BT163" s="268"/>
      <c r="BU163" s="268"/>
      <c r="BV163" s="268"/>
      <c r="BW163" s="268"/>
      <c r="BX163" s="268"/>
      <c r="BY163" s="268"/>
      <c r="BZ163" s="268"/>
      <c r="CA163" s="268"/>
      <c r="CB163" s="268"/>
      <c r="CC163" s="268"/>
      <c r="CD163" s="268"/>
      <c r="CE163" s="268"/>
      <c r="CF163" s="268"/>
      <c r="CG163" s="268"/>
      <c r="CH163" s="268"/>
      <c r="CI163" s="268"/>
      <c r="CJ163" s="268"/>
      <c r="CK163" s="268"/>
      <c r="CL163" s="268"/>
      <c r="CM163" s="268"/>
      <c r="CN163" s="268"/>
      <c r="CO163" s="268"/>
      <c r="CP163" s="268"/>
      <c r="CQ163" s="268"/>
      <c r="CR163" s="268"/>
      <c r="CS163" s="268"/>
      <c r="CT163" s="268"/>
      <c r="CU163" s="268"/>
      <c r="CV163" s="268"/>
      <c r="CW163" s="268"/>
      <c r="CX163" s="268"/>
      <c r="CY163" s="268"/>
      <c r="CZ163" s="268"/>
      <c r="DA163" s="268"/>
      <c r="DB163" s="268"/>
      <c r="DC163" s="268"/>
      <c r="DD163" s="268"/>
      <c r="DE163" s="268"/>
      <c r="DF163" s="268"/>
      <c r="DG163" s="268"/>
      <c r="DH163" s="268"/>
      <c r="DI163" s="268"/>
      <c r="DJ163" s="268"/>
      <c r="DK163" s="268"/>
      <c r="DL163" s="268"/>
      <c r="DM163" s="268"/>
      <c r="DN163" s="268"/>
      <c r="DO163" s="268"/>
    </row>
    <row r="164" spans="1:119" x14ac:dyDescent="0.2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268"/>
      <c r="AM164" s="268"/>
      <c r="AN164" s="268"/>
      <c r="AO164" s="268"/>
      <c r="AP164" s="268"/>
      <c r="AQ164" s="268"/>
      <c r="AR164" s="268"/>
      <c r="AS164" s="268"/>
      <c r="AT164" s="268"/>
      <c r="AU164" s="268"/>
      <c r="AV164" s="268"/>
      <c r="AW164" s="268"/>
      <c r="AX164" s="268"/>
      <c r="AY164" s="268"/>
      <c r="AZ164" s="268"/>
      <c r="BA164" s="268"/>
      <c r="BB164" s="268"/>
      <c r="BC164" s="268"/>
      <c r="BD164" s="268"/>
      <c r="BE164" s="268"/>
      <c r="BF164" s="268"/>
      <c r="BG164" s="268"/>
      <c r="BH164" s="268"/>
      <c r="BI164" s="268"/>
      <c r="BJ164" s="268"/>
      <c r="BK164" s="268"/>
      <c r="BL164" s="268"/>
      <c r="BM164" s="268"/>
      <c r="BN164" s="268"/>
      <c r="BO164" s="268"/>
      <c r="BP164" s="268"/>
      <c r="BQ164" s="268"/>
      <c r="BR164" s="268"/>
      <c r="BS164" s="268"/>
      <c r="BT164" s="268"/>
      <c r="BU164" s="268"/>
      <c r="BV164" s="268"/>
      <c r="BW164" s="268"/>
      <c r="BX164" s="268"/>
      <c r="BY164" s="268"/>
      <c r="BZ164" s="268"/>
      <c r="CA164" s="268"/>
      <c r="CB164" s="268"/>
      <c r="CC164" s="268"/>
      <c r="CD164" s="268"/>
      <c r="CE164" s="268"/>
      <c r="CF164" s="268"/>
      <c r="CG164" s="268"/>
      <c r="CH164" s="268"/>
      <c r="CI164" s="268"/>
      <c r="CJ164" s="268"/>
      <c r="CK164" s="268"/>
      <c r="CL164" s="268"/>
      <c r="CM164" s="268"/>
      <c r="CN164" s="268"/>
      <c r="CO164" s="268"/>
      <c r="CP164" s="268"/>
      <c r="CQ164" s="268"/>
      <c r="CR164" s="268"/>
      <c r="CS164" s="268"/>
      <c r="CT164" s="268"/>
      <c r="CU164" s="268"/>
      <c r="CV164" s="268"/>
      <c r="CW164" s="268"/>
      <c r="CX164" s="268"/>
      <c r="CY164" s="268"/>
      <c r="CZ164" s="268"/>
      <c r="DA164" s="268"/>
      <c r="DB164" s="268"/>
      <c r="DC164" s="268"/>
      <c r="DD164" s="268"/>
      <c r="DE164" s="268"/>
      <c r="DF164" s="268"/>
      <c r="DG164" s="268"/>
      <c r="DH164" s="268"/>
      <c r="DI164" s="268"/>
      <c r="DJ164" s="268"/>
      <c r="DK164" s="268"/>
      <c r="DL164" s="268"/>
      <c r="DM164" s="268"/>
      <c r="DN164" s="268"/>
      <c r="DO164" s="268"/>
    </row>
    <row r="165" spans="1:119" x14ac:dyDescent="0.2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268"/>
      <c r="AM165" s="268"/>
      <c r="AN165" s="268"/>
      <c r="AO165" s="268"/>
      <c r="AP165" s="268"/>
      <c r="AQ165" s="268"/>
      <c r="AR165" s="268"/>
      <c r="AS165" s="268"/>
      <c r="AT165" s="268"/>
      <c r="AU165" s="268"/>
      <c r="AV165" s="268"/>
      <c r="AW165" s="268"/>
      <c r="AX165" s="268"/>
      <c r="AY165" s="268"/>
      <c r="AZ165" s="268"/>
      <c r="BA165" s="268"/>
      <c r="BB165" s="268"/>
      <c r="BC165" s="268"/>
      <c r="BD165" s="268"/>
      <c r="BE165" s="268"/>
      <c r="BF165" s="268"/>
      <c r="BG165" s="268"/>
      <c r="BH165" s="268"/>
      <c r="BI165" s="268"/>
      <c r="BJ165" s="268"/>
      <c r="BK165" s="268"/>
      <c r="BL165" s="268"/>
      <c r="BM165" s="268"/>
      <c r="BN165" s="268"/>
      <c r="BO165" s="268"/>
      <c r="BP165" s="268"/>
      <c r="BQ165" s="268"/>
      <c r="BR165" s="268"/>
      <c r="BS165" s="268"/>
      <c r="BT165" s="268"/>
      <c r="BU165" s="268"/>
      <c r="BV165" s="268"/>
      <c r="BW165" s="268"/>
      <c r="BX165" s="268"/>
      <c r="BY165" s="268"/>
      <c r="BZ165" s="268"/>
      <c r="CA165" s="268"/>
      <c r="CB165" s="268"/>
      <c r="CC165" s="268"/>
      <c r="CD165" s="268"/>
      <c r="CE165" s="268"/>
      <c r="CF165" s="268"/>
      <c r="CG165" s="268"/>
      <c r="CH165" s="268"/>
      <c r="CI165" s="268"/>
      <c r="CJ165" s="268"/>
      <c r="CK165" s="268"/>
      <c r="CL165" s="268"/>
      <c r="CM165" s="268"/>
      <c r="CN165" s="268"/>
      <c r="CO165" s="268"/>
      <c r="CP165" s="268"/>
      <c r="CQ165" s="268"/>
      <c r="CR165" s="268"/>
      <c r="CS165" s="268"/>
      <c r="CT165" s="268"/>
      <c r="CU165" s="268"/>
      <c r="CV165" s="268"/>
      <c r="CW165" s="268"/>
      <c r="CX165" s="268"/>
      <c r="CY165" s="268"/>
      <c r="CZ165" s="268"/>
      <c r="DA165" s="268"/>
      <c r="DB165" s="268"/>
      <c r="DC165" s="268"/>
      <c r="DD165" s="268"/>
      <c r="DE165" s="268"/>
      <c r="DF165" s="268"/>
      <c r="DG165" s="268"/>
      <c r="DH165" s="268"/>
      <c r="DI165" s="268"/>
      <c r="DJ165" s="268"/>
      <c r="DK165" s="268"/>
      <c r="DL165" s="268"/>
      <c r="DM165" s="268"/>
      <c r="DN165" s="268"/>
      <c r="DO165" s="268"/>
    </row>
    <row r="166" spans="1:119" x14ac:dyDescent="0.2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268"/>
      <c r="AM166" s="268"/>
      <c r="AN166" s="268"/>
      <c r="AO166" s="268"/>
      <c r="AP166" s="268"/>
      <c r="AQ166" s="268"/>
      <c r="AR166" s="268"/>
      <c r="AS166" s="268"/>
      <c r="AT166" s="268"/>
      <c r="AU166" s="268"/>
      <c r="AV166" s="268"/>
      <c r="AW166" s="268"/>
      <c r="AX166" s="268"/>
      <c r="AY166" s="268"/>
      <c r="AZ166" s="268"/>
      <c r="BA166" s="268"/>
      <c r="BB166" s="268"/>
      <c r="BC166" s="268"/>
      <c r="BD166" s="268"/>
      <c r="BE166" s="268"/>
      <c r="BF166" s="268"/>
      <c r="BG166" s="268"/>
      <c r="BH166" s="268"/>
      <c r="BI166" s="268"/>
      <c r="BJ166" s="268"/>
      <c r="BK166" s="268"/>
      <c r="BL166" s="268"/>
      <c r="BM166" s="268"/>
      <c r="BN166" s="268"/>
      <c r="BO166" s="268"/>
      <c r="BP166" s="268"/>
      <c r="BQ166" s="268"/>
      <c r="BR166" s="268"/>
      <c r="BS166" s="268"/>
      <c r="BT166" s="268"/>
      <c r="BU166" s="268"/>
      <c r="BV166" s="268"/>
      <c r="BW166" s="268"/>
      <c r="BX166" s="268"/>
      <c r="BY166" s="268"/>
      <c r="BZ166" s="268"/>
      <c r="CA166" s="268"/>
      <c r="CB166" s="268"/>
      <c r="CC166" s="268"/>
      <c r="CD166" s="268"/>
      <c r="CE166" s="268"/>
      <c r="CF166" s="268"/>
      <c r="CG166" s="268"/>
      <c r="CH166" s="268"/>
      <c r="CI166" s="268"/>
      <c r="CJ166" s="268"/>
      <c r="CK166" s="268"/>
      <c r="CL166" s="268"/>
      <c r="CM166" s="268"/>
      <c r="CN166" s="268"/>
      <c r="CO166" s="268"/>
      <c r="CP166" s="268"/>
      <c r="CQ166" s="268"/>
      <c r="CR166" s="268"/>
      <c r="CS166" s="268"/>
      <c r="CT166" s="268"/>
      <c r="CU166" s="268"/>
      <c r="CV166" s="268"/>
      <c r="CW166" s="268"/>
      <c r="CX166" s="268"/>
      <c r="CY166" s="268"/>
      <c r="CZ166" s="268"/>
      <c r="DA166" s="268"/>
      <c r="DB166" s="268"/>
      <c r="DC166" s="268"/>
      <c r="DD166" s="268"/>
      <c r="DE166" s="268"/>
      <c r="DF166" s="268"/>
      <c r="DG166" s="268"/>
      <c r="DH166" s="268"/>
      <c r="DI166" s="268"/>
      <c r="DJ166" s="268"/>
      <c r="DK166" s="268"/>
      <c r="DL166" s="268"/>
      <c r="DM166" s="268"/>
      <c r="DN166" s="268"/>
      <c r="DO166" s="268"/>
    </row>
    <row r="167" spans="1:119" x14ac:dyDescent="0.2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268"/>
      <c r="AM167" s="268"/>
      <c r="AN167" s="268"/>
      <c r="AO167" s="268"/>
      <c r="AP167" s="268"/>
      <c r="AQ167" s="268"/>
      <c r="AR167" s="268"/>
      <c r="AS167" s="268"/>
      <c r="AT167" s="268"/>
      <c r="AU167" s="268"/>
      <c r="AV167" s="268"/>
      <c r="AW167" s="268"/>
      <c r="AX167" s="268"/>
      <c r="AY167" s="268"/>
      <c r="AZ167" s="268"/>
      <c r="BA167" s="268"/>
      <c r="BB167" s="268"/>
      <c r="BC167" s="268"/>
      <c r="BD167" s="268"/>
      <c r="BE167" s="268"/>
      <c r="BF167" s="268"/>
      <c r="BG167" s="268"/>
      <c r="BH167" s="268"/>
      <c r="BI167" s="268"/>
      <c r="BJ167" s="268"/>
      <c r="BK167" s="268"/>
      <c r="BL167" s="268"/>
      <c r="BM167" s="268"/>
      <c r="BN167" s="268"/>
      <c r="BO167" s="268"/>
      <c r="BP167" s="268"/>
      <c r="BQ167" s="268"/>
      <c r="BR167" s="268"/>
      <c r="BS167" s="268"/>
      <c r="BT167" s="268"/>
      <c r="BU167" s="268"/>
      <c r="BV167" s="268"/>
      <c r="BW167" s="268"/>
      <c r="BX167" s="268"/>
      <c r="BY167" s="268"/>
      <c r="BZ167" s="268"/>
      <c r="CA167" s="268"/>
      <c r="CB167" s="268"/>
      <c r="CC167" s="268"/>
      <c r="CD167" s="268"/>
      <c r="CE167" s="268"/>
      <c r="CF167" s="268"/>
      <c r="CG167" s="268"/>
      <c r="CH167" s="268"/>
      <c r="CI167" s="268"/>
      <c r="CJ167" s="268"/>
      <c r="CK167" s="268"/>
      <c r="CL167" s="268"/>
      <c r="CM167" s="268"/>
      <c r="CN167" s="268"/>
      <c r="CO167" s="268"/>
      <c r="CP167" s="268"/>
      <c r="CQ167" s="268"/>
      <c r="CR167" s="268"/>
      <c r="CS167" s="268"/>
      <c r="CT167" s="268"/>
      <c r="CU167" s="268"/>
      <c r="CV167" s="268"/>
      <c r="CW167" s="268"/>
      <c r="CX167" s="268"/>
      <c r="CY167" s="268"/>
      <c r="CZ167" s="268"/>
      <c r="DA167" s="268"/>
      <c r="DB167" s="268"/>
      <c r="DC167" s="268"/>
      <c r="DD167" s="268"/>
      <c r="DE167" s="268"/>
      <c r="DF167" s="268"/>
      <c r="DG167" s="268"/>
      <c r="DH167" s="268"/>
      <c r="DI167" s="268"/>
      <c r="DJ167" s="268"/>
      <c r="DK167" s="268"/>
      <c r="DL167" s="268"/>
      <c r="DM167" s="268"/>
      <c r="DN167" s="268"/>
      <c r="DO167" s="268"/>
    </row>
    <row r="168" spans="1:119" x14ac:dyDescent="0.2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268"/>
      <c r="AM168" s="268"/>
      <c r="AN168" s="268"/>
      <c r="AO168" s="268"/>
      <c r="AP168" s="268"/>
      <c r="AQ168" s="268"/>
      <c r="AR168" s="268"/>
      <c r="AS168" s="268"/>
      <c r="AT168" s="268"/>
      <c r="AU168" s="268"/>
      <c r="AV168" s="268"/>
      <c r="AW168" s="268"/>
      <c r="AX168" s="268"/>
      <c r="AY168" s="268"/>
      <c r="AZ168" s="268"/>
      <c r="BA168" s="268"/>
      <c r="BB168" s="268"/>
      <c r="BC168" s="268"/>
      <c r="BD168" s="268"/>
      <c r="BE168" s="268"/>
      <c r="BF168" s="268"/>
      <c r="BG168" s="268"/>
      <c r="BH168" s="268"/>
      <c r="BI168" s="268"/>
      <c r="BJ168" s="268"/>
      <c r="BK168" s="268"/>
      <c r="BL168" s="268"/>
      <c r="BM168" s="268"/>
      <c r="BN168" s="268"/>
      <c r="BO168" s="268"/>
      <c r="BP168" s="268"/>
      <c r="BQ168" s="268"/>
      <c r="BR168" s="268"/>
      <c r="BS168" s="268"/>
      <c r="BT168" s="268"/>
      <c r="BU168" s="268"/>
      <c r="BV168" s="268"/>
      <c r="BW168" s="268"/>
      <c r="BX168" s="268"/>
      <c r="BY168" s="268"/>
      <c r="BZ168" s="268"/>
      <c r="CA168" s="268"/>
      <c r="CB168" s="268"/>
      <c r="CC168" s="268"/>
      <c r="CD168" s="268"/>
      <c r="CE168" s="268"/>
      <c r="CF168" s="268"/>
      <c r="CG168" s="268"/>
      <c r="CH168" s="268"/>
      <c r="CI168" s="268"/>
      <c r="CJ168" s="268"/>
      <c r="CK168" s="268"/>
      <c r="CL168" s="268"/>
      <c r="CM168" s="268"/>
      <c r="CN168" s="268"/>
      <c r="CO168" s="268"/>
      <c r="CP168" s="268"/>
      <c r="CQ168" s="268"/>
      <c r="CR168" s="268"/>
      <c r="CS168" s="268"/>
      <c r="CT168" s="268"/>
      <c r="CU168" s="268"/>
      <c r="CV168" s="268"/>
      <c r="CW168" s="268"/>
      <c r="CX168" s="268"/>
      <c r="CY168" s="268"/>
      <c r="CZ168" s="268"/>
      <c r="DA168" s="268"/>
      <c r="DB168" s="268"/>
      <c r="DC168" s="268"/>
      <c r="DD168" s="268"/>
      <c r="DE168" s="268"/>
      <c r="DF168" s="268"/>
      <c r="DG168" s="268"/>
      <c r="DH168" s="268"/>
      <c r="DI168" s="268"/>
      <c r="DJ168" s="268"/>
      <c r="DK168" s="268"/>
      <c r="DL168" s="268"/>
      <c r="DM168" s="268"/>
      <c r="DN168" s="268"/>
      <c r="DO168" s="268"/>
    </row>
    <row r="169" spans="1:119" x14ac:dyDescent="0.2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268"/>
      <c r="AM169" s="268"/>
      <c r="AN169" s="268"/>
      <c r="AO169" s="268"/>
      <c r="AP169" s="268"/>
      <c r="AQ169" s="268"/>
      <c r="AR169" s="268"/>
      <c r="AS169" s="268"/>
      <c r="AT169" s="268"/>
      <c r="AU169" s="268"/>
      <c r="AV169" s="268"/>
      <c r="AW169" s="268"/>
      <c r="AX169" s="268"/>
      <c r="AY169" s="268"/>
      <c r="AZ169" s="268"/>
      <c r="BA169" s="268"/>
      <c r="BB169" s="268"/>
      <c r="BC169" s="268"/>
      <c r="BD169" s="268"/>
      <c r="BE169" s="268"/>
      <c r="BF169" s="268"/>
      <c r="BG169" s="268"/>
      <c r="BH169" s="268"/>
      <c r="BI169" s="268"/>
      <c r="BJ169" s="268"/>
      <c r="BK169" s="268"/>
      <c r="BL169" s="268"/>
      <c r="BM169" s="268"/>
      <c r="BN169" s="268"/>
      <c r="BO169" s="268"/>
      <c r="BP169" s="268"/>
      <c r="BQ169" s="268"/>
      <c r="BR169" s="268"/>
      <c r="BS169" s="268"/>
      <c r="BT169" s="268"/>
      <c r="BU169" s="268"/>
      <c r="BV169" s="268"/>
      <c r="BW169" s="268"/>
      <c r="BX169" s="268"/>
      <c r="BY169" s="268"/>
      <c r="BZ169" s="268"/>
      <c r="CA169" s="268"/>
      <c r="CB169" s="268"/>
      <c r="CC169" s="268"/>
      <c r="CD169" s="268"/>
      <c r="CE169" s="268"/>
      <c r="CF169" s="268"/>
      <c r="CG169" s="268"/>
      <c r="CH169" s="268"/>
      <c r="CI169" s="268"/>
      <c r="CJ169" s="268"/>
      <c r="CK169" s="268"/>
      <c r="CL169" s="268"/>
      <c r="CM169" s="268"/>
      <c r="CN169" s="268"/>
      <c r="CO169" s="268"/>
      <c r="CP169" s="268"/>
      <c r="CQ169" s="268"/>
      <c r="CR169" s="268"/>
      <c r="CS169" s="268"/>
      <c r="CT169" s="268"/>
      <c r="CU169" s="268"/>
      <c r="CV169" s="268"/>
      <c r="CW169" s="268"/>
      <c r="CX169" s="268"/>
      <c r="CY169" s="268"/>
      <c r="CZ169" s="268"/>
      <c r="DA169" s="268"/>
      <c r="DB169" s="268"/>
      <c r="DC169" s="268"/>
      <c r="DD169" s="268"/>
      <c r="DE169" s="268"/>
      <c r="DF169" s="268"/>
      <c r="DG169" s="268"/>
      <c r="DH169" s="268"/>
      <c r="DI169" s="268"/>
      <c r="DJ169" s="268"/>
      <c r="DK169" s="268"/>
      <c r="DL169" s="268"/>
      <c r="DM169" s="268"/>
      <c r="DN169" s="268"/>
      <c r="DO169" s="268"/>
    </row>
    <row r="170" spans="1:119" x14ac:dyDescent="0.2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268"/>
      <c r="AM170" s="268"/>
      <c r="AN170" s="268"/>
      <c r="AO170" s="268"/>
      <c r="AP170" s="268"/>
      <c r="AQ170" s="268"/>
      <c r="AR170" s="268"/>
      <c r="AS170" s="268"/>
      <c r="AT170" s="268"/>
      <c r="AU170" s="268"/>
      <c r="AV170" s="268"/>
      <c r="AW170" s="268"/>
      <c r="AX170" s="268"/>
      <c r="AY170" s="268"/>
      <c r="AZ170" s="268"/>
      <c r="BA170" s="268"/>
      <c r="BB170" s="268"/>
      <c r="BC170" s="268"/>
      <c r="BD170" s="268"/>
      <c r="BE170" s="268"/>
      <c r="BF170" s="268"/>
      <c r="BG170" s="268"/>
      <c r="BH170" s="268"/>
      <c r="BI170" s="268"/>
      <c r="BJ170" s="268"/>
      <c r="BK170" s="268"/>
      <c r="BL170" s="268"/>
      <c r="BM170" s="268"/>
      <c r="BN170" s="268"/>
      <c r="BO170" s="268"/>
      <c r="BP170" s="268"/>
      <c r="BQ170" s="268"/>
      <c r="BR170" s="268"/>
      <c r="BS170" s="268"/>
      <c r="BT170" s="268"/>
      <c r="BU170" s="268"/>
      <c r="BV170" s="268"/>
      <c r="BW170" s="268"/>
      <c r="BX170" s="268"/>
      <c r="BY170" s="268"/>
      <c r="BZ170" s="268"/>
      <c r="CA170" s="268"/>
      <c r="CB170" s="268"/>
      <c r="CC170" s="268"/>
      <c r="CD170" s="268"/>
      <c r="CE170" s="268"/>
      <c r="CF170" s="268"/>
      <c r="CG170" s="268"/>
      <c r="CH170" s="268"/>
      <c r="CI170" s="268"/>
      <c r="CJ170" s="268"/>
      <c r="CK170" s="268"/>
      <c r="CL170" s="268"/>
      <c r="CM170" s="268"/>
      <c r="CN170" s="268"/>
      <c r="CO170" s="268"/>
      <c r="CP170" s="268"/>
      <c r="CQ170" s="268"/>
      <c r="CR170" s="268"/>
      <c r="CS170" s="268"/>
      <c r="CT170" s="268"/>
      <c r="CU170" s="268"/>
      <c r="CV170" s="268"/>
      <c r="CW170" s="268"/>
      <c r="CX170" s="268"/>
      <c r="CY170" s="268"/>
      <c r="CZ170" s="268"/>
      <c r="DA170" s="268"/>
      <c r="DB170" s="268"/>
      <c r="DC170" s="268"/>
      <c r="DD170" s="268"/>
      <c r="DE170" s="268"/>
      <c r="DF170" s="268"/>
      <c r="DG170" s="268"/>
      <c r="DH170" s="268"/>
      <c r="DI170" s="268"/>
      <c r="DJ170" s="268"/>
      <c r="DK170" s="268"/>
      <c r="DL170" s="268"/>
      <c r="DM170" s="268"/>
      <c r="DN170" s="268"/>
      <c r="DO170" s="268"/>
    </row>
    <row r="171" spans="1:119" x14ac:dyDescent="0.2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268"/>
      <c r="AM171" s="268"/>
      <c r="AN171" s="268"/>
      <c r="AO171" s="268"/>
      <c r="AP171" s="268"/>
      <c r="AQ171" s="268"/>
      <c r="AR171" s="268"/>
      <c r="AS171" s="268"/>
      <c r="AT171" s="268"/>
      <c r="AU171" s="268"/>
      <c r="AV171" s="268"/>
      <c r="AW171" s="268"/>
      <c r="AX171" s="268"/>
      <c r="AY171" s="268"/>
      <c r="AZ171" s="268"/>
      <c r="BA171" s="268"/>
      <c r="BB171" s="268"/>
      <c r="BC171" s="268"/>
      <c r="BD171" s="268"/>
      <c r="BE171" s="268"/>
      <c r="BF171" s="268"/>
      <c r="BG171" s="268"/>
      <c r="BH171" s="268"/>
      <c r="BI171" s="268"/>
      <c r="BJ171" s="268"/>
      <c r="BK171" s="268"/>
      <c r="BL171" s="268"/>
      <c r="BM171" s="268"/>
      <c r="BN171" s="268"/>
      <c r="BO171" s="268"/>
      <c r="BP171" s="268"/>
      <c r="BQ171" s="268"/>
      <c r="BR171" s="268"/>
      <c r="BS171" s="268"/>
      <c r="BT171" s="268"/>
      <c r="BU171" s="268"/>
      <c r="BV171" s="268"/>
      <c r="BW171" s="268"/>
      <c r="BX171" s="268"/>
      <c r="BY171" s="268"/>
      <c r="BZ171" s="268"/>
      <c r="CA171" s="268"/>
      <c r="CB171" s="268"/>
      <c r="CC171" s="268"/>
      <c r="CD171" s="268"/>
      <c r="CE171" s="268"/>
      <c r="CF171" s="268"/>
      <c r="CG171" s="268"/>
      <c r="CH171" s="268"/>
      <c r="CI171" s="268"/>
      <c r="CJ171" s="268"/>
      <c r="CK171" s="268"/>
      <c r="CL171" s="268"/>
      <c r="CM171" s="268"/>
      <c r="CN171" s="268"/>
      <c r="CO171" s="268"/>
      <c r="CP171" s="268"/>
      <c r="CQ171" s="268"/>
      <c r="CR171" s="268"/>
      <c r="CS171" s="268"/>
      <c r="CT171" s="268"/>
      <c r="CU171" s="268"/>
      <c r="CV171" s="268"/>
      <c r="CW171" s="268"/>
      <c r="CX171" s="268"/>
      <c r="CY171" s="268"/>
      <c r="CZ171" s="268"/>
      <c r="DA171" s="268"/>
      <c r="DB171" s="268"/>
      <c r="DC171" s="268"/>
      <c r="DD171" s="268"/>
      <c r="DE171" s="268"/>
      <c r="DF171" s="268"/>
      <c r="DG171" s="268"/>
      <c r="DH171" s="268"/>
      <c r="DI171" s="268"/>
      <c r="DJ171" s="268"/>
      <c r="DK171" s="268"/>
      <c r="DL171" s="268"/>
      <c r="DM171" s="268"/>
      <c r="DN171" s="268"/>
      <c r="DO171" s="268"/>
    </row>
    <row r="172" spans="1:119" x14ac:dyDescent="0.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268"/>
      <c r="AM172" s="268"/>
      <c r="AN172" s="268"/>
      <c r="AO172" s="268"/>
      <c r="AP172" s="268"/>
      <c r="AQ172" s="268"/>
      <c r="AR172" s="268"/>
      <c r="AS172" s="268"/>
      <c r="AT172" s="268"/>
      <c r="AU172" s="268"/>
      <c r="AV172" s="268"/>
      <c r="AW172" s="268"/>
      <c r="AX172" s="268"/>
      <c r="AY172" s="268"/>
      <c r="AZ172" s="268"/>
      <c r="BA172" s="268"/>
      <c r="BB172" s="268"/>
      <c r="BC172" s="268"/>
      <c r="BD172" s="268"/>
      <c r="BE172" s="268"/>
      <c r="BF172" s="268"/>
      <c r="BG172" s="268"/>
      <c r="BH172" s="268"/>
      <c r="BI172" s="268"/>
      <c r="BJ172" s="268"/>
      <c r="BK172" s="268"/>
      <c r="BL172" s="268"/>
      <c r="BM172" s="268"/>
      <c r="BN172" s="268"/>
      <c r="BO172" s="268"/>
      <c r="BP172" s="268"/>
      <c r="BQ172" s="268"/>
      <c r="BR172" s="268"/>
      <c r="BS172" s="268"/>
      <c r="BT172" s="268"/>
      <c r="BU172" s="268"/>
      <c r="BV172" s="268"/>
      <c r="BW172" s="268"/>
      <c r="BX172" s="268"/>
      <c r="BY172" s="268"/>
      <c r="BZ172" s="268"/>
      <c r="CA172" s="268"/>
      <c r="CB172" s="268"/>
      <c r="CC172" s="268"/>
      <c r="CD172" s="268"/>
      <c r="CE172" s="268"/>
      <c r="CF172" s="268"/>
      <c r="CG172" s="268"/>
      <c r="CH172" s="268"/>
      <c r="CI172" s="268"/>
      <c r="CJ172" s="268"/>
      <c r="CK172" s="268"/>
      <c r="CL172" s="268"/>
      <c r="CM172" s="268"/>
      <c r="CN172" s="268"/>
      <c r="CO172" s="268"/>
      <c r="CP172" s="268"/>
      <c r="CQ172" s="268"/>
      <c r="CR172" s="268"/>
      <c r="CS172" s="268"/>
      <c r="CT172" s="268"/>
      <c r="CU172" s="268"/>
      <c r="CV172" s="268"/>
      <c r="CW172" s="268"/>
      <c r="CX172" s="268"/>
      <c r="CY172" s="268"/>
      <c r="CZ172" s="268"/>
      <c r="DA172" s="268"/>
      <c r="DB172" s="268"/>
      <c r="DC172" s="268"/>
      <c r="DD172" s="268"/>
      <c r="DE172" s="268"/>
      <c r="DF172" s="268"/>
      <c r="DG172" s="268"/>
      <c r="DH172" s="268"/>
      <c r="DI172" s="268"/>
      <c r="DJ172" s="268"/>
      <c r="DK172" s="268"/>
      <c r="DL172" s="268"/>
      <c r="DM172" s="268"/>
      <c r="DN172" s="268"/>
      <c r="DO172" s="268"/>
    </row>
    <row r="173" spans="1:119" x14ac:dyDescent="0.2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268"/>
      <c r="AM173" s="268"/>
      <c r="AN173" s="268"/>
      <c r="AO173" s="268"/>
      <c r="AP173" s="268"/>
      <c r="AQ173" s="268"/>
      <c r="AR173" s="268"/>
      <c r="AS173" s="268"/>
      <c r="AT173" s="268"/>
      <c r="AU173" s="268"/>
      <c r="AV173" s="268"/>
      <c r="AW173" s="268"/>
      <c r="AX173" s="268"/>
      <c r="AY173" s="268"/>
      <c r="AZ173" s="268"/>
      <c r="BA173" s="268"/>
      <c r="BB173" s="268"/>
      <c r="BC173" s="268"/>
      <c r="BD173" s="268"/>
      <c r="BE173" s="268"/>
      <c r="BF173" s="268"/>
      <c r="BG173" s="268"/>
      <c r="BH173" s="268"/>
      <c r="BI173" s="268"/>
      <c r="BJ173" s="268"/>
      <c r="BK173" s="268"/>
      <c r="BL173" s="268"/>
      <c r="BM173" s="268"/>
      <c r="BN173" s="268"/>
      <c r="BO173" s="268"/>
      <c r="BP173" s="268"/>
      <c r="BQ173" s="268"/>
      <c r="BR173" s="268"/>
      <c r="BS173" s="268"/>
      <c r="BT173" s="268"/>
      <c r="BU173" s="268"/>
      <c r="BV173" s="268"/>
      <c r="BW173" s="268"/>
      <c r="BX173" s="268"/>
      <c r="BY173" s="268"/>
      <c r="BZ173" s="268"/>
      <c r="CA173" s="268"/>
      <c r="CB173" s="268"/>
      <c r="CC173" s="268"/>
      <c r="CD173" s="268"/>
      <c r="CE173" s="268"/>
      <c r="CF173" s="268"/>
      <c r="CG173" s="268"/>
      <c r="CH173" s="268"/>
      <c r="CI173" s="268"/>
      <c r="CJ173" s="268"/>
      <c r="CK173" s="268"/>
      <c r="CL173" s="268"/>
      <c r="CM173" s="268"/>
      <c r="CN173" s="268"/>
      <c r="CO173" s="268"/>
      <c r="CP173" s="268"/>
      <c r="CQ173" s="268"/>
      <c r="CR173" s="268"/>
      <c r="CS173" s="268"/>
      <c r="CT173" s="268"/>
      <c r="CU173" s="268"/>
      <c r="CV173" s="268"/>
      <c r="CW173" s="268"/>
      <c r="CX173" s="268"/>
      <c r="CY173" s="268"/>
      <c r="CZ173" s="268"/>
      <c r="DA173" s="268"/>
      <c r="DB173" s="268"/>
      <c r="DC173" s="268"/>
      <c r="DD173" s="268"/>
      <c r="DE173" s="268"/>
      <c r="DF173" s="268"/>
      <c r="DG173" s="268"/>
      <c r="DH173" s="268"/>
      <c r="DI173" s="268"/>
      <c r="DJ173" s="268"/>
      <c r="DK173" s="268"/>
      <c r="DL173" s="268"/>
      <c r="DM173" s="268"/>
      <c r="DN173" s="268"/>
      <c r="DO173" s="268"/>
    </row>
    <row r="174" spans="1:119" x14ac:dyDescent="0.2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268"/>
      <c r="AM174" s="268"/>
      <c r="AN174" s="268"/>
      <c r="AO174" s="268"/>
      <c r="AP174" s="268"/>
      <c r="AQ174" s="268"/>
      <c r="AR174" s="268"/>
      <c r="AS174" s="268"/>
      <c r="AT174" s="268"/>
      <c r="AU174" s="268"/>
      <c r="AV174" s="268"/>
      <c r="AW174" s="268"/>
      <c r="AX174" s="268"/>
      <c r="AY174" s="268"/>
      <c r="AZ174" s="268"/>
      <c r="BA174" s="268"/>
      <c r="BB174" s="268"/>
      <c r="BC174" s="268"/>
      <c r="BD174" s="268"/>
      <c r="BE174" s="268"/>
      <c r="BF174" s="268"/>
      <c r="BG174" s="268"/>
      <c r="BH174" s="268"/>
      <c r="BI174" s="268"/>
      <c r="BJ174" s="268"/>
      <c r="BK174" s="268"/>
      <c r="BL174" s="268"/>
      <c r="BM174" s="268"/>
      <c r="BN174" s="268"/>
      <c r="BO174" s="268"/>
      <c r="BP174" s="268"/>
      <c r="BQ174" s="268"/>
      <c r="BR174" s="268"/>
      <c r="BS174" s="268"/>
      <c r="BT174" s="268"/>
      <c r="BU174" s="268"/>
      <c r="BV174" s="268"/>
      <c r="BW174" s="268"/>
      <c r="BX174" s="268"/>
      <c r="BY174" s="268"/>
      <c r="BZ174" s="268"/>
      <c r="CA174" s="268"/>
      <c r="CB174" s="268"/>
      <c r="CC174" s="268"/>
      <c r="CD174" s="268"/>
      <c r="CE174" s="268"/>
      <c r="CF174" s="268"/>
      <c r="CG174" s="268"/>
      <c r="CH174" s="268"/>
      <c r="CI174" s="268"/>
      <c r="CJ174" s="268"/>
      <c r="CK174" s="268"/>
      <c r="CL174" s="268"/>
      <c r="CM174" s="268"/>
      <c r="CN174" s="268"/>
      <c r="CO174" s="268"/>
      <c r="CP174" s="268"/>
      <c r="CQ174" s="268"/>
      <c r="CR174" s="268"/>
      <c r="CS174" s="268"/>
      <c r="CT174" s="268"/>
      <c r="CU174" s="268"/>
      <c r="CV174" s="268"/>
      <c r="CW174" s="268"/>
      <c r="CX174" s="268"/>
      <c r="CY174" s="268"/>
      <c r="CZ174" s="268"/>
      <c r="DA174" s="268"/>
      <c r="DB174" s="268"/>
      <c r="DC174" s="268"/>
      <c r="DD174" s="268"/>
      <c r="DE174" s="268"/>
      <c r="DF174" s="268"/>
      <c r="DG174" s="268"/>
      <c r="DH174" s="268"/>
      <c r="DI174" s="268"/>
      <c r="DJ174" s="268"/>
      <c r="DK174" s="268"/>
      <c r="DL174" s="268"/>
      <c r="DM174" s="268"/>
      <c r="DN174" s="268"/>
      <c r="DO174" s="268"/>
    </row>
    <row r="175" spans="1:119" x14ac:dyDescent="0.2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268"/>
      <c r="AM175" s="268"/>
      <c r="AN175" s="268"/>
      <c r="AO175" s="268"/>
      <c r="AP175" s="268"/>
      <c r="AQ175" s="268"/>
      <c r="AR175" s="268"/>
      <c r="AS175" s="268"/>
      <c r="AT175" s="268"/>
      <c r="AU175" s="268"/>
      <c r="AV175" s="268"/>
      <c r="AW175" s="268"/>
      <c r="AX175" s="268"/>
      <c r="AY175" s="268"/>
      <c r="AZ175" s="268"/>
      <c r="BA175" s="268"/>
      <c r="BB175" s="268"/>
      <c r="BC175" s="268"/>
      <c r="BD175" s="268"/>
      <c r="BE175" s="268"/>
      <c r="BF175" s="268"/>
      <c r="BG175" s="268"/>
      <c r="BH175" s="268"/>
      <c r="BI175" s="268"/>
      <c r="BJ175" s="268"/>
      <c r="BK175" s="268"/>
      <c r="BL175" s="268"/>
      <c r="BM175" s="268"/>
      <c r="BN175" s="268"/>
      <c r="BO175" s="268"/>
      <c r="BP175" s="268"/>
      <c r="BQ175" s="268"/>
      <c r="BR175" s="268"/>
      <c r="BS175" s="268"/>
      <c r="BT175" s="268"/>
      <c r="BU175" s="268"/>
      <c r="BV175" s="268"/>
      <c r="BW175" s="268"/>
      <c r="BX175" s="268"/>
      <c r="BY175" s="268"/>
      <c r="BZ175" s="268"/>
      <c r="CA175" s="268"/>
      <c r="CB175" s="268"/>
      <c r="CC175" s="268"/>
      <c r="CD175" s="268"/>
      <c r="CE175" s="268"/>
      <c r="CF175" s="268"/>
      <c r="CG175" s="268"/>
      <c r="CH175" s="268"/>
      <c r="CI175" s="268"/>
      <c r="CJ175" s="268"/>
      <c r="CK175" s="268"/>
      <c r="CL175" s="268"/>
      <c r="CM175" s="268"/>
      <c r="CN175" s="268"/>
      <c r="CO175" s="268"/>
      <c r="CP175" s="268"/>
      <c r="CQ175" s="268"/>
      <c r="CR175" s="268"/>
      <c r="CS175" s="268"/>
      <c r="CT175" s="268"/>
      <c r="CU175" s="268"/>
      <c r="CV175" s="268"/>
      <c r="CW175" s="268"/>
      <c r="CX175" s="268"/>
      <c r="CY175" s="268"/>
      <c r="CZ175" s="268"/>
      <c r="DA175" s="268"/>
      <c r="DB175" s="268"/>
      <c r="DC175" s="268"/>
      <c r="DD175" s="268"/>
      <c r="DE175" s="268"/>
      <c r="DF175" s="268"/>
      <c r="DG175" s="268"/>
      <c r="DH175" s="268"/>
      <c r="DI175" s="268"/>
      <c r="DJ175" s="268"/>
      <c r="DK175" s="268"/>
      <c r="DL175" s="268"/>
      <c r="DM175" s="268"/>
      <c r="DN175" s="268"/>
      <c r="DO175" s="268"/>
    </row>
    <row r="176" spans="1:119" x14ac:dyDescent="0.2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268"/>
      <c r="AX176" s="268"/>
      <c r="AY176" s="268"/>
      <c r="AZ176" s="268"/>
      <c r="BA176" s="268"/>
      <c r="BB176" s="268"/>
      <c r="BC176" s="268"/>
      <c r="BD176" s="268"/>
      <c r="BE176" s="268"/>
      <c r="BF176" s="268"/>
      <c r="BG176" s="268"/>
      <c r="BH176" s="268"/>
      <c r="BI176" s="268"/>
      <c r="BJ176" s="268"/>
      <c r="BK176" s="268"/>
      <c r="BL176" s="268"/>
      <c r="BM176" s="268"/>
      <c r="BN176" s="268"/>
      <c r="BO176" s="268"/>
      <c r="BP176" s="268"/>
      <c r="BQ176" s="268"/>
      <c r="BR176" s="268"/>
      <c r="BS176" s="268"/>
      <c r="BT176" s="268"/>
      <c r="BU176" s="268"/>
      <c r="BV176" s="268"/>
      <c r="BW176" s="268"/>
      <c r="BX176" s="268"/>
      <c r="BY176" s="268"/>
      <c r="BZ176" s="268"/>
      <c r="CA176" s="268"/>
      <c r="CB176" s="268"/>
      <c r="CC176" s="268"/>
      <c r="CD176" s="268"/>
      <c r="CE176" s="268"/>
      <c r="CF176" s="268"/>
      <c r="CG176" s="268"/>
      <c r="CH176" s="268"/>
      <c r="CI176" s="268"/>
      <c r="CJ176" s="268"/>
      <c r="CK176" s="268"/>
      <c r="CL176" s="268"/>
      <c r="CM176" s="268"/>
      <c r="CN176" s="268"/>
      <c r="CO176" s="268"/>
      <c r="CP176" s="268"/>
      <c r="CQ176" s="268"/>
      <c r="CR176" s="268"/>
      <c r="CS176" s="268"/>
      <c r="CT176" s="268"/>
      <c r="CU176" s="268"/>
      <c r="CV176" s="268"/>
      <c r="CW176" s="268"/>
      <c r="CX176" s="268"/>
      <c r="CY176" s="268"/>
      <c r="CZ176" s="268"/>
      <c r="DA176" s="268"/>
      <c r="DB176" s="268"/>
      <c r="DC176" s="268"/>
      <c r="DD176" s="268"/>
      <c r="DE176" s="268"/>
      <c r="DF176" s="268"/>
      <c r="DG176" s="268"/>
      <c r="DH176" s="268"/>
      <c r="DI176" s="268"/>
      <c r="DJ176" s="268"/>
      <c r="DK176" s="268"/>
      <c r="DL176" s="268"/>
      <c r="DM176" s="268"/>
      <c r="DN176" s="268"/>
      <c r="DO176" s="268"/>
    </row>
    <row r="177" spans="1:119" x14ac:dyDescent="0.2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268"/>
      <c r="BG177" s="268"/>
      <c r="BH177" s="268"/>
      <c r="BI177" s="268"/>
      <c r="BJ177" s="268"/>
      <c r="BK177" s="268"/>
      <c r="BL177" s="268"/>
      <c r="BM177" s="268"/>
      <c r="BN177" s="268"/>
      <c r="BO177" s="268"/>
      <c r="BP177" s="268"/>
      <c r="BQ177" s="268"/>
      <c r="BR177" s="268"/>
      <c r="BS177" s="268"/>
      <c r="BT177" s="268"/>
      <c r="BU177" s="268"/>
      <c r="BV177" s="268"/>
      <c r="BW177" s="268"/>
      <c r="BX177" s="268"/>
      <c r="BY177" s="268"/>
      <c r="BZ177" s="268"/>
      <c r="CA177" s="268"/>
      <c r="CB177" s="268"/>
      <c r="CC177" s="268"/>
      <c r="CD177" s="268"/>
      <c r="CE177" s="268"/>
      <c r="CF177" s="268"/>
      <c r="CG177" s="268"/>
      <c r="CH177" s="268"/>
      <c r="CI177" s="268"/>
      <c r="CJ177" s="268"/>
      <c r="CK177" s="268"/>
      <c r="CL177" s="268"/>
      <c r="CM177" s="268"/>
      <c r="CN177" s="268"/>
      <c r="CO177" s="268"/>
      <c r="CP177" s="268"/>
      <c r="CQ177" s="268"/>
      <c r="CR177" s="268"/>
      <c r="CS177" s="268"/>
      <c r="CT177" s="268"/>
      <c r="CU177" s="268"/>
      <c r="CV177" s="268"/>
      <c r="CW177" s="268"/>
      <c r="CX177" s="268"/>
      <c r="CY177" s="268"/>
      <c r="CZ177" s="268"/>
      <c r="DA177" s="268"/>
      <c r="DB177" s="268"/>
      <c r="DC177" s="268"/>
      <c r="DD177" s="268"/>
      <c r="DE177" s="268"/>
      <c r="DF177" s="268"/>
      <c r="DG177" s="268"/>
      <c r="DH177" s="268"/>
      <c r="DI177" s="268"/>
      <c r="DJ177" s="268"/>
      <c r="DK177" s="268"/>
      <c r="DL177" s="268"/>
      <c r="DM177" s="268"/>
      <c r="DN177" s="268"/>
      <c r="DO177" s="268"/>
    </row>
    <row r="178" spans="1:119" x14ac:dyDescent="0.2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268"/>
      <c r="AM178" s="268"/>
      <c r="AN178" s="268"/>
      <c r="AO178" s="268"/>
      <c r="AP178" s="268"/>
      <c r="AQ178" s="268"/>
      <c r="AR178" s="268"/>
      <c r="AS178" s="268"/>
      <c r="AT178" s="268"/>
      <c r="AU178" s="268"/>
      <c r="AV178" s="268"/>
      <c r="AW178" s="268"/>
      <c r="AX178" s="268"/>
      <c r="AY178" s="268"/>
      <c r="AZ178" s="268"/>
      <c r="BA178" s="268"/>
      <c r="BB178" s="268"/>
      <c r="BC178" s="268"/>
      <c r="BD178" s="268"/>
      <c r="BE178" s="268"/>
      <c r="BF178" s="268"/>
      <c r="BG178" s="268"/>
      <c r="BH178" s="268"/>
      <c r="BI178" s="268"/>
      <c r="BJ178" s="268"/>
      <c r="BK178" s="268"/>
      <c r="BL178" s="268"/>
      <c r="BM178" s="268"/>
      <c r="BN178" s="268"/>
      <c r="BO178" s="268"/>
      <c r="BP178" s="268"/>
      <c r="BQ178" s="268"/>
      <c r="BR178" s="268"/>
      <c r="BS178" s="268"/>
      <c r="BT178" s="268"/>
      <c r="BU178" s="268"/>
      <c r="BV178" s="268"/>
      <c r="BW178" s="268"/>
      <c r="BX178" s="268"/>
      <c r="BY178" s="268"/>
      <c r="BZ178" s="268"/>
      <c r="CA178" s="268"/>
      <c r="CB178" s="268"/>
      <c r="CC178" s="268"/>
      <c r="CD178" s="268"/>
      <c r="CE178" s="268"/>
      <c r="CF178" s="268"/>
      <c r="CG178" s="268"/>
      <c r="CH178" s="268"/>
      <c r="CI178" s="268"/>
      <c r="CJ178" s="268"/>
      <c r="CK178" s="268"/>
      <c r="CL178" s="268"/>
      <c r="CM178" s="268"/>
      <c r="CN178" s="268"/>
      <c r="CO178" s="268"/>
      <c r="CP178" s="268"/>
      <c r="CQ178" s="268"/>
      <c r="CR178" s="268"/>
      <c r="CS178" s="268"/>
      <c r="CT178" s="268"/>
      <c r="CU178" s="268"/>
      <c r="CV178" s="268"/>
      <c r="CW178" s="268"/>
      <c r="CX178" s="268"/>
      <c r="CY178" s="268"/>
      <c r="CZ178" s="268"/>
      <c r="DA178" s="268"/>
      <c r="DB178" s="268"/>
      <c r="DC178" s="268"/>
      <c r="DD178" s="268"/>
      <c r="DE178" s="268"/>
      <c r="DF178" s="268"/>
      <c r="DG178" s="268"/>
      <c r="DH178" s="268"/>
      <c r="DI178" s="268"/>
      <c r="DJ178" s="268"/>
      <c r="DK178" s="268"/>
      <c r="DL178" s="268"/>
      <c r="DM178" s="268"/>
      <c r="DN178" s="268"/>
      <c r="DO178" s="268"/>
    </row>
    <row r="179" spans="1:119" x14ac:dyDescent="0.2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268"/>
      <c r="AM179" s="268"/>
      <c r="AN179" s="268"/>
      <c r="AO179" s="268"/>
      <c r="AP179" s="268"/>
      <c r="AQ179" s="268"/>
      <c r="AR179" s="268"/>
      <c r="AS179" s="268"/>
      <c r="AT179" s="268"/>
      <c r="AU179" s="268"/>
      <c r="AV179" s="268"/>
      <c r="AW179" s="268"/>
      <c r="AX179" s="268"/>
      <c r="AY179" s="268"/>
      <c r="AZ179" s="268"/>
      <c r="BA179" s="268"/>
      <c r="BB179" s="268"/>
      <c r="BC179" s="268"/>
      <c r="BD179" s="268"/>
      <c r="BE179" s="268"/>
      <c r="BF179" s="268"/>
      <c r="BG179" s="268"/>
      <c r="BH179" s="268"/>
      <c r="BI179" s="268"/>
      <c r="BJ179" s="268"/>
      <c r="BK179" s="268"/>
      <c r="BL179" s="268"/>
      <c r="BM179" s="268"/>
      <c r="BN179" s="268"/>
      <c r="BO179" s="268"/>
      <c r="BP179" s="268"/>
      <c r="BQ179" s="268"/>
      <c r="BR179" s="268"/>
      <c r="BS179" s="268"/>
      <c r="BT179" s="268"/>
      <c r="BU179" s="268"/>
      <c r="BV179" s="268"/>
      <c r="BW179" s="268"/>
      <c r="BX179" s="268"/>
      <c r="BY179" s="268"/>
      <c r="BZ179" s="268"/>
      <c r="CA179" s="268"/>
      <c r="CB179" s="268"/>
      <c r="CC179" s="268"/>
      <c r="CD179" s="268"/>
      <c r="CE179" s="268"/>
      <c r="CF179" s="268"/>
      <c r="CG179" s="268"/>
      <c r="CH179" s="268"/>
      <c r="CI179" s="268"/>
      <c r="CJ179" s="268"/>
      <c r="CK179" s="268"/>
      <c r="CL179" s="268"/>
      <c r="CM179" s="268"/>
      <c r="CN179" s="268"/>
      <c r="CO179" s="268"/>
      <c r="CP179" s="268"/>
      <c r="CQ179" s="268"/>
      <c r="CR179" s="268"/>
      <c r="CS179" s="268"/>
      <c r="CT179" s="268"/>
      <c r="CU179" s="268"/>
      <c r="CV179" s="268"/>
      <c r="CW179" s="268"/>
      <c r="CX179" s="268"/>
      <c r="CY179" s="268"/>
      <c r="CZ179" s="268"/>
      <c r="DA179" s="268"/>
      <c r="DB179" s="268"/>
      <c r="DC179" s="268"/>
      <c r="DD179" s="268"/>
      <c r="DE179" s="268"/>
      <c r="DF179" s="268"/>
      <c r="DG179" s="268"/>
      <c r="DH179" s="268"/>
      <c r="DI179" s="268"/>
      <c r="DJ179" s="268"/>
      <c r="DK179" s="268"/>
      <c r="DL179" s="268"/>
      <c r="DM179" s="268"/>
      <c r="DN179" s="268"/>
      <c r="DO179" s="268"/>
    </row>
    <row r="180" spans="1:119" x14ac:dyDescent="0.2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268"/>
      <c r="AM180" s="268"/>
      <c r="AN180" s="268"/>
      <c r="AO180" s="268"/>
      <c r="AP180" s="268"/>
      <c r="AQ180" s="268"/>
      <c r="AR180" s="268"/>
      <c r="AS180" s="268"/>
      <c r="AT180" s="268"/>
      <c r="AU180" s="268"/>
      <c r="AV180" s="268"/>
      <c r="AW180" s="268"/>
      <c r="AX180" s="268"/>
      <c r="AY180" s="268"/>
      <c r="AZ180" s="268"/>
      <c r="BA180" s="268"/>
      <c r="BB180" s="268"/>
      <c r="BC180" s="268"/>
      <c r="BD180" s="268"/>
      <c r="BE180" s="268"/>
      <c r="BF180" s="268"/>
      <c r="BG180" s="268"/>
      <c r="BH180" s="268"/>
      <c r="BI180" s="268"/>
      <c r="BJ180" s="268"/>
      <c r="BK180" s="268"/>
      <c r="BL180" s="268"/>
      <c r="BM180" s="268"/>
      <c r="BN180" s="268"/>
      <c r="BO180" s="268"/>
      <c r="BP180" s="268"/>
      <c r="BQ180" s="268"/>
      <c r="BR180" s="268"/>
      <c r="BS180" s="268"/>
      <c r="BT180" s="268"/>
      <c r="BU180" s="268"/>
      <c r="BV180" s="268"/>
      <c r="BW180" s="268"/>
      <c r="BX180" s="268"/>
      <c r="BY180" s="268"/>
      <c r="BZ180" s="268"/>
      <c r="CA180" s="268"/>
      <c r="CB180" s="268"/>
      <c r="CC180" s="268"/>
      <c r="CD180" s="268"/>
      <c r="CE180" s="268"/>
      <c r="CF180" s="268"/>
      <c r="CG180" s="268"/>
      <c r="CH180" s="268"/>
      <c r="CI180" s="268"/>
      <c r="CJ180" s="268"/>
      <c r="CK180" s="268"/>
      <c r="CL180" s="268"/>
      <c r="CM180" s="268"/>
      <c r="CN180" s="268"/>
      <c r="CO180" s="268"/>
      <c r="CP180" s="268"/>
      <c r="CQ180" s="268"/>
      <c r="CR180" s="268"/>
      <c r="CS180" s="268"/>
      <c r="CT180" s="268"/>
      <c r="CU180" s="268"/>
      <c r="CV180" s="268"/>
      <c r="CW180" s="268"/>
      <c r="CX180" s="268"/>
      <c r="CY180" s="268"/>
      <c r="CZ180" s="268"/>
      <c r="DA180" s="268"/>
      <c r="DB180" s="268"/>
      <c r="DC180" s="268"/>
      <c r="DD180" s="268"/>
      <c r="DE180" s="268"/>
      <c r="DF180" s="268"/>
      <c r="DG180" s="268"/>
      <c r="DH180" s="268"/>
      <c r="DI180" s="268"/>
      <c r="DJ180" s="268"/>
      <c r="DK180" s="268"/>
      <c r="DL180" s="268"/>
      <c r="DM180" s="268"/>
      <c r="DN180" s="268"/>
      <c r="DO180" s="268"/>
    </row>
    <row r="181" spans="1:119" x14ac:dyDescent="0.2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268"/>
      <c r="AM181" s="268"/>
      <c r="AN181" s="268"/>
      <c r="AO181" s="268"/>
      <c r="AP181" s="268"/>
      <c r="AQ181" s="268"/>
      <c r="AR181" s="268"/>
      <c r="AS181" s="268"/>
      <c r="AT181" s="268"/>
      <c r="AU181" s="268"/>
      <c r="AV181" s="268"/>
      <c r="AW181" s="268"/>
      <c r="AX181" s="268"/>
      <c r="AY181" s="268"/>
      <c r="AZ181" s="268"/>
      <c r="BA181" s="268"/>
      <c r="BB181" s="268"/>
      <c r="BC181" s="268"/>
      <c r="BD181" s="268"/>
      <c r="BE181" s="268"/>
      <c r="BF181" s="268"/>
      <c r="BG181" s="268"/>
      <c r="BH181" s="268"/>
      <c r="BI181" s="268"/>
      <c r="BJ181" s="268"/>
      <c r="BK181" s="268"/>
      <c r="BL181" s="268"/>
      <c r="BM181" s="268"/>
      <c r="BN181" s="268"/>
      <c r="BO181" s="268"/>
      <c r="BP181" s="268"/>
      <c r="BQ181" s="268"/>
      <c r="BR181" s="268"/>
      <c r="BS181" s="268"/>
      <c r="BT181" s="268"/>
      <c r="BU181" s="268"/>
      <c r="BV181" s="268"/>
      <c r="BW181" s="268"/>
      <c r="BX181" s="268"/>
      <c r="BY181" s="268"/>
      <c r="BZ181" s="268"/>
      <c r="CA181" s="268"/>
      <c r="CB181" s="268"/>
      <c r="CC181" s="268"/>
      <c r="CD181" s="268"/>
      <c r="CE181" s="268"/>
      <c r="CF181" s="268"/>
      <c r="CG181" s="268"/>
      <c r="CH181" s="268"/>
      <c r="CI181" s="268"/>
      <c r="CJ181" s="268"/>
      <c r="CK181" s="268"/>
      <c r="CL181" s="268"/>
      <c r="CM181" s="268"/>
      <c r="CN181" s="268"/>
      <c r="CO181" s="268"/>
      <c r="CP181" s="268"/>
      <c r="CQ181" s="268"/>
      <c r="CR181" s="268"/>
      <c r="CS181" s="268"/>
      <c r="CT181" s="268"/>
      <c r="CU181" s="268"/>
      <c r="CV181" s="268"/>
      <c r="CW181" s="268"/>
      <c r="CX181" s="268"/>
      <c r="CY181" s="268"/>
      <c r="CZ181" s="268"/>
      <c r="DA181" s="268"/>
      <c r="DB181" s="268"/>
      <c r="DC181" s="268"/>
      <c r="DD181" s="268"/>
      <c r="DE181" s="268"/>
      <c r="DF181" s="268"/>
      <c r="DG181" s="268"/>
      <c r="DH181" s="268"/>
      <c r="DI181" s="268"/>
      <c r="DJ181" s="268"/>
      <c r="DK181" s="268"/>
      <c r="DL181" s="268"/>
      <c r="DM181" s="268"/>
      <c r="DN181" s="268"/>
      <c r="DO181" s="268"/>
    </row>
    <row r="182" spans="1:119" x14ac:dyDescent="0.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68"/>
      <c r="BB182" s="268"/>
      <c r="BC182" s="268"/>
      <c r="BD182" s="268"/>
      <c r="BE182" s="268"/>
      <c r="BF182" s="268"/>
      <c r="BG182" s="268"/>
      <c r="BH182" s="268"/>
      <c r="BI182" s="268"/>
      <c r="BJ182" s="268"/>
      <c r="BK182" s="268"/>
      <c r="BL182" s="268"/>
      <c r="BM182" s="268"/>
      <c r="BN182" s="268"/>
      <c r="BO182" s="268"/>
      <c r="BP182" s="268"/>
      <c r="BQ182" s="268"/>
      <c r="BR182" s="268"/>
      <c r="BS182" s="268"/>
      <c r="BT182" s="268"/>
      <c r="BU182" s="268"/>
      <c r="BV182" s="268"/>
      <c r="BW182" s="268"/>
      <c r="BX182" s="268"/>
      <c r="BY182" s="268"/>
      <c r="BZ182" s="268"/>
      <c r="CA182" s="268"/>
      <c r="CB182" s="268"/>
      <c r="CC182" s="268"/>
      <c r="CD182" s="268"/>
      <c r="CE182" s="268"/>
      <c r="CF182" s="268"/>
      <c r="CG182" s="268"/>
      <c r="CH182" s="268"/>
      <c r="CI182" s="268"/>
      <c r="CJ182" s="268"/>
      <c r="CK182" s="268"/>
      <c r="CL182" s="268"/>
      <c r="CM182" s="268"/>
      <c r="CN182" s="268"/>
      <c r="CO182" s="268"/>
      <c r="CP182" s="268"/>
      <c r="CQ182" s="268"/>
      <c r="CR182" s="268"/>
      <c r="CS182" s="268"/>
      <c r="CT182" s="268"/>
      <c r="CU182" s="268"/>
      <c r="CV182" s="268"/>
      <c r="CW182" s="268"/>
      <c r="CX182" s="268"/>
      <c r="CY182" s="268"/>
      <c r="CZ182" s="268"/>
      <c r="DA182" s="268"/>
      <c r="DB182" s="268"/>
      <c r="DC182" s="268"/>
      <c r="DD182" s="268"/>
      <c r="DE182" s="268"/>
      <c r="DF182" s="268"/>
      <c r="DG182" s="268"/>
      <c r="DH182" s="268"/>
      <c r="DI182" s="268"/>
      <c r="DJ182" s="268"/>
      <c r="DK182" s="268"/>
      <c r="DL182" s="268"/>
      <c r="DM182" s="268"/>
      <c r="DN182" s="268"/>
      <c r="DO182" s="268"/>
    </row>
    <row r="183" spans="1:119" x14ac:dyDescent="0.2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268"/>
      <c r="AM183" s="268"/>
      <c r="AN183" s="268"/>
      <c r="AO183" s="268"/>
      <c r="AP183" s="268"/>
      <c r="AQ183" s="268"/>
      <c r="AR183" s="268"/>
      <c r="AS183" s="268"/>
      <c r="AT183" s="268"/>
      <c r="AU183" s="268"/>
      <c r="AV183" s="268"/>
      <c r="AW183" s="268"/>
      <c r="AX183" s="268"/>
      <c r="AY183" s="268"/>
      <c r="AZ183" s="268"/>
      <c r="BA183" s="268"/>
      <c r="BB183" s="268"/>
      <c r="BC183" s="268"/>
      <c r="BD183" s="268"/>
      <c r="BE183" s="268"/>
      <c r="BF183" s="268"/>
      <c r="BG183" s="268"/>
      <c r="BH183" s="268"/>
      <c r="BI183" s="268"/>
      <c r="BJ183" s="268"/>
      <c r="BK183" s="268"/>
      <c r="BL183" s="268"/>
      <c r="BM183" s="268"/>
      <c r="BN183" s="268"/>
      <c r="BO183" s="268"/>
      <c r="BP183" s="268"/>
      <c r="BQ183" s="268"/>
      <c r="BR183" s="268"/>
      <c r="BS183" s="268"/>
      <c r="BT183" s="268"/>
      <c r="BU183" s="268"/>
      <c r="BV183" s="268"/>
      <c r="BW183" s="268"/>
      <c r="BX183" s="268"/>
      <c r="BY183" s="268"/>
      <c r="BZ183" s="268"/>
      <c r="CA183" s="268"/>
      <c r="CB183" s="268"/>
      <c r="CC183" s="268"/>
      <c r="CD183" s="268"/>
      <c r="CE183" s="268"/>
      <c r="CF183" s="268"/>
      <c r="CG183" s="268"/>
      <c r="CH183" s="268"/>
      <c r="CI183" s="268"/>
      <c r="CJ183" s="268"/>
      <c r="CK183" s="268"/>
      <c r="CL183" s="268"/>
      <c r="CM183" s="268"/>
      <c r="CN183" s="268"/>
      <c r="CO183" s="268"/>
      <c r="CP183" s="268"/>
      <c r="CQ183" s="268"/>
      <c r="CR183" s="268"/>
      <c r="CS183" s="268"/>
      <c r="CT183" s="268"/>
      <c r="CU183" s="268"/>
      <c r="CV183" s="268"/>
      <c r="CW183" s="268"/>
      <c r="CX183" s="268"/>
      <c r="CY183" s="268"/>
      <c r="CZ183" s="268"/>
      <c r="DA183" s="268"/>
      <c r="DB183" s="268"/>
      <c r="DC183" s="268"/>
      <c r="DD183" s="268"/>
      <c r="DE183" s="268"/>
      <c r="DF183" s="268"/>
      <c r="DG183" s="268"/>
      <c r="DH183" s="268"/>
      <c r="DI183" s="268"/>
      <c r="DJ183" s="268"/>
      <c r="DK183" s="268"/>
      <c r="DL183" s="268"/>
      <c r="DM183" s="268"/>
      <c r="DN183" s="268"/>
      <c r="DO183" s="268"/>
    </row>
    <row r="184" spans="1:119" x14ac:dyDescent="0.2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268"/>
      <c r="AM184" s="268"/>
      <c r="AN184" s="268"/>
      <c r="AO184" s="268"/>
      <c r="AP184" s="268"/>
      <c r="AQ184" s="268"/>
      <c r="AR184" s="268"/>
      <c r="AS184" s="268"/>
      <c r="AT184" s="268"/>
      <c r="AU184" s="268"/>
      <c r="AV184" s="268"/>
      <c r="AW184" s="268"/>
      <c r="AX184" s="268"/>
      <c r="AY184" s="268"/>
      <c r="AZ184" s="268"/>
      <c r="BA184" s="268"/>
      <c r="BB184" s="268"/>
      <c r="BC184" s="268"/>
      <c r="BD184" s="268"/>
      <c r="BE184" s="268"/>
      <c r="BF184" s="268"/>
      <c r="BG184" s="268"/>
      <c r="BH184" s="268"/>
      <c r="BI184" s="268"/>
      <c r="BJ184" s="268"/>
      <c r="BK184" s="268"/>
      <c r="BL184" s="268"/>
      <c r="BM184" s="268"/>
      <c r="BN184" s="268"/>
      <c r="BO184" s="268"/>
      <c r="BP184" s="268"/>
      <c r="BQ184" s="268"/>
      <c r="BR184" s="268"/>
      <c r="BS184" s="268"/>
      <c r="BT184" s="268"/>
      <c r="BU184" s="268"/>
      <c r="BV184" s="268"/>
      <c r="BW184" s="268"/>
      <c r="BX184" s="268"/>
      <c r="BY184" s="268"/>
      <c r="BZ184" s="268"/>
      <c r="CA184" s="268"/>
      <c r="CB184" s="268"/>
      <c r="CC184" s="268"/>
      <c r="CD184" s="268"/>
      <c r="CE184" s="268"/>
      <c r="CF184" s="268"/>
      <c r="CG184" s="268"/>
      <c r="CH184" s="268"/>
      <c r="CI184" s="268"/>
      <c r="CJ184" s="268"/>
      <c r="CK184" s="268"/>
      <c r="CL184" s="268"/>
      <c r="CM184" s="268"/>
      <c r="CN184" s="268"/>
      <c r="CO184" s="268"/>
      <c r="CP184" s="268"/>
      <c r="CQ184" s="268"/>
      <c r="CR184" s="268"/>
      <c r="CS184" s="268"/>
      <c r="CT184" s="268"/>
      <c r="CU184" s="268"/>
      <c r="CV184" s="268"/>
      <c r="CW184" s="268"/>
      <c r="CX184" s="268"/>
      <c r="CY184" s="268"/>
      <c r="CZ184" s="268"/>
      <c r="DA184" s="268"/>
      <c r="DB184" s="268"/>
      <c r="DC184" s="268"/>
      <c r="DD184" s="268"/>
      <c r="DE184" s="268"/>
      <c r="DF184" s="268"/>
      <c r="DG184" s="268"/>
      <c r="DH184" s="268"/>
      <c r="DI184" s="268"/>
      <c r="DJ184" s="268"/>
      <c r="DK184" s="268"/>
      <c r="DL184" s="268"/>
      <c r="DM184" s="268"/>
      <c r="DN184" s="268"/>
      <c r="DO184" s="268"/>
    </row>
    <row r="185" spans="1:119" x14ac:dyDescent="0.2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268"/>
      <c r="AM185" s="268"/>
      <c r="AN185" s="268"/>
      <c r="AO185" s="268"/>
      <c r="AP185" s="268"/>
      <c r="AQ185" s="268"/>
      <c r="AR185" s="268"/>
      <c r="AS185" s="268"/>
      <c r="AT185" s="268"/>
      <c r="AU185" s="268"/>
      <c r="AV185" s="268"/>
      <c r="AW185" s="268"/>
      <c r="AX185" s="268"/>
      <c r="AY185" s="268"/>
      <c r="AZ185" s="268"/>
      <c r="BA185" s="268"/>
      <c r="BB185" s="268"/>
      <c r="BC185" s="268"/>
      <c r="BD185" s="268"/>
      <c r="BE185" s="268"/>
      <c r="BF185" s="268"/>
      <c r="BG185" s="268"/>
      <c r="BH185" s="268"/>
      <c r="BI185" s="268"/>
      <c r="BJ185" s="268"/>
      <c r="BK185" s="268"/>
      <c r="BL185" s="268"/>
      <c r="BM185" s="268"/>
      <c r="BN185" s="268"/>
      <c r="BO185" s="268"/>
      <c r="BP185" s="268"/>
      <c r="BQ185" s="268"/>
      <c r="BR185" s="268"/>
      <c r="BS185" s="268"/>
      <c r="BT185" s="268"/>
      <c r="BU185" s="268"/>
      <c r="BV185" s="268"/>
      <c r="BW185" s="268"/>
      <c r="BX185" s="268"/>
      <c r="BY185" s="268"/>
      <c r="BZ185" s="268"/>
      <c r="CA185" s="268"/>
      <c r="CB185" s="268"/>
      <c r="CC185" s="268"/>
      <c r="CD185" s="268"/>
      <c r="CE185" s="268"/>
      <c r="CF185" s="268"/>
      <c r="CG185" s="268"/>
      <c r="CH185" s="268"/>
      <c r="CI185" s="268"/>
      <c r="CJ185" s="268"/>
      <c r="CK185" s="268"/>
      <c r="CL185" s="268"/>
      <c r="CM185" s="268"/>
      <c r="CN185" s="268"/>
      <c r="CO185" s="268"/>
      <c r="CP185" s="268"/>
      <c r="CQ185" s="268"/>
      <c r="CR185" s="268"/>
      <c r="CS185" s="268"/>
      <c r="CT185" s="268"/>
      <c r="CU185" s="268"/>
      <c r="CV185" s="268"/>
      <c r="CW185" s="268"/>
      <c r="CX185" s="268"/>
      <c r="CY185" s="268"/>
      <c r="CZ185" s="268"/>
      <c r="DA185" s="268"/>
      <c r="DB185" s="268"/>
      <c r="DC185" s="268"/>
      <c r="DD185" s="268"/>
      <c r="DE185" s="268"/>
      <c r="DF185" s="268"/>
      <c r="DG185" s="268"/>
      <c r="DH185" s="268"/>
      <c r="DI185" s="268"/>
      <c r="DJ185" s="268"/>
      <c r="DK185" s="268"/>
      <c r="DL185" s="268"/>
      <c r="DM185" s="268"/>
      <c r="DN185" s="268"/>
      <c r="DO185" s="268"/>
    </row>
    <row r="186" spans="1:119" x14ac:dyDescent="0.2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268"/>
      <c r="AM186" s="268"/>
      <c r="AN186" s="268"/>
      <c r="AO186" s="268"/>
      <c r="AP186" s="268"/>
      <c r="AQ186" s="268"/>
      <c r="AR186" s="268"/>
      <c r="AS186" s="268"/>
      <c r="AT186" s="268"/>
      <c r="AU186" s="268"/>
      <c r="AV186" s="268"/>
      <c r="AW186" s="268"/>
      <c r="AX186" s="268"/>
      <c r="AY186" s="268"/>
      <c r="AZ186" s="268"/>
      <c r="BA186" s="268"/>
      <c r="BB186" s="268"/>
      <c r="BC186" s="268"/>
      <c r="BD186" s="268"/>
      <c r="BE186" s="268"/>
      <c r="BF186" s="268"/>
      <c r="BG186" s="268"/>
      <c r="BH186" s="268"/>
      <c r="BI186" s="268"/>
      <c r="BJ186" s="268"/>
      <c r="BK186" s="268"/>
      <c r="BL186" s="268"/>
      <c r="BM186" s="268"/>
      <c r="BN186" s="268"/>
      <c r="BO186" s="268"/>
      <c r="BP186" s="268"/>
      <c r="BQ186" s="268"/>
      <c r="BR186" s="268"/>
      <c r="BS186" s="268"/>
      <c r="BT186" s="268"/>
      <c r="BU186" s="268"/>
      <c r="BV186" s="268"/>
      <c r="BW186" s="268"/>
      <c r="BX186" s="268"/>
      <c r="BY186" s="268"/>
      <c r="BZ186" s="268"/>
      <c r="CA186" s="268"/>
      <c r="CB186" s="268"/>
      <c r="CC186" s="268"/>
      <c r="CD186" s="268"/>
      <c r="CE186" s="268"/>
      <c r="CF186" s="268"/>
      <c r="CG186" s="268"/>
      <c r="CH186" s="268"/>
      <c r="CI186" s="268"/>
      <c r="CJ186" s="268"/>
      <c r="CK186" s="268"/>
      <c r="CL186" s="268"/>
      <c r="CM186" s="268"/>
      <c r="CN186" s="268"/>
      <c r="CO186" s="268"/>
      <c r="CP186" s="268"/>
      <c r="CQ186" s="268"/>
      <c r="CR186" s="268"/>
      <c r="CS186" s="268"/>
      <c r="CT186" s="268"/>
      <c r="CU186" s="268"/>
      <c r="CV186" s="268"/>
      <c r="CW186" s="268"/>
      <c r="CX186" s="268"/>
      <c r="CY186" s="268"/>
      <c r="CZ186" s="268"/>
      <c r="DA186" s="268"/>
      <c r="DB186" s="268"/>
      <c r="DC186" s="268"/>
      <c r="DD186" s="268"/>
      <c r="DE186" s="268"/>
      <c r="DF186" s="268"/>
      <c r="DG186" s="268"/>
      <c r="DH186" s="268"/>
      <c r="DI186" s="268"/>
      <c r="DJ186" s="268"/>
      <c r="DK186" s="268"/>
      <c r="DL186" s="268"/>
      <c r="DM186" s="268"/>
      <c r="DN186" s="268"/>
      <c r="DO186" s="268"/>
    </row>
    <row r="187" spans="1:119" x14ac:dyDescent="0.2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268"/>
      <c r="AM187" s="268"/>
      <c r="AN187" s="268"/>
      <c r="AO187" s="268"/>
      <c r="AP187" s="268"/>
      <c r="AQ187" s="268"/>
      <c r="AR187" s="268"/>
      <c r="AS187" s="268"/>
      <c r="AT187" s="268"/>
      <c r="AU187" s="268"/>
      <c r="AV187" s="268"/>
      <c r="AW187" s="268"/>
      <c r="AX187" s="268"/>
      <c r="AY187" s="268"/>
      <c r="AZ187" s="268"/>
      <c r="BA187" s="268"/>
      <c r="BB187" s="268"/>
      <c r="BC187" s="268"/>
      <c r="BD187" s="268"/>
      <c r="BE187" s="268"/>
      <c r="BF187" s="268"/>
      <c r="BG187" s="268"/>
      <c r="BH187" s="268"/>
      <c r="BI187" s="268"/>
      <c r="BJ187" s="268"/>
      <c r="BK187" s="268"/>
      <c r="BL187" s="268"/>
      <c r="BM187" s="268"/>
      <c r="BN187" s="268"/>
      <c r="BO187" s="268"/>
      <c r="BP187" s="268"/>
      <c r="BQ187" s="268"/>
      <c r="BR187" s="268"/>
      <c r="BS187" s="268"/>
      <c r="BT187" s="268"/>
      <c r="BU187" s="268"/>
      <c r="BV187" s="268"/>
      <c r="BW187" s="268"/>
      <c r="BX187" s="268"/>
      <c r="BY187" s="268"/>
      <c r="BZ187" s="268"/>
      <c r="CA187" s="268"/>
      <c r="CB187" s="268"/>
      <c r="CC187" s="268"/>
      <c r="CD187" s="268"/>
      <c r="CE187" s="268"/>
      <c r="CF187" s="268"/>
      <c r="CG187" s="268"/>
      <c r="CH187" s="268"/>
      <c r="CI187" s="268"/>
      <c r="CJ187" s="268"/>
      <c r="CK187" s="268"/>
      <c r="CL187" s="268"/>
      <c r="CM187" s="268"/>
      <c r="CN187" s="268"/>
      <c r="CO187" s="268"/>
      <c r="CP187" s="268"/>
      <c r="CQ187" s="268"/>
      <c r="CR187" s="268"/>
      <c r="CS187" s="268"/>
      <c r="CT187" s="268"/>
      <c r="CU187" s="268"/>
      <c r="CV187" s="268"/>
      <c r="CW187" s="268"/>
      <c r="CX187" s="268"/>
      <c r="CY187" s="268"/>
      <c r="CZ187" s="268"/>
      <c r="DA187" s="268"/>
      <c r="DB187" s="268"/>
      <c r="DC187" s="268"/>
      <c r="DD187" s="268"/>
      <c r="DE187" s="268"/>
      <c r="DF187" s="268"/>
      <c r="DG187" s="268"/>
      <c r="DH187" s="268"/>
      <c r="DI187" s="268"/>
      <c r="DJ187" s="268"/>
      <c r="DK187" s="268"/>
      <c r="DL187" s="268"/>
      <c r="DM187" s="268"/>
      <c r="DN187" s="268"/>
      <c r="DO187" s="268"/>
    </row>
    <row r="188" spans="1:119" x14ac:dyDescent="0.2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268"/>
      <c r="AM188" s="268"/>
      <c r="AN188" s="268"/>
      <c r="AO188" s="268"/>
      <c r="AP188" s="268"/>
      <c r="AQ188" s="268"/>
      <c r="AR188" s="268"/>
      <c r="AS188" s="268"/>
      <c r="AT188" s="268"/>
      <c r="AU188" s="268"/>
      <c r="AV188" s="268"/>
      <c r="AW188" s="268"/>
      <c r="AX188" s="268"/>
      <c r="AY188" s="268"/>
      <c r="AZ188" s="268"/>
      <c r="BA188" s="268"/>
      <c r="BB188" s="268"/>
      <c r="BC188" s="268"/>
      <c r="BD188" s="268"/>
      <c r="BE188" s="268"/>
      <c r="BF188" s="268"/>
      <c r="BG188" s="268"/>
      <c r="BH188" s="268"/>
      <c r="BI188" s="268"/>
      <c r="BJ188" s="268"/>
      <c r="BK188" s="268"/>
      <c r="BL188" s="268"/>
      <c r="BM188" s="268"/>
      <c r="BN188" s="268"/>
      <c r="BO188" s="268"/>
      <c r="BP188" s="268"/>
      <c r="BQ188" s="268"/>
      <c r="BR188" s="268"/>
      <c r="BS188" s="268"/>
      <c r="BT188" s="268"/>
      <c r="BU188" s="268"/>
      <c r="BV188" s="268"/>
      <c r="BW188" s="268"/>
      <c r="BX188" s="268"/>
      <c r="BY188" s="268"/>
      <c r="BZ188" s="268"/>
      <c r="CA188" s="268"/>
      <c r="CB188" s="268"/>
      <c r="CC188" s="268"/>
      <c r="CD188" s="268"/>
      <c r="CE188" s="268"/>
      <c r="CF188" s="268"/>
      <c r="CG188" s="268"/>
      <c r="CH188" s="268"/>
      <c r="CI188" s="268"/>
      <c r="CJ188" s="268"/>
      <c r="CK188" s="268"/>
      <c r="CL188" s="268"/>
      <c r="CM188" s="268"/>
      <c r="CN188" s="268"/>
      <c r="CO188" s="268"/>
      <c r="CP188" s="268"/>
      <c r="CQ188" s="268"/>
      <c r="CR188" s="268"/>
      <c r="CS188" s="268"/>
      <c r="CT188" s="268"/>
      <c r="CU188" s="268"/>
      <c r="CV188" s="268"/>
      <c r="CW188" s="268"/>
      <c r="CX188" s="268"/>
      <c r="CY188" s="268"/>
      <c r="CZ188" s="268"/>
      <c r="DA188" s="268"/>
      <c r="DB188" s="268"/>
      <c r="DC188" s="268"/>
      <c r="DD188" s="268"/>
      <c r="DE188" s="268"/>
      <c r="DF188" s="268"/>
      <c r="DG188" s="268"/>
      <c r="DH188" s="268"/>
      <c r="DI188" s="268"/>
      <c r="DJ188" s="268"/>
      <c r="DK188" s="268"/>
      <c r="DL188" s="268"/>
      <c r="DM188" s="268"/>
      <c r="DN188" s="268"/>
      <c r="DO188" s="268"/>
    </row>
    <row r="189" spans="1:119" x14ac:dyDescent="0.2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268"/>
      <c r="AM189" s="268"/>
      <c r="AN189" s="268"/>
      <c r="AO189" s="268"/>
      <c r="AP189" s="268"/>
      <c r="AQ189" s="268"/>
      <c r="AR189" s="268"/>
      <c r="AS189" s="268"/>
      <c r="AT189" s="268"/>
      <c r="AU189" s="268"/>
      <c r="AV189" s="268"/>
      <c r="AW189" s="268"/>
      <c r="AX189" s="268"/>
      <c r="AY189" s="268"/>
      <c r="AZ189" s="268"/>
      <c r="BA189" s="268"/>
      <c r="BB189" s="268"/>
      <c r="BC189" s="268"/>
      <c r="BD189" s="268"/>
      <c r="BE189" s="268"/>
      <c r="BF189" s="268"/>
      <c r="BG189" s="268"/>
      <c r="BH189" s="268"/>
      <c r="BI189" s="268"/>
      <c r="BJ189" s="268"/>
      <c r="BK189" s="268"/>
      <c r="BL189" s="268"/>
      <c r="BM189" s="268"/>
      <c r="BN189" s="268"/>
      <c r="BO189" s="268"/>
      <c r="BP189" s="268"/>
      <c r="BQ189" s="268"/>
      <c r="BR189" s="268"/>
      <c r="BS189" s="268"/>
      <c r="BT189" s="268"/>
      <c r="BU189" s="268"/>
      <c r="BV189" s="268"/>
      <c r="BW189" s="268"/>
      <c r="BX189" s="268"/>
      <c r="BY189" s="268"/>
      <c r="BZ189" s="268"/>
      <c r="CA189" s="268"/>
      <c r="CB189" s="268"/>
      <c r="CC189" s="268"/>
      <c r="CD189" s="268"/>
      <c r="CE189" s="268"/>
      <c r="CF189" s="268"/>
      <c r="CG189" s="268"/>
      <c r="CH189" s="268"/>
      <c r="CI189" s="268"/>
      <c r="CJ189" s="268"/>
      <c r="CK189" s="268"/>
      <c r="CL189" s="268"/>
      <c r="CM189" s="268"/>
      <c r="CN189" s="268"/>
      <c r="CO189" s="268"/>
      <c r="CP189" s="268"/>
      <c r="CQ189" s="268"/>
      <c r="CR189" s="268"/>
      <c r="CS189" s="268"/>
      <c r="CT189" s="268"/>
      <c r="CU189" s="268"/>
      <c r="CV189" s="268"/>
      <c r="CW189" s="268"/>
      <c r="CX189" s="268"/>
      <c r="CY189" s="268"/>
      <c r="CZ189" s="268"/>
      <c r="DA189" s="268"/>
      <c r="DB189" s="268"/>
      <c r="DC189" s="268"/>
      <c r="DD189" s="268"/>
      <c r="DE189" s="268"/>
      <c r="DF189" s="268"/>
      <c r="DG189" s="268"/>
      <c r="DH189" s="268"/>
      <c r="DI189" s="268"/>
      <c r="DJ189" s="268"/>
      <c r="DK189" s="268"/>
      <c r="DL189" s="268"/>
      <c r="DM189" s="268"/>
      <c r="DN189" s="268"/>
      <c r="DO189" s="268"/>
    </row>
    <row r="190" spans="1:119" x14ac:dyDescent="0.2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268"/>
      <c r="AM190" s="268"/>
      <c r="AN190" s="268"/>
      <c r="AO190" s="268"/>
      <c r="AP190" s="268"/>
      <c r="AQ190" s="268"/>
      <c r="AR190" s="268"/>
      <c r="AS190" s="268"/>
      <c r="AT190" s="268"/>
      <c r="AU190" s="268"/>
      <c r="AV190" s="268"/>
      <c r="AW190" s="268"/>
      <c r="AX190" s="268"/>
      <c r="AY190" s="268"/>
      <c r="AZ190" s="268"/>
      <c r="BA190" s="268"/>
      <c r="BB190" s="268"/>
      <c r="BC190" s="268"/>
      <c r="BD190" s="268"/>
      <c r="BE190" s="268"/>
      <c r="BF190" s="268"/>
      <c r="BG190" s="268"/>
      <c r="BH190" s="268"/>
      <c r="BI190" s="268"/>
      <c r="BJ190" s="268"/>
      <c r="BK190" s="268"/>
      <c r="BL190" s="268"/>
      <c r="BM190" s="268"/>
      <c r="BN190" s="268"/>
      <c r="BO190" s="268"/>
      <c r="BP190" s="268"/>
      <c r="BQ190" s="268"/>
      <c r="BR190" s="268"/>
      <c r="BS190" s="268"/>
      <c r="BT190" s="268"/>
      <c r="BU190" s="268"/>
      <c r="BV190" s="268"/>
      <c r="BW190" s="268"/>
      <c r="BX190" s="268"/>
      <c r="BY190" s="268"/>
      <c r="BZ190" s="268"/>
      <c r="CA190" s="268"/>
      <c r="CB190" s="268"/>
      <c r="CC190" s="268"/>
      <c r="CD190" s="268"/>
      <c r="CE190" s="268"/>
      <c r="CF190" s="268"/>
      <c r="CG190" s="268"/>
      <c r="CH190" s="268"/>
      <c r="CI190" s="268"/>
      <c r="CJ190" s="268"/>
      <c r="CK190" s="268"/>
      <c r="CL190" s="268"/>
      <c r="CM190" s="268"/>
      <c r="CN190" s="268"/>
      <c r="CO190" s="268"/>
      <c r="CP190" s="268"/>
      <c r="CQ190" s="268"/>
      <c r="CR190" s="268"/>
      <c r="CS190" s="268"/>
      <c r="CT190" s="268"/>
      <c r="CU190" s="268"/>
      <c r="CV190" s="268"/>
      <c r="CW190" s="268"/>
      <c r="CX190" s="268"/>
      <c r="CY190" s="268"/>
      <c r="CZ190" s="268"/>
      <c r="DA190" s="268"/>
      <c r="DB190" s="268"/>
      <c r="DC190" s="268"/>
      <c r="DD190" s="268"/>
      <c r="DE190" s="268"/>
      <c r="DF190" s="268"/>
      <c r="DG190" s="268"/>
      <c r="DH190" s="268"/>
      <c r="DI190" s="268"/>
      <c r="DJ190" s="268"/>
      <c r="DK190" s="268"/>
      <c r="DL190" s="268"/>
      <c r="DM190" s="268"/>
      <c r="DN190" s="268"/>
      <c r="DO190" s="268"/>
    </row>
    <row r="191" spans="1:119" x14ac:dyDescent="0.2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268"/>
      <c r="AM191" s="268"/>
      <c r="AN191" s="268"/>
      <c r="AO191" s="268"/>
      <c r="AP191" s="268"/>
      <c r="AQ191" s="268"/>
      <c r="AR191" s="268"/>
      <c r="AS191" s="268"/>
      <c r="AT191" s="268"/>
      <c r="AU191" s="268"/>
      <c r="AV191" s="268"/>
      <c r="AW191" s="268"/>
      <c r="AX191" s="268"/>
      <c r="AY191" s="268"/>
      <c r="AZ191" s="268"/>
      <c r="BA191" s="268"/>
      <c r="BB191" s="268"/>
      <c r="BC191" s="268"/>
      <c r="BD191" s="268"/>
      <c r="BE191" s="268"/>
      <c r="BF191" s="268"/>
      <c r="BG191" s="268"/>
      <c r="BH191" s="268"/>
      <c r="BI191" s="268"/>
      <c r="BJ191" s="268"/>
      <c r="BK191" s="268"/>
      <c r="BL191" s="268"/>
      <c r="BM191" s="268"/>
      <c r="BN191" s="268"/>
      <c r="BO191" s="268"/>
      <c r="BP191" s="268"/>
      <c r="BQ191" s="268"/>
      <c r="BR191" s="268"/>
      <c r="BS191" s="268"/>
      <c r="BT191" s="268"/>
      <c r="BU191" s="268"/>
      <c r="BV191" s="268"/>
      <c r="BW191" s="268"/>
      <c r="BX191" s="268"/>
      <c r="BY191" s="268"/>
      <c r="BZ191" s="268"/>
      <c r="CA191" s="268"/>
      <c r="CB191" s="268"/>
      <c r="CC191" s="268"/>
      <c r="CD191" s="268"/>
      <c r="CE191" s="268"/>
      <c r="CF191" s="268"/>
      <c r="CG191" s="268"/>
      <c r="CH191" s="268"/>
      <c r="CI191" s="268"/>
      <c r="CJ191" s="268"/>
      <c r="CK191" s="268"/>
      <c r="CL191" s="268"/>
      <c r="CM191" s="268"/>
      <c r="CN191" s="268"/>
      <c r="CO191" s="268"/>
      <c r="CP191" s="268"/>
      <c r="CQ191" s="268"/>
      <c r="CR191" s="268"/>
      <c r="CS191" s="268"/>
      <c r="CT191" s="268"/>
      <c r="CU191" s="268"/>
      <c r="CV191" s="268"/>
      <c r="CW191" s="268"/>
      <c r="CX191" s="268"/>
      <c r="CY191" s="268"/>
      <c r="CZ191" s="268"/>
      <c r="DA191" s="268"/>
      <c r="DB191" s="268"/>
      <c r="DC191" s="268"/>
      <c r="DD191" s="268"/>
      <c r="DE191" s="268"/>
      <c r="DF191" s="268"/>
      <c r="DG191" s="268"/>
      <c r="DH191" s="268"/>
      <c r="DI191" s="268"/>
      <c r="DJ191" s="268"/>
      <c r="DK191" s="268"/>
      <c r="DL191" s="268"/>
      <c r="DM191" s="268"/>
      <c r="DN191" s="268"/>
      <c r="DO191" s="268"/>
    </row>
    <row r="192" spans="1:119" x14ac:dyDescent="0.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268"/>
      <c r="AM192" s="268"/>
      <c r="AN192" s="268"/>
      <c r="AO192" s="268"/>
      <c r="AP192" s="268"/>
      <c r="AQ192" s="268"/>
      <c r="AR192" s="268"/>
      <c r="AS192" s="268"/>
      <c r="AT192" s="268"/>
      <c r="AU192" s="268"/>
      <c r="AV192" s="268"/>
      <c r="AW192" s="268"/>
      <c r="AX192" s="268"/>
      <c r="AY192" s="268"/>
      <c r="AZ192" s="268"/>
      <c r="BA192" s="268"/>
      <c r="BB192" s="268"/>
      <c r="BC192" s="268"/>
      <c r="BD192" s="268"/>
      <c r="BE192" s="268"/>
      <c r="BF192" s="268"/>
      <c r="BG192" s="268"/>
      <c r="BH192" s="268"/>
      <c r="BI192" s="268"/>
      <c r="BJ192" s="268"/>
      <c r="BK192" s="268"/>
      <c r="BL192" s="268"/>
      <c r="BM192" s="268"/>
      <c r="BN192" s="268"/>
      <c r="BO192" s="268"/>
      <c r="BP192" s="268"/>
      <c r="BQ192" s="268"/>
      <c r="BR192" s="268"/>
      <c r="BS192" s="268"/>
      <c r="BT192" s="268"/>
      <c r="BU192" s="268"/>
      <c r="BV192" s="268"/>
      <c r="BW192" s="268"/>
      <c r="BX192" s="268"/>
      <c r="BY192" s="268"/>
      <c r="BZ192" s="268"/>
      <c r="CA192" s="268"/>
      <c r="CB192" s="268"/>
      <c r="CC192" s="268"/>
      <c r="CD192" s="268"/>
      <c r="CE192" s="268"/>
      <c r="CF192" s="268"/>
      <c r="CG192" s="268"/>
      <c r="CH192" s="268"/>
      <c r="CI192" s="268"/>
      <c r="CJ192" s="268"/>
      <c r="CK192" s="268"/>
      <c r="CL192" s="268"/>
      <c r="CM192" s="268"/>
      <c r="CN192" s="268"/>
      <c r="CO192" s="268"/>
      <c r="CP192" s="268"/>
      <c r="CQ192" s="268"/>
      <c r="CR192" s="268"/>
      <c r="CS192" s="268"/>
      <c r="CT192" s="268"/>
      <c r="CU192" s="268"/>
      <c r="CV192" s="268"/>
      <c r="CW192" s="268"/>
      <c r="CX192" s="268"/>
      <c r="CY192" s="268"/>
      <c r="CZ192" s="268"/>
      <c r="DA192" s="268"/>
      <c r="DB192" s="268"/>
      <c r="DC192" s="268"/>
      <c r="DD192" s="268"/>
      <c r="DE192" s="268"/>
      <c r="DF192" s="268"/>
      <c r="DG192" s="268"/>
      <c r="DH192" s="268"/>
      <c r="DI192" s="268"/>
      <c r="DJ192" s="268"/>
      <c r="DK192" s="268"/>
      <c r="DL192" s="268"/>
      <c r="DM192" s="268"/>
      <c r="DN192" s="268"/>
      <c r="DO192" s="268"/>
    </row>
    <row r="193" spans="1:119" x14ac:dyDescent="0.2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268"/>
      <c r="AM193" s="268"/>
      <c r="AN193" s="268"/>
      <c r="AO193" s="268"/>
      <c r="AP193" s="268"/>
      <c r="AQ193" s="268"/>
      <c r="AR193" s="268"/>
      <c r="AS193" s="268"/>
      <c r="AT193" s="268"/>
      <c r="AU193" s="268"/>
      <c r="AV193" s="268"/>
      <c r="AW193" s="268"/>
      <c r="AX193" s="268"/>
      <c r="AY193" s="268"/>
      <c r="AZ193" s="268"/>
      <c r="BA193" s="268"/>
      <c r="BB193" s="268"/>
      <c r="BC193" s="268"/>
      <c r="BD193" s="268"/>
      <c r="BE193" s="268"/>
      <c r="BF193" s="268"/>
      <c r="BG193" s="268"/>
      <c r="BH193" s="268"/>
      <c r="BI193" s="268"/>
      <c r="BJ193" s="268"/>
      <c r="BK193" s="268"/>
      <c r="BL193" s="268"/>
      <c r="BM193" s="268"/>
      <c r="BN193" s="268"/>
      <c r="BO193" s="268"/>
      <c r="BP193" s="268"/>
      <c r="BQ193" s="268"/>
      <c r="BR193" s="268"/>
      <c r="BS193" s="268"/>
      <c r="BT193" s="268"/>
      <c r="BU193" s="268"/>
      <c r="BV193" s="268"/>
      <c r="BW193" s="268"/>
      <c r="BX193" s="268"/>
      <c r="BY193" s="268"/>
      <c r="BZ193" s="268"/>
      <c r="CA193" s="268"/>
      <c r="CB193" s="268"/>
      <c r="CC193" s="268"/>
      <c r="CD193" s="268"/>
      <c r="CE193" s="268"/>
      <c r="CF193" s="268"/>
      <c r="CG193" s="268"/>
      <c r="CH193" s="268"/>
      <c r="CI193" s="268"/>
      <c r="CJ193" s="268"/>
      <c r="CK193" s="268"/>
      <c r="CL193" s="268"/>
      <c r="CM193" s="268"/>
      <c r="CN193" s="268"/>
      <c r="CO193" s="268"/>
      <c r="CP193" s="268"/>
      <c r="CQ193" s="268"/>
      <c r="CR193" s="268"/>
      <c r="CS193" s="268"/>
      <c r="CT193" s="268"/>
      <c r="CU193" s="268"/>
      <c r="CV193" s="268"/>
      <c r="CW193" s="268"/>
      <c r="CX193" s="268"/>
      <c r="CY193" s="268"/>
      <c r="CZ193" s="268"/>
      <c r="DA193" s="268"/>
      <c r="DB193" s="268"/>
      <c r="DC193" s="268"/>
      <c r="DD193" s="268"/>
      <c r="DE193" s="268"/>
      <c r="DF193" s="268"/>
      <c r="DG193" s="268"/>
      <c r="DH193" s="268"/>
      <c r="DI193" s="268"/>
      <c r="DJ193" s="268"/>
      <c r="DK193" s="268"/>
      <c r="DL193" s="268"/>
      <c r="DM193" s="268"/>
      <c r="DN193" s="268"/>
      <c r="DO193" s="268"/>
    </row>
    <row r="194" spans="1:119" x14ac:dyDescent="0.2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268"/>
      <c r="AM194" s="268"/>
      <c r="AN194" s="268"/>
      <c r="AO194" s="268"/>
      <c r="AP194" s="268"/>
      <c r="AQ194" s="268"/>
      <c r="AR194" s="268"/>
      <c r="AS194" s="268"/>
      <c r="AT194" s="268"/>
      <c r="AU194" s="268"/>
      <c r="AV194" s="268"/>
      <c r="AW194" s="268"/>
      <c r="AX194" s="268"/>
      <c r="AY194" s="268"/>
      <c r="AZ194" s="268"/>
      <c r="BA194" s="268"/>
      <c r="BB194" s="268"/>
      <c r="BC194" s="268"/>
      <c r="BD194" s="268"/>
      <c r="BE194" s="268"/>
      <c r="BF194" s="268"/>
      <c r="BG194" s="268"/>
      <c r="BH194" s="268"/>
      <c r="BI194" s="268"/>
      <c r="BJ194" s="268"/>
      <c r="BK194" s="268"/>
      <c r="BL194" s="268"/>
      <c r="BM194" s="268"/>
      <c r="BN194" s="268"/>
      <c r="BO194" s="268"/>
      <c r="BP194" s="268"/>
      <c r="BQ194" s="268"/>
      <c r="BR194" s="268"/>
      <c r="BS194" s="268"/>
      <c r="BT194" s="268"/>
      <c r="BU194" s="268"/>
      <c r="BV194" s="268"/>
      <c r="BW194" s="268"/>
      <c r="BX194" s="268"/>
      <c r="BY194" s="268"/>
      <c r="BZ194" s="268"/>
      <c r="CA194" s="268"/>
      <c r="CB194" s="268"/>
      <c r="CC194" s="268"/>
      <c r="CD194" s="268"/>
      <c r="CE194" s="268"/>
      <c r="CF194" s="268"/>
      <c r="CG194" s="268"/>
      <c r="CH194" s="268"/>
      <c r="CI194" s="268"/>
      <c r="CJ194" s="268"/>
      <c r="CK194" s="268"/>
      <c r="CL194" s="268"/>
      <c r="CM194" s="268"/>
      <c r="CN194" s="268"/>
      <c r="CO194" s="268"/>
      <c r="CP194" s="268"/>
      <c r="CQ194" s="268"/>
      <c r="CR194" s="268"/>
      <c r="CS194" s="268"/>
      <c r="CT194" s="268"/>
      <c r="CU194" s="268"/>
      <c r="CV194" s="268"/>
      <c r="CW194" s="268"/>
      <c r="CX194" s="268"/>
      <c r="CY194" s="268"/>
      <c r="CZ194" s="268"/>
      <c r="DA194" s="268"/>
      <c r="DB194" s="268"/>
      <c r="DC194" s="268"/>
      <c r="DD194" s="268"/>
      <c r="DE194" s="268"/>
      <c r="DF194" s="268"/>
      <c r="DG194" s="268"/>
      <c r="DH194" s="268"/>
      <c r="DI194" s="268"/>
      <c r="DJ194" s="268"/>
      <c r="DK194" s="268"/>
      <c r="DL194" s="268"/>
      <c r="DM194" s="268"/>
      <c r="DN194" s="268"/>
      <c r="DO194" s="268"/>
    </row>
    <row r="195" spans="1:119" x14ac:dyDescent="0.2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268"/>
      <c r="AM195" s="268"/>
      <c r="AN195" s="268"/>
      <c r="AO195" s="268"/>
      <c r="AP195" s="268"/>
      <c r="AQ195" s="268"/>
      <c r="AR195" s="268"/>
      <c r="AS195" s="268"/>
      <c r="AT195" s="268"/>
      <c r="AU195" s="268"/>
      <c r="AV195" s="268"/>
      <c r="AW195" s="268"/>
      <c r="AX195" s="268"/>
      <c r="AY195" s="268"/>
      <c r="AZ195" s="268"/>
      <c r="BA195" s="268"/>
      <c r="BB195" s="268"/>
      <c r="BC195" s="268"/>
      <c r="BD195" s="268"/>
      <c r="BE195" s="268"/>
      <c r="BF195" s="268"/>
      <c r="BG195" s="268"/>
      <c r="BH195" s="268"/>
      <c r="BI195" s="268"/>
      <c r="BJ195" s="268"/>
      <c r="BK195" s="268"/>
      <c r="BL195" s="268"/>
      <c r="BM195" s="268"/>
      <c r="BN195" s="268"/>
      <c r="BO195" s="268"/>
      <c r="BP195" s="268"/>
      <c r="BQ195" s="268"/>
      <c r="BR195" s="268"/>
      <c r="BS195" s="268"/>
      <c r="BT195" s="268"/>
      <c r="BU195" s="268"/>
      <c r="BV195" s="268"/>
      <c r="BW195" s="268"/>
      <c r="BX195" s="268"/>
      <c r="BY195" s="268"/>
      <c r="BZ195" s="268"/>
      <c r="CA195" s="268"/>
      <c r="CB195" s="268"/>
      <c r="CC195" s="268"/>
      <c r="CD195" s="268"/>
      <c r="CE195" s="268"/>
      <c r="CF195" s="268"/>
      <c r="CG195" s="268"/>
      <c r="CH195" s="268"/>
      <c r="CI195" s="268"/>
      <c r="CJ195" s="268"/>
      <c r="CK195" s="268"/>
      <c r="CL195" s="268"/>
      <c r="CM195" s="268"/>
      <c r="CN195" s="268"/>
      <c r="CO195" s="268"/>
      <c r="CP195" s="268"/>
      <c r="CQ195" s="268"/>
      <c r="CR195" s="268"/>
      <c r="CS195" s="268"/>
      <c r="CT195" s="268"/>
      <c r="CU195" s="268"/>
      <c r="CV195" s="268"/>
      <c r="CW195" s="268"/>
      <c r="CX195" s="268"/>
      <c r="CY195" s="268"/>
      <c r="CZ195" s="268"/>
      <c r="DA195" s="268"/>
      <c r="DB195" s="268"/>
      <c r="DC195" s="268"/>
      <c r="DD195" s="268"/>
      <c r="DE195" s="268"/>
      <c r="DF195" s="268"/>
      <c r="DG195" s="268"/>
      <c r="DH195" s="268"/>
      <c r="DI195" s="268"/>
      <c r="DJ195" s="268"/>
      <c r="DK195" s="268"/>
      <c r="DL195" s="268"/>
      <c r="DM195" s="268"/>
      <c r="DN195" s="268"/>
      <c r="DO195" s="268"/>
    </row>
    <row r="196" spans="1:119" x14ac:dyDescent="0.2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268"/>
      <c r="AM196" s="268"/>
      <c r="AN196" s="268"/>
      <c r="AO196" s="268"/>
      <c r="AP196" s="268"/>
      <c r="AQ196" s="268"/>
      <c r="AR196" s="268"/>
      <c r="AS196" s="268"/>
      <c r="AT196" s="268"/>
      <c r="AU196" s="268"/>
      <c r="AV196" s="268"/>
      <c r="AW196" s="268"/>
      <c r="AX196" s="268"/>
      <c r="AY196" s="268"/>
      <c r="AZ196" s="268"/>
      <c r="BA196" s="268"/>
      <c r="BB196" s="268"/>
      <c r="BC196" s="268"/>
      <c r="BD196" s="268"/>
      <c r="BE196" s="268"/>
      <c r="BF196" s="268"/>
      <c r="BG196" s="268"/>
      <c r="BH196" s="268"/>
      <c r="BI196" s="268"/>
      <c r="BJ196" s="268"/>
      <c r="BK196" s="268"/>
      <c r="BL196" s="268"/>
      <c r="BM196" s="268"/>
      <c r="BN196" s="268"/>
      <c r="BO196" s="268"/>
      <c r="BP196" s="268"/>
      <c r="BQ196" s="268"/>
      <c r="BR196" s="268"/>
      <c r="BS196" s="268"/>
      <c r="BT196" s="268"/>
      <c r="BU196" s="268"/>
      <c r="BV196" s="268"/>
      <c r="BW196" s="268"/>
      <c r="BX196" s="268"/>
      <c r="BY196" s="268"/>
      <c r="BZ196" s="268"/>
      <c r="CA196" s="268"/>
      <c r="CB196" s="268"/>
      <c r="CC196" s="268"/>
      <c r="CD196" s="268"/>
      <c r="CE196" s="268"/>
      <c r="CF196" s="268"/>
      <c r="CG196" s="268"/>
      <c r="CH196" s="268"/>
      <c r="CI196" s="268"/>
      <c r="CJ196" s="268"/>
      <c r="CK196" s="268"/>
      <c r="CL196" s="268"/>
      <c r="CM196" s="268"/>
      <c r="CN196" s="268"/>
      <c r="CO196" s="268"/>
      <c r="CP196" s="268"/>
      <c r="CQ196" s="268"/>
      <c r="CR196" s="268"/>
      <c r="CS196" s="268"/>
      <c r="CT196" s="268"/>
      <c r="CU196" s="268"/>
      <c r="CV196" s="268"/>
      <c r="CW196" s="268"/>
      <c r="CX196" s="268"/>
      <c r="CY196" s="268"/>
      <c r="CZ196" s="268"/>
      <c r="DA196" s="268"/>
      <c r="DB196" s="268"/>
      <c r="DC196" s="268"/>
      <c r="DD196" s="268"/>
      <c r="DE196" s="268"/>
      <c r="DF196" s="268"/>
      <c r="DG196" s="268"/>
      <c r="DH196" s="268"/>
      <c r="DI196" s="268"/>
      <c r="DJ196" s="268"/>
      <c r="DK196" s="268"/>
      <c r="DL196" s="268"/>
      <c r="DM196" s="268"/>
      <c r="DN196" s="268"/>
      <c r="DO196" s="268"/>
    </row>
    <row r="197" spans="1:119" x14ac:dyDescent="0.2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268"/>
      <c r="AM197" s="268"/>
      <c r="AN197" s="268"/>
      <c r="AO197" s="268"/>
      <c r="AP197" s="268"/>
      <c r="AQ197" s="268"/>
      <c r="AR197" s="268"/>
      <c r="AS197" s="268"/>
      <c r="AT197" s="268"/>
      <c r="AU197" s="268"/>
      <c r="AV197" s="268"/>
      <c r="AW197" s="268"/>
      <c r="AX197" s="268"/>
      <c r="AY197" s="268"/>
      <c r="AZ197" s="268"/>
      <c r="BA197" s="268"/>
      <c r="BB197" s="268"/>
      <c r="BC197" s="268"/>
      <c r="BD197" s="268"/>
      <c r="BE197" s="268"/>
      <c r="BF197" s="268"/>
      <c r="BG197" s="268"/>
      <c r="BH197" s="268"/>
      <c r="BI197" s="268"/>
      <c r="BJ197" s="268"/>
      <c r="BK197" s="268"/>
      <c r="BL197" s="268"/>
      <c r="BM197" s="268"/>
      <c r="BN197" s="268"/>
      <c r="BO197" s="268"/>
      <c r="BP197" s="268"/>
      <c r="BQ197" s="268"/>
      <c r="BR197" s="268"/>
      <c r="BS197" s="268"/>
      <c r="BT197" s="268"/>
      <c r="BU197" s="268"/>
      <c r="BV197" s="268"/>
      <c r="BW197" s="268"/>
      <c r="BX197" s="268"/>
      <c r="BY197" s="268"/>
      <c r="BZ197" s="268"/>
      <c r="CA197" s="268"/>
      <c r="CB197" s="268"/>
      <c r="CC197" s="268"/>
      <c r="CD197" s="268"/>
      <c r="CE197" s="268"/>
      <c r="CF197" s="268"/>
      <c r="CG197" s="268"/>
      <c r="CH197" s="268"/>
      <c r="CI197" s="268"/>
      <c r="CJ197" s="268"/>
      <c r="CK197" s="268"/>
      <c r="CL197" s="268"/>
      <c r="CM197" s="268"/>
      <c r="CN197" s="268"/>
      <c r="CO197" s="268"/>
      <c r="CP197" s="268"/>
      <c r="CQ197" s="268"/>
      <c r="CR197" s="268"/>
      <c r="CS197" s="268"/>
      <c r="CT197" s="268"/>
      <c r="CU197" s="268"/>
      <c r="CV197" s="268"/>
      <c r="CW197" s="268"/>
      <c r="CX197" s="268"/>
      <c r="CY197" s="268"/>
      <c r="CZ197" s="268"/>
      <c r="DA197" s="268"/>
      <c r="DB197" s="268"/>
      <c r="DC197" s="268"/>
      <c r="DD197" s="268"/>
      <c r="DE197" s="268"/>
      <c r="DF197" s="268"/>
      <c r="DG197" s="268"/>
      <c r="DH197" s="268"/>
      <c r="DI197" s="268"/>
      <c r="DJ197" s="268"/>
      <c r="DK197" s="268"/>
      <c r="DL197" s="268"/>
      <c r="DM197" s="268"/>
      <c r="DN197" s="268"/>
      <c r="DO197" s="268"/>
    </row>
    <row r="198" spans="1:119" x14ac:dyDescent="0.2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268"/>
      <c r="AM198" s="268"/>
      <c r="AN198" s="268"/>
      <c r="AO198" s="268"/>
      <c r="AP198" s="268"/>
      <c r="AQ198" s="268"/>
      <c r="AR198" s="268"/>
      <c r="AS198" s="268"/>
      <c r="AT198" s="268"/>
      <c r="AU198" s="268"/>
      <c r="AV198" s="268"/>
      <c r="AW198" s="268"/>
      <c r="AX198" s="268"/>
      <c r="AY198" s="268"/>
      <c r="AZ198" s="268"/>
      <c r="BA198" s="268"/>
      <c r="BB198" s="268"/>
      <c r="BC198" s="268"/>
      <c r="BD198" s="268"/>
      <c r="BE198" s="268"/>
      <c r="BF198" s="268"/>
      <c r="BG198" s="268"/>
      <c r="BH198" s="268"/>
      <c r="BI198" s="268"/>
      <c r="BJ198" s="268"/>
      <c r="BK198" s="268"/>
      <c r="BL198" s="268"/>
      <c r="BM198" s="268"/>
      <c r="BN198" s="268"/>
      <c r="BO198" s="268"/>
      <c r="BP198" s="268"/>
      <c r="BQ198" s="268"/>
      <c r="BR198" s="268"/>
      <c r="BS198" s="268"/>
      <c r="BT198" s="268"/>
      <c r="BU198" s="268"/>
      <c r="BV198" s="268"/>
      <c r="BW198" s="268"/>
      <c r="BX198" s="268"/>
      <c r="BY198" s="268"/>
      <c r="BZ198" s="268"/>
      <c r="CA198" s="268"/>
      <c r="CB198" s="268"/>
      <c r="CC198" s="268"/>
      <c r="CD198" s="268"/>
      <c r="CE198" s="268"/>
      <c r="CF198" s="268"/>
      <c r="CG198" s="268"/>
      <c r="CH198" s="268"/>
      <c r="CI198" s="268"/>
      <c r="CJ198" s="268"/>
      <c r="CK198" s="268"/>
      <c r="CL198" s="268"/>
      <c r="CM198" s="268"/>
      <c r="CN198" s="268"/>
      <c r="CO198" s="268"/>
      <c r="CP198" s="268"/>
      <c r="CQ198" s="268"/>
      <c r="CR198" s="268"/>
      <c r="CS198" s="268"/>
      <c r="CT198" s="268"/>
      <c r="CU198" s="268"/>
      <c r="CV198" s="268"/>
      <c r="CW198" s="268"/>
      <c r="CX198" s="268"/>
      <c r="CY198" s="268"/>
      <c r="CZ198" s="268"/>
      <c r="DA198" s="268"/>
      <c r="DB198" s="268"/>
      <c r="DC198" s="268"/>
      <c r="DD198" s="268"/>
      <c r="DE198" s="268"/>
      <c r="DF198" s="268"/>
      <c r="DG198" s="268"/>
      <c r="DH198" s="268"/>
      <c r="DI198" s="268"/>
      <c r="DJ198" s="268"/>
      <c r="DK198" s="268"/>
      <c r="DL198" s="268"/>
      <c r="DM198" s="268"/>
      <c r="DN198" s="268"/>
      <c r="DO198" s="268"/>
    </row>
    <row r="199" spans="1:119" x14ac:dyDescent="0.2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268"/>
      <c r="AM199" s="268"/>
      <c r="AN199" s="268"/>
      <c r="AO199" s="268"/>
      <c r="AP199" s="268"/>
      <c r="AQ199" s="268"/>
      <c r="AR199" s="268"/>
      <c r="AS199" s="268"/>
      <c r="AT199" s="268"/>
      <c r="AU199" s="268"/>
      <c r="AV199" s="268"/>
      <c r="AW199" s="268"/>
      <c r="AX199" s="268"/>
      <c r="AY199" s="268"/>
      <c r="AZ199" s="268"/>
      <c r="BA199" s="268"/>
      <c r="BB199" s="268"/>
      <c r="BC199" s="268"/>
      <c r="BD199" s="268"/>
      <c r="BE199" s="268"/>
      <c r="BF199" s="268"/>
      <c r="BG199" s="268"/>
      <c r="BH199" s="268"/>
      <c r="BI199" s="268"/>
      <c r="BJ199" s="268"/>
      <c r="BK199" s="268"/>
      <c r="BL199" s="268"/>
      <c r="BM199" s="268"/>
      <c r="BN199" s="268"/>
      <c r="BO199" s="268"/>
      <c r="BP199" s="268"/>
      <c r="BQ199" s="268"/>
      <c r="BR199" s="268"/>
      <c r="BS199" s="268"/>
      <c r="BT199" s="268"/>
      <c r="BU199" s="268"/>
      <c r="BV199" s="268"/>
      <c r="BW199" s="268"/>
      <c r="BX199" s="268"/>
      <c r="BY199" s="268"/>
      <c r="BZ199" s="268"/>
      <c r="CA199" s="268"/>
      <c r="CB199" s="268"/>
      <c r="CC199" s="268"/>
      <c r="CD199" s="268"/>
      <c r="CE199" s="268"/>
      <c r="CF199" s="268"/>
      <c r="CG199" s="268"/>
      <c r="CH199" s="268"/>
      <c r="CI199" s="268"/>
      <c r="CJ199" s="268"/>
      <c r="CK199" s="268"/>
      <c r="CL199" s="268"/>
      <c r="CM199" s="268"/>
      <c r="CN199" s="268"/>
      <c r="CO199" s="268"/>
      <c r="CP199" s="268"/>
      <c r="CQ199" s="268"/>
      <c r="CR199" s="268"/>
      <c r="CS199" s="268"/>
      <c r="CT199" s="268"/>
      <c r="CU199" s="268"/>
      <c r="CV199" s="268"/>
      <c r="CW199" s="268"/>
      <c r="CX199" s="268"/>
      <c r="CY199" s="268"/>
      <c r="CZ199" s="268"/>
      <c r="DA199" s="268"/>
      <c r="DB199" s="268"/>
      <c r="DC199" s="268"/>
      <c r="DD199" s="268"/>
      <c r="DE199" s="268"/>
      <c r="DF199" s="268"/>
      <c r="DG199" s="268"/>
      <c r="DH199" s="268"/>
      <c r="DI199" s="268"/>
      <c r="DJ199" s="268"/>
      <c r="DK199" s="268"/>
      <c r="DL199" s="268"/>
      <c r="DM199" s="268"/>
      <c r="DN199" s="268"/>
      <c r="DO199" s="268"/>
    </row>
    <row r="200" spans="1:119" x14ac:dyDescent="0.2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268"/>
      <c r="AM200" s="268"/>
      <c r="AN200" s="268"/>
      <c r="AO200" s="268"/>
      <c r="AP200" s="268"/>
      <c r="AQ200" s="268"/>
      <c r="AR200" s="268"/>
      <c r="AS200" s="268"/>
      <c r="AT200" s="268"/>
      <c r="AU200" s="268"/>
      <c r="AV200" s="268"/>
      <c r="AW200" s="268"/>
      <c r="AX200" s="268"/>
      <c r="AY200" s="268"/>
      <c r="AZ200" s="268"/>
      <c r="BA200" s="268"/>
      <c r="BB200" s="268"/>
      <c r="BC200" s="268"/>
      <c r="BD200" s="268"/>
      <c r="BE200" s="268"/>
      <c r="BF200" s="268"/>
      <c r="BG200" s="268"/>
      <c r="BH200" s="268"/>
      <c r="BI200" s="268"/>
      <c r="BJ200" s="268"/>
      <c r="BK200" s="268"/>
      <c r="BL200" s="268"/>
      <c r="BM200" s="268"/>
      <c r="BN200" s="268"/>
      <c r="BO200" s="268"/>
      <c r="BP200" s="268"/>
      <c r="BQ200" s="268"/>
      <c r="BR200" s="268"/>
      <c r="BS200" s="268"/>
      <c r="BT200" s="268"/>
      <c r="BU200" s="268"/>
      <c r="BV200" s="268"/>
      <c r="BW200" s="268"/>
      <c r="BX200" s="268"/>
      <c r="BY200" s="268"/>
      <c r="BZ200" s="268"/>
      <c r="CA200" s="268"/>
      <c r="CB200" s="268"/>
      <c r="CC200" s="268"/>
      <c r="CD200" s="268"/>
      <c r="CE200" s="268"/>
      <c r="CF200" s="268"/>
      <c r="CG200" s="268"/>
      <c r="CH200" s="268"/>
      <c r="CI200" s="268"/>
      <c r="CJ200" s="268"/>
      <c r="CK200" s="268"/>
      <c r="CL200" s="268"/>
      <c r="CM200" s="268"/>
      <c r="CN200" s="268"/>
      <c r="CO200" s="268"/>
      <c r="CP200" s="268"/>
      <c r="CQ200" s="268"/>
      <c r="CR200" s="268"/>
      <c r="CS200" s="268"/>
      <c r="CT200" s="268"/>
      <c r="CU200" s="268"/>
      <c r="CV200" s="268"/>
      <c r="CW200" s="268"/>
      <c r="CX200" s="268"/>
      <c r="CY200" s="268"/>
      <c r="CZ200" s="268"/>
      <c r="DA200" s="268"/>
      <c r="DB200" s="268"/>
      <c r="DC200" s="268"/>
      <c r="DD200" s="268"/>
      <c r="DE200" s="268"/>
      <c r="DF200" s="268"/>
      <c r="DG200" s="268"/>
      <c r="DH200" s="268"/>
      <c r="DI200" s="268"/>
      <c r="DJ200" s="268"/>
      <c r="DK200" s="268"/>
      <c r="DL200" s="268"/>
      <c r="DM200" s="268"/>
      <c r="DN200" s="268"/>
      <c r="DO200" s="268"/>
    </row>
    <row r="201" spans="1:119" x14ac:dyDescent="0.2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268"/>
      <c r="AM201" s="268"/>
      <c r="AN201" s="268"/>
      <c r="AO201" s="268"/>
      <c r="AP201" s="268"/>
      <c r="AQ201" s="268"/>
      <c r="AR201" s="268"/>
      <c r="AS201" s="268"/>
      <c r="AT201" s="268"/>
      <c r="AU201" s="268"/>
      <c r="AV201" s="268"/>
      <c r="AW201" s="268"/>
      <c r="AX201" s="268"/>
      <c r="AY201" s="268"/>
      <c r="AZ201" s="268"/>
      <c r="BA201" s="268"/>
      <c r="BB201" s="268"/>
      <c r="BC201" s="268"/>
      <c r="BD201" s="268"/>
      <c r="BE201" s="268"/>
      <c r="BF201" s="268"/>
      <c r="BG201" s="268"/>
      <c r="BH201" s="268"/>
      <c r="BI201" s="268"/>
      <c r="BJ201" s="268"/>
      <c r="BK201" s="268"/>
      <c r="BL201" s="268"/>
      <c r="BM201" s="268"/>
      <c r="BN201" s="268"/>
      <c r="BO201" s="268"/>
      <c r="BP201" s="268"/>
      <c r="BQ201" s="268"/>
      <c r="BR201" s="268"/>
      <c r="BS201" s="268"/>
      <c r="BT201" s="268"/>
      <c r="BU201" s="268"/>
      <c r="BV201" s="268"/>
      <c r="BW201" s="268"/>
      <c r="BX201" s="268"/>
      <c r="BY201" s="268"/>
      <c r="BZ201" s="268"/>
      <c r="CA201" s="268"/>
      <c r="CB201" s="268"/>
      <c r="CC201" s="268"/>
      <c r="CD201" s="268"/>
      <c r="CE201" s="268"/>
      <c r="CF201" s="268"/>
      <c r="CG201" s="268"/>
      <c r="CH201" s="268"/>
      <c r="CI201" s="268"/>
      <c r="CJ201" s="268"/>
      <c r="CK201" s="268"/>
      <c r="CL201" s="268"/>
      <c r="CM201" s="268"/>
      <c r="CN201" s="268"/>
      <c r="CO201" s="268"/>
      <c r="CP201" s="268"/>
      <c r="CQ201" s="268"/>
      <c r="CR201" s="268"/>
      <c r="CS201" s="268"/>
      <c r="CT201" s="268"/>
      <c r="CU201" s="268"/>
      <c r="CV201" s="268"/>
      <c r="CW201" s="268"/>
      <c r="CX201" s="268"/>
      <c r="CY201" s="268"/>
      <c r="CZ201" s="268"/>
      <c r="DA201" s="268"/>
      <c r="DB201" s="268"/>
      <c r="DC201" s="268"/>
      <c r="DD201" s="268"/>
      <c r="DE201" s="268"/>
      <c r="DF201" s="268"/>
      <c r="DG201" s="268"/>
      <c r="DH201" s="268"/>
      <c r="DI201" s="268"/>
      <c r="DJ201" s="268"/>
      <c r="DK201" s="268"/>
      <c r="DL201" s="268"/>
      <c r="DM201" s="268"/>
      <c r="DN201" s="268"/>
      <c r="DO201" s="268"/>
    </row>
    <row r="202" spans="1:119" x14ac:dyDescent="0.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268"/>
      <c r="AM202" s="268"/>
      <c r="AN202" s="268"/>
      <c r="AO202" s="268"/>
      <c r="AP202" s="268"/>
      <c r="AQ202" s="268"/>
      <c r="AR202" s="268"/>
      <c r="AS202" s="268"/>
      <c r="AT202" s="268"/>
      <c r="AU202" s="268"/>
      <c r="AV202" s="268"/>
      <c r="AW202" s="268"/>
      <c r="AX202" s="268"/>
      <c r="AY202" s="268"/>
      <c r="AZ202" s="268"/>
      <c r="BA202" s="268"/>
      <c r="BB202" s="268"/>
      <c r="BC202" s="268"/>
      <c r="BD202" s="268"/>
      <c r="BE202" s="268"/>
      <c r="BF202" s="268"/>
      <c r="BG202" s="268"/>
      <c r="BH202" s="268"/>
      <c r="BI202" s="268"/>
      <c r="BJ202" s="268"/>
      <c r="BK202" s="268"/>
      <c r="BL202" s="268"/>
      <c r="BM202" s="268"/>
      <c r="BN202" s="268"/>
      <c r="BO202" s="268"/>
      <c r="BP202" s="268"/>
      <c r="BQ202" s="268"/>
      <c r="BR202" s="268"/>
      <c r="BS202" s="268"/>
      <c r="BT202" s="268"/>
      <c r="BU202" s="268"/>
      <c r="BV202" s="268"/>
      <c r="BW202" s="268"/>
      <c r="BX202" s="268"/>
      <c r="BY202" s="268"/>
      <c r="BZ202" s="268"/>
      <c r="CA202" s="268"/>
      <c r="CB202" s="268"/>
      <c r="CC202" s="268"/>
      <c r="CD202" s="268"/>
      <c r="CE202" s="268"/>
      <c r="CF202" s="268"/>
      <c r="CG202" s="268"/>
      <c r="CH202" s="268"/>
      <c r="CI202" s="268"/>
      <c r="CJ202" s="268"/>
      <c r="CK202" s="268"/>
      <c r="CL202" s="268"/>
      <c r="CM202" s="268"/>
      <c r="CN202" s="268"/>
      <c r="CO202" s="268"/>
      <c r="CP202" s="268"/>
      <c r="CQ202" s="268"/>
      <c r="CR202" s="268"/>
      <c r="CS202" s="268"/>
      <c r="CT202" s="268"/>
      <c r="CU202" s="268"/>
      <c r="CV202" s="268"/>
      <c r="CW202" s="268"/>
      <c r="CX202" s="268"/>
      <c r="CY202" s="268"/>
      <c r="CZ202" s="268"/>
      <c r="DA202" s="268"/>
      <c r="DB202" s="268"/>
      <c r="DC202" s="268"/>
      <c r="DD202" s="268"/>
      <c r="DE202" s="268"/>
      <c r="DF202" s="268"/>
      <c r="DG202" s="268"/>
      <c r="DH202" s="268"/>
      <c r="DI202" s="268"/>
      <c r="DJ202" s="268"/>
      <c r="DK202" s="268"/>
      <c r="DL202" s="268"/>
      <c r="DM202" s="268"/>
      <c r="DN202" s="268"/>
      <c r="DO202" s="268"/>
    </row>
    <row r="203" spans="1:119" x14ac:dyDescent="0.2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268"/>
      <c r="AM203" s="268"/>
      <c r="AN203" s="268"/>
      <c r="AO203" s="268"/>
      <c r="AP203" s="268"/>
      <c r="AQ203" s="268"/>
      <c r="AR203" s="268"/>
      <c r="AS203" s="268"/>
      <c r="AT203" s="268"/>
      <c r="AU203" s="268"/>
      <c r="AV203" s="268"/>
      <c r="AW203" s="268"/>
      <c r="AX203" s="268"/>
      <c r="AY203" s="268"/>
      <c r="AZ203" s="268"/>
      <c r="BA203" s="268"/>
      <c r="BB203" s="268"/>
      <c r="BC203" s="268"/>
      <c r="BD203" s="268"/>
      <c r="BE203" s="268"/>
      <c r="BF203" s="268"/>
      <c r="BG203" s="268"/>
      <c r="BH203" s="268"/>
      <c r="BI203" s="268"/>
      <c r="BJ203" s="268"/>
      <c r="BK203" s="268"/>
      <c r="BL203" s="268"/>
      <c r="BM203" s="268"/>
      <c r="BN203" s="268"/>
      <c r="BO203" s="268"/>
      <c r="BP203" s="268"/>
      <c r="BQ203" s="268"/>
      <c r="BR203" s="268"/>
      <c r="BS203" s="268"/>
      <c r="BT203" s="268"/>
      <c r="BU203" s="268"/>
      <c r="BV203" s="268"/>
      <c r="BW203" s="268"/>
      <c r="BX203" s="268"/>
      <c r="BY203" s="268"/>
      <c r="BZ203" s="268"/>
      <c r="CA203" s="268"/>
      <c r="CB203" s="268"/>
      <c r="CC203" s="268"/>
      <c r="CD203" s="268"/>
      <c r="CE203" s="268"/>
      <c r="CF203" s="268"/>
      <c r="CG203" s="268"/>
      <c r="CH203" s="268"/>
      <c r="CI203" s="268"/>
      <c r="CJ203" s="268"/>
      <c r="CK203" s="268"/>
      <c r="CL203" s="268"/>
      <c r="CM203" s="268"/>
      <c r="CN203" s="268"/>
      <c r="CO203" s="268"/>
      <c r="CP203" s="268"/>
      <c r="CQ203" s="268"/>
      <c r="CR203" s="268"/>
      <c r="CS203" s="268"/>
      <c r="CT203" s="268"/>
      <c r="CU203" s="268"/>
      <c r="CV203" s="268"/>
      <c r="CW203" s="268"/>
      <c r="CX203" s="268"/>
      <c r="CY203" s="268"/>
      <c r="CZ203" s="268"/>
      <c r="DA203" s="268"/>
      <c r="DB203" s="268"/>
      <c r="DC203" s="268"/>
      <c r="DD203" s="268"/>
      <c r="DE203" s="268"/>
      <c r="DF203" s="268"/>
      <c r="DG203" s="268"/>
      <c r="DH203" s="268"/>
      <c r="DI203" s="268"/>
      <c r="DJ203" s="268"/>
      <c r="DK203" s="268"/>
      <c r="DL203" s="268"/>
      <c r="DM203" s="268"/>
      <c r="DN203" s="268"/>
      <c r="DO203" s="268"/>
    </row>
    <row r="204" spans="1:119" x14ac:dyDescent="0.2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268"/>
      <c r="AM204" s="268"/>
      <c r="AN204" s="268"/>
      <c r="AO204" s="268"/>
      <c r="AP204" s="268"/>
      <c r="AQ204" s="268"/>
      <c r="AR204" s="268"/>
      <c r="AS204" s="268"/>
      <c r="AT204" s="268"/>
      <c r="AU204" s="268"/>
      <c r="AV204" s="268"/>
      <c r="AW204" s="268"/>
      <c r="AX204" s="268"/>
      <c r="AY204" s="268"/>
      <c r="AZ204" s="268"/>
      <c r="BA204" s="268"/>
      <c r="BB204" s="268"/>
      <c r="BC204" s="268"/>
      <c r="BD204" s="268"/>
      <c r="BE204" s="268"/>
      <c r="BF204" s="268"/>
      <c r="BG204" s="268"/>
      <c r="BH204" s="268"/>
      <c r="BI204" s="268"/>
      <c r="BJ204" s="268"/>
      <c r="BK204" s="268"/>
      <c r="BL204" s="268"/>
      <c r="BM204" s="268"/>
      <c r="BN204" s="268"/>
      <c r="BO204" s="268"/>
      <c r="BP204" s="268"/>
      <c r="BQ204" s="268"/>
      <c r="BR204" s="268"/>
      <c r="BS204" s="268"/>
      <c r="BT204" s="268"/>
      <c r="BU204" s="268"/>
      <c r="BV204" s="268"/>
      <c r="BW204" s="268"/>
      <c r="BX204" s="268"/>
      <c r="BY204" s="268"/>
      <c r="BZ204" s="268"/>
      <c r="CA204" s="268"/>
      <c r="CB204" s="268"/>
      <c r="CC204" s="268"/>
      <c r="CD204" s="268"/>
      <c r="CE204" s="268"/>
      <c r="CF204" s="268"/>
      <c r="CG204" s="268"/>
      <c r="CH204" s="268"/>
      <c r="CI204" s="268"/>
      <c r="CJ204" s="268"/>
      <c r="CK204" s="268"/>
      <c r="CL204" s="268"/>
      <c r="CM204" s="268"/>
      <c r="CN204" s="268"/>
      <c r="CO204" s="268"/>
      <c r="CP204" s="268"/>
      <c r="CQ204" s="268"/>
      <c r="CR204" s="268"/>
      <c r="CS204" s="268"/>
      <c r="CT204" s="268"/>
      <c r="CU204" s="268"/>
      <c r="CV204" s="268"/>
      <c r="CW204" s="268"/>
      <c r="CX204" s="268"/>
      <c r="CY204" s="268"/>
      <c r="CZ204" s="268"/>
      <c r="DA204" s="268"/>
      <c r="DB204" s="268"/>
      <c r="DC204" s="268"/>
      <c r="DD204" s="268"/>
      <c r="DE204" s="268"/>
      <c r="DF204" s="268"/>
      <c r="DG204" s="268"/>
      <c r="DH204" s="268"/>
      <c r="DI204" s="268"/>
      <c r="DJ204" s="268"/>
      <c r="DK204" s="268"/>
      <c r="DL204" s="268"/>
      <c r="DM204" s="268"/>
      <c r="DN204" s="268"/>
      <c r="DO204" s="268"/>
    </row>
    <row r="205" spans="1:119" x14ac:dyDescent="0.2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268"/>
      <c r="AM205" s="268"/>
      <c r="AN205" s="268"/>
      <c r="AO205" s="268"/>
      <c r="AP205" s="268"/>
      <c r="AQ205" s="268"/>
      <c r="AR205" s="268"/>
      <c r="AS205" s="268"/>
      <c r="AT205" s="268"/>
      <c r="AU205" s="268"/>
      <c r="AV205" s="268"/>
      <c r="AW205" s="268"/>
      <c r="AX205" s="268"/>
      <c r="AY205" s="268"/>
      <c r="AZ205" s="268"/>
      <c r="BA205" s="268"/>
      <c r="BB205" s="268"/>
      <c r="BC205" s="268"/>
      <c r="BD205" s="268"/>
      <c r="BE205" s="268"/>
      <c r="BF205" s="268"/>
      <c r="BG205" s="268"/>
      <c r="BH205" s="268"/>
      <c r="BI205" s="268"/>
      <c r="BJ205" s="268"/>
      <c r="BK205" s="268"/>
      <c r="BL205" s="268"/>
      <c r="BM205" s="268"/>
      <c r="BN205" s="268"/>
      <c r="BO205" s="268"/>
      <c r="BP205" s="268"/>
      <c r="BQ205" s="268"/>
      <c r="BR205" s="268"/>
      <c r="BS205" s="268"/>
      <c r="BT205" s="268"/>
      <c r="BU205" s="268"/>
      <c r="BV205" s="268"/>
      <c r="BW205" s="268"/>
      <c r="BX205" s="268"/>
      <c r="BY205" s="268"/>
      <c r="BZ205" s="268"/>
      <c r="CA205" s="268"/>
      <c r="CB205" s="268"/>
      <c r="CC205" s="268"/>
      <c r="CD205" s="268"/>
      <c r="CE205" s="268"/>
      <c r="CF205" s="268"/>
      <c r="CG205" s="268"/>
      <c r="CH205" s="268"/>
      <c r="CI205" s="268"/>
      <c r="CJ205" s="268"/>
      <c r="CK205" s="268"/>
      <c r="CL205" s="268"/>
      <c r="CM205" s="268"/>
      <c r="CN205" s="268"/>
      <c r="CO205" s="268"/>
      <c r="CP205" s="268"/>
      <c r="CQ205" s="268"/>
      <c r="CR205" s="268"/>
      <c r="CS205" s="268"/>
      <c r="CT205" s="268"/>
      <c r="CU205" s="268"/>
      <c r="CV205" s="268"/>
      <c r="CW205" s="268"/>
      <c r="CX205" s="268"/>
      <c r="CY205" s="268"/>
      <c r="CZ205" s="268"/>
      <c r="DA205" s="268"/>
      <c r="DB205" s="268"/>
      <c r="DC205" s="268"/>
      <c r="DD205" s="268"/>
      <c r="DE205" s="268"/>
      <c r="DF205" s="268"/>
      <c r="DG205" s="268"/>
      <c r="DH205" s="268"/>
      <c r="DI205" s="268"/>
      <c r="DJ205" s="268"/>
      <c r="DK205" s="268"/>
      <c r="DL205" s="268"/>
      <c r="DM205" s="268"/>
      <c r="DN205" s="268"/>
      <c r="DO205" s="268"/>
    </row>
    <row r="206" spans="1:119" x14ac:dyDescent="0.2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268"/>
      <c r="AM206" s="268"/>
      <c r="AN206" s="268"/>
      <c r="AO206" s="268"/>
      <c r="AP206" s="268"/>
      <c r="AQ206" s="268"/>
      <c r="AR206" s="268"/>
      <c r="AS206" s="268"/>
      <c r="AT206" s="268"/>
      <c r="AU206" s="268"/>
      <c r="AV206" s="268"/>
      <c r="AW206" s="268"/>
      <c r="AX206" s="268"/>
      <c r="AY206" s="268"/>
      <c r="AZ206" s="268"/>
      <c r="BA206" s="268"/>
      <c r="BB206" s="268"/>
      <c r="BC206" s="268"/>
      <c r="BD206" s="268"/>
      <c r="BE206" s="268"/>
      <c r="BF206" s="268"/>
      <c r="BG206" s="268"/>
      <c r="BH206" s="268"/>
      <c r="BI206" s="268"/>
      <c r="BJ206" s="268"/>
      <c r="BK206" s="268"/>
      <c r="BL206" s="268"/>
      <c r="BM206" s="268"/>
      <c r="BN206" s="268"/>
      <c r="BO206" s="268"/>
      <c r="BP206" s="268"/>
      <c r="BQ206" s="268"/>
      <c r="BR206" s="268"/>
      <c r="BS206" s="268"/>
      <c r="BT206" s="268"/>
      <c r="BU206" s="268"/>
      <c r="BV206" s="268"/>
      <c r="BW206" s="268"/>
      <c r="BX206" s="268"/>
      <c r="BY206" s="268"/>
      <c r="BZ206" s="268"/>
      <c r="CA206" s="268"/>
      <c r="CB206" s="268"/>
      <c r="CC206" s="268"/>
      <c r="CD206" s="268"/>
      <c r="CE206" s="268"/>
      <c r="CF206" s="268"/>
      <c r="CG206" s="268"/>
      <c r="CH206" s="268"/>
      <c r="CI206" s="268"/>
      <c r="CJ206" s="268"/>
      <c r="CK206" s="268"/>
      <c r="CL206" s="268"/>
      <c r="CM206" s="268"/>
      <c r="CN206" s="268"/>
      <c r="CO206" s="268"/>
      <c r="CP206" s="268"/>
      <c r="CQ206" s="268"/>
      <c r="CR206" s="268"/>
      <c r="CS206" s="268"/>
      <c r="CT206" s="268"/>
      <c r="CU206" s="268"/>
      <c r="CV206" s="268"/>
      <c r="CW206" s="268"/>
      <c r="CX206" s="268"/>
      <c r="CY206" s="268"/>
      <c r="CZ206" s="268"/>
      <c r="DA206" s="268"/>
      <c r="DB206" s="268"/>
      <c r="DC206" s="268"/>
      <c r="DD206" s="268"/>
      <c r="DE206" s="268"/>
      <c r="DF206" s="268"/>
      <c r="DG206" s="268"/>
      <c r="DH206" s="268"/>
      <c r="DI206" s="268"/>
      <c r="DJ206" s="268"/>
      <c r="DK206" s="268"/>
      <c r="DL206" s="268"/>
      <c r="DM206" s="268"/>
      <c r="DN206" s="268"/>
      <c r="DO206" s="268"/>
    </row>
    <row r="207" spans="1:119" x14ac:dyDescent="0.2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268"/>
      <c r="AM207" s="268"/>
      <c r="AN207" s="268"/>
      <c r="AO207" s="268"/>
      <c r="AP207" s="268"/>
      <c r="AQ207" s="268"/>
      <c r="AR207" s="268"/>
      <c r="AS207" s="268"/>
      <c r="AT207" s="268"/>
      <c r="AU207" s="268"/>
      <c r="AV207" s="268"/>
      <c r="AW207" s="268"/>
      <c r="AX207" s="268"/>
      <c r="AY207" s="268"/>
      <c r="AZ207" s="268"/>
      <c r="BA207" s="268"/>
      <c r="BB207" s="268"/>
      <c r="BC207" s="268"/>
      <c r="BD207" s="268"/>
      <c r="BE207" s="268"/>
      <c r="BF207" s="268"/>
      <c r="BG207" s="268"/>
      <c r="BH207" s="268"/>
      <c r="BI207" s="268"/>
      <c r="BJ207" s="268"/>
      <c r="BK207" s="268"/>
      <c r="BL207" s="268"/>
      <c r="BM207" s="268"/>
      <c r="BN207" s="268"/>
      <c r="BO207" s="268"/>
      <c r="BP207" s="268"/>
      <c r="BQ207" s="268"/>
      <c r="BR207" s="268"/>
      <c r="BS207" s="268"/>
      <c r="BT207" s="268"/>
      <c r="BU207" s="268"/>
      <c r="BV207" s="268"/>
      <c r="BW207" s="268"/>
      <c r="BX207" s="268"/>
      <c r="BY207" s="268"/>
      <c r="BZ207" s="268"/>
      <c r="CA207" s="268"/>
      <c r="CB207" s="268"/>
      <c r="CC207" s="268"/>
      <c r="CD207" s="268"/>
      <c r="CE207" s="268"/>
      <c r="CF207" s="268"/>
      <c r="CG207" s="268"/>
      <c r="CH207" s="268"/>
      <c r="CI207" s="268"/>
      <c r="CJ207" s="268"/>
      <c r="CK207" s="268"/>
      <c r="CL207" s="268"/>
      <c r="CM207" s="268"/>
      <c r="CN207" s="268"/>
      <c r="CO207" s="268"/>
      <c r="CP207" s="268"/>
      <c r="CQ207" s="268"/>
      <c r="CR207" s="268"/>
      <c r="CS207" s="268"/>
      <c r="CT207" s="268"/>
      <c r="CU207" s="268"/>
      <c r="CV207" s="268"/>
      <c r="CW207" s="268"/>
      <c r="CX207" s="268"/>
      <c r="CY207" s="268"/>
      <c r="CZ207" s="268"/>
      <c r="DA207" s="268"/>
      <c r="DB207" s="268"/>
      <c r="DC207" s="268"/>
      <c r="DD207" s="268"/>
      <c r="DE207" s="268"/>
      <c r="DF207" s="268"/>
      <c r="DG207" s="268"/>
      <c r="DH207" s="268"/>
      <c r="DI207" s="268"/>
      <c r="DJ207" s="268"/>
      <c r="DK207" s="268"/>
      <c r="DL207" s="268"/>
      <c r="DM207" s="268"/>
      <c r="DN207" s="268"/>
      <c r="DO207" s="268"/>
    </row>
    <row r="208" spans="1:119" x14ac:dyDescent="0.2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268"/>
      <c r="AM208" s="268"/>
      <c r="AN208" s="268"/>
      <c r="AO208" s="268"/>
      <c r="AP208" s="268"/>
      <c r="AQ208" s="268"/>
      <c r="AR208" s="268"/>
      <c r="AS208" s="268"/>
      <c r="AT208" s="268"/>
      <c r="AU208" s="268"/>
      <c r="AV208" s="268"/>
      <c r="AW208" s="268"/>
      <c r="AX208" s="268"/>
      <c r="AY208" s="268"/>
      <c r="AZ208" s="268"/>
      <c r="BA208" s="268"/>
      <c r="BB208" s="268"/>
      <c r="BC208" s="268"/>
      <c r="BD208" s="268"/>
      <c r="BE208" s="268"/>
      <c r="BF208" s="268"/>
      <c r="BG208" s="268"/>
      <c r="BH208" s="268"/>
      <c r="BI208" s="268"/>
      <c r="BJ208" s="268"/>
      <c r="BK208" s="268"/>
      <c r="BL208" s="268"/>
      <c r="BM208" s="268"/>
      <c r="BN208" s="268"/>
      <c r="BO208" s="268"/>
      <c r="BP208" s="268"/>
      <c r="BQ208" s="268"/>
      <c r="BR208" s="268"/>
      <c r="BS208" s="268"/>
      <c r="BT208" s="268"/>
      <c r="BU208" s="268"/>
      <c r="BV208" s="268"/>
      <c r="BW208" s="268"/>
      <c r="BX208" s="268"/>
      <c r="BY208" s="268"/>
      <c r="BZ208" s="268"/>
      <c r="CA208" s="268"/>
      <c r="CB208" s="268"/>
      <c r="CC208" s="268"/>
      <c r="CD208" s="268"/>
      <c r="CE208" s="268"/>
      <c r="CF208" s="268"/>
      <c r="CG208" s="268"/>
      <c r="CH208" s="268"/>
      <c r="CI208" s="268"/>
      <c r="CJ208" s="268"/>
      <c r="CK208" s="268"/>
      <c r="CL208" s="268"/>
      <c r="CM208" s="268"/>
      <c r="CN208" s="268"/>
      <c r="CO208" s="268"/>
      <c r="CP208" s="268"/>
      <c r="CQ208" s="268"/>
      <c r="CR208" s="268"/>
      <c r="CS208" s="268"/>
      <c r="CT208" s="268"/>
      <c r="CU208" s="268"/>
      <c r="CV208" s="268"/>
      <c r="CW208" s="268"/>
      <c r="CX208" s="268"/>
      <c r="CY208" s="268"/>
      <c r="CZ208" s="268"/>
      <c r="DA208" s="268"/>
      <c r="DB208" s="268"/>
      <c r="DC208" s="268"/>
      <c r="DD208" s="268"/>
      <c r="DE208" s="268"/>
      <c r="DF208" s="268"/>
      <c r="DG208" s="268"/>
      <c r="DH208" s="268"/>
      <c r="DI208" s="268"/>
      <c r="DJ208" s="268"/>
      <c r="DK208" s="268"/>
      <c r="DL208" s="268"/>
      <c r="DM208" s="268"/>
      <c r="DN208" s="268"/>
      <c r="DO208" s="268"/>
    </row>
    <row r="209" spans="1:119" x14ac:dyDescent="0.2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268"/>
      <c r="AM209" s="268"/>
      <c r="AN209" s="268"/>
      <c r="AO209" s="268"/>
      <c r="AP209" s="268"/>
      <c r="AQ209" s="268"/>
      <c r="AR209" s="268"/>
      <c r="AS209" s="268"/>
      <c r="AT209" s="268"/>
      <c r="AU209" s="268"/>
      <c r="AV209" s="268"/>
      <c r="AW209" s="268"/>
      <c r="AX209" s="268"/>
      <c r="AY209" s="268"/>
      <c r="AZ209" s="268"/>
      <c r="BA209" s="268"/>
      <c r="BB209" s="268"/>
      <c r="BC209" s="268"/>
      <c r="BD209" s="268"/>
      <c r="BE209" s="268"/>
      <c r="BF209" s="268"/>
      <c r="BG209" s="268"/>
      <c r="BH209" s="268"/>
      <c r="BI209" s="268"/>
      <c r="BJ209" s="268"/>
      <c r="BK209" s="268"/>
      <c r="BL209" s="268"/>
      <c r="BM209" s="268"/>
      <c r="BN209" s="268"/>
      <c r="BO209" s="268"/>
      <c r="BP209" s="268"/>
      <c r="BQ209" s="268"/>
      <c r="BR209" s="268"/>
      <c r="BS209" s="268"/>
      <c r="BT209" s="268"/>
      <c r="BU209" s="268"/>
      <c r="BV209" s="268"/>
      <c r="BW209" s="268"/>
      <c r="BX209" s="268"/>
      <c r="BY209" s="268"/>
      <c r="BZ209" s="268"/>
      <c r="CA209" s="268"/>
      <c r="CB209" s="268"/>
      <c r="CC209" s="268"/>
      <c r="CD209" s="268"/>
      <c r="CE209" s="268"/>
      <c r="CF209" s="268"/>
      <c r="CG209" s="268"/>
      <c r="CH209" s="268"/>
      <c r="CI209" s="268"/>
      <c r="CJ209" s="268"/>
      <c r="CK209" s="268"/>
      <c r="CL209" s="268"/>
      <c r="CM209" s="268"/>
      <c r="CN209" s="268"/>
      <c r="CO209" s="268"/>
      <c r="CP209" s="268"/>
      <c r="CQ209" s="268"/>
      <c r="CR209" s="268"/>
      <c r="CS209" s="268"/>
      <c r="CT209" s="268"/>
      <c r="CU209" s="268"/>
      <c r="CV209" s="268"/>
      <c r="CW209" s="268"/>
      <c r="CX209" s="268"/>
      <c r="CY209" s="268"/>
      <c r="CZ209" s="268"/>
      <c r="DA209" s="268"/>
      <c r="DB209" s="268"/>
      <c r="DC209" s="268"/>
      <c r="DD209" s="268"/>
      <c r="DE209" s="268"/>
      <c r="DF209" s="268"/>
      <c r="DG209" s="268"/>
      <c r="DH209" s="268"/>
      <c r="DI209" s="268"/>
      <c r="DJ209" s="268"/>
      <c r="DK209" s="268"/>
      <c r="DL209" s="268"/>
      <c r="DM209" s="268"/>
      <c r="DN209" s="268"/>
      <c r="DO209" s="268"/>
    </row>
    <row r="210" spans="1:119" x14ac:dyDescent="0.2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268"/>
      <c r="AM210" s="268"/>
      <c r="AN210" s="268"/>
      <c r="AO210" s="268"/>
      <c r="AP210" s="268"/>
      <c r="AQ210" s="268"/>
      <c r="AR210" s="268"/>
      <c r="AS210" s="268"/>
      <c r="AT210" s="268"/>
      <c r="AU210" s="268"/>
      <c r="AV210" s="268"/>
      <c r="AW210" s="268"/>
      <c r="AX210" s="268"/>
      <c r="AY210" s="268"/>
      <c r="AZ210" s="268"/>
      <c r="BA210" s="268"/>
      <c r="BB210" s="268"/>
      <c r="BC210" s="268"/>
      <c r="BD210" s="268"/>
      <c r="BE210" s="268"/>
      <c r="BF210" s="268"/>
      <c r="BG210" s="268"/>
      <c r="BH210" s="268"/>
      <c r="BI210" s="268"/>
      <c r="BJ210" s="268"/>
      <c r="BK210" s="268"/>
      <c r="BL210" s="268"/>
      <c r="BM210" s="268"/>
      <c r="BN210" s="268"/>
      <c r="BO210" s="268"/>
      <c r="BP210" s="268"/>
      <c r="BQ210" s="268"/>
      <c r="BR210" s="268"/>
      <c r="BS210" s="268"/>
      <c r="BT210" s="268"/>
      <c r="BU210" s="268"/>
      <c r="BV210" s="268"/>
      <c r="BW210" s="268"/>
      <c r="BX210" s="268"/>
      <c r="BY210" s="268"/>
      <c r="BZ210" s="268"/>
      <c r="CA210" s="268"/>
      <c r="CB210" s="268"/>
      <c r="CC210" s="268"/>
      <c r="CD210" s="268"/>
      <c r="CE210" s="268"/>
      <c r="CF210" s="268"/>
      <c r="CG210" s="268"/>
      <c r="CH210" s="268"/>
      <c r="CI210" s="268"/>
      <c r="CJ210" s="268"/>
      <c r="CK210" s="268"/>
      <c r="CL210" s="268"/>
      <c r="CM210" s="268"/>
      <c r="CN210" s="268"/>
      <c r="CO210" s="268"/>
      <c r="CP210" s="268"/>
      <c r="CQ210" s="268"/>
      <c r="CR210" s="268"/>
      <c r="CS210" s="268"/>
      <c r="CT210" s="268"/>
      <c r="CU210" s="268"/>
      <c r="CV210" s="268"/>
      <c r="CW210" s="268"/>
      <c r="CX210" s="268"/>
      <c r="CY210" s="268"/>
      <c r="CZ210" s="268"/>
      <c r="DA210" s="268"/>
      <c r="DB210" s="268"/>
      <c r="DC210" s="268"/>
      <c r="DD210" s="268"/>
      <c r="DE210" s="268"/>
      <c r="DF210" s="268"/>
      <c r="DG210" s="268"/>
      <c r="DH210" s="268"/>
      <c r="DI210" s="268"/>
      <c r="DJ210" s="268"/>
      <c r="DK210" s="268"/>
      <c r="DL210" s="268"/>
      <c r="DM210" s="268"/>
      <c r="DN210" s="268"/>
      <c r="DO210" s="268"/>
    </row>
    <row r="211" spans="1:119" x14ac:dyDescent="0.2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268"/>
      <c r="AM211" s="268"/>
      <c r="AN211" s="268"/>
      <c r="AO211" s="268"/>
      <c r="AP211" s="268"/>
      <c r="AQ211" s="268"/>
      <c r="AR211" s="268"/>
      <c r="AS211" s="268"/>
      <c r="AT211" s="268"/>
      <c r="AU211" s="268"/>
      <c r="AV211" s="268"/>
      <c r="AW211" s="268"/>
      <c r="AX211" s="268"/>
      <c r="AY211" s="268"/>
      <c r="AZ211" s="268"/>
      <c r="BA211" s="268"/>
      <c r="BB211" s="268"/>
      <c r="BC211" s="268"/>
      <c r="BD211" s="268"/>
      <c r="BE211" s="268"/>
      <c r="BF211" s="268"/>
      <c r="BG211" s="268"/>
      <c r="BH211" s="268"/>
      <c r="BI211" s="268"/>
      <c r="BJ211" s="268"/>
      <c r="BK211" s="268"/>
      <c r="BL211" s="268"/>
      <c r="BM211" s="268"/>
      <c r="BN211" s="268"/>
      <c r="BO211" s="268"/>
      <c r="BP211" s="268"/>
      <c r="BQ211" s="268"/>
      <c r="BR211" s="268"/>
      <c r="BS211" s="268"/>
      <c r="BT211" s="268"/>
      <c r="BU211" s="268"/>
      <c r="BV211" s="268"/>
      <c r="BW211" s="268"/>
      <c r="BX211" s="268"/>
      <c r="BY211" s="268"/>
      <c r="BZ211" s="268"/>
      <c r="CA211" s="268"/>
      <c r="CB211" s="268"/>
      <c r="CC211" s="268"/>
      <c r="CD211" s="268"/>
      <c r="CE211" s="268"/>
      <c r="CF211" s="268"/>
      <c r="CG211" s="268"/>
      <c r="CH211" s="268"/>
      <c r="CI211" s="268"/>
      <c r="CJ211" s="268"/>
      <c r="CK211" s="268"/>
      <c r="CL211" s="268"/>
      <c r="CM211" s="268"/>
      <c r="CN211" s="268"/>
      <c r="CO211" s="268"/>
      <c r="CP211" s="268"/>
      <c r="CQ211" s="268"/>
      <c r="CR211" s="268"/>
      <c r="CS211" s="268"/>
      <c r="CT211" s="268"/>
      <c r="CU211" s="268"/>
      <c r="CV211" s="268"/>
      <c r="CW211" s="268"/>
      <c r="CX211" s="268"/>
      <c r="CY211" s="268"/>
      <c r="CZ211" s="268"/>
      <c r="DA211" s="268"/>
      <c r="DB211" s="268"/>
      <c r="DC211" s="268"/>
      <c r="DD211" s="268"/>
      <c r="DE211" s="268"/>
      <c r="DF211" s="268"/>
      <c r="DG211" s="268"/>
      <c r="DH211" s="268"/>
      <c r="DI211" s="268"/>
      <c r="DJ211" s="268"/>
      <c r="DK211" s="268"/>
      <c r="DL211" s="268"/>
      <c r="DM211" s="268"/>
      <c r="DN211" s="268"/>
      <c r="DO211" s="268"/>
    </row>
    <row r="212" spans="1:119" x14ac:dyDescent="0.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268"/>
      <c r="AM212" s="268"/>
      <c r="AN212" s="268"/>
      <c r="AO212" s="268"/>
      <c r="AP212" s="268"/>
      <c r="AQ212" s="268"/>
      <c r="AR212" s="268"/>
      <c r="AS212" s="268"/>
      <c r="AT212" s="268"/>
      <c r="AU212" s="268"/>
      <c r="AV212" s="268"/>
      <c r="AW212" s="268"/>
      <c r="AX212" s="268"/>
      <c r="AY212" s="268"/>
      <c r="AZ212" s="268"/>
      <c r="BA212" s="268"/>
      <c r="BB212" s="268"/>
      <c r="BC212" s="268"/>
      <c r="BD212" s="268"/>
      <c r="BE212" s="268"/>
      <c r="BF212" s="268"/>
      <c r="BG212" s="268"/>
      <c r="BH212" s="268"/>
      <c r="BI212" s="268"/>
      <c r="BJ212" s="268"/>
      <c r="BK212" s="268"/>
      <c r="BL212" s="268"/>
      <c r="BM212" s="268"/>
      <c r="BN212" s="268"/>
      <c r="BO212" s="268"/>
      <c r="BP212" s="268"/>
      <c r="BQ212" s="268"/>
      <c r="BR212" s="268"/>
      <c r="BS212" s="268"/>
      <c r="BT212" s="268"/>
      <c r="BU212" s="268"/>
      <c r="BV212" s="268"/>
      <c r="BW212" s="268"/>
      <c r="BX212" s="268"/>
      <c r="BY212" s="268"/>
      <c r="BZ212" s="268"/>
      <c r="CA212" s="268"/>
      <c r="CB212" s="268"/>
      <c r="CC212" s="268"/>
      <c r="CD212" s="268"/>
      <c r="CE212" s="268"/>
      <c r="CF212" s="268"/>
      <c r="CG212" s="268"/>
      <c r="CH212" s="268"/>
      <c r="CI212" s="268"/>
      <c r="CJ212" s="268"/>
      <c r="CK212" s="268"/>
      <c r="CL212" s="268"/>
      <c r="CM212" s="268"/>
      <c r="CN212" s="268"/>
      <c r="CO212" s="268"/>
      <c r="CP212" s="268"/>
      <c r="CQ212" s="268"/>
      <c r="CR212" s="268"/>
      <c r="CS212" s="268"/>
      <c r="CT212" s="268"/>
      <c r="CU212" s="268"/>
      <c r="CV212" s="268"/>
      <c r="CW212" s="268"/>
      <c r="CX212" s="268"/>
      <c r="CY212" s="268"/>
      <c r="CZ212" s="268"/>
      <c r="DA212" s="268"/>
      <c r="DB212" s="268"/>
      <c r="DC212" s="268"/>
      <c r="DD212" s="268"/>
      <c r="DE212" s="268"/>
      <c r="DF212" s="268"/>
      <c r="DG212" s="268"/>
      <c r="DH212" s="268"/>
      <c r="DI212" s="268"/>
      <c r="DJ212" s="268"/>
      <c r="DK212" s="268"/>
      <c r="DL212" s="268"/>
      <c r="DM212" s="268"/>
      <c r="DN212" s="268"/>
      <c r="DO212" s="268"/>
    </row>
    <row r="213" spans="1:119" x14ac:dyDescent="0.2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268"/>
      <c r="AM213" s="268"/>
      <c r="AN213" s="268"/>
      <c r="AO213" s="268"/>
      <c r="AP213" s="268"/>
      <c r="AQ213" s="268"/>
      <c r="AR213" s="268"/>
      <c r="AS213" s="268"/>
      <c r="AT213" s="268"/>
      <c r="AU213" s="268"/>
      <c r="AV213" s="268"/>
      <c r="AW213" s="268"/>
      <c r="AX213" s="268"/>
      <c r="AY213" s="268"/>
      <c r="AZ213" s="268"/>
      <c r="BA213" s="268"/>
      <c r="BB213" s="268"/>
      <c r="BC213" s="268"/>
      <c r="BD213" s="268"/>
      <c r="BE213" s="268"/>
      <c r="BF213" s="268"/>
      <c r="BG213" s="268"/>
      <c r="BH213" s="268"/>
      <c r="BI213" s="268"/>
      <c r="BJ213" s="268"/>
      <c r="BK213" s="268"/>
      <c r="BL213" s="268"/>
      <c r="BM213" s="268"/>
      <c r="BN213" s="268"/>
      <c r="BO213" s="268"/>
      <c r="BP213" s="268"/>
      <c r="BQ213" s="268"/>
      <c r="BR213" s="268"/>
      <c r="BS213" s="268"/>
      <c r="BT213" s="268"/>
      <c r="BU213" s="268"/>
      <c r="BV213" s="268"/>
      <c r="BW213" s="268"/>
      <c r="BX213" s="268"/>
      <c r="BY213" s="268"/>
      <c r="BZ213" s="268"/>
      <c r="CA213" s="268"/>
      <c r="CB213" s="268"/>
      <c r="CC213" s="268"/>
      <c r="CD213" s="268"/>
      <c r="CE213" s="268"/>
      <c r="CF213" s="268"/>
      <c r="CG213" s="268"/>
      <c r="CH213" s="268"/>
      <c r="CI213" s="268"/>
      <c r="CJ213" s="268"/>
      <c r="CK213" s="268"/>
      <c r="CL213" s="268"/>
      <c r="CM213" s="268"/>
      <c r="CN213" s="268"/>
      <c r="CO213" s="268"/>
      <c r="CP213" s="268"/>
      <c r="CQ213" s="268"/>
      <c r="CR213" s="268"/>
      <c r="CS213" s="268"/>
      <c r="CT213" s="268"/>
      <c r="CU213" s="268"/>
      <c r="CV213" s="268"/>
      <c r="CW213" s="268"/>
      <c r="CX213" s="268"/>
      <c r="CY213" s="268"/>
      <c r="CZ213" s="268"/>
      <c r="DA213" s="268"/>
      <c r="DB213" s="268"/>
      <c r="DC213" s="268"/>
      <c r="DD213" s="268"/>
      <c r="DE213" s="268"/>
      <c r="DF213" s="268"/>
      <c r="DG213" s="268"/>
      <c r="DH213" s="268"/>
      <c r="DI213" s="268"/>
      <c r="DJ213" s="268"/>
      <c r="DK213" s="268"/>
      <c r="DL213" s="268"/>
      <c r="DM213" s="268"/>
      <c r="DN213" s="268"/>
      <c r="DO213" s="268"/>
    </row>
    <row r="214" spans="1:119" x14ac:dyDescent="0.2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268"/>
      <c r="AM214" s="268"/>
      <c r="AN214" s="268"/>
      <c r="AO214" s="268"/>
      <c r="AP214" s="268"/>
      <c r="AQ214" s="268"/>
      <c r="AR214" s="268"/>
      <c r="AS214" s="268"/>
      <c r="AT214" s="268"/>
      <c r="AU214" s="268"/>
      <c r="AV214" s="268"/>
      <c r="AW214" s="268"/>
      <c r="AX214" s="268"/>
      <c r="AY214" s="268"/>
      <c r="AZ214" s="268"/>
      <c r="BA214" s="268"/>
      <c r="BB214" s="268"/>
      <c r="BC214" s="268"/>
      <c r="BD214" s="268"/>
      <c r="BE214" s="268"/>
      <c r="BF214" s="268"/>
      <c r="BG214" s="268"/>
      <c r="BH214" s="268"/>
      <c r="BI214" s="268"/>
      <c r="BJ214" s="268"/>
      <c r="BK214" s="268"/>
      <c r="BL214" s="268"/>
      <c r="BM214" s="268"/>
      <c r="BN214" s="268"/>
      <c r="BO214" s="268"/>
      <c r="BP214" s="268"/>
      <c r="BQ214" s="268"/>
      <c r="BR214" s="268"/>
      <c r="BS214" s="268"/>
      <c r="BT214" s="268"/>
      <c r="BU214" s="268"/>
      <c r="BV214" s="268"/>
      <c r="BW214" s="268"/>
      <c r="BX214" s="268"/>
      <c r="BY214" s="268"/>
      <c r="BZ214" s="268"/>
      <c r="CA214" s="268"/>
      <c r="CB214" s="268"/>
      <c r="CC214" s="268"/>
      <c r="CD214" s="268"/>
      <c r="CE214" s="268"/>
      <c r="CF214" s="268"/>
      <c r="CG214" s="268"/>
      <c r="CH214" s="268"/>
      <c r="CI214" s="268"/>
      <c r="CJ214" s="268"/>
      <c r="CK214" s="268"/>
      <c r="CL214" s="268"/>
      <c r="CM214" s="268"/>
      <c r="CN214" s="268"/>
      <c r="CO214" s="268"/>
      <c r="CP214" s="268"/>
      <c r="CQ214" s="268"/>
      <c r="CR214" s="268"/>
      <c r="CS214" s="268"/>
      <c r="CT214" s="268"/>
      <c r="CU214" s="268"/>
      <c r="CV214" s="268"/>
      <c r="CW214" s="268"/>
      <c r="CX214" s="268"/>
      <c r="CY214" s="268"/>
      <c r="CZ214" s="268"/>
      <c r="DA214" s="268"/>
      <c r="DB214" s="268"/>
      <c r="DC214" s="268"/>
      <c r="DD214" s="268"/>
      <c r="DE214" s="268"/>
      <c r="DF214" s="268"/>
      <c r="DG214" s="268"/>
      <c r="DH214" s="268"/>
      <c r="DI214" s="268"/>
      <c r="DJ214" s="268"/>
      <c r="DK214" s="268"/>
      <c r="DL214" s="268"/>
      <c r="DM214" s="268"/>
      <c r="DN214" s="268"/>
      <c r="DO214" s="268"/>
    </row>
    <row r="215" spans="1:119" x14ac:dyDescent="0.2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268"/>
      <c r="AM215" s="268"/>
      <c r="AN215" s="268"/>
      <c r="AO215" s="268"/>
      <c r="AP215" s="268"/>
      <c r="AQ215" s="268"/>
      <c r="AR215" s="268"/>
      <c r="AS215" s="268"/>
      <c r="AT215" s="268"/>
      <c r="AU215" s="268"/>
      <c r="AV215" s="268"/>
      <c r="AW215" s="268"/>
      <c r="AX215" s="268"/>
      <c r="AY215" s="268"/>
      <c r="AZ215" s="268"/>
      <c r="BA215" s="268"/>
      <c r="BB215" s="268"/>
      <c r="BC215" s="268"/>
      <c r="BD215" s="268"/>
      <c r="BE215" s="268"/>
      <c r="BF215" s="268"/>
      <c r="BG215" s="268"/>
      <c r="BH215" s="268"/>
      <c r="BI215" s="268"/>
      <c r="BJ215" s="268"/>
      <c r="BK215" s="268"/>
      <c r="BL215" s="268"/>
      <c r="BM215" s="268"/>
      <c r="BN215" s="268"/>
      <c r="BO215" s="268"/>
      <c r="BP215" s="268"/>
      <c r="BQ215" s="268"/>
      <c r="BR215" s="268"/>
      <c r="BS215" s="268"/>
      <c r="BT215" s="268"/>
      <c r="BU215" s="268"/>
      <c r="BV215" s="268"/>
      <c r="BW215" s="268"/>
      <c r="BX215" s="268"/>
      <c r="BY215" s="268"/>
      <c r="BZ215" s="268"/>
      <c r="CA215" s="268"/>
      <c r="CB215" s="268"/>
      <c r="CC215" s="268"/>
      <c r="CD215" s="268"/>
      <c r="CE215" s="268"/>
      <c r="CF215" s="268"/>
      <c r="CG215" s="268"/>
      <c r="CH215" s="268"/>
      <c r="CI215" s="268"/>
      <c r="CJ215" s="268"/>
      <c r="CK215" s="268"/>
      <c r="CL215" s="268"/>
      <c r="CM215" s="268"/>
      <c r="CN215" s="268"/>
      <c r="CO215" s="268"/>
      <c r="CP215" s="268"/>
      <c r="CQ215" s="268"/>
      <c r="CR215" s="268"/>
      <c r="CS215" s="268"/>
      <c r="CT215" s="268"/>
      <c r="CU215" s="268"/>
      <c r="CV215" s="268"/>
      <c r="CW215" s="268"/>
      <c r="CX215" s="268"/>
      <c r="CY215" s="268"/>
      <c r="CZ215" s="268"/>
      <c r="DA215" s="268"/>
      <c r="DB215" s="268"/>
      <c r="DC215" s="268"/>
      <c r="DD215" s="268"/>
      <c r="DE215" s="268"/>
      <c r="DF215" s="268"/>
      <c r="DG215" s="268"/>
      <c r="DH215" s="268"/>
      <c r="DI215" s="268"/>
      <c r="DJ215" s="268"/>
      <c r="DK215" s="268"/>
      <c r="DL215" s="268"/>
      <c r="DM215" s="268"/>
      <c r="DN215" s="268"/>
      <c r="DO215" s="268"/>
    </row>
    <row r="216" spans="1:119" x14ac:dyDescent="0.2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268"/>
      <c r="AM216" s="268"/>
      <c r="AN216" s="268"/>
      <c r="AO216" s="268"/>
      <c r="AP216" s="268"/>
      <c r="AQ216" s="268"/>
      <c r="AR216" s="268"/>
      <c r="AS216" s="268"/>
      <c r="AT216" s="268"/>
      <c r="AU216" s="268"/>
      <c r="AV216" s="268"/>
      <c r="AW216" s="268"/>
      <c r="AX216" s="268"/>
      <c r="AY216" s="268"/>
      <c r="AZ216" s="268"/>
      <c r="BA216" s="268"/>
      <c r="BB216" s="268"/>
      <c r="BC216" s="268"/>
      <c r="BD216" s="268"/>
      <c r="BE216" s="268"/>
      <c r="BF216" s="268"/>
      <c r="BG216" s="268"/>
      <c r="BH216" s="268"/>
      <c r="BI216" s="268"/>
      <c r="BJ216" s="268"/>
      <c r="BK216" s="268"/>
      <c r="BL216" s="268"/>
      <c r="BM216" s="268"/>
      <c r="BN216" s="268"/>
      <c r="BO216" s="268"/>
      <c r="BP216" s="268"/>
      <c r="BQ216" s="268"/>
      <c r="BR216" s="268"/>
      <c r="BS216" s="268"/>
      <c r="BT216" s="268"/>
      <c r="BU216" s="268"/>
      <c r="BV216" s="268"/>
      <c r="BW216" s="268"/>
      <c r="BX216" s="268"/>
      <c r="BY216" s="268"/>
      <c r="BZ216" s="268"/>
      <c r="CA216" s="268"/>
      <c r="CB216" s="268"/>
      <c r="CC216" s="268"/>
      <c r="CD216" s="268"/>
      <c r="CE216" s="268"/>
      <c r="CF216" s="268"/>
      <c r="CG216" s="268"/>
      <c r="CH216" s="268"/>
      <c r="CI216" s="268"/>
      <c r="CJ216" s="268"/>
      <c r="CK216" s="268"/>
      <c r="CL216" s="268"/>
      <c r="CM216" s="268"/>
      <c r="CN216" s="268"/>
      <c r="CO216" s="268"/>
      <c r="CP216" s="268"/>
      <c r="CQ216" s="268"/>
      <c r="CR216" s="268"/>
      <c r="CS216" s="268"/>
      <c r="CT216" s="268"/>
      <c r="CU216" s="268"/>
      <c r="CV216" s="268"/>
      <c r="CW216" s="268"/>
      <c r="CX216" s="268"/>
      <c r="CY216" s="268"/>
      <c r="CZ216" s="268"/>
      <c r="DA216" s="268"/>
      <c r="DB216" s="268"/>
      <c r="DC216" s="268"/>
      <c r="DD216" s="268"/>
      <c r="DE216" s="268"/>
      <c r="DF216" s="268"/>
      <c r="DG216" s="268"/>
      <c r="DH216" s="268"/>
      <c r="DI216" s="268"/>
      <c r="DJ216" s="268"/>
      <c r="DK216" s="268"/>
      <c r="DL216" s="268"/>
      <c r="DM216" s="268"/>
      <c r="DN216" s="268"/>
      <c r="DO216" s="268"/>
    </row>
    <row r="217" spans="1:119" x14ac:dyDescent="0.2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268"/>
      <c r="AM217" s="268"/>
      <c r="AN217" s="268"/>
      <c r="AO217" s="268"/>
      <c r="AP217" s="268"/>
      <c r="AQ217" s="268"/>
      <c r="AR217" s="268"/>
      <c r="AS217" s="268"/>
      <c r="AT217" s="268"/>
      <c r="AU217" s="268"/>
      <c r="AV217" s="268"/>
      <c r="AW217" s="268"/>
      <c r="AX217" s="268"/>
      <c r="AY217" s="268"/>
      <c r="AZ217" s="268"/>
      <c r="BA217" s="268"/>
      <c r="BB217" s="268"/>
      <c r="BC217" s="268"/>
      <c r="BD217" s="268"/>
      <c r="BE217" s="268"/>
      <c r="BF217" s="268"/>
      <c r="BG217" s="268"/>
      <c r="BH217" s="268"/>
      <c r="BI217" s="268"/>
      <c r="BJ217" s="268"/>
      <c r="BK217" s="268"/>
      <c r="BL217" s="268"/>
      <c r="BM217" s="268"/>
      <c r="BN217" s="268"/>
      <c r="BO217" s="268"/>
      <c r="BP217" s="268"/>
      <c r="BQ217" s="268"/>
      <c r="BR217" s="268"/>
      <c r="BS217" s="268"/>
      <c r="BT217" s="268"/>
      <c r="BU217" s="268"/>
      <c r="BV217" s="268"/>
      <c r="BW217" s="268"/>
      <c r="BX217" s="268"/>
      <c r="BY217" s="268"/>
      <c r="BZ217" s="268"/>
      <c r="CA217" s="268"/>
      <c r="CB217" s="268"/>
      <c r="CC217" s="268"/>
      <c r="CD217" s="268"/>
      <c r="CE217" s="268"/>
      <c r="CF217" s="268"/>
      <c r="CG217" s="268"/>
      <c r="CH217" s="268"/>
      <c r="CI217" s="268"/>
      <c r="CJ217" s="268"/>
      <c r="CK217" s="268"/>
      <c r="CL217" s="268"/>
      <c r="CM217" s="268"/>
      <c r="CN217" s="268"/>
      <c r="CO217" s="268"/>
      <c r="CP217" s="268"/>
      <c r="CQ217" s="268"/>
      <c r="CR217" s="268"/>
      <c r="CS217" s="268"/>
      <c r="CT217" s="268"/>
      <c r="CU217" s="268"/>
      <c r="CV217" s="268"/>
      <c r="CW217" s="268"/>
      <c r="CX217" s="268"/>
      <c r="CY217" s="268"/>
      <c r="CZ217" s="268"/>
      <c r="DA217" s="268"/>
      <c r="DB217" s="268"/>
      <c r="DC217" s="268"/>
      <c r="DD217" s="268"/>
      <c r="DE217" s="268"/>
      <c r="DF217" s="268"/>
      <c r="DG217" s="268"/>
      <c r="DH217" s="268"/>
      <c r="DI217" s="268"/>
      <c r="DJ217" s="268"/>
      <c r="DK217" s="268"/>
      <c r="DL217" s="268"/>
      <c r="DM217" s="268"/>
      <c r="DN217" s="268"/>
      <c r="DO217" s="268"/>
    </row>
    <row r="218" spans="1:119" x14ac:dyDescent="0.2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268"/>
      <c r="AM218" s="268"/>
      <c r="AN218" s="268"/>
      <c r="AO218" s="268"/>
      <c r="AP218" s="268"/>
      <c r="AQ218" s="268"/>
      <c r="AR218" s="268"/>
      <c r="AS218" s="268"/>
      <c r="AT218" s="268"/>
      <c r="AU218" s="268"/>
      <c r="AV218" s="268"/>
      <c r="AW218" s="268"/>
      <c r="AX218" s="268"/>
      <c r="AY218" s="268"/>
      <c r="AZ218" s="268"/>
      <c r="BA218" s="268"/>
      <c r="BB218" s="268"/>
      <c r="BC218" s="268"/>
      <c r="BD218" s="268"/>
      <c r="BE218" s="268"/>
      <c r="BF218" s="268"/>
      <c r="BG218" s="268"/>
      <c r="BH218" s="268"/>
      <c r="BI218" s="268"/>
      <c r="BJ218" s="268"/>
      <c r="BK218" s="268"/>
      <c r="BL218" s="268"/>
      <c r="BM218" s="268"/>
      <c r="BN218" s="268"/>
      <c r="BO218" s="268"/>
      <c r="BP218" s="268"/>
      <c r="BQ218" s="268"/>
      <c r="BR218" s="268"/>
      <c r="BS218" s="268"/>
      <c r="BT218" s="268"/>
      <c r="BU218" s="268"/>
      <c r="BV218" s="268"/>
      <c r="BW218" s="268"/>
      <c r="BX218" s="268"/>
      <c r="BY218" s="268"/>
      <c r="BZ218" s="268"/>
      <c r="CA218" s="268"/>
      <c r="CB218" s="268"/>
      <c r="CC218" s="268"/>
      <c r="CD218" s="268"/>
      <c r="CE218" s="268"/>
      <c r="CF218" s="268"/>
      <c r="CG218" s="268"/>
      <c r="CH218" s="268"/>
      <c r="CI218" s="268"/>
      <c r="CJ218" s="268"/>
      <c r="CK218" s="268"/>
      <c r="CL218" s="268"/>
      <c r="CM218" s="268"/>
      <c r="CN218" s="268"/>
      <c r="CO218" s="268"/>
      <c r="CP218" s="268"/>
      <c r="CQ218" s="268"/>
      <c r="CR218" s="268"/>
      <c r="CS218" s="268"/>
      <c r="CT218" s="268"/>
      <c r="CU218" s="268"/>
      <c r="CV218" s="268"/>
      <c r="CW218" s="268"/>
      <c r="CX218" s="268"/>
      <c r="CY218" s="268"/>
      <c r="CZ218" s="268"/>
      <c r="DA218" s="268"/>
      <c r="DB218" s="268"/>
      <c r="DC218" s="268"/>
      <c r="DD218" s="268"/>
      <c r="DE218" s="268"/>
      <c r="DF218" s="268"/>
      <c r="DG218" s="268"/>
      <c r="DH218" s="268"/>
      <c r="DI218" s="268"/>
      <c r="DJ218" s="268"/>
      <c r="DK218" s="268"/>
      <c r="DL218" s="268"/>
      <c r="DM218" s="268"/>
      <c r="DN218" s="268"/>
      <c r="DO218" s="268"/>
    </row>
    <row r="219" spans="1:119" x14ac:dyDescent="0.2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268"/>
      <c r="AM219" s="268"/>
      <c r="AN219" s="268"/>
      <c r="AO219" s="268"/>
      <c r="AP219" s="268"/>
      <c r="AQ219" s="268"/>
      <c r="AR219" s="268"/>
      <c r="AS219" s="268"/>
      <c r="AT219" s="268"/>
      <c r="AU219" s="268"/>
      <c r="AV219" s="268"/>
      <c r="AW219" s="268"/>
      <c r="AX219" s="268"/>
      <c r="AY219" s="268"/>
      <c r="AZ219" s="268"/>
      <c r="BA219" s="268"/>
      <c r="BB219" s="268"/>
      <c r="BC219" s="268"/>
      <c r="BD219" s="268"/>
      <c r="BE219" s="268"/>
      <c r="BF219" s="268"/>
      <c r="BG219" s="268"/>
      <c r="BH219" s="268"/>
      <c r="BI219" s="268"/>
      <c r="BJ219" s="268"/>
      <c r="BK219" s="268"/>
      <c r="BL219" s="268"/>
      <c r="BM219" s="268"/>
      <c r="BN219" s="268"/>
      <c r="BO219" s="268"/>
      <c r="BP219" s="268"/>
      <c r="BQ219" s="268"/>
      <c r="BR219" s="268"/>
      <c r="BS219" s="268"/>
      <c r="BT219" s="268"/>
      <c r="BU219" s="268"/>
      <c r="BV219" s="268"/>
      <c r="BW219" s="268"/>
      <c r="BX219" s="268"/>
      <c r="BY219" s="268"/>
      <c r="BZ219" s="268"/>
      <c r="CA219" s="268"/>
      <c r="CB219" s="268"/>
      <c r="CC219" s="268"/>
      <c r="CD219" s="268"/>
      <c r="CE219" s="268"/>
      <c r="CF219" s="268"/>
      <c r="CG219" s="268"/>
      <c r="CH219" s="268"/>
      <c r="CI219" s="268"/>
      <c r="CJ219" s="268"/>
      <c r="CK219" s="268"/>
      <c r="CL219" s="268"/>
      <c r="CM219" s="268"/>
      <c r="CN219" s="268"/>
      <c r="CO219" s="268"/>
      <c r="CP219" s="268"/>
      <c r="CQ219" s="268"/>
      <c r="CR219" s="268"/>
      <c r="CS219" s="268"/>
      <c r="CT219" s="268"/>
      <c r="CU219" s="268"/>
      <c r="CV219" s="268"/>
      <c r="CW219" s="268"/>
      <c r="CX219" s="268"/>
      <c r="CY219" s="268"/>
      <c r="CZ219" s="268"/>
      <c r="DA219" s="268"/>
      <c r="DB219" s="268"/>
      <c r="DC219" s="268"/>
      <c r="DD219" s="268"/>
      <c r="DE219" s="268"/>
      <c r="DF219" s="268"/>
      <c r="DG219" s="268"/>
      <c r="DH219" s="268"/>
      <c r="DI219" s="268"/>
      <c r="DJ219" s="268"/>
      <c r="DK219" s="268"/>
      <c r="DL219" s="268"/>
      <c r="DM219" s="268"/>
      <c r="DN219" s="268"/>
      <c r="DO219" s="268"/>
    </row>
    <row r="220" spans="1:119" x14ac:dyDescent="0.2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268"/>
      <c r="AM220" s="268"/>
      <c r="AN220" s="268"/>
      <c r="AO220" s="268"/>
      <c r="AP220" s="268"/>
      <c r="AQ220" s="268"/>
      <c r="AR220" s="268"/>
      <c r="AS220" s="268"/>
      <c r="AT220" s="268"/>
      <c r="AU220" s="268"/>
      <c r="AV220" s="268"/>
      <c r="AW220" s="268"/>
      <c r="AX220" s="268"/>
      <c r="AY220" s="268"/>
      <c r="AZ220" s="268"/>
      <c r="BA220" s="268"/>
      <c r="BB220" s="268"/>
      <c r="BC220" s="268"/>
      <c r="BD220" s="268"/>
      <c r="BE220" s="268"/>
      <c r="BF220" s="268"/>
      <c r="BG220" s="268"/>
      <c r="BH220" s="268"/>
      <c r="BI220" s="268"/>
      <c r="BJ220" s="268"/>
      <c r="BK220" s="268"/>
      <c r="BL220" s="268"/>
      <c r="BM220" s="268"/>
      <c r="BN220" s="268"/>
      <c r="BO220" s="268"/>
      <c r="BP220" s="268"/>
      <c r="BQ220" s="268"/>
      <c r="BR220" s="268"/>
      <c r="BS220" s="268"/>
      <c r="BT220" s="268"/>
      <c r="BU220" s="268"/>
      <c r="BV220" s="268"/>
      <c r="BW220" s="268"/>
      <c r="BX220" s="268"/>
      <c r="BY220" s="268"/>
      <c r="BZ220" s="268"/>
      <c r="CA220" s="268"/>
      <c r="CB220" s="268"/>
      <c r="CC220" s="268"/>
      <c r="CD220" s="268"/>
      <c r="CE220" s="268"/>
      <c r="CF220" s="268"/>
      <c r="CG220" s="268"/>
      <c r="CH220" s="268"/>
      <c r="CI220" s="268"/>
      <c r="CJ220" s="268"/>
      <c r="CK220" s="268"/>
      <c r="CL220" s="268"/>
      <c r="CM220" s="268"/>
      <c r="CN220" s="268"/>
      <c r="CO220" s="268"/>
      <c r="CP220" s="268"/>
      <c r="CQ220" s="268"/>
      <c r="CR220" s="268"/>
      <c r="CS220" s="268"/>
      <c r="CT220" s="268"/>
      <c r="CU220" s="268"/>
      <c r="CV220" s="268"/>
      <c r="CW220" s="268"/>
      <c r="CX220" s="268"/>
      <c r="CY220" s="268"/>
      <c r="CZ220" s="268"/>
      <c r="DA220" s="268"/>
      <c r="DB220" s="268"/>
      <c r="DC220" s="268"/>
      <c r="DD220" s="268"/>
      <c r="DE220" s="268"/>
      <c r="DF220" s="268"/>
      <c r="DG220" s="268"/>
      <c r="DH220" s="268"/>
      <c r="DI220" s="268"/>
      <c r="DJ220" s="268"/>
      <c r="DK220" s="268"/>
      <c r="DL220" s="268"/>
      <c r="DM220" s="268"/>
      <c r="DN220" s="268"/>
      <c r="DO220" s="268"/>
    </row>
    <row r="221" spans="1:119" x14ac:dyDescent="0.2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268"/>
      <c r="AM221" s="268"/>
      <c r="AN221" s="268"/>
      <c r="AO221" s="268"/>
      <c r="AP221" s="268"/>
      <c r="AQ221" s="268"/>
      <c r="AR221" s="268"/>
      <c r="AS221" s="268"/>
      <c r="AT221" s="268"/>
      <c r="AU221" s="268"/>
      <c r="AV221" s="268"/>
      <c r="AW221" s="268"/>
      <c r="AX221" s="268"/>
      <c r="AY221" s="268"/>
      <c r="AZ221" s="268"/>
      <c r="BA221" s="268"/>
      <c r="BB221" s="268"/>
      <c r="BC221" s="268"/>
      <c r="BD221" s="268"/>
      <c r="BE221" s="268"/>
      <c r="BF221" s="268"/>
      <c r="BG221" s="268"/>
      <c r="BH221" s="268"/>
      <c r="BI221" s="268"/>
      <c r="BJ221" s="268"/>
      <c r="BK221" s="268"/>
      <c r="BL221" s="268"/>
      <c r="BM221" s="268"/>
      <c r="BN221" s="268"/>
      <c r="BO221" s="268"/>
      <c r="BP221" s="268"/>
      <c r="BQ221" s="268"/>
      <c r="BR221" s="268"/>
      <c r="BS221" s="268"/>
      <c r="BT221" s="268"/>
      <c r="BU221" s="268"/>
      <c r="BV221" s="268"/>
      <c r="BW221" s="268"/>
      <c r="BX221" s="268"/>
      <c r="BY221" s="268"/>
      <c r="BZ221" s="268"/>
      <c r="CA221" s="268"/>
      <c r="CB221" s="268"/>
      <c r="CC221" s="268"/>
      <c r="CD221" s="268"/>
      <c r="CE221" s="268"/>
      <c r="CF221" s="268"/>
      <c r="CG221" s="268"/>
      <c r="CH221" s="268"/>
      <c r="CI221" s="268"/>
      <c r="CJ221" s="268"/>
      <c r="CK221" s="268"/>
      <c r="CL221" s="268"/>
      <c r="CM221" s="268"/>
      <c r="CN221" s="268"/>
      <c r="CO221" s="268"/>
      <c r="CP221" s="268"/>
      <c r="CQ221" s="268"/>
      <c r="CR221" s="268"/>
      <c r="CS221" s="268"/>
      <c r="CT221" s="268"/>
      <c r="CU221" s="268"/>
      <c r="CV221" s="268"/>
      <c r="CW221" s="268"/>
      <c r="CX221" s="268"/>
      <c r="CY221" s="268"/>
      <c r="CZ221" s="268"/>
      <c r="DA221" s="268"/>
      <c r="DB221" s="268"/>
      <c r="DC221" s="268"/>
      <c r="DD221" s="268"/>
      <c r="DE221" s="268"/>
      <c r="DF221" s="268"/>
      <c r="DG221" s="268"/>
      <c r="DH221" s="268"/>
      <c r="DI221" s="268"/>
      <c r="DJ221" s="268"/>
      <c r="DK221" s="268"/>
      <c r="DL221" s="268"/>
      <c r="DM221" s="268"/>
      <c r="DN221" s="268"/>
      <c r="DO221" s="268"/>
    </row>
    <row r="222" spans="1:119" x14ac:dyDescent="0.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268"/>
      <c r="AM222" s="268"/>
      <c r="AN222" s="268"/>
      <c r="AO222" s="268"/>
      <c r="AP222" s="268"/>
      <c r="AQ222" s="268"/>
      <c r="AR222" s="268"/>
      <c r="AS222" s="268"/>
      <c r="AT222" s="268"/>
      <c r="AU222" s="268"/>
      <c r="AV222" s="268"/>
      <c r="AW222" s="268"/>
      <c r="AX222" s="268"/>
      <c r="AY222" s="268"/>
      <c r="AZ222" s="268"/>
      <c r="BA222" s="268"/>
      <c r="BB222" s="268"/>
      <c r="BC222" s="268"/>
      <c r="BD222" s="268"/>
      <c r="BE222" s="268"/>
      <c r="BF222" s="268"/>
      <c r="BG222" s="268"/>
      <c r="BH222" s="268"/>
      <c r="BI222" s="268"/>
      <c r="BJ222" s="268"/>
      <c r="BK222" s="268"/>
      <c r="BL222" s="268"/>
      <c r="BM222" s="268"/>
      <c r="BN222" s="268"/>
      <c r="BO222" s="268"/>
      <c r="BP222" s="268"/>
      <c r="BQ222" s="268"/>
      <c r="BR222" s="268"/>
      <c r="BS222" s="268"/>
      <c r="BT222" s="268"/>
      <c r="BU222" s="268"/>
      <c r="BV222" s="268"/>
      <c r="BW222" s="268"/>
      <c r="BX222" s="268"/>
      <c r="BY222" s="268"/>
      <c r="BZ222" s="268"/>
      <c r="CA222" s="268"/>
      <c r="CB222" s="268"/>
      <c r="CC222" s="268"/>
      <c r="CD222" s="268"/>
      <c r="CE222" s="268"/>
      <c r="CF222" s="268"/>
      <c r="CG222" s="268"/>
      <c r="CH222" s="268"/>
      <c r="CI222" s="268"/>
      <c r="CJ222" s="268"/>
      <c r="CK222" s="268"/>
      <c r="CL222" s="268"/>
      <c r="CM222" s="268"/>
      <c r="CN222" s="268"/>
      <c r="CO222" s="268"/>
      <c r="CP222" s="268"/>
      <c r="CQ222" s="268"/>
      <c r="CR222" s="268"/>
      <c r="CS222" s="268"/>
      <c r="CT222" s="268"/>
      <c r="CU222" s="268"/>
      <c r="CV222" s="268"/>
      <c r="CW222" s="268"/>
      <c r="CX222" s="268"/>
      <c r="CY222" s="268"/>
      <c r="CZ222" s="268"/>
      <c r="DA222" s="268"/>
      <c r="DB222" s="268"/>
      <c r="DC222" s="268"/>
      <c r="DD222" s="268"/>
      <c r="DE222" s="268"/>
      <c r="DF222" s="268"/>
      <c r="DG222" s="268"/>
      <c r="DH222" s="268"/>
      <c r="DI222" s="268"/>
      <c r="DJ222" s="268"/>
      <c r="DK222" s="268"/>
      <c r="DL222" s="268"/>
      <c r="DM222" s="268"/>
      <c r="DN222" s="268"/>
      <c r="DO222" s="268"/>
    </row>
    <row r="223" spans="1:119" x14ac:dyDescent="0.2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268"/>
      <c r="AM223" s="268"/>
      <c r="AN223" s="268"/>
      <c r="AO223" s="268"/>
      <c r="AP223" s="268"/>
      <c r="AQ223" s="268"/>
      <c r="AR223" s="268"/>
      <c r="AS223" s="268"/>
      <c r="AT223" s="268"/>
      <c r="AU223" s="268"/>
      <c r="AV223" s="268"/>
      <c r="AW223" s="268"/>
      <c r="AX223" s="268"/>
      <c r="AY223" s="268"/>
      <c r="AZ223" s="268"/>
      <c r="BA223" s="268"/>
      <c r="BB223" s="268"/>
      <c r="BC223" s="268"/>
      <c r="BD223" s="268"/>
      <c r="BE223" s="268"/>
      <c r="BF223" s="268"/>
      <c r="BG223" s="268"/>
      <c r="BH223" s="268"/>
      <c r="BI223" s="268"/>
      <c r="BJ223" s="268"/>
      <c r="BK223" s="268"/>
      <c r="BL223" s="268"/>
      <c r="BM223" s="268"/>
      <c r="BN223" s="268"/>
      <c r="BO223" s="268"/>
      <c r="BP223" s="268"/>
      <c r="BQ223" s="268"/>
      <c r="BR223" s="268"/>
      <c r="BS223" s="268"/>
      <c r="BT223" s="268"/>
      <c r="BU223" s="268"/>
      <c r="BV223" s="268"/>
      <c r="BW223" s="268"/>
      <c r="BX223" s="268"/>
      <c r="BY223" s="268"/>
      <c r="BZ223" s="268"/>
      <c r="CA223" s="268"/>
      <c r="CB223" s="268"/>
      <c r="CC223" s="268"/>
      <c r="CD223" s="268"/>
      <c r="CE223" s="268"/>
      <c r="CF223" s="268"/>
      <c r="CG223" s="268"/>
      <c r="CH223" s="268"/>
      <c r="CI223" s="268"/>
      <c r="CJ223" s="268"/>
      <c r="CK223" s="268"/>
      <c r="CL223" s="268"/>
      <c r="CM223" s="268"/>
      <c r="CN223" s="268"/>
      <c r="CO223" s="268"/>
      <c r="CP223" s="268"/>
      <c r="CQ223" s="268"/>
      <c r="CR223" s="268"/>
      <c r="CS223" s="268"/>
      <c r="CT223" s="268"/>
      <c r="CU223" s="268"/>
      <c r="CV223" s="268"/>
      <c r="CW223" s="268"/>
      <c r="CX223" s="268"/>
      <c r="CY223" s="268"/>
      <c r="CZ223" s="268"/>
      <c r="DA223" s="268"/>
      <c r="DB223" s="268"/>
      <c r="DC223" s="268"/>
      <c r="DD223" s="268"/>
      <c r="DE223" s="268"/>
      <c r="DF223" s="268"/>
      <c r="DG223" s="268"/>
      <c r="DH223" s="268"/>
      <c r="DI223" s="268"/>
      <c r="DJ223" s="268"/>
      <c r="DK223" s="268"/>
      <c r="DL223" s="268"/>
      <c r="DM223" s="268"/>
      <c r="DN223" s="268"/>
      <c r="DO223" s="268"/>
    </row>
    <row r="224" spans="1:119" x14ac:dyDescent="0.2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268"/>
      <c r="AM224" s="268"/>
      <c r="AN224" s="268"/>
      <c r="AO224" s="268"/>
      <c r="AP224" s="268"/>
      <c r="AQ224" s="268"/>
      <c r="AR224" s="268"/>
      <c r="AS224" s="268"/>
      <c r="AT224" s="268"/>
      <c r="AU224" s="268"/>
      <c r="AV224" s="268"/>
      <c r="AW224" s="268"/>
      <c r="AX224" s="268"/>
      <c r="AY224" s="268"/>
      <c r="AZ224" s="268"/>
      <c r="BA224" s="268"/>
      <c r="BB224" s="268"/>
      <c r="BC224" s="268"/>
      <c r="BD224" s="268"/>
      <c r="BE224" s="268"/>
      <c r="BF224" s="268"/>
      <c r="BG224" s="268"/>
      <c r="BH224" s="268"/>
      <c r="BI224" s="268"/>
      <c r="BJ224" s="268"/>
      <c r="BK224" s="268"/>
      <c r="BL224" s="268"/>
      <c r="BM224" s="268"/>
      <c r="BN224" s="268"/>
      <c r="BO224" s="268"/>
      <c r="BP224" s="268"/>
      <c r="BQ224" s="268"/>
      <c r="BR224" s="268"/>
      <c r="BS224" s="268"/>
      <c r="BT224" s="268"/>
      <c r="BU224" s="268"/>
      <c r="BV224" s="268"/>
      <c r="BW224" s="268"/>
      <c r="BX224" s="268"/>
      <c r="BY224" s="268"/>
      <c r="BZ224" s="268"/>
      <c r="CA224" s="268"/>
      <c r="CB224" s="268"/>
      <c r="CC224" s="268"/>
      <c r="CD224" s="268"/>
      <c r="CE224" s="268"/>
      <c r="CF224" s="268"/>
      <c r="CG224" s="268"/>
      <c r="CH224" s="268"/>
      <c r="CI224" s="268"/>
      <c r="CJ224" s="268"/>
      <c r="CK224" s="268"/>
      <c r="CL224" s="268"/>
      <c r="CM224" s="268"/>
      <c r="CN224" s="268"/>
      <c r="CO224" s="268"/>
      <c r="CP224" s="268"/>
      <c r="CQ224" s="268"/>
      <c r="CR224" s="268"/>
      <c r="CS224" s="268"/>
      <c r="CT224" s="268"/>
      <c r="CU224" s="268"/>
      <c r="CV224" s="268"/>
      <c r="CW224" s="268"/>
      <c r="CX224" s="268"/>
      <c r="CY224" s="268"/>
      <c r="CZ224" s="268"/>
      <c r="DA224" s="268"/>
      <c r="DB224" s="268"/>
      <c r="DC224" s="268"/>
      <c r="DD224" s="268"/>
      <c r="DE224" s="268"/>
      <c r="DF224" s="268"/>
      <c r="DG224" s="268"/>
      <c r="DH224" s="268"/>
      <c r="DI224" s="268"/>
      <c r="DJ224" s="268"/>
      <c r="DK224" s="268"/>
      <c r="DL224" s="268"/>
      <c r="DM224" s="268"/>
      <c r="DN224" s="268"/>
      <c r="DO224" s="268"/>
    </row>
    <row r="225" spans="1:119" x14ac:dyDescent="0.2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268"/>
      <c r="AM225" s="268"/>
      <c r="AN225" s="268"/>
      <c r="AO225" s="268"/>
      <c r="AP225" s="268"/>
      <c r="AQ225" s="268"/>
      <c r="AR225" s="268"/>
      <c r="AS225" s="268"/>
      <c r="AT225" s="268"/>
      <c r="AU225" s="268"/>
      <c r="AV225" s="268"/>
      <c r="AW225" s="268"/>
      <c r="AX225" s="268"/>
      <c r="AY225" s="268"/>
      <c r="AZ225" s="268"/>
      <c r="BA225" s="268"/>
      <c r="BB225" s="268"/>
      <c r="BC225" s="268"/>
      <c r="BD225" s="268"/>
      <c r="BE225" s="268"/>
      <c r="BF225" s="268"/>
      <c r="BG225" s="268"/>
      <c r="BH225" s="268"/>
      <c r="BI225" s="268"/>
      <c r="BJ225" s="268"/>
      <c r="BK225" s="268"/>
      <c r="BL225" s="268"/>
      <c r="BM225" s="268"/>
      <c r="BN225" s="268"/>
      <c r="BO225" s="268"/>
      <c r="BP225" s="268"/>
      <c r="BQ225" s="268"/>
      <c r="BR225" s="268"/>
      <c r="BS225" s="268"/>
      <c r="BT225" s="268"/>
      <c r="BU225" s="268"/>
      <c r="BV225" s="268"/>
      <c r="BW225" s="268"/>
      <c r="BX225" s="268"/>
      <c r="BY225" s="268"/>
      <c r="BZ225" s="268"/>
      <c r="CA225" s="268"/>
      <c r="CB225" s="268"/>
      <c r="CC225" s="268"/>
      <c r="CD225" s="268"/>
      <c r="CE225" s="268"/>
      <c r="CF225" s="268"/>
      <c r="CG225" s="268"/>
      <c r="CH225" s="268"/>
      <c r="CI225" s="268"/>
      <c r="CJ225" s="268"/>
      <c r="CK225" s="268"/>
      <c r="CL225" s="268"/>
      <c r="CM225" s="268"/>
      <c r="CN225" s="268"/>
      <c r="CO225" s="268"/>
      <c r="CP225" s="268"/>
      <c r="CQ225" s="268"/>
      <c r="CR225" s="268"/>
      <c r="CS225" s="268"/>
      <c r="CT225" s="268"/>
      <c r="CU225" s="268"/>
      <c r="CV225" s="268"/>
      <c r="CW225" s="268"/>
      <c r="CX225" s="268"/>
      <c r="CY225" s="268"/>
      <c r="CZ225" s="268"/>
      <c r="DA225" s="268"/>
      <c r="DB225" s="268"/>
      <c r="DC225" s="268"/>
      <c r="DD225" s="268"/>
      <c r="DE225" s="268"/>
      <c r="DF225" s="268"/>
      <c r="DG225" s="268"/>
      <c r="DH225" s="268"/>
      <c r="DI225" s="268"/>
      <c r="DJ225" s="268"/>
      <c r="DK225" s="268"/>
      <c r="DL225" s="268"/>
      <c r="DM225" s="268"/>
      <c r="DN225" s="268"/>
      <c r="DO225" s="268"/>
    </row>
    <row r="226" spans="1:119" x14ac:dyDescent="0.2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268"/>
      <c r="AM226" s="268"/>
      <c r="AN226" s="268"/>
      <c r="AO226" s="268"/>
      <c r="AP226" s="268"/>
      <c r="AQ226" s="268"/>
      <c r="AR226" s="268"/>
      <c r="AS226" s="268"/>
      <c r="AT226" s="268"/>
      <c r="AU226" s="268"/>
      <c r="AV226" s="268"/>
      <c r="AW226" s="268"/>
      <c r="AX226" s="268"/>
      <c r="AY226" s="268"/>
      <c r="AZ226" s="268"/>
      <c r="BA226" s="268"/>
      <c r="BB226" s="268"/>
      <c r="BC226" s="268"/>
      <c r="BD226" s="268"/>
      <c r="BE226" s="268"/>
      <c r="BF226" s="268"/>
      <c r="BG226" s="268"/>
      <c r="BH226" s="268"/>
      <c r="BI226" s="268"/>
      <c r="BJ226" s="268"/>
      <c r="BK226" s="268"/>
      <c r="BL226" s="268"/>
      <c r="BM226" s="268"/>
      <c r="BN226" s="268"/>
      <c r="BO226" s="268"/>
      <c r="BP226" s="268"/>
      <c r="BQ226" s="268"/>
      <c r="BR226" s="268"/>
      <c r="BS226" s="268"/>
      <c r="BT226" s="268"/>
      <c r="BU226" s="268"/>
      <c r="BV226" s="268"/>
      <c r="BW226" s="268"/>
      <c r="BX226" s="268"/>
      <c r="BY226" s="268"/>
      <c r="BZ226" s="268"/>
      <c r="CA226" s="268"/>
      <c r="CB226" s="268"/>
      <c r="CC226" s="268"/>
      <c r="CD226" s="268"/>
      <c r="CE226" s="268"/>
      <c r="CF226" s="268"/>
      <c r="CG226" s="268"/>
      <c r="CH226" s="268"/>
      <c r="CI226" s="268"/>
      <c r="CJ226" s="268"/>
      <c r="CK226" s="268"/>
      <c r="CL226" s="268"/>
      <c r="CM226" s="268"/>
      <c r="CN226" s="268"/>
      <c r="CO226" s="268"/>
      <c r="CP226" s="268"/>
      <c r="CQ226" s="268"/>
      <c r="CR226" s="268"/>
      <c r="CS226" s="268"/>
      <c r="CT226" s="268"/>
      <c r="CU226" s="268"/>
      <c r="CV226" s="268"/>
      <c r="CW226" s="268"/>
      <c r="CX226" s="268"/>
      <c r="CY226" s="268"/>
      <c r="CZ226" s="268"/>
      <c r="DA226" s="268"/>
      <c r="DB226" s="268"/>
      <c r="DC226" s="268"/>
      <c r="DD226" s="268"/>
      <c r="DE226" s="268"/>
      <c r="DF226" s="268"/>
      <c r="DG226" s="268"/>
      <c r="DH226" s="268"/>
      <c r="DI226" s="268"/>
      <c r="DJ226" s="268"/>
      <c r="DK226" s="268"/>
      <c r="DL226" s="268"/>
      <c r="DM226" s="268"/>
      <c r="DN226" s="268"/>
      <c r="DO226" s="268"/>
    </row>
    <row r="227" spans="1:119" x14ac:dyDescent="0.2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268"/>
      <c r="AM227" s="268"/>
      <c r="AN227" s="268"/>
      <c r="AO227" s="268"/>
      <c r="AP227" s="268"/>
      <c r="AQ227" s="268"/>
      <c r="AR227" s="268"/>
      <c r="AS227" s="268"/>
      <c r="AT227" s="268"/>
      <c r="AU227" s="268"/>
      <c r="AV227" s="268"/>
      <c r="AW227" s="268"/>
      <c r="AX227" s="268"/>
      <c r="AY227" s="268"/>
      <c r="AZ227" s="268"/>
      <c r="BA227" s="268"/>
      <c r="BB227" s="268"/>
      <c r="BC227" s="268"/>
      <c r="BD227" s="268"/>
      <c r="BE227" s="268"/>
      <c r="BF227" s="268"/>
      <c r="BG227" s="268"/>
      <c r="BH227" s="268"/>
      <c r="BI227" s="268"/>
      <c r="BJ227" s="268"/>
      <c r="BK227" s="268"/>
      <c r="BL227" s="268"/>
      <c r="BM227" s="268"/>
      <c r="BN227" s="268"/>
      <c r="BO227" s="268"/>
      <c r="BP227" s="268"/>
      <c r="BQ227" s="268"/>
      <c r="BR227" s="268"/>
      <c r="BS227" s="268"/>
      <c r="BT227" s="268"/>
      <c r="BU227" s="268"/>
      <c r="BV227" s="268"/>
      <c r="BW227" s="268"/>
      <c r="BX227" s="268"/>
      <c r="BY227" s="268"/>
      <c r="BZ227" s="268"/>
      <c r="CA227" s="268"/>
      <c r="CB227" s="268"/>
      <c r="CC227" s="268"/>
      <c r="CD227" s="268"/>
      <c r="CE227" s="268"/>
      <c r="CF227" s="268"/>
      <c r="CG227" s="268"/>
      <c r="CH227" s="268"/>
      <c r="CI227" s="268"/>
      <c r="CJ227" s="268"/>
      <c r="CK227" s="268"/>
      <c r="CL227" s="268"/>
      <c r="CM227" s="268"/>
      <c r="CN227" s="268"/>
      <c r="CO227" s="268"/>
      <c r="CP227" s="268"/>
      <c r="CQ227" s="268"/>
      <c r="CR227" s="268"/>
      <c r="CS227" s="268"/>
      <c r="CT227" s="268"/>
      <c r="CU227" s="268"/>
      <c r="CV227" s="268"/>
      <c r="CW227" s="268"/>
      <c r="CX227" s="268"/>
      <c r="CY227" s="268"/>
      <c r="CZ227" s="268"/>
      <c r="DA227" s="268"/>
      <c r="DB227" s="268"/>
      <c r="DC227" s="268"/>
      <c r="DD227" s="268"/>
      <c r="DE227" s="268"/>
      <c r="DF227" s="268"/>
      <c r="DG227" s="268"/>
      <c r="DH227" s="268"/>
      <c r="DI227" s="268"/>
      <c r="DJ227" s="268"/>
      <c r="DK227" s="268"/>
      <c r="DL227" s="268"/>
      <c r="DM227" s="268"/>
      <c r="DN227" s="268"/>
      <c r="DO227" s="268"/>
    </row>
    <row r="228" spans="1:119" x14ac:dyDescent="0.2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268"/>
      <c r="AM228" s="268"/>
      <c r="AN228" s="268"/>
      <c r="AO228" s="268"/>
      <c r="AP228" s="268"/>
      <c r="AQ228" s="268"/>
      <c r="AR228" s="268"/>
      <c r="AS228" s="268"/>
      <c r="AT228" s="268"/>
      <c r="AU228" s="268"/>
      <c r="AV228" s="268"/>
      <c r="AW228" s="268"/>
      <c r="AX228" s="268"/>
      <c r="AY228" s="268"/>
      <c r="AZ228" s="268"/>
      <c r="BA228" s="268"/>
      <c r="BB228" s="268"/>
      <c r="BC228" s="268"/>
      <c r="BD228" s="268"/>
      <c r="BE228" s="268"/>
      <c r="BF228" s="268"/>
      <c r="BG228" s="268"/>
      <c r="BH228" s="268"/>
      <c r="BI228" s="268"/>
      <c r="BJ228" s="268"/>
      <c r="BK228" s="268"/>
      <c r="BL228" s="268"/>
      <c r="BM228" s="268"/>
      <c r="BN228" s="268"/>
      <c r="BO228" s="268"/>
      <c r="BP228" s="268"/>
      <c r="BQ228" s="268"/>
      <c r="BR228" s="268"/>
      <c r="BS228" s="268"/>
      <c r="BT228" s="268"/>
      <c r="BU228" s="268"/>
      <c r="BV228" s="268"/>
      <c r="BW228" s="268"/>
      <c r="BX228" s="268"/>
      <c r="BY228" s="268"/>
      <c r="BZ228" s="268"/>
      <c r="CA228" s="268"/>
      <c r="CB228" s="268"/>
      <c r="CC228" s="268"/>
      <c r="CD228" s="268"/>
      <c r="CE228" s="268"/>
      <c r="CF228" s="268"/>
      <c r="CG228" s="268"/>
      <c r="CH228" s="268"/>
      <c r="CI228" s="268"/>
      <c r="CJ228" s="268"/>
      <c r="CK228" s="268"/>
      <c r="CL228" s="268"/>
      <c r="CM228" s="268"/>
      <c r="CN228" s="268"/>
      <c r="CO228" s="268"/>
      <c r="CP228" s="268"/>
      <c r="CQ228" s="268"/>
      <c r="CR228" s="268"/>
      <c r="CS228" s="268"/>
      <c r="CT228" s="268"/>
      <c r="CU228" s="268"/>
      <c r="CV228" s="268"/>
      <c r="CW228" s="268"/>
      <c r="CX228" s="268"/>
      <c r="CY228" s="268"/>
      <c r="CZ228" s="268"/>
      <c r="DA228" s="268"/>
      <c r="DB228" s="268"/>
      <c r="DC228" s="268"/>
      <c r="DD228" s="268"/>
      <c r="DE228" s="268"/>
      <c r="DF228" s="268"/>
      <c r="DG228" s="268"/>
      <c r="DH228" s="268"/>
      <c r="DI228" s="268"/>
      <c r="DJ228" s="268"/>
      <c r="DK228" s="268"/>
      <c r="DL228" s="268"/>
      <c r="DM228" s="268"/>
      <c r="DN228" s="268"/>
      <c r="DO228" s="268"/>
    </row>
    <row r="229" spans="1:119" x14ac:dyDescent="0.2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268"/>
      <c r="AM229" s="268"/>
      <c r="AN229" s="268"/>
      <c r="AO229" s="268"/>
      <c r="AP229" s="268"/>
      <c r="AQ229" s="268"/>
      <c r="AR229" s="268"/>
      <c r="AS229" s="268"/>
      <c r="AT229" s="268"/>
      <c r="AU229" s="268"/>
      <c r="AV229" s="268"/>
      <c r="AW229" s="268"/>
      <c r="AX229" s="268"/>
      <c r="AY229" s="268"/>
      <c r="AZ229" s="268"/>
      <c r="BA229" s="268"/>
      <c r="BB229" s="268"/>
      <c r="BC229" s="268"/>
      <c r="BD229" s="268"/>
      <c r="BE229" s="268"/>
      <c r="BF229" s="268"/>
      <c r="BG229" s="268"/>
      <c r="BH229" s="268"/>
      <c r="BI229" s="268"/>
      <c r="BJ229" s="268"/>
      <c r="BK229" s="268"/>
      <c r="BL229" s="268"/>
      <c r="BM229" s="268"/>
      <c r="BN229" s="268"/>
      <c r="BO229" s="268"/>
      <c r="BP229" s="268"/>
      <c r="BQ229" s="268"/>
      <c r="BR229" s="268"/>
      <c r="BS229" s="268"/>
      <c r="BT229" s="268"/>
      <c r="BU229" s="268"/>
      <c r="BV229" s="268"/>
      <c r="BW229" s="268"/>
      <c r="BX229" s="268"/>
      <c r="BY229" s="268"/>
      <c r="BZ229" s="268"/>
      <c r="CA229" s="268"/>
      <c r="CB229" s="268"/>
      <c r="CC229" s="268"/>
      <c r="CD229" s="268"/>
      <c r="CE229" s="268"/>
      <c r="CF229" s="268"/>
      <c r="CG229" s="268"/>
      <c r="CH229" s="268"/>
      <c r="CI229" s="268"/>
      <c r="CJ229" s="268"/>
      <c r="CK229" s="268"/>
      <c r="CL229" s="268"/>
      <c r="CM229" s="268"/>
      <c r="CN229" s="268"/>
      <c r="CO229" s="268"/>
      <c r="CP229" s="268"/>
      <c r="CQ229" s="268"/>
      <c r="CR229" s="268"/>
      <c r="CS229" s="268"/>
      <c r="CT229" s="268"/>
      <c r="CU229" s="268"/>
      <c r="CV229" s="268"/>
      <c r="CW229" s="268"/>
      <c r="CX229" s="268"/>
      <c r="CY229" s="268"/>
      <c r="CZ229" s="268"/>
      <c r="DA229" s="268"/>
      <c r="DB229" s="268"/>
      <c r="DC229" s="268"/>
      <c r="DD229" s="268"/>
      <c r="DE229" s="268"/>
      <c r="DF229" s="268"/>
      <c r="DG229" s="268"/>
      <c r="DH229" s="268"/>
      <c r="DI229" s="268"/>
      <c r="DJ229" s="268"/>
      <c r="DK229" s="268"/>
      <c r="DL229" s="268"/>
      <c r="DM229" s="268"/>
      <c r="DN229" s="268"/>
      <c r="DO229" s="268"/>
    </row>
    <row r="230" spans="1:119" x14ac:dyDescent="0.2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268"/>
      <c r="AM230" s="268"/>
      <c r="AN230" s="268"/>
      <c r="AO230" s="268"/>
      <c r="AP230" s="268"/>
      <c r="AQ230" s="268"/>
      <c r="AR230" s="268"/>
      <c r="AS230" s="268"/>
      <c r="AT230" s="268"/>
      <c r="AU230" s="268"/>
      <c r="AV230" s="268"/>
      <c r="AW230" s="268"/>
      <c r="AX230" s="268"/>
      <c r="AY230" s="268"/>
      <c r="AZ230" s="268"/>
      <c r="BA230" s="268"/>
      <c r="BB230" s="268"/>
      <c r="BC230" s="268"/>
      <c r="BD230" s="268"/>
      <c r="BE230" s="268"/>
      <c r="BF230" s="268"/>
      <c r="BG230" s="268"/>
      <c r="BH230" s="268"/>
      <c r="BI230" s="268"/>
      <c r="BJ230" s="268"/>
      <c r="BK230" s="268"/>
      <c r="BL230" s="268"/>
      <c r="BM230" s="268"/>
      <c r="BN230" s="268"/>
      <c r="BO230" s="268"/>
      <c r="BP230" s="268"/>
      <c r="BQ230" s="268"/>
      <c r="BR230" s="268"/>
      <c r="BS230" s="268"/>
      <c r="BT230" s="268"/>
      <c r="BU230" s="268"/>
      <c r="BV230" s="268"/>
      <c r="BW230" s="268"/>
      <c r="BX230" s="268"/>
      <c r="BY230" s="268"/>
      <c r="BZ230" s="268"/>
      <c r="CA230" s="268"/>
      <c r="CB230" s="268"/>
      <c r="CC230" s="268"/>
      <c r="CD230" s="268"/>
      <c r="CE230" s="268"/>
      <c r="CF230" s="268"/>
      <c r="CG230" s="268"/>
      <c r="CH230" s="268"/>
      <c r="CI230" s="268"/>
      <c r="CJ230" s="268"/>
      <c r="CK230" s="268"/>
      <c r="CL230" s="268"/>
      <c r="CM230" s="268"/>
      <c r="CN230" s="268"/>
      <c r="CO230" s="268"/>
      <c r="CP230" s="268"/>
      <c r="CQ230" s="268"/>
      <c r="CR230" s="268"/>
      <c r="CS230" s="268"/>
      <c r="CT230" s="268"/>
      <c r="CU230" s="268"/>
      <c r="CV230" s="268"/>
      <c r="CW230" s="268"/>
      <c r="CX230" s="268"/>
      <c r="CY230" s="268"/>
      <c r="CZ230" s="268"/>
      <c r="DA230" s="268"/>
      <c r="DB230" s="268"/>
      <c r="DC230" s="268"/>
      <c r="DD230" s="268"/>
      <c r="DE230" s="268"/>
      <c r="DF230" s="268"/>
      <c r="DG230" s="268"/>
      <c r="DH230" s="268"/>
      <c r="DI230" s="268"/>
      <c r="DJ230" s="268"/>
      <c r="DK230" s="268"/>
      <c r="DL230" s="268"/>
      <c r="DM230" s="268"/>
      <c r="DN230" s="268"/>
      <c r="DO230" s="268"/>
    </row>
    <row r="231" spans="1:119" x14ac:dyDescent="0.2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268"/>
      <c r="AM231" s="268"/>
      <c r="AN231" s="268"/>
      <c r="AO231" s="268"/>
      <c r="AP231" s="268"/>
      <c r="AQ231" s="268"/>
      <c r="AR231" s="268"/>
      <c r="AS231" s="268"/>
      <c r="AT231" s="268"/>
      <c r="AU231" s="268"/>
      <c r="AV231" s="268"/>
      <c r="AW231" s="268"/>
      <c r="AX231" s="268"/>
      <c r="AY231" s="268"/>
      <c r="AZ231" s="268"/>
      <c r="BA231" s="268"/>
      <c r="BB231" s="268"/>
      <c r="BC231" s="268"/>
      <c r="BD231" s="268"/>
      <c r="BE231" s="268"/>
      <c r="BF231" s="268"/>
      <c r="BG231" s="268"/>
      <c r="BH231" s="268"/>
      <c r="BI231" s="268"/>
      <c r="BJ231" s="268"/>
      <c r="BK231" s="268"/>
      <c r="BL231" s="268"/>
      <c r="BM231" s="268"/>
      <c r="BN231" s="268"/>
      <c r="BO231" s="268"/>
      <c r="BP231" s="268"/>
      <c r="BQ231" s="268"/>
      <c r="BR231" s="268"/>
      <c r="BS231" s="268"/>
      <c r="BT231" s="268"/>
      <c r="BU231" s="268"/>
      <c r="BV231" s="268"/>
      <c r="BW231" s="268"/>
      <c r="BX231" s="268"/>
      <c r="BY231" s="268"/>
      <c r="BZ231" s="268"/>
      <c r="CA231" s="268"/>
      <c r="CB231" s="268"/>
      <c r="CC231" s="268"/>
      <c r="CD231" s="268"/>
      <c r="CE231" s="268"/>
      <c r="CF231" s="268"/>
      <c r="CG231" s="268"/>
      <c r="CH231" s="268"/>
      <c r="CI231" s="268"/>
      <c r="CJ231" s="268"/>
      <c r="CK231" s="268"/>
      <c r="CL231" s="268"/>
      <c r="CM231" s="268"/>
      <c r="CN231" s="268"/>
      <c r="CO231" s="268"/>
      <c r="CP231" s="268"/>
      <c r="CQ231" s="268"/>
      <c r="CR231" s="268"/>
      <c r="CS231" s="268"/>
      <c r="CT231" s="268"/>
      <c r="CU231" s="268"/>
      <c r="CV231" s="268"/>
      <c r="CW231" s="268"/>
      <c r="CX231" s="268"/>
      <c r="CY231" s="268"/>
      <c r="CZ231" s="268"/>
      <c r="DA231" s="268"/>
      <c r="DB231" s="268"/>
      <c r="DC231" s="268"/>
      <c r="DD231" s="268"/>
      <c r="DE231" s="268"/>
      <c r="DF231" s="268"/>
      <c r="DG231" s="268"/>
      <c r="DH231" s="268"/>
      <c r="DI231" s="268"/>
      <c r="DJ231" s="268"/>
      <c r="DK231" s="268"/>
      <c r="DL231" s="268"/>
      <c r="DM231" s="268"/>
      <c r="DN231" s="268"/>
      <c r="DO231" s="268"/>
    </row>
    <row r="232" spans="1:119" x14ac:dyDescent="0.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268"/>
      <c r="AM232" s="268"/>
      <c r="AN232" s="268"/>
      <c r="AO232" s="268"/>
      <c r="AP232" s="268"/>
      <c r="AQ232" s="268"/>
      <c r="AR232" s="268"/>
      <c r="AS232" s="268"/>
      <c r="AT232" s="268"/>
      <c r="AU232" s="268"/>
      <c r="AV232" s="268"/>
      <c r="AW232" s="268"/>
      <c r="AX232" s="268"/>
      <c r="AY232" s="268"/>
      <c r="AZ232" s="268"/>
      <c r="BA232" s="268"/>
      <c r="BB232" s="268"/>
      <c r="BC232" s="268"/>
      <c r="BD232" s="268"/>
      <c r="BE232" s="268"/>
      <c r="BF232" s="268"/>
      <c r="BG232" s="268"/>
      <c r="BH232" s="268"/>
      <c r="BI232" s="268"/>
      <c r="BJ232" s="268"/>
      <c r="BK232" s="268"/>
      <c r="BL232" s="268"/>
      <c r="BM232" s="268"/>
      <c r="BN232" s="268"/>
      <c r="BO232" s="268"/>
      <c r="BP232" s="268"/>
      <c r="BQ232" s="268"/>
      <c r="BR232" s="268"/>
      <c r="BS232" s="268"/>
      <c r="BT232" s="268"/>
      <c r="BU232" s="268"/>
      <c r="BV232" s="268"/>
      <c r="BW232" s="268"/>
      <c r="BX232" s="268"/>
      <c r="BY232" s="268"/>
      <c r="BZ232" s="268"/>
      <c r="CA232" s="268"/>
      <c r="CB232" s="268"/>
      <c r="CC232" s="268"/>
      <c r="CD232" s="268"/>
      <c r="CE232" s="268"/>
      <c r="CF232" s="268"/>
      <c r="CG232" s="268"/>
      <c r="CH232" s="268"/>
      <c r="CI232" s="268"/>
      <c r="CJ232" s="268"/>
      <c r="CK232" s="268"/>
      <c r="CL232" s="268"/>
      <c r="CM232" s="268"/>
      <c r="CN232" s="268"/>
      <c r="CO232" s="268"/>
      <c r="CP232" s="268"/>
      <c r="CQ232" s="268"/>
      <c r="CR232" s="268"/>
      <c r="CS232" s="268"/>
      <c r="CT232" s="268"/>
      <c r="CU232" s="268"/>
      <c r="CV232" s="268"/>
      <c r="CW232" s="268"/>
      <c r="CX232" s="268"/>
      <c r="CY232" s="268"/>
      <c r="CZ232" s="268"/>
      <c r="DA232" s="268"/>
      <c r="DB232" s="268"/>
      <c r="DC232" s="268"/>
      <c r="DD232" s="268"/>
      <c r="DE232" s="268"/>
      <c r="DF232" s="268"/>
      <c r="DG232" s="268"/>
      <c r="DH232" s="268"/>
      <c r="DI232" s="268"/>
      <c r="DJ232" s="268"/>
      <c r="DK232" s="268"/>
      <c r="DL232" s="268"/>
      <c r="DM232" s="268"/>
      <c r="DN232" s="268"/>
      <c r="DO232" s="268"/>
    </row>
    <row r="233" spans="1:119" x14ac:dyDescent="0.2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268"/>
      <c r="AM233" s="268"/>
      <c r="AN233" s="268"/>
      <c r="AO233" s="268"/>
      <c r="AP233" s="268"/>
      <c r="AQ233" s="268"/>
      <c r="AR233" s="268"/>
      <c r="AS233" s="268"/>
      <c r="AT233" s="268"/>
      <c r="AU233" s="268"/>
      <c r="AV233" s="268"/>
      <c r="AW233" s="268"/>
      <c r="AX233" s="268"/>
      <c r="AY233" s="268"/>
      <c r="AZ233" s="268"/>
      <c r="BA233" s="268"/>
      <c r="BB233" s="268"/>
      <c r="BC233" s="268"/>
      <c r="BD233" s="268"/>
      <c r="BE233" s="268"/>
      <c r="BF233" s="268"/>
      <c r="BG233" s="268"/>
      <c r="BH233" s="268"/>
      <c r="BI233" s="268"/>
      <c r="BJ233" s="268"/>
      <c r="BK233" s="268"/>
      <c r="BL233" s="268"/>
      <c r="BM233" s="268"/>
      <c r="BN233" s="268"/>
      <c r="BO233" s="268"/>
      <c r="BP233" s="268"/>
      <c r="BQ233" s="268"/>
      <c r="BR233" s="268"/>
      <c r="BS233" s="268"/>
      <c r="BT233" s="268"/>
      <c r="BU233" s="268"/>
      <c r="BV233" s="268"/>
      <c r="BW233" s="268"/>
      <c r="BX233" s="268"/>
      <c r="BY233" s="268"/>
      <c r="BZ233" s="268"/>
      <c r="CA233" s="268"/>
      <c r="CB233" s="268"/>
      <c r="CC233" s="268"/>
      <c r="CD233" s="268"/>
      <c r="CE233" s="268"/>
      <c r="CF233" s="268"/>
      <c r="CG233" s="268"/>
      <c r="CH233" s="268"/>
      <c r="CI233" s="268"/>
      <c r="CJ233" s="268"/>
      <c r="CK233" s="268"/>
      <c r="CL233" s="268"/>
      <c r="CM233" s="268"/>
      <c r="CN233" s="268"/>
      <c r="CO233" s="268"/>
      <c r="CP233" s="268"/>
      <c r="CQ233" s="268"/>
      <c r="CR233" s="268"/>
      <c r="CS233" s="268"/>
      <c r="CT233" s="268"/>
      <c r="CU233" s="268"/>
      <c r="CV233" s="268"/>
      <c r="CW233" s="268"/>
      <c r="CX233" s="268"/>
      <c r="CY233" s="268"/>
      <c r="CZ233" s="268"/>
      <c r="DA233" s="268"/>
      <c r="DB233" s="268"/>
      <c r="DC233" s="268"/>
      <c r="DD233" s="268"/>
      <c r="DE233" s="268"/>
      <c r="DF233" s="268"/>
      <c r="DG233" s="268"/>
      <c r="DH233" s="268"/>
      <c r="DI233" s="268"/>
      <c r="DJ233" s="268"/>
      <c r="DK233" s="268"/>
      <c r="DL233" s="268"/>
      <c r="DM233" s="268"/>
      <c r="DN233" s="268"/>
      <c r="DO233" s="268"/>
    </row>
    <row r="234" spans="1:119" x14ac:dyDescent="0.2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268"/>
      <c r="AM234" s="268"/>
      <c r="AN234" s="268"/>
      <c r="AO234" s="268"/>
      <c r="AP234" s="268"/>
      <c r="AQ234" s="268"/>
      <c r="AR234" s="268"/>
      <c r="AS234" s="268"/>
      <c r="AT234" s="268"/>
      <c r="AU234" s="268"/>
      <c r="AV234" s="268"/>
      <c r="AW234" s="268"/>
      <c r="AX234" s="268"/>
      <c r="AY234" s="268"/>
      <c r="AZ234" s="268"/>
      <c r="BA234" s="268"/>
      <c r="BB234" s="268"/>
      <c r="BC234" s="268"/>
      <c r="BD234" s="268"/>
      <c r="BE234" s="268"/>
      <c r="BF234" s="268"/>
      <c r="BG234" s="268"/>
      <c r="BH234" s="268"/>
      <c r="BI234" s="268"/>
      <c r="BJ234" s="268"/>
      <c r="BK234" s="268"/>
      <c r="BL234" s="268"/>
      <c r="BM234" s="268"/>
      <c r="BN234" s="268"/>
      <c r="BO234" s="268"/>
      <c r="BP234" s="268"/>
      <c r="BQ234" s="268"/>
      <c r="BR234" s="268"/>
      <c r="BS234" s="268"/>
      <c r="BT234" s="268"/>
      <c r="BU234" s="268"/>
      <c r="BV234" s="268"/>
      <c r="BW234" s="268"/>
      <c r="BX234" s="268"/>
      <c r="BY234" s="268"/>
      <c r="BZ234" s="268"/>
      <c r="CA234" s="268"/>
      <c r="CB234" s="268"/>
      <c r="CC234" s="268"/>
      <c r="CD234" s="268"/>
      <c r="CE234" s="268"/>
      <c r="CF234" s="268"/>
      <c r="CG234" s="268"/>
      <c r="CH234" s="268"/>
      <c r="CI234" s="268"/>
      <c r="CJ234" s="268"/>
      <c r="CK234" s="268"/>
      <c r="CL234" s="268"/>
      <c r="CM234" s="268"/>
      <c r="CN234" s="268"/>
      <c r="CO234" s="268"/>
      <c r="CP234" s="268"/>
      <c r="CQ234" s="268"/>
      <c r="CR234" s="268"/>
      <c r="CS234" s="268"/>
      <c r="CT234" s="268"/>
      <c r="CU234" s="268"/>
      <c r="CV234" s="268"/>
      <c r="CW234" s="268"/>
      <c r="CX234" s="268"/>
      <c r="CY234" s="268"/>
      <c r="CZ234" s="268"/>
      <c r="DA234" s="268"/>
      <c r="DB234" s="268"/>
      <c r="DC234" s="268"/>
      <c r="DD234" s="268"/>
      <c r="DE234" s="268"/>
      <c r="DF234" s="268"/>
      <c r="DG234" s="268"/>
      <c r="DH234" s="268"/>
      <c r="DI234" s="268"/>
      <c r="DJ234" s="268"/>
      <c r="DK234" s="268"/>
      <c r="DL234" s="268"/>
      <c r="DM234" s="268"/>
      <c r="DN234" s="268"/>
      <c r="DO234" s="268"/>
    </row>
    <row r="235" spans="1:119" x14ac:dyDescent="0.2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268"/>
      <c r="AM235" s="268"/>
      <c r="AN235" s="268"/>
      <c r="AO235" s="268"/>
      <c r="AP235" s="268"/>
      <c r="AQ235" s="268"/>
      <c r="AR235" s="268"/>
      <c r="AS235" s="268"/>
      <c r="AT235" s="268"/>
      <c r="AU235" s="268"/>
      <c r="AV235" s="268"/>
      <c r="AW235" s="268"/>
      <c r="AX235" s="268"/>
      <c r="AY235" s="268"/>
      <c r="AZ235" s="268"/>
      <c r="BA235" s="268"/>
      <c r="BB235" s="268"/>
      <c r="BC235" s="268"/>
      <c r="BD235" s="268"/>
      <c r="BE235" s="268"/>
      <c r="BF235" s="268"/>
      <c r="BG235" s="268"/>
      <c r="BH235" s="268"/>
      <c r="BI235" s="268"/>
      <c r="BJ235" s="268"/>
      <c r="BK235" s="268"/>
      <c r="BL235" s="268"/>
      <c r="BM235" s="268"/>
      <c r="BN235" s="268"/>
      <c r="BO235" s="268"/>
      <c r="BP235" s="268"/>
      <c r="BQ235" s="268"/>
      <c r="BR235" s="268"/>
      <c r="BS235" s="268"/>
      <c r="BT235" s="268"/>
      <c r="BU235" s="268"/>
      <c r="BV235" s="268"/>
      <c r="BW235" s="268"/>
      <c r="BX235" s="268"/>
      <c r="BY235" s="268"/>
      <c r="BZ235" s="268"/>
      <c r="CA235" s="268"/>
      <c r="CB235" s="268"/>
      <c r="CC235" s="268"/>
      <c r="CD235" s="268"/>
      <c r="CE235" s="268"/>
      <c r="CF235" s="268"/>
      <c r="CG235" s="268"/>
      <c r="CH235" s="268"/>
      <c r="CI235" s="268"/>
      <c r="CJ235" s="268"/>
      <c r="CK235" s="268"/>
      <c r="CL235" s="268"/>
      <c r="CM235" s="268"/>
      <c r="CN235" s="268"/>
      <c r="CO235" s="268"/>
      <c r="CP235" s="268"/>
      <c r="CQ235" s="268"/>
      <c r="CR235" s="268"/>
      <c r="CS235" s="268"/>
      <c r="CT235" s="268"/>
      <c r="CU235" s="268"/>
      <c r="CV235" s="268"/>
      <c r="CW235" s="268"/>
      <c r="CX235" s="268"/>
      <c r="CY235" s="268"/>
      <c r="CZ235" s="268"/>
      <c r="DA235" s="268"/>
      <c r="DB235" s="268"/>
      <c r="DC235" s="268"/>
      <c r="DD235" s="268"/>
      <c r="DE235" s="268"/>
      <c r="DF235" s="268"/>
      <c r="DG235" s="268"/>
      <c r="DH235" s="268"/>
      <c r="DI235" s="268"/>
      <c r="DJ235" s="268"/>
      <c r="DK235" s="268"/>
      <c r="DL235" s="268"/>
      <c r="DM235" s="268"/>
      <c r="DN235" s="268"/>
      <c r="DO235" s="268"/>
    </row>
    <row r="236" spans="1:119" x14ac:dyDescent="0.2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268"/>
      <c r="AM236" s="268"/>
      <c r="AN236" s="268"/>
      <c r="AO236" s="268"/>
      <c r="AP236" s="268"/>
      <c r="AQ236" s="268"/>
      <c r="AR236" s="268"/>
      <c r="AS236" s="268"/>
      <c r="AT236" s="268"/>
      <c r="AU236" s="268"/>
      <c r="AV236" s="268"/>
      <c r="AW236" s="268"/>
      <c r="AX236" s="268"/>
      <c r="AY236" s="268"/>
      <c r="AZ236" s="268"/>
      <c r="BA236" s="268"/>
      <c r="BB236" s="268"/>
      <c r="BC236" s="268"/>
      <c r="BD236" s="268"/>
      <c r="BE236" s="268"/>
      <c r="BF236" s="268"/>
      <c r="BG236" s="268"/>
      <c r="BH236" s="268"/>
      <c r="BI236" s="268"/>
      <c r="BJ236" s="268"/>
      <c r="BK236" s="268"/>
      <c r="BL236" s="268"/>
      <c r="BM236" s="268"/>
      <c r="BN236" s="268"/>
      <c r="BO236" s="268"/>
      <c r="BP236" s="268"/>
      <c r="BQ236" s="268"/>
      <c r="BR236" s="268"/>
      <c r="BS236" s="268"/>
      <c r="BT236" s="268"/>
      <c r="BU236" s="268"/>
      <c r="BV236" s="268"/>
      <c r="BW236" s="268"/>
      <c r="BX236" s="268"/>
      <c r="BY236" s="268"/>
      <c r="BZ236" s="268"/>
      <c r="CA236" s="268"/>
      <c r="CB236" s="268"/>
      <c r="CC236" s="268"/>
      <c r="CD236" s="268"/>
      <c r="CE236" s="268"/>
      <c r="CF236" s="268"/>
      <c r="CG236" s="268"/>
      <c r="CH236" s="268"/>
      <c r="CI236" s="268"/>
      <c r="CJ236" s="268"/>
      <c r="CK236" s="268"/>
      <c r="CL236" s="268"/>
      <c r="CM236" s="268"/>
      <c r="CN236" s="268"/>
      <c r="CO236" s="268"/>
      <c r="CP236" s="268"/>
      <c r="CQ236" s="268"/>
      <c r="CR236" s="268"/>
      <c r="CS236" s="268"/>
      <c r="CT236" s="268"/>
      <c r="CU236" s="268"/>
      <c r="CV236" s="268"/>
      <c r="CW236" s="268"/>
      <c r="CX236" s="268"/>
      <c r="CY236" s="268"/>
      <c r="CZ236" s="268"/>
      <c r="DA236" s="268"/>
      <c r="DB236" s="268"/>
      <c r="DC236" s="268"/>
      <c r="DD236" s="268"/>
      <c r="DE236" s="268"/>
      <c r="DF236" s="268"/>
      <c r="DG236" s="268"/>
      <c r="DH236" s="268"/>
      <c r="DI236" s="268"/>
      <c r="DJ236" s="268"/>
      <c r="DK236" s="268"/>
      <c r="DL236" s="268"/>
      <c r="DM236" s="268"/>
      <c r="DN236" s="268"/>
      <c r="DO236" s="268"/>
    </row>
    <row r="237" spans="1:119" x14ac:dyDescent="0.2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268"/>
      <c r="AM237" s="268"/>
      <c r="AN237" s="268"/>
      <c r="AO237" s="268"/>
      <c r="AP237" s="268"/>
      <c r="AQ237" s="268"/>
      <c r="AR237" s="268"/>
      <c r="AS237" s="268"/>
      <c r="AT237" s="268"/>
      <c r="AU237" s="268"/>
      <c r="AV237" s="268"/>
      <c r="AW237" s="268"/>
      <c r="AX237" s="268"/>
      <c r="AY237" s="268"/>
      <c r="AZ237" s="268"/>
      <c r="BA237" s="268"/>
      <c r="BB237" s="268"/>
      <c r="BC237" s="268"/>
      <c r="BD237" s="268"/>
      <c r="BE237" s="268"/>
      <c r="BF237" s="268"/>
      <c r="BG237" s="268"/>
      <c r="BH237" s="268"/>
      <c r="BI237" s="268"/>
      <c r="BJ237" s="268"/>
      <c r="BK237" s="268"/>
      <c r="BL237" s="268"/>
      <c r="BM237" s="268"/>
      <c r="BN237" s="268"/>
      <c r="BO237" s="268"/>
      <c r="BP237" s="268"/>
      <c r="BQ237" s="268"/>
      <c r="BR237" s="268"/>
      <c r="BS237" s="268"/>
      <c r="BT237" s="268"/>
      <c r="BU237" s="268"/>
      <c r="BV237" s="268"/>
      <c r="BW237" s="268"/>
      <c r="BX237" s="268"/>
      <c r="BY237" s="268"/>
      <c r="BZ237" s="268"/>
      <c r="CA237" s="268"/>
      <c r="CB237" s="268"/>
      <c r="CC237" s="268"/>
      <c r="CD237" s="268"/>
      <c r="CE237" s="268"/>
      <c r="CF237" s="268"/>
      <c r="CG237" s="268"/>
      <c r="CH237" s="268"/>
      <c r="CI237" s="268"/>
      <c r="CJ237" s="268"/>
      <c r="CK237" s="268"/>
      <c r="CL237" s="268"/>
      <c r="CM237" s="268"/>
      <c r="CN237" s="268"/>
      <c r="CO237" s="268"/>
      <c r="CP237" s="268"/>
      <c r="CQ237" s="268"/>
      <c r="CR237" s="268"/>
      <c r="CS237" s="268"/>
      <c r="CT237" s="268"/>
      <c r="CU237" s="268"/>
      <c r="CV237" s="268"/>
      <c r="CW237" s="268"/>
      <c r="CX237" s="268"/>
      <c r="CY237" s="268"/>
      <c r="CZ237" s="268"/>
      <c r="DA237" s="268"/>
      <c r="DB237" s="268"/>
      <c r="DC237" s="268"/>
      <c r="DD237" s="268"/>
      <c r="DE237" s="268"/>
      <c r="DF237" s="268"/>
      <c r="DG237" s="268"/>
      <c r="DH237" s="268"/>
      <c r="DI237" s="268"/>
      <c r="DJ237" s="268"/>
      <c r="DK237" s="268"/>
      <c r="DL237" s="268"/>
      <c r="DM237" s="268"/>
      <c r="DN237" s="268"/>
      <c r="DO237" s="268"/>
    </row>
    <row r="238" spans="1:119" x14ac:dyDescent="0.2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268"/>
      <c r="AM238" s="268"/>
      <c r="AN238" s="268"/>
      <c r="AO238" s="268"/>
      <c r="AP238" s="268"/>
      <c r="AQ238" s="268"/>
      <c r="AR238" s="268"/>
      <c r="AS238" s="268"/>
      <c r="AT238" s="268"/>
      <c r="AU238" s="268"/>
      <c r="AV238" s="268"/>
      <c r="AW238" s="268"/>
      <c r="AX238" s="268"/>
      <c r="AY238" s="268"/>
      <c r="AZ238" s="268"/>
      <c r="BA238" s="268"/>
      <c r="BB238" s="268"/>
      <c r="BC238" s="268"/>
      <c r="BD238" s="268"/>
      <c r="BE238" s="268"/>
      <c r="BF238" s="268"/>
      <c r="BG238" s="268"/>
      <c r="BH238" s="268"/>
      <c r="BI238" s="268"/>
      <c r="BJ238" s="268"/>
      <c r="BK238" s="268"/>
      <c r="BL238" s="268"/>
      <c r="BM238" s="268"/>
      <c r="BN238" s="268"/>
      <c r="BO238" s="268"/>
      <c r="BP238" s="268"/>
      <c r="BQ238" s="268"/>
      <c r="BR238" s="268"/>
      <c r="BS238" s="268"/>
      <c r="BT238" s="268"/>
      <c r="BU238" s="268"/>
      <c r="BV238" s="268"/>
      <c r="BW238" s="268"/>
      <c r="BX238" s="268"/>
      <c r="BY238" s="268"/>
      <c r="BZ238" s="268"/>
      <c r="CA238" s="268"/>
      <c r="CB238" s="268"/>
      <c r="CC238" s="268"/>
      <c r="CD238" s="268"/>
      <c r="CE238" s="268"/>
      <c r="CF238" s="268"/>
      <c r="CG238" s="268"/>
      <c r="CH238" s="268"/>
      <c r="CI238" s="268"/>
      <c r="CJ238" s="268"/>
      <c r="CK238" s="268"/>
      <c r="CL238" s="268"/>
      <c r="CM238" s="268"/>
      <c r="CN238" s="268"/>
      <c r="CO238" s="268"/>
      <c r="CP238" s="268"/>
      <c r="CQ238" s="268"/>
      <c r="CR238" s="268"/>
      <c r="CS238" s="268"/>
      <c r="CT238" s="268"/>
      <c r="CU238" s="268"/>
      <c r="CV238" s="268"/>
      <c r="CW238" s="268"/>
      <c r="CX238" s="268"/>
      <c r="CY238" s="268"/>
      <c r="CZ238" s="268"/>
      <c r="DA238" s="268"/>
      <c r="DB238" s="268"/>
      <c r="DC238" s="268"/>
      <c r="DD238" s="268"/>
      <c r="DE238" s="268"/>
      <c r="DF238" s="268"/>
      <c r="DG238" s="268"/>
      <c r="DH238" s="268"/>
      <c r="DI238" s="268"/>
      <c r="DJ238" s="268"/>
      <c r="DK238" s="268"/>
      <c r="DL238" s="268"/>
      <c r="DM238" s="268"/>
      <c r="DN238" s="268"/>
      <c r="DO238" s="268"/>
    </row>
    <row r="239" spans="1:119" x14ac:dyDescent="0.2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268"/>
      <c r="AM239" s="268"/>
      <c r="AN239" s="268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68"/>
      <c r="AY239" s="268"/>
      <c r="AZ239" s="268"/>
      <c r="BA239" s="268"/>
      <c r="BB239" s="268"/>
      <c r="BC239" s="268"/>
      <c r="BD239" s="268"/>
      <c r="BE239" s="268"/>
      <c r="BF239" s="268"/>
      <c r="BG239" s="268"/>
      <c r="BH239" s="268"/>
      <c r="BI239" s="268"/>
      <c r="BJ239" s="268"/>
      <c r="BK239" s="268"/>
      <c r="BL239" s="268"/>
      <c r="BM239" s="268"/>
      <c r="BN239" s="268"/>
      <c r="BO239" s="268"/>
      <c r="BP239" s="268"/>
      <c r="BQ239" s="268"/>
      <c r="BR239" s="268"/>
      <c r="BS239" s="268"/>
      <c r="BT239" s="268"/>
      <c r="BU239" s="268"/>
      <c r="BV239" s="268"/>
      <c r="BW239" s="268"/>
      <c r="BX239" s="268"/>
      <c r="BY239" s="268"/>
      <c r="BZ239" s="268"/>
      <c r="CA239" s="268"/>
      <c r="CB239" s="268"/>
      <c r="CC239" s="268"/>
      <c r="CD239" s="268"/>
      <c r="CE239" s="268"/>
      <c r="CF239" s="268"/>
      <c r="CG239" s="268"/>
      <c r="CH239" s="268"/>
      <c r="CI239" s="268"/>
      <c r="CJ239" s="268"/>
      <c r="CK239" s="268"/>
      <c r="CL239" s="268"/>
      <c r="CM239" s="268"/>
      <c r="CN239" s="268"/>
      <c r="CO239" s="268"/>
      <c r="CP239" s="268"/>
      <c r="CQ239" s="268"/>
      <c r="CR239" s="268"/>
      <c r="CS239" s="268"/>
      <c r="CT239" s="268"/>
      <c r="CU239" s="268"/>
      <c r="CV239" s="268"/>
      <c r="CW239" s="268"/>
      <c r="CX239" s="268"/>
      <c r="CY239" s="268"/>
      <c r="CZ239" s="268"/>
      <c r="DA239" s="268"/>
      <c r="DB239" s="268"/>
      <c r="DC239" s="268"/>
      <c r="DD239" s="268"/>
      <c r="DE239" s="268"/>
      <c r="DF239" s="268"/>
      <c r="DG239" s="268"/>
      <c r="DH239" s="268"/>
      <c r="DI239" s="268"/>
      <c r="DJ239" s="268"/>
      <c r="DK239" s="268"/>
      <c r="DL239" s="268"/>
      <c r="DM239" s="268"/>
      <c r="DN239" s="268"/>
      <c r="DO239" s="268"/>
    </row>
    <row r="240" spans="1:119" x14ac:dyDescent="0.2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268"/>
      <c r="AM240" s="268"/>
      <c r="AN240" s="268"/>
      <c r="AO240" s="268"/>
      <c r="AP240" s="268"/>
      <c r="AQ240" s="268"/>
      <c r="AR240" s="268"/>
      <c r="AS240" s="268"/>
      <c r="AT240" s="268"/>
      <c r="AU240" s="268"/>
      <c r="AV240" s="268"/>
      <c r="AW240" s="268"/>
      <c r="AX240" s="268"/>
      <c r="AY240" s="268"/>
      <c r="AZ240" s="268"/>
      <c r="BA240" s="268"/>
      <c r="BB240" s="268"/>
      <c r="BC240" s="268"/>
      <c r="BD240" s="268"/>
      <c r="BE240" s="268"/>
      <c r="BF240" s="268"/>
      <c r="BG240" s="268"/>
      <c r="BH240" s="268"/>
      <c r="BI240" s="268"/>
      <c r="BJ240" s="268"/>
      <c r="BK240" s="268"/>
      <c r="BL240" s="268"/>
      <c r="BM240" s="268"/>
      <c r="BN240" s="268"/>
      <c r="BO240" s="268"/>
      <c r="BP240" s="268"/>
      <c r="BQ240" s="268"/>
      <c r="BR240" s="268"/>
      <c r="BS240" s="268"/>
      <c r="BT240" s="268"/>
      <c r="BU240" s="268"/>
      <c r="BV240" s="268"/>
      <c r="BW240" s="268"/>
      <c r="BX240" s="268"/>
      <c r="BY240" s="268"/>
      <c r="BZ240" s="268"/>
      <c r="CA240" s="268"/>
      <c r="CB240" s="268"/>
      <c r="CC240" s="268"/>
      <c r="CD240" s="268"/>
      <c r="CE240" s="268"/>
      <c r="CF240" s="268"/>
      <c r="CG240" s="268"/>
      <c r="CH240" s="268"/>
      <c r="CI240" s="268"/>
      <c r="CJ240" s="268"/>
      <c r="CK240" s="268"/>
      <c r="CL240" s="268"/>
      <c r="CM240" s="268"/>
      <c r="CN240" s="268"/>
      <c r="CO240" s="268"/>
      <c r="CP240" s="268"/>
      <c r="CQ240" s="268"/>
      <c r="CR240" s="268"/>
      <c r="CS240" s="268"/>
      <c r="CT240" s="268"/>
      <c r="CU240" s="268"/>
      <c r="CV240" s="268"/>
      <c r="CW240" s="268"/>
      <c r="CX240" s="268"/>
      <c r="CY240" s="268"/>
      <c r="CZ240" s="268"/>
      <c r="DA240" s="268"/>
      <c r="DB240" s="268"/>
      <c r="DC240" s="268"/>
      <c r="DD240" s="268"/>
      <c r="DE240" s="268"/>
      <c r="DF240" s="268"/>
      <c r="DG240" s="268"/>
      <c r="DH240" s="268"/>
      <c r="DI240" s="268"/>
      <c r="DJ240" s="268"/>
      <c r="DK240" s="268"/>
      <c r="DL240" s="268"/>
      <c r="DM240" s="268"/>
      <c r="DN240" s="268"/>
      <c r="DO240" s="268"/>
    </row>
    <row r="241" spans="1:119" x14ac:dyDescent="0.2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268"/>
      <c r="AM241" s="268"/>
      <c r="AN241" s="268"/>
      <c r="AO241" s="268"/>
      <c r="AP241" s="268"/>
      <c r="AQ241" s="268"/>
      <c r="AR241" s="268"/>
      <c r="AS241" s="268"/>
      <c r="AT241" s="268"/>
      <c r="AU241" s="268"/>
      <c r="AV241" s="268"/>
      <c r="AW241" s="268"/>
      <c r="AX241" s="268"/>
      <c r="AY241" s="268"/>
      <c r="AZ241" s="268"/>
      <c r="BA241" s="268"/>
      <c r="BB241" s="268"/>
      <c r="BC241" s="268"/>
      <c r="BD241" s="268"/>
      <c r="BE241" s="268"/>
      <c r="BF241" s="268"/>
      <c r="BG241" s="268"/>
      <c r="BH241" s="268"/>
      <c r="BI241" s="268"/>
      <c r="BJ241" s="268"/>
      <c r="BK241" s="268"/>
      <c r="BL241" s="268"/>
      <c r="BM241" s="268"/>
      <c r="BN241" s="268"/>
      <c r="BO241" s="268"/>
      <c r="BP241" s="268"/>
      <c r="BQ241" s="268"/>
      <c r="BR241" s="268"/>
      <c r="BS241" s="268"/>
      <c r="BT241" s="268"/>
      <c r="BU241" s="268"/>
      <c r="BV241" s="268"/>
      <c r="BW241" s="268"/>
      <c r="BX241" s="268"/>
      <c r="BY241" s="268"/>
      <c r="BZ241" s="268"/>
      <c r="CA241" s="268"/>
      <c r="CB241" s="268"/>
      <c r="CC241" s="268"/>
      <c r="CD241" s="268"/>
      <c r="CE241" s="268"/>
      <c r="CF241" s="268"/>
      <c r="CG241" s="268"/>
      <c r="CH241" s="268"/>
      <c r="CI241" s="268"/>
      <c r="CJ241" s="268"/>
      <c r="CK241" s="268"/>
      <c r="CL241" s="268"/>
      <c r="CM241" s="268"/>
      <c r="CN241" s="268"/>
      <c r="CO241" s="268"/>
      <c r="CP241" s="268"/>
      <c r="CQ241" s="268"/>
      <c r="CR241" s="268"/>
      <c r="CS241" s="268"/>
      <c r="CT241" s="268"/>
      <c r="CU241" s="268"/>
      <c r="CV241" s="268"/>
      <c r="CW241" s="268"/>
      <c r="CX241" s="268"/>
      <c r="CY241" s="268"/>
      <c r="CZ241" s="268"/>
      <c r="DA241" s="268"/>
      <c r="DB241" s="268"/>
      <c r="DC241" s="268"/>
      <c r="DD241" s="268"/>
      <c r="DE241" s="268"/>
      <c r="DF241" s="268"/>
      <c r="DG241" s="268"/>
      <c r="DH241" s="268"/>
      <c r="DI241" s="268"/>
      <c r="DJ241" s="268"/>
      <c r="DK241" s="268"/>
      <c r="DL241" s="268"/>
      <c r="DM241" s="268"/>
      <c r="DN241" s="268"/>
      <c r="DO241" s="268"/>
    </row>
    <row r="242" spans="1:119" x14ac:dyDescent="0.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268"/>
      <c r="AM242" s="268"/>
      <c r="AN242" s="268"/>
      <c r="AO242" s="268"/>
      <c r="AP242" s="268"/>
      <c r="AQ242" s="268"/>
      <c r="AR242" s="268"/>
      <c r="AS242" s="268"/>
      <c r="AT242" s="268"/>
      <c r="AU242" s="268"/>
      <c r="AV242" s="268"/>
      <c r="AW242" s="268"/>
      <c r="AX242" s="268"/>
      <c r="AY242" s="268"/>
      <c r="AZ242" s="268"/>
      <c r="BA242" s="268"/>
      <c r="BB242" s="268"/>
      <c r="BC242" s="268"/>
      <c r="BD242" s="268"/>
      <c r="BE242" s="268"/>
      <c r="BF242" s="268"/>
      <c r="BG242" s="268"/>
      <c r="BH242" s="268"/>
      <c r="BI242" s="268"/>
      <c r="BJ242" s="268"/>
      <c r="BK242" s="268"/>
      <c r="BL242" s="268"/>
      <c r="BM242" s="268"/>
      <c r="BN242" s="268"/>
      <c r="BO242" s="268"/>
      <c r="BP242" s="268"/>
      <c r="BQ242" s="268"/>
      <c r="BR242" s="268"/>
      <c r="BS242" s="268"/>
      <c r="BT242" s="268"/>
      <c r="BU242" s="268"/>
      <c r="BV242" s="268"/>
      <c r="BW242" s="268"/>
      <c r="BX242" s="268"/>
      <c r="BY242" s="268"/>
      <c r="BZ242" s="268"/>
      <c r="CA242" s="268"/>
      <c r="CB242" s="268"/>
      <c r="CC242" s="268"/>
      <c r="CD242" s="268"/>
      <c r="CE242" s="268"/>
      <c r="CF242" s="268"/>
      <c r="CG242" s="268"/>
      <c r="CH242" s="268"/>
      <c r="CI242" s="268"/>
      <c r="CJ242" s="268"/>
      <c r="CK242" s="268"/>
      <c r="CL242" s="268"/>
      <c r="CM242" s="268"/>
      <c r="CN242" s="268"/>
      <c r="CO242" s="268"/>
      <c r="CP242" s="268"/>
      <c r="CQ242" s="268"/>
      <c r="CR242" s="268"/>
      <c r="CS242" s="268"/>
      <c r="CT242" s="268"/>
      <c r="CU242" s="268"/>
      <c r="CV242" s="268"/>
      <c r="CW242" s="268"/>
      <c r="CX242" s="268"/>
      <c r="CY242" s="268"/>
      <c r="CZ242" s="268"/>
      <c r="DA242" s="268"/>
      <c r="DB242" s="268"/>
      <c r="DC242" s="268"/>
      <c r="DD242" s="268"/>
      <c r="DE242" s="268"/>
      <c r="DF242" s="268"/>
      <c r="DG242" s="268"/>
      <c r="DH242" s="268"/>
      <c r="DI242" s="268"/>
      <c r="DJ242" s="268"/>
      <c r="DK242" s="268"/>
      <c r="DL242" s="268"/>
      <c r="DM242" s="268"/>
      <c r="DN242" s="268"/>
      <c r="DO242" s="268"/>
    </row>
    <row r="243" spans="1:119" x14ac:dyDescent="0.2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268"/>
      <c r="AM243" s="268"/>
      <c r="AN243" s="268"/>
      <c r="AO243" s="268"/>
      <c r="AP243" s="268"/>
      <c r="AQ243" s="268"/>
      <c r="AR243" s="268"/>
      <c r="AS243" s="268"/>
      <c r="AT243" s="268"/>
      <c r="AU243" s="268"/>
      <c r="AV243" s="268"/>
      <c r="AW243" s="268"/>
      <c r="AX243" s="268"/>
      <c r="AY243" s="268"/>
      <c r="AZ243" s="268"/>
      <c r="BA243" s="268"/>
      <c r="BB243" s="268"/>
      <c r="BC243" s="268"/>
      <c r="BD243" s="268"/>
      <c r="BE243" s="268"/>
      <c r="BF243" s="268"/>
      <c r="BG243" s="268"/>
      <c r="BH243" s="268"/>
      <c r="BI243" s="268"/>
      <c r="BJ243" s="268"/>
      <c r="BK243" s="268"/>
      <c r="BL243" s="268"/>
      <c r="BM243" s="268"/>
      <c r="BN243" s="268"/>
      <c r="BO243" s="268"/>
      <c r="BP243" s="268"/>
      <c r="BQ243" s="268"/>
      <c r="BR243" s="268"/>
      <c r="BS243" s="268"/>
      <c r="BT243" s="268"/>
      <c r="BU243" s="268"/>
      <c r="BV243" s="268"/>
      <c r="BW243" s="268"/>
      <c r="BX243" s="268"/>
      <c r="BY243" s="268"/>
      <c r="BZ243" s="268"/>
      <c r="CA243" s="268"/>
      <c r="CB243" s="268"/>
      <c r="CC243" s="268"/>
      <c r="CD243" s="268"/>
      <c r="CE243" s="268"/>
      <c r="CF243" s="268"/>
      <c r="CG243" s="268"/>
      <c r="CH243" s="268"/>
      <c r="CI243" s="268"/>
      <c r="CJ243" s="268"/>
      <c r="CK243" s="268"/>
      <c r="CL243" s="268"/>
      <c r="CM243" s="268"/>
      <c r="CN243" s="268"/>
      <c r="CO243" s="268"/>
      <c r="CP243" s="268"/>
      <c r="CQ243" s="268"/>
      <c r="CR243" s="268"/>
      <c r="CS243" s="268"/>
      <c r="CT243" s="268"/>
      <c r="CU243" s="268"/>
      <c r="CV243" s="268"/>
      <c r="CW243" s="268"/>
      <c r="CX243" s="268"/>
      <c r="CY243" s="268"/>
      <c r="CZ243" s="268"/>
      <c r="DA243" s="268"/>
      <c r="DB243" s="268"/>
      <c r="DC243" s="268"/>
      <c r="DD243" s="268"/>
      <c r="DE243" s="268"/>
      <c r="DF243" s="268"/>
      <c r="DG243" s="268"/>
      <c r="DH243" s="268"/>
      <c r="DI243" s="268"/>
      <c r="DJ243" s="268"/>
      <c r="DK243" s="268"/>
      <c r="DL243" s="268"/>
      <c r="DM243" s="268"/>
      <c r="DN243" s="268"/>
      <c r="DO243" s="268"/>
    </row>
    <row r="244" spans="1:119" x14ac:dyDescent="0.2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268"/>
      <c r="AM244" s="268"/>
      <c r="AN244" s="268"/>
      <c r="AO244" s="268"/>
      <c r="AP244" s="268"/>
      <c r="AQ244" s="268"/>
      <c r="AR244" s="268"/>
      <c r="AS244" s="268"/>
      <c r="AT244" s="268"/>
      <c r="AU244" s="268"/>
      <c r="AV244" s="268"/>
      <c r="AW244" s="268"/>
      <c r="AX244" s="268"/>
      <c r="AY244" s="268"/>
      <c r="AZ244" s="268"/>
      <c r="BA244" s="268"/>
      <c r="BB244" s="268"/>
      <c r="BC244" s="268"/>
      <c r="BD244" s="268"/>
      <c r="BE244" s="268"/>
      <c r="BF244" s="268"/>
      <c r="BG244" s="268"/>
      <c r="BH244" s="268"/>
      <c r="BI244" s="268"/>
      <c r="BJ244" s="268"/>
      <c r="BK244" s="268"/>
      <c r="BL244" s="268"/>
      <c r="BM244" s="268"/>
      <c r="BN244" s="268"/>
      <c r="BO244" s="268"/>
      <c r="BP244" s="268"/>
      <c r="BQ244" s="268"/>
      <c r="BR244" s="268"/>
      <c r="BS244" s="268"/>
      <c r="BT244" s="268"/>
      <c r="BU244" s="268"/>
      <c r="BV244" s="268"/>
      <c r="BW244" s="268"/>
      <c r="BX244" s="268"/>
      <c r="BY244" s="268"/>
      <c r="BZ244" s="268"/>
      <c r="CA244" s="268"/>
      <c r="CB244" s="268"/>
      <c r="CC244" s="268"/>
      <c r="CD244" s="268"/>
      <c r="CE244" s="268"/>
      <c r="CF244" s="268"/>
      <c r="CG244" s="268"/>
      <c r="CH244" s="268"/>
      <c r="CI244" s="268"/>
      <c r="CJ244" s="268"/>
      <c r="CK244" s="268"/>
      <c r="CL244" s="268"/>
      <c r="CM244" s="268"/>
      <c r="CN244" s="268"/>
      <c r="CO244" s="268"/>
      <c r="CP244" s="268"/>
      <c r="CQ244" s="268"/>
      <c r="CR244" s="268"/>
      <c r="CS244" s="268"/>
      <c r="CT244" s="268"/>
      <c r="CU244" s="268"/>
      <c r="CV244" s="268"/>
      <c r="CW244" s="268"/>
      <c r="CX244" s="268"/>
      <c r="CY244" s="268"/>
      <c r="CZ244" s="268"/>
      <c r="DA244" s="268"/>
      <c r="DB244" s="268"/>
      <c r="DC244" s="268"/>
      <c r="DD244" s="268"/>
      <c r="DE244" s="268"/>
      <c r="DF244" s="268"/>
      <c r="DG244" s="268"/>
      <c r="DH244" s="268"/>
      <c r="DI244" s="268"/>
      <c r="DJ244" s="268"/>
      <c r="DK244" s="268"/>
      <c r="DL244" s="268"/>
      <c r="DM244" s="268"/>
      <c r="DN244" s="268"/>
      <c r="DO244" s="268"/>
    </row>
    <row r="245" spans="1:119" x14ac:dyDescent="0.2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268"/>
      <c r="AM245" s="268"/>
      <c r="AN245" s="268"/>
      <c r="AO245" s="268"/>
      <c r="AP245" s="268"/>
      <c r="AQ245" s="268"/>
      <c r="AR245" s="268"/>
      <c r="AS245" s="268"/>
      <c r="AT245" s="268"/>
      <c r="AU245" s="268"/>
      <c r="AV245" s="268"/>
      <c r="AW245" s="268"/>
      <c r="AX245" s="268"/>
      <c r="AY245" s="268"/>
      <c r="AZ245" s="268"/>
      <c r="BA245" s="268"/>
      <c r="BB245" s="268"/>
      <c r="BC245" s="268"/>
      <c r="BD245" s="268"/>
      <c r="BE245" s="268"/>
      <c r="BF245" s="268"/>
      <c r="BG245" s="268"/>
      <c r="BH245" s="268"/>
      <c r="BI245" s="268"/>
      <c r="BJ245" s="268"/>
      <c r="BK245" s="268"/>
      <c r="BL245" s="268"/>
      <c r="BM245" s="268"/>
      <c r="BN245" s="268"/>
      <c r="BO245" s="268"/>
      <c r="BP245" s="268"/>
      <c r="BQ245" s="268"/>
      <c r="BR245" s="268"/>
      <c r="BS245" s="268"/>
      <c r="BT245" s="268"/>
      <c r="BU245" s="268"/>
      <c r="BV245" s="268"/>
      <c r="BW245" s="268"/>
      <c r="BX245" s="268"/>
      <c r="BY245" s="268"/>
      <c r="BZ245" s="268"/>
      <c r="CA245" s="268"/>
      <c r="CB245" s="268"/>
      <c r="CC245" s="268"/>
      <c r="CD245" s="268"/>
      <c r="CE245" s="268"/>
      <c r="CF245" s="268"/>
      <c r="CG245" s="268"/>
      <c r="CH245" s="268"/>
      <c r="CI245" s="268"/>
      <c r="CJ245" s="268"/>
      <c r="CK245" s="268"/>
      <c r="CL245" s="268"/>
      <c r="CM245" s="268"/>
      <c r="CN245" s="268"/>
      <c r="CO245" s="268"/>
      <c r="CP245" s="268"/>
      <c r="CQ245" s="268"/>
      <c r="CR245" s="268"/>
      <c r="CS245" s="268"/>
      <c r="CT245" s="268"/>
      <c r="CU245" s="268"/>
      <c r="CV245" s="268"/>
      <c r="CW245" s="268"/>
      <c r="CX245" s="268"/>
      <c r="CY245" s="268"/>
      <c r="CZ245" s="268"/>
      <c r="DA245" s="268"/>
      <c r="DB245" s="268"/>
      <c r="DC245" s="268"/>
      <c r="DD245" s="268"/>
      <c r="DE245" s="268"/>
      <c r="DF245" s="268"/>
      <c r="DG245" s="268"/>
      <c r="DH245" s="268"/>
      <c r="DI245" s="268"/>
      <c r="DJ245" s="268"/>
      <c r="DK245" s="268"/>
      <c r="DL245" s="268"/>
      <c r="DM245" s="268"/>
      <c r="DN245" s="268"/>
      <c r="DO245" s="268"/>
    </row>
    <row r="246" spans="1:119" x14ac:dyDescent="0.2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268"/>
      <c r="AM246" s="268"/>
      <c r="AN246" s="268"/>
      <c r="AO246" s="268"/>
      <c r="AP246" s="268"/>
      <c r="AQ246" s="268"/>
      <c r="AR246" s="268"/>
      <c r="AS246" s="268"/>
      <c r="AT246" s="268"/>
      <c r="AU246" s="268"/>
      <c r="AV246" s="268"/>
      <c r="AW246" s="268"/>
      <c r="AX246" s="268"/>
      <c r="AY246" s="268"/>
      <c r="AZ246" s="268"/>
      <c r="BA246" s="268"/>
      <c r="BB246" s="268"/>
      <c r="BC246" s="268"/>
      <c r="BD246" s="268"/>
      <c r="BE246" s="268"/>
      <c r="BF246" s="268"/>
      <c r="BG246" s="268"/>
      <c r="BH246" s="268"/>
      <c r="BI246" s="268"/>
      <c r="BJ246" s="268"/>
      <c r="BK246" s="268"/>
      <c r="BL246" s="268"/>
      <c r="BM246" s="268"/>
      <c r="BN246" s="268"/>
      <c r="BO246" s="268"/>
      <c r="BP246" s="268"/>
      <c r="BQ246" s="268"/>
      <c r="BR246" s="268"/>
      <c r="BS246" s="268"/>
      <c r="BT246" s="268"/>
      <c r="BU246" s="268"/>
      <c r="BV246" s="268"/>
      <c r="BW246" s="268"/>
      <c r="BX246" s="268"/>
      <c r="BY246" s="268"/>
      <c r="BZ246" s="268"/>
      <c r="CA246" s="268"/>
      <c r="CB246" s="268"/>
      <c r="CC246" s="268"/>
      <c r="CD246" s="268"/>
      <c r="CE246" s="268"/>
      <c r="CF246" s="268"/>
      <c r="CG246" s="268"/>
      <c r="CH246" s="268"/>
      <c r="CI246" s="268"/>
      <c r="CJ246" s="268"/>
      <c r="CK246" s="268"/>
      <c r="CL246" s="268"/>
      <c r="CM246" s="268"/>
      <c r="CN246" s="268"/>
      <c r="CO246" s="268"/>
      <c r="CP246" s="268"/>
      <c r="CQ246" s="268"/>
      <c r="CR246" s="268"/>
      <c r="CS246" s="268"/>
      <c r="CT246" s="268"/>
      <c r="CU246" s="268"/>
      <c r="CV246" s="268"/>
      <c r="CW246" s="268"/>
      <c r="CX246" s="268"/>
      <c r="CY246" s="268"/>
      <c r="CZ246" s="268"/>
      <c r="DA246" s="268"/>
      <c r="DB246" s="268"/>
      <c r="DC246" s="268"/>
      <c r="DD246" s="268"/>
      <c r="DE246" s="268"/>
      <c r="DF246" s="268"/>
      <c r="DG246" s="268"/>
      <c r="DH246" s="268"/>
      <c r="DI246" s="268"/>
      <c r="DJ246" s="268"/>
      <c r="DK246" s="268"/>
      <c r="DL246" s="268"/>
      <c r="DM246" s="268"/>
      <c r="DN246" s="268"/>
      <c r="DO246" s="268"/>
    </row>
    <row r="247" spans="1:119" x14ac:dyDescent="0.2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268"/>
      <c r="AM247" s="268"/>
      <c r="AN247" s="268"/>
      <c r="AO247" s="268"/>
      <c r="AP247" s="268"/>
      <c r="AQ247" s="268"/>
      <c r="AR247" s="268"/>
      <c r="AS247" s="268"/>
      <c r="AT247" s="268"/>
      <c r="AU247" s="268"/>
      <c r="AV247" s="268"/>
      <c r="AW247" s="268"/>
      <c r="AX247" s="268"/>
      <c r="AY247" s="268"/>
      <c r="AZ247" s="268"/>
      <c r="BA247" s="268"/>
      <c r="BB247" s="268"/>
      <c r="BC247" s="268"/>
      <c r="BD247" s="268"/>
      <c r="BE247" s="268"/>
      <c r="BF247" s="268"/>
      <c r="BG247" s="268"/>
      <c r="BH247" s="268"/>
      <c r="BI247" s="268"/>
      <c r="BJ247" s="268"/>
      <c r="BK247" s="268"/>
      <c r="BL247" s="268"/>
      <c r="BM247" s="268"/>
      <c r="BN247" s="268"/>
      <c r="BO247" s="268"/>
      <c r="BP247" s="268"/>
      <c r="BQ247" s="268"/>
      <c r="BR247" s="268"/>
      <c r="BS247" s="268"/>
      <c r="BT247" s="268"/>
      <c r="BU247" s="268"/>
      <c r="BV247" s="268"/>
      <c r="BW247" s="268"/>
      <c r="BX247" s="268"/>
      <c r="BY247" s="268"/>
      <c r="BZ247" s="268"/>
      <c r="CA247" s="268"/>
      <c r="CB247" s="268"/>
      <c r="CC247" s="268"/>
      <c r="CD247" s="268"/>
      <c r="CE247" s="268"/>
      <c r="CF247" s="268"/>
      <c r="CG247" s="268"/>
      <c r="CH247" s="268"/>
      <c r="CI247" s="268"/>
      <c r="CJ247" s="268"/>
      <c r="CK247" s="268"/>
      <c r="CL247" s="268"/>
      <c r="CM247" s="268"/>
      <c r="CN247" s="268"/>
      <c r="CO247" s="268"/>
      <c r="CP247" s="268"/>
      <c r="CQ247" s="268"/>
      <c r="CR247" s="268"/>
      <c r="CS247" s="268"/>
      <c r="CT247" s="268"/>
      <c r="CU247" s="268"/>
      <c r="CV247" s="268"/>
      <c r="CW247" s="268"/>
      <c r="CX247" s="268"/>
      <c r="CY247" s="268"/>
      <c r="CZ247" s="268"/>
      <c r="DA247" s="268"/>
      <c r="DB247" s="268"/>
      <c r="DC247" s="268"/>
      <c r="DD247" s="268"/>
      <c r="DE247" s="268"/>
      <c r="DF247" s="268"/>
      <c r="DG247" s="268"/>
      <c r="DH247" s="268"/>
      <c r="DI247" s="268"/>
      <c r="DJ247" s="268"/>
      <c r="DK247" s="268"/>
      <c r="DL247" s="268"/>
      <c r="DM247" s="268"/>
      <c r="DN247" s="268"/>
      <c r="DO247" s="268"/>
    </row>
    <row r="248" spans="1:119" x14ac:dyDescent="0.2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268"/>
      <c r="AM248" s="268"/>
      <c r="AN248" s="268"/>
      <c r="AO248" s="268"/>
      <c r="AP248" s="268"/>
      <c r="AQ248" s="268"/>
      <c r="AR248" s="268"/>
      <c r="AS248" s="268"/>
      <c r="AT248" s="268"/>
      <c r="AU248" s="268"/>
      <c r="AV248" s="268"/>
      <c r="AW248" s="268"/>
      <c r="AX248" s="268"/>
      <c r="AY248" s="268"/>
      <c r="AZ248" s="268"/>
      <c r="BA248" s="268"/>
      <c r="BB248" s="268"/>
      <c r="BC248" s="268"/>
      <c r="BD248" s="268"/>
      <c r="BE248" s="268"/>
      <c r="BF248" s="268"/>
      <c r="BG248" s="268"/>
      <c r="BH248" s="268"/>
      <c r="BI248" s="268"/>
      <c r="BJ248" s="268"/>
      <c r="BK248" s="268"/>
      <c r="BL248" s="268"/>
      <c r="BM248" s="268"/>
      <c r="BN248" s="268"/>
      <c r="BO248" s="268"/>
      <c r="BP248" s="268"/>
      <c r="BQ248" s="268"/>
      <c r="BR248" s="268"/>
      <c r="BS248" s="268"/>
      <c r="BT248" s="268"/>
      <c r="BU248" s="268"/>
      <c r="BV248" s="268"/>
      <c r="BW248" s="268"/>
      <c r="BX248" s="268"/>
      <c r="BY248" s="268"/>
      <c r="BZ248" s="268"/>
      <c r="CA248" s="268"/>
      <c r="CB248" s="268"/>
      <c r="CC248" s="268"/>
      <c r="CD248" s="268"/>
      <c r="CE248" s="268"/>
      <c r="CF248" s="268"/>
      <c r="CG248" s="268"/>
      <c r="CH248" s="268"/>
      <c r="CI248" s="268"/>
      <c r="CJ248" s="268"/>
      <c r="CK248" s="268"/>
      <c r="CL248" s="268"/>
      <c r="CM248" s="268"/>
      <c r="CN248" s="268"/>
      <c r="CO248" s="268"/>
      <c r="CP248" s="268"/>
      <c r="CQ248" s="268"/>
      <c r="CR248" s="268"/>
      <c r="CS248" s="268"/>
      <c r="CT248" s="268"/>
      <c r="CU248" s="268"/>
      <c r="CV248" s="268"/>
      <c r="CW248" s="268"/>
      <c r="CX248" s="268"/>
      <c r="CY248" s="268"/>
      <c r="CZ248" s="268"/>
      <c r="DA248" s="268"/>
      <c r="DB248" s="268"/>
      <c r="DC248" s="268"/>
      <c r="DD248" s="268"/>
      <c r="DE248" s="268"/>
      <c r="DF248" s="268"/>
      <c r="DG248" s="268"/>
      <c r="DH248" s="268"/>
      <c r="DI248" s="268"/>
      <c r="DJ248" s="268"/>
      <c r="DK248" s="268"/>
      <c r="DL248" s="268"/>
      <c r="DM248" s="268"/>
      <c r="DN248" s="268"/>
      <c r="DO248" s="268"/>
    </row>
    <row r="249" spans="1:119" x14ac:dyDescent="0.2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268"/>
      <c r="AM249" s="268"/>
      <c r="AN249" s="268"/>
      <c r="AO249" s="268"/>
      <c r="AP249" s="268"/>
      <c r="AQ249" s="268"/>
      <c r="AR249" s="268"/>
      <c r="AS249" s="268"/>
      <c r="AT249" s="268"/>
      <c r="AU249" s="268"/>
      <c r="AV249" s="268"/>
      <c r="AW249" s="268"/>
      <c r="AX249" s="268"/>
      <c r="AY249" s="268"/>
      <c r="AZ249" s="268"/>
      <c r="BA249" s="268"/>
      <c r="BB249" s="268"/>
      <c r="BC249" s="268"/>
      <c r="BD249" s="268"/>
      <c r="BE249" s="268"/>
      <c r="BF249" s="268"/>
      <c r="BG249" s="268"/>
      <c r="BH249" s="268"/>
      <c r="BI249" s="268"/>
      <c r="BJ249" s="268"/>
      <c r="BK249" s="268"/>
      <c r="BL249" s="268"/>
      <c r="BM249" s="268"/>
      <c r="BN249" s="268"/>
      <c r="BO249" s="268"/>
      <c r="BP249" s="268"/>
      <c r="BQ249" s="268"/>
      <c r="BR249" s="268"/>
      <c r="BS249" s="268"/>
      <c r="BT249" s="268"/>
      <c r="BU249" s="268"/>
      <c r="BV249" s="268"/>
      <c r="BW249" s="268"/>
      <c r="BX249" s="268"/>
      <c r="BY249" s="268"/>
      <c r="BZ249" s="268"/>
      <c r="CA249" s="268"/>
      <c r="CB249" s="268"/>
      <c r="CC249" s="268"/>
      <c r="CD249" s="268"/>
      <c r="CE249" s="268"/>
      <c r="CF249" s="268"/>
      <c r="CG249" s="268"/>
      <c r="CH249" s="268"/>
      <c r="CI249" s="268"/>
      <c r="CJ249" s="268"/>
      <c r="CK249" s="268"/>
      <c r="CL249" s="268"/>
      <c r="CM249" s="268"/>
      <c r="CN249" s="268"/>
      <c r="CO249" s="268"/>
      <c r="CP249" s="268"/>
      <c r="CQ249" s="268"/>
      <c r="CR249" s="268"/>
      <c r="CS249" s="268"/>
      <c r="CT249" s="268"/>
      <c r="CU249" s="268"/>
      <c r="CV249" s="268"/>
      <c r="CW249" s="268"/>
      <c r="CX249" s="268"/>
      <c r="CY249" s="268"/>
      <c r="CZ249" s="268"/>
      <c r="DA249" s="268"/>
      <c r="DB249" s="268"/>
      <c r="DC249" s="268"/>
      <c r="DD249" s="268"/>
      <c r="DE249" s="268"/>
      <c r="DF249" s="268"/>
      <c r="DG249" s="268"/>
      <c r="DH249" s="268"/>
      <c r="DI249" s="268"/>
      <c r="DJ249" s="268"/>
      <c r="DK249" s="268"/>
      <c r="DL249" s="268"/>
      <c r="DM249" s="268"/>
      <c r="DN249" s="268"/>
      <c r="DO249" s="268"/>
    </row>
    <row r="250" spans="1:119" x14ac:dyDescent="0.2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268"/>
      <c r="AM250" s="268"/>
      <c r="AN250" s="268"/>
      <c r="AO250" s="268"/>
      <c r="AP250" s="268"/>
      <c r="AQ250" s="268"/>
      <c r="AR250" s="268"/>
      <c r="AS250" s="268"/>
      <c r="AT250" s="268"/>
      <c r="AU250" s="268"/>
      <c r="AV250" s="268"/>
      <c r="AW250" s="268"/>
      <c r="AX250" s="268"/>
      <c r="AY250" s="268"/>
      <c r="AZ250" s="268"/>
      <c r="BA250" s="268"/>
      <c r="BB250" s="268"/>
      <c r="BC250" s="268"/>
      <c r="BD250" s="268"/>
      <c r="BE250" s="268"/>
      <c r="BF250" s="268"/>
      <c r="BG250" s="268"/>
      <c r="BH250" s="268"/>
      <c r="BI250" s="268"/>
      <c r="BJ250" s="268"/>
      <c r="BK250" s="268"/>
      <c r="BL250" s="268"/>
      <c r="BM250" s="268"/>
      <c r="BN250" s="268"/>
      <c r="BO250" s="268"/>
      <c r="BP250" s="268"/>
      <c r="BQ250" s="268"/>
      <c r="BR250" s="268"/>
      <c r="BS250" s="268"/>
      <c r="BT250" s="268"/>
      <c r="BU250" s="268"/>
      <c r="BV250" s="268"/>
      <c r="BW250" s="268"/>
      <c r="BX250" s="268"/>
      <c r="BY250" s="268"/>
      <c r="BZ250" s="268"/>
      <c r="CA250" s="268"/>
      <c r="CB250" s="268"/>
      <c r="CC250" s="268"/>
      <c r="CD250" s="268"/>
      <c r="CE250" s="268"/>
      <c r="CF250" s="268"/>
      <c r="CG250" s="268"/>
      <c r="CH250" s="268"/>
      <c r="CI250" s="268"/>
      <c r="CJ250" s="268"/>
      <c r="CK250" s="268"/>
      <c r="CL250" s="268"/>
      <c r="CM250" s="268"/>
      <c r="CN250" s="268"/>
      <c r="CO250" s="268"/>
      <c r="CP250" s="268"/>
      <c r="CQ250" s="268"/>
      <c r="CR250" s="268"/>
      <c r="CS250" s="268"/>
      <c r="CT250" s="268"/>
      <c r="CU250" s="268"/>
      <c r="CV250" s="268"/>
      <c r="CW250" s="268"/>
      <c r="CX250" s="268"/>
      <c r="CY250" s="268"/>
      <c r="CZ250" s="268"/>
      <c r="DA250" s="268"/>
      <c r="DB250" s="268"/>
      <c r="DC250" s="268"/>
      <c r="DD250" s="268"/>
      <c r="DE250" s="268"/>
      <c r="DF250" s="268"/>
      <c r="DG250" s="268"/>
      <c r="DH250" s="268"/>
      <c r="DI250" s="268"/>
      <c r="DJ250" s="268"/>
      <c r="DK250" s="268"/>
      <c r="DL250" s="268"/>
      <c r="DM250" s="268"/>
      <c r="DN250" s="268"/>
      <c r="DO250" s="268"/>
    </row>
    <row r="251" spans="1:119" x14ac:dyDescent="0.2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268"/>
      <c r="AM251" s="268"/>
      <c r="AN251" s="268"/>
      <c r="AO251" s="268"/>
      <c r="AP251" s="268"/>
      <c r="AQ251" s="268"/>
      <c r="AR251" s="268"/>
      <c r="AS251" s="268"/>
      <c r="AT251" s="268"/>
      <c r="AU251" s="268"/>
      <c r="AV251" s="268"/>
      <c r="AW251" s="268"/>
      <c r="AX251" s="268"/>
      <c r="AY251" s="268"/>
      <c r="AZ251" s="268"/>
      <c r="BA251" s="268"/>
      <c r="BB251" s="268"/>
      <c r="BC251" s="268"/>
      <c r="BD251" s="268"/>
      <c r="BE251" s="268"/>
      <c r="BF251" s="268"/>
      <c r="BG251" s="268"/>
      <c r="BH251" s="268"/>
      <c r="BI251" s="268"/>
      <c r="BJ251" s="268"/>
      <c r="BK251" s="268"/>
      <c r="BL251" s="268"/>
      <c r="BM251" s="268"/>
      <c r="BN251" s="268"/>
      <c r="BO251" s="268"/>
      <c r="BP251" s="268"/>
      <c r="BQ251" s="268"/>
      <c r="BR251" s="268"/>
      <c r="BS251" s="268"/>
      <c r="BT251" s="268"/>
      <c r="BU251" s="268"/>
      <c r="BV251" s="268"/>
      <c r="BW251" s="268"/>
      <c r="BX251" s="268"/>
      <c r="BY251" s="268"/>
      <c r="BZ251" s="268"/>
      <c r="CA251" s="268"/>
      <c r="CB251" s="268"/>
      <c r="CC251" s="268"/>
      <c r="CD251" s="268"/>
      <c r="CE251" s="268"/>
      <c r="CF251" s="268"/>
      <c r="CG251" s="268"/>
      <c r="CH251" s="268"/>
      <c r="CI251" s="268"/>
      <c r="CJ251" s="268"/>
      <c r="CK251" s="268"/>
      <c r="CL251" s="268"/>
      <c r="CM251" s="268"/>
      <c r="CN251" s="268"/>
      <c r="CO251" s="268"/>
      <c r="CP251" s="268"/>
      <c r="CQ251" s="268"/>
      <c r="CR251" s="268"/>
      <c r="CS251" s="268"/>
      <c r="CT251" s="268"/>
      <c r="CU251" s="268"/>
      <c r="CV251" s="268"/>
      <c r="CW251" s="268"/>
      <c r="CX251" s="268"/>
      <c r="CY251" s="268"/>
      <c r="CZ251" s="268"/>
      <c r="DA251" s="268"/>
      <c r="DB251" s="268"/>
      <c r="DC251" s="268"/>
      <c r="DD251" s="268"/>
      <c r="DE251" s="268"/>
      <c r="DF251" s="268"/>
      <c r="DG251" s="268"/>
      <c r="DH251" s="268"/>
      <c r="DI251" s="268"/>
      <c r="DJ251" s="268"/>
      <c r="DK251" s="268"/>
      <c r="DL251" s="268"/>
      <c r="DM251" s="268"/>
      <c r="DN251" s="268"/>
      <c r="DO251" s="268"/>
    </row>
    <row r="252" spans="1:119" x14ac:dyDescent="0.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268"/>
      <c r="AM252" s="268"/>
      <c r="AN252" s="268"/>
      <c r="AO252" s="268"/>
      <c r="AP252" s="268"/>
      <c r="AQ252" s="268"/>
      <c r="AR252" s="268"/>
      <c r="AS252" s="268"/>
      <c r="AT252" s="268"/>
      <c r="AU252" s="268"/>
      <c r="AV252" s="268"/>
      <c r="AW252" s="268"/>
      <c r="AX252" s="268"/>
      <c r="AY252" s="268"/>
      <c r="AZ252" s="268"/>
      <c r="BA252" s="268"/>
      <c r="BB252" s="268"/>
      <c r="BC252" s="268"/>
      <c r="BD252" s="268"/>
      <c r="BE252" s="268"/>
      <c r="BF252" s="268"/>
      <c r="BG252" s="268"/>
      <c r="BH252" s="268"/>
      <c r="BI252" s="268"/>
      <c r="BJ252" s="268"/>
      <c r="BK252" s="268"/>
      <c r="BL252" s="268"/>
      <c r="BM252" s="268"/>
      <c r="BN252" s="268"/>
      <c r="BO252" s="268"/>
      <c r="BP252" s="268"/>
      <c r="BQ252" s="268"/>
      <c r="BR252" s="268"/>
      <c r="BS252" s="268"/>
      <c r="BT252" s="268"/>
      <c r="BU252" s="268"/>
      <c r="BV252" s="268"/>
      <c r="BW252" s="268"/>
      <c r="BX252" s="268"/>
      <c r="BY252" s="268"/>
      <c r="BZ252" s="268"/>
      <c r="CA252" s="268"/>
      <c r="CB252" s="268"/>
      <c r="CC252" s="268"/>
      <c r="CD252" s="268"/>
      <c r="CE252" s="268"/>
      <c r="CF252" s="268"/>
      <c r="CG252" s="268"/>
      <c r="CH252" s="268"/>
      <c r="CI252" s="268"/>
      <c r="CJ252" s="268"/>
      <c r="CK252" s="268"/>
      <c r="CL252" s="268"/>
      <c r="CM252" s="268"/>
      <c r="CN252" s="268"/>
      <c r="CO252" s="268"/>
      <c r="CP252" s="268"/>
      <c r="CQ252" s="268"/>
      <c r="CR252" s="268"/>
      <c r="CS252" s="268"/>
      <c r="CT252" s="268"/>
      <c r="CU252" s="268"/>
      <c r="CV252" s="268"/>
      <c r="CW252" s="268"/>
      <c r="CX252" s="268"/>
      <c r="CY252" s="268"/>
      <c r="CZ252" s="268"/>
      <c r="DA252" s="268"/>
      <c r="DB252" s="268"/>
      <c r="DC252" s="268"/>
      <c r="DD252" s="268"/>
      <c r="DE252" s="268"/>
      <c r="DF252" s="268"/>
      <c r="DG252" s="268"/>
      <c r="DH252" s="268"/>
      <c r="DI252" s="268"/>
      <c r="DJ252" s="268"/>
      <c r="DK252" s="268"/>
      <c r="DL252" s="268"/>
      <c r="DM252" s="268"/>
      <c r="DN252" s="268"/>
      <c r="DO252" s="268"/>
    </row>
    <row r="253" spans="1:119" x14ac:dyDescent="0.2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268"/>
      <c r="AM253" s="268"/>
      <c r="AN253" s="268"/>
      <c r="AO253" s="268"/>
      <c r="AP253" s="268"/>
      <c r="AQ253" s="268"/>
      <c r="AR253" s="268"/>
      <c r="AS253" s="268"/>
      <c r="AT253" s="268"/>
      <c r="AU253" s="268"/>
      <c r="AV253" s="268"/>
      <c r="AW253" s="268"/>
      <c r="AX253" s="268"/>
      <c r="AY253" s="268"/>
      <c r="AZ253" s="268"/>
      <c r="BA253" s="268"/>
      <c r="BB253" s="268"/>
      <c r="BC253" s="268"/>
      <c r="BD253" s="268"/>
      <c r="BE253" s="268"/>
      <c r="BF253" s="268"/>
      <c r="BG253" s="268"/>
      <c r="BH253" s="268"/>
      <c r="BI253" s="268"/>
      <c r="BJ253" s="268"/>
      <c r="BK253" s="268"/>
      <c r="BL253" s="268"/>
      <c r="BM253" s="268"/>
      <c r="BN253" s="268"/>
      <c r="BO253" s="268"/>
      <c r="BP253" s="268"/>
      <c r="BQ253" s="268"/>
      <c r="BR253" s="268"/>
      <c r="BS253" s="268"/>
      <c r="BT253" s="268"/>
      <c r="BU253" s="268"/>
      <c r="BV253" s="268"/>
      <c r="BW253" s="268"/>
      <c r="BX253" s="268"/>
      <c r="BY253" s="268"/>
      <c r="BZ253" s="268"/>
      <c r="CA253" s="268"/>
      <c r="CB253" s="268"/>
      <c r="CC253" s="268"/>
      <c r="CD253" s="268"/>
      <c r="CE253" s="268"/>
      <c r="CF253" s="268"/>
      <c r="CG253" s="268"/>
      <c r="CH253" s="268"/>
      <c r="CI253" s="268"/>
      <c r="CJ253" s="268"/>
      <c r="CK253" s="268"/>
      <c r="CL253" s="268"/>
      <c r="CM253" s="268"/>
      <c r="CN253" s="268"/>
      <c r="CO253" s="268"/>
      <c r="CP253" s="268"/>
      <c r="CQ253" s="268"/>
      <c r="CR253" s="268"/>
      <c r="CS253" s="268"/>
      <c r="CT253" s="268"/>
      <c r="CU253" s="268"/>
      <c r="CV253" s="268"/>
      <c r="CW253" s="268"/>
      <c r="CX253" s="268"/>
      <c r="CY253" s="268"/>
      <c r="CZ253" s="268"/>
      <c r="DA253" s="268"/>
      <c r="DB253" s="268"/>
      <c r="DC253" s="268"/>
      <c r="DD253" s="268"/>
      <c r="DE253" s="268"/>
      <c r="DF253" s="268"/>
      <c r="DG253" s="268"/>
      <c r="DH253" s="268"/>
      <c r="DI253" s="268"/>
      <c r="DJ253" s="268"/>
      <c r="DK253" s="268"/>
      <c r="DL253" s="268"/>
      <c r="DM253" s="268"/>
      <c r="DN253" s="268"/>
      <c r="DO253" s="268"/>
    </row>
    <row r="254" spans="1:119" x14ac:dyDescent="0.2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268"/>
      <c r="AM254" s="268"/>
      <c r="AN254" s="268"/>
      <c r="AO254" s="268"/>
      <c r="AP254" s="268"/>
      <c r="AQ254" s="268"/>
      <c r="AR254" s="268"/>
      <c r="AS254" s="268"/>
      <c r="AT254" s="268"/>
      <c r="AU254" s="268"/>
      <c r="AV254" s="268"/>
      <c r="AW254" s="268"/>
      <c r="AX254" s="268"/>
      <c r="AY254" s="268"/>
      <c r="AZ254" s="268"/>
      <c r="BA254" s="268"/>
      <c r="BB254" s="268"/>
      <c r="BC254" s="268"/>
      <c r="BD254" s="268"/>
      <c r="BE254" s="268"/>
      <c r="BF254" s="268"/>
      <c r="BG254" s="268"/>
      <c r="BH254" s="268"/>
      <c r="BI254" s="268"/>
      <c r="BJ254" s="268"/>
      <c r="BK254" s="268"/>
      <c r="BL254" s="268"/>
      <c r="BM254" s="268"/>
      <c r="BN254" s="268"/>
      <c r="BO254" s="268"/>
      <c r="BP254" s="268"/>
      <c r="BQ254" s="268"/>
      <c r="BR254" s="268"/>
      <c r="BS254" s="268"/>
      <c r="BT254" s="268"/>
      <c r="BU254" s="268"/>
      <c r="BV254" s="268"/>
      <c r="BW254" s="268"/>
      <c r="BX254" s="268"/>
      <c r="BY254" s="268"/>
      <c r="BZ254" s="268"/>
      <c r="CA254" s="268"/>
      <c r="CB254" s="268"/>
      <c r="CC254" s="268"/>
      <c r="CD254" s="268"/>
      <c r="CE254" s="268"/>
      <c r="CF254" s="268"/>
      <c r="CG254" s="268"/>
      <c r="CH254" s="268"/>
      <c r="CI254" s="268"/>
      <c r="CJ254" s="268"/>
      <c r="CK254" s="268"/>
      <c r="CL254" s="268"/>
      <c r="CM254" s="268"/>
      <c r="CN254" s="268"/>
      <c r="CO254" s="268"/>
      <c r="CP254" s="268"/>
      <c r="CQ254" s="268"/>
      <c r="CR254" s="268"/>
      <c r="CS254" s="268"/>
      <c r="CT254" s="268"/>
      <c r="CU254" s="268"/>
      <c r="CV254" s="268"/>
      <c r="CW254" s="268"/>
      <c r="CX254" s="268"/>
      <c r="CY254" s="268"/>
      <c r="CZ254" s="268"/>
      <c r="DA254" s="268"/>
      <c r="DB254" s="268"/>
      <c r="DC254" s="268"/>
      <c r="DD254" s="268"/>
      <c r="DE254" s="268"/>
      <c r="DF254" s="268"/>
      <c r="DG254" s="268"/>
      <c r="DH254" s="268"/>
      <c r="DI254" s="268"/>
      <c r="DJ254" s="268"/>
      <c r="DK254" s="268"/>
      <c r="DL254" s="268"/>
      <c r="DM254" s="268"/>
      <c r="DN254" s="268"/>
      <c r="DO254" s="268"/>
    </row>
    <row r="255" spans="1:119" x14ac:dyDescent="0.2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268"/>
      <c r="AM255" s="268"/>
      <c r="AN255" s="268"/>
      <c r="AO255" s="268"/>
      <c r="AP255" s="268"/>
      <c r="AQ255" s="268"/>
      <c r="AR255" s="268"/>
      <c r="AS255" s="268"/>
      <c r="AT255" s="268"/>
      <c r="AU255" s="268"/>
      <c r="AV255" s="268"/>
      <c r="AW255" s="268"/>
      <c r="AX255" s="268"/>
      <c r="AY255" s="268"/>
      <c r="AZ255" s="268"/>
      <c r="BA255" s="268"/>
      <c r="BB255" s="268"/>
      <c r="BC255" s="268"/>
      <c r="BD255" s="268"/>
      <c r="BE255" s="268"/>
      <c r="BF255" s="268"/>
      <c r="BG255" s="268"/>
      <c r="BH255" s="268"/>
      <c r="BI255" s="268"/>
      <c r="BJ255" s="268"/>
      <c r="BK255" s="268"/>
      <c r="BL255" s="268"/>
      <c r="BM255" s="268"/>
      <c r="BN255" s="268"/>
      <c r="BO255" s="268"/>
      <c r="BP255" s="268"/>
      <c r="BQ255" s="268"/>
      <c r="BR255" s="268"/>
      <c r="BS255" s="268"/>
      <c r="BT255" s="268"/>
      <c r="BU255" s="268"/>
      <c r="BV255" s="268"/>
      <c r="BW255" s="268"/>
      <c r="BX255" s="268"/>
      <c r="BY255" s="268"/>
      <c r="BZ255" s="268"/>
      <c r="CA255" s="268"/>
      <c r="CB255" s="268"/>
      <c r="CC255" s="268"/>
      <c r="CD255" s="268"/>
      <c r="CE255" s="268"/>
      <c r="CF255" s="268"/>
      <c r="CG255" s="268"/>
      <c r="CH255" s="268"/>
      <c r="CI255" s="268"/>
      <c r="CJ255" s="268"/>
      <c r="CK255" s="268"/>
      <c r="CL255" s="268"/>
      <c r="CM255" s="268"/>
      <c r="CN255" s="268"/>
      <c r="CO255" s="268"/>
      <c r="CP255" s="268"/>
      <c r="CQ255" s="268"/>
      <c r="CR255" s="268"/>
      <c r="CS255" s="268"/>
      <c r="CT255" s="268"/>
      <c r="CU255" s="268"/>
      <c r="CV255" s="268"/>
      <c r="CW255" s="268"/>
      <c r="CX255" s="268"/>
      <c r="CY255" s="268"/>
      <c r="CZ255" s="268"/>
      <c r="DA255" s="268"/>
      <c r="DB255" s="268"/>
      <c r="DC255" s="268"/>
      <c r="DD255" s="268"/>
      <c r="DE255" s="268"/>
      <c r="DF255" s="268"/>
      <c r="DG255" s="268"/>
      <c r="DH255" s="268"/>
      <c r="DI255" s="268"/>
      <c r="DJ255" s="268"/>
      <c r="DK255" s="268"/>
      <c r="DL255" s="268"/>
      <c r="DM255" s="268"/>
      <c r="DN255" s="268"/>
      <c r="DO255" s="268"/>
    </row>
    <row r="256" spans="1:119" x14ac:dyDescent="0.2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268"/>
      <c r="AM256" s="268"/>
      <c r="AN256" s="268"/>
      <c r="AO256" s="268"/>
      <c r="AP256" s="268"/>
      <c r="AQ256" s="268"/>
      <c r="AR256" s="268"/>
      <c r="AS256" s="268"/>
      <c r="AT256" s="268"/>
      <c r="AU256" s="268"/>
      <c r="AV256" s="268"/>
      <c r="AW256" s="268"/>
      <c r="AX256" s="268"/>
      <c r="AY256" s="268"/>
      <c r="AZ256" s="268"/>
      <c r="BA256" s="268"/>
      <c r="BB256" s="268"/>
      <c r="BC256" s="268"/>
      <c r="BD256" s="268"/>
      <c r="BE256" s="268"/>
      <c r="BF256" s="268"/>
      <c r="BG256" s="268"/>
      <c r="BH256" s="268"/>
      <c r="BI256" s="268"/>
      <c r="BJ256" s="268"/>
      <c r="BK256" s="268"/>
      <c r="BL256" s="268"/>
      <c r="BM256" s="268"/>
      <c r="BN256" s="268"/>
      <c r="BO256" s="268"/>
      <c r="BP256" s="268"/>
      <c r="BQ256" s="268"/>
      <c r="BR256" s="268"/>
      <c r="BS256" s="268"/>
      <c r="BT256" s="268"/>
      <c r="BU256" s="268"/>
      <c r="BV256" s="268"/>
      <c r="BW256" s="268"/>
      <c r="BX256" s="268"/>
      <c r="BY256" s="268"/>
      <c r="BZ256" s="268"/>
      <c r="CA256" s="268"/>
      <c r="CB256" s="268"/>
      <c r="CC256" s="268"/>
      <c r="CD256" s="268"/>
      <c r="CE256" s="268"/>
      <c r="CF256" s="268"/>
      <c r="CG256" s="268"/>
      <c r="CH256" s="268"/>
      <c r="CI256" s="268"/>
      <c r="CJ256" s="268"/>
      <c r="CK256" s="268"/>
      <c r="CL256" s="268"/>
      <c r="CM256" s="268"/>
      <c r="CN256" s="268"/>
      <c r="CO256" s="268"/>
      <c r="CP256" s="268"/>
      <c r="CQ256" s="268"/>
      <c r="CR256" s="268"/>
      <c r="CS256" s="268"/>
      <c r="CT256" s="268"/>
      <c r="CU256" s="268"/>
      <c r="CV256" s="268"/>
      <c r="CW256" s="268"/>
      <c r="CX256" s="268"/>
      <c r="CY256" s="268"/>
      <c r="CZ256" s="268"/>
      <c r="DA256" s="268"/>
      <c r="DB256" s="268"/>
      <c r="DC256" s="268"/>
      <c r="DD256" s="268"/>
      <c r="DE256" s="268"/>
      <c r="DF256" s="268"/>
      <c r="DG256" s="268"/>
      <c r="DH256" s="268"/>
      <c r="DI256" s="268"/>
      <c r="DJ256" s="268"/>
      <c r="DK256" s="268"/>
      <c r="DL256" s="268"/>
      <c r="DM256" s="268"/>
      <c r="DN256" s="268"/>
      <c r="DO256" s="268"/>
    </row>
    <row r="257" spans="1:119" x14ac:dyDescent="0.2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268"/>
      <c r="AM257" s="268"/>
      <c r="AN257" s="268"/>
      <c r="AO257" s="268"/>
      <c r="AP257" s="268"/>
      <c r="AQ257" s="268"/>
      <c r="AR257" s="268"/>
      <c r="AS257" s="268"/>
      <c r="AT257" s="268"/>
      <c r="AU257" s="268"/>
      <c r="AV257" s="268"/>
      <c r="AW257" s="268"/>
      <c r="AX257" s="268"/>
      <c r="AY257" s="268"/>
      <c r="AZ257" s="268"/>
      <c r="BA257" s="268"/>
      <c r="BB257" s="268"/>
      <c r="BC257" s="268"/>
      <c r="BD257" s="268"/>
      <c r="BE257" s="268"/>
      <c r="BF257" s="268"/>
      <c r="BG257" s="268"/>
      <c r="BH257" s="268"/>
      <c r="BI257" s="268"/>
      <c r="BJ257" s="268"/>
      <c r="BK257" s="268"/>
      <c r="BL257" s="268"/>
      <c r="BM257" s="268"/>
      <c r="BN257" s="268"/>
      <c r="BO257" s="268"/>
      <c r="BP257" s="268"/>
      <c r="BQ257" s="268"/>
      <c r="BR257" s="268"/>
      <c r="BS257" s="268"/>
      <c r="BT257" s="268"/>
      <c r="BU257" s="268"/>
      <c r="BV257" s="268"/>
      <c r="BW257" s="268"/>
      <c r="BX257" s="268"/>
      <c r="BY257" s="268"/>
      <c r="BZ257" s="268"/>
      <c r="CA257" s="268"/>
      <c r="CB257" s="268"/>
      <c r="CC257" s="268"/>
      <c r="CD257" s="268"/>
      <c r="CE257" s="268"/>
      <c r="CF257" s="268"/>
      <c r="CG257" s="268"/>
      <c r="CH257" s="268"/>
      <c r="CI257" s="268"/>
      <c r="CJ257" s="268"/>
      <c r="CK257" s="268"/>
      <c r="CL257" s="268"/>
      <c r="CM257" s="268"/>
      <c r="CN257" s="268"/>
      <c r="CO257" s="268"/>
      <c r="CP257" s="268"/>
      <c r="CQ257" s="268"/>
      <c r="CR257" s="268"/>
      <c r="CS257" s="268"/>
      <c r="CT257" s="268"/>
      <c r="CU257" s="268"/>
      <c r="CV257" s="268"/>
      <c r="CW257" s="268"/>
      <c r="CX257" s="268"/>
      <c r="CY257" s="268"/>
      <c r="CZ257" s="268"/>
      <c r="DA257" s="268"/>
      <c r="DB257" s="268"/>
      <c r="DC257" s="268"/>
      <c r="DD257" s="268"/>
      <c r="DE257" s="268"/>
      <c r="DF257" s="268"/>
      <c r="DG257" s="268"/>
      <c r="DH257" s="268"/>
      <c r="DI257" s="268"/>
      <c r="DJ257" s="268"/>
      <c r="DK257" s="268"/>
      <c r="DL257" s="268"/>
      <c r="DM257" s="268"/>
      <c r="DN257" s="268"/>
      <c r="DO257" s="268"/>
    </row>
    <row r="258" spans="1:119" x14ac:dyDescent="0.2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268"/>
      <c r="AM258" s="268"/>
      <c r="AN258" s="268"/>
      <c r="AO258" s="268"/>
      <c r="AP258" s="268"/>
      <c r="AQ258" s="268"/>
      <c r="AR258" s="268"/>
      <c r="AS258" s="268"/>
      <c r="AT258" s="268"/>
      <c r="AU258" s="268"/>
      <c r="AV258" s="268"/>
      <c r="AW258" s="268"/>
      <c r="AX258" s="268"/>
      <c r="AY258" s="268"/>
      <c r="AZ258" s="268"/>
      <c r="BA258" s="268"/>
      <c r="BB258" s="268"/>
      <c r="BC258" s="268"/>
      <c r="BD258" s="268"/>
      <c r="BE258" s="268"/>
      <c r="BF258" s="268"/>
      <c r="BG258" s="268"/>
      <c r="BH258" s="268"/>
      <c r="BI258" s="268"/>
      <c r="BJ258" s="268"/>
      <c r="BK258" s="268"/>
      <c r="BL258" s="268"/>
      <c r="BM258" s="268"/>
      <c r="BN258" s="268"/>
      <c r="BO258" s="268"/>
      <c r="BP258" s="268"/>
      <c r="BQ258" s="268"/>
      <c r="BR258" s="268"/>
      <c r="BS258" s="268"/>
      <c r="BT258" s="268"/>
      <c r="BU258" s="268"/>
      <c r="BV258" s="268"/>
      <c r="BW258" s="268"/>
      <c r="BX258" s="268"/>
      <c r="BY258" s="268"/>
      <c r="BZ258" s="268"/>
      <c r="CA258" s="268"/>
      <c r="CB258" s="268"/>
      <c r="CC258" s="268"/>
      <c r="CD258" s="268"/>
      <c r="CE258" s="268"/>
      <c r="CF258" s="268"/>
      <c r="CG258" s="268"/>
      <c r="CH258" s="268"/>
      <c r="CI258" s="268"/>
      <c r="CJ258" s="268"/>
      <c r="CK258" s="268"/>
      <c r="CL258" s="268"/>
      <c r="CM258" s="268"/>
      <c r="CN258" s="268"/>
      <c r="CO258" s="268"/>
      <c r="CP258" s="268"/>
      <c r="CQ258" s="268"/>
      <c r="CR258" s="268"/>
      <c r="CS258" s="268"/>
      <c r="CT258" s="268"/>
      <c r="CU258" s="268"/>
      <c r="CV258" s="268"/>
      <c r="CW258" s="268"/>
      <c r="CX258" s="268"/>
      <c r="CY258" s="268"/>
      <c r="CZ258" s="268"/>
      <c r="DA258" s="268"/>
      <c r="DB258" s="268"/>
      <c r="DC258" s="268"/>
      <c r="DD258" s="268"/>
      <c r="DE258" s="268"/>
      <c r="DF258" s="268"/>
      <c r="DG258" s="268"/>
      <c r="DH258" s="268"/>
      <c r="DI258" s="268"/>
      <c r="DJ258" s="268"/>
      <c r="DK258" s="268"/>
      <c r="DL258" s="268"/>
      <c r="DM258" s="268"/>
      <c r="DN258" s="268"/>
      <c r="DO258" s="268"/>
    </row>
    <row r="259" spans="1:119" x14ac:dyDescent="0.2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268"/>
      <c r="AM259" s="268"/>
      <c r="AN259" s="268"/>
      <c r="AO259" s="268"/>
      <c r="AP259" s="268"/>
      <c r="AQ259" s="268"/>
      <c r="AR259" s="268"/>
      <c r="AS259" s="268"/>
      <c r="AT259" s="268"/>
      <c r="AU259" s="268"/>
      <c r="AV259" s="268"/>
      <c r="AW259" s="268"/>
      <c r="AX259" s="268"/>
      <c r="AY259" s="268"/>
      <c r="AZ259" s="268"/>
      <c r="BA259" s="268"/>
      <c r="BB259" s="268"/>
      <c r="BC259" s="268"/>
      <c r="BD259" s="268"/>
      <c r="BE259" s="268"/>
      <c r="BF259" s="268"/>
      <c r="BG259" s="268"/>
      <c r="BH259" s="268"/>
      <c r="BI259" s="268"/>
      <c r="BJ259" s="268"/>
      <c r="BK259" s="268"/>
      <c r="BL259" s="268"/>
      <c r="BM259" s="268"/>
      <c r="BN259" s="268"/>
      <c r="BO259" s="268"/>
      <c r="BP259" s="268"/>
      <c r="BQ259" s="268"/>
      <c r="BR259" s="268"/>
      <c r="BS259" s="268"/>
      <c r="BT259" s="268"/>
      <c r="BU259" s="268"/>
      <c r="BV259" s="268"/>
      <c r="BW259" s="268"/>
      <c r="BX259" s="268"/>
      <c r="BY259" s="268"/>
      <c r="BZ259" s="268"/>
      <c r="CA259" s="268"/>
      <c r="CB259" s="268"/>
      <c r="CC259" s="268"/>
      <c r="CD259" s="268"/>
      <c r="CE259" s="268"/>
      <c r="CF259" s="268"/>
      <c r="CG259" s="268"/>
      <c r="CH259" s="268"/>
      <c r="CI259" s="268"/>
      <c r="CJ259" s="268"/>
      <c r="CK259" s="268"/>
      <c r="CL259" s="268"/>
      <c r="CM259" s="268"/>
      <c r="CN259" s="268"/>
      <c r="CO259" s="268"/>
      <c r="CP259" s="268"/>
      <c r="CQ259" s="268"/>
      <c r="CR259" s="268"/>
      <c r="CS259" s="268"/>
      <c r="CT259" s="268"/>
      <c r="CU259" s="268"/>
      <c r="CV259" s="268"/>
      <c r="CW259" s="268"/>
      <c r="CX259" s="268"/>
      <c r="CY259" s="268"/>
      <c r="CZ259" s="268"/>
      <c r="DA259" s="268"/>
      <c r="DB259" s="268"/>
      <c r="DC259" s="268"/>
      <c r="DD259" s="268"/>
      <c r="DE259" s="268"/>
      <c r="DF259" s="268"/>
      <c r="DG259" s="268"/>
      <c r="DH259" s="268"/>
      <c r="DI259" s="268"/>
      <c r="DJ259" s="268"/>
      <c r="DK259" s="268"/>
      <c r="DL259" s="268"/>
      <c r="DM259" s="268"/>
      <c r="DN259" s="268"/>
      <c r="DO259" s="268"/>
    </row>
    <row r="260" spans="1:119" x14ac:dyDescent="0.2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268"/>
      <c r="AM260" s="268"/>
      <c r="AN260" s="268"/>
      <c r="AO260" s="268"/>
      <c r="AP260" s="268"/>
      <c r="AQ260" s="268"/>
      <c r="AR260" s="268"/>
      <c r="AS260" s="268"/>
      <c r="AT260" s="268"/>
      <c r="AU260" s="268"/>
      <c r="AV260" s="268"/>
      <c r="AW260" s="268"/>
      <c r="AX260" s="268"/>
      <c r="AY260" s="268"/>
      <c r="AZ260" s="268"/>
      <c r="BA260" s="268"/>
      <c r="BB260" s="268"/>
      <c r="BC260" s="268"/>
      <c r="BD260" s="268"/>
      <c r="BE260" s="268"/>
      <c r="BF260" s="268"/>
      <c r="BG260" s="268"/>
      <c r="BH260" s="268"/>
      <c r="BI260" s="268"/>
      <c r="BJ260" s="268"/>
      <c r="BK260" s="268"/>
      <c r="BL260" s="268"/>
      <c r="BM260" s="268"/>
      <c r="BN260" s="268"/>
      <c r="BO260" s="268"/>
      <c r="BP260" s="268"/>
      <c r="BQ260" s="268"/>
      <c r="BR260" s="268"/>
      <c r="BS260" s="268"/>
      <c r="BT260" s="268"/>
      <c r="BU260" s="268"/>
      <c r="BV260" s="268"/>
      <c r="BW260" s="268"/>
      <c r="BX260" s="268"/>
      <c r="BY260" s="268"/>
      <c r="BZ260" s="268"/>
      <c r="CA260" s="268"/>
      <c r="CB260" s="268"/>
      <c r="CC260" s="268"/>
      <c r="CD260" s="268"/>
      <c r="CE260" s="268"/>
      <c r="CF260" s="268"/>
      <c r="CG260" s="268"/>
      <c r="CH260" s="268"/>
      <c r="CI260" s="268"/>
      <c r="CJ260" s="268"/>
      <c r="CK260" s="268"/>
      <c r="CL260" s="268"/>
      <c r="CM260" s="268"/>
      <c r="CN260" s="268"/>
      <c r="CO260" s="268"/>
      <c r="CP260" s="268"/>
      <c r="CQ260" s="268"/>
      <c r="CR260" s="268"/>
      <c r="CS260" s="268"/>
      <c r="CT260" s="268"/>
      <c r="CU260" s="268"/>
      <c r="CV260" s="268"/>
      <c r="CW260" s="268"/>
      <c r="CX260" s="268"/>
      <c r="CY260" s="268"/>
      <c r="CZ260" s="268"/>
      <c r="DA260" s="268"/>
      <c r="DB260" s="268"/>
      <c r="DC260" s="268"/>
      <c r="DD260" s="268"/>
      <c r="DE260" s="268"/>
      <c r="DF260" s="268"/>
      <c r="DG260" s="268"/>
      <c r="DH260" s="268"/>
      <c r="DI260" s="268"/>
      <c r="DJ260" s="268"/>
      <c r="DK260" s="268"/>
      <c r="DL260" s="268"/>
      <c r="DM260" s="268"/>
      <c r="DN260" s="268"/>
      <c r="DO260" s="268"/>
    </row>
    <row r="261" spans="1:119" x14ac:dyDescent="0.2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268"/>
      <c r="AM261" s="268"/>
      <c r="AN261" s="268"/>
      <c r="AO261" s="268"/>
      <c r="AP261" s="268"/>
      <c r="AQ261" s="268"/>
      <c r="AR261" s="268"/>
      <c r="AS261" s="268"/>
      <c r="AT261" s="268"/>
      <c r="AU261" s="268"/>
      <c r="AV261" s="268"/>
      <c r="AW261" s="268"/>
      <c r="AX261" s="268"/>
      <c r="AY261" s="268"/>
      <c r="AZ261" s="268"/>
      <c r="BA261" s="268"/>
      <c r="BB261" s="268"/>
      <c r="BC261" s="268"/>
      <c r="BD261" s="268"/>
      <c r="BE261" s="268"/>
      <c r="BF261" s="268"/>
      <c r="BG261" s="268"/>
      <c r="BH261" s="268"/>
      <c r="BI261" s="268"/>
      <c r="BJ261" s="268"/>
      <c r="BK261" s="268"/>
      <c r="BL261" s="268"/>
      <c r="BM261" s="268"/>
      <c r="BN261" s="268"/>
      <c r="BO261" s="268"/>
      <c r="BP261" s="268"/>
      <c r="BQ261" s="268"/>
      <c r="BR261" s="268"/>
      <c r="BS261" s="268"/>
      <c r="BT261" s="268"/>
      <c r="BU261" s="268"/>
      <c r="BV261" s="268"/>
      <c r="BW261" s="268"/>
      <c r="BX261" s="268"/>
      <c r="BY261" s="268"/>
      <c r="BZ261" s="268"/>
      <c r="CA261" s="268"/>
      <c r="CB261" s="268"/>
      <c r="CC261" s="268"/>
      <c r="CD261" s="268"/>
      <c r="CE261" s="268"/>
      <c r="CF261" s="268"/>
      <c r="CG261" s="268"/>
      <c r="CH261" s="268"/>
      <c r="CI261" s="268"/>
      <c r="CJ261" s="268"/>
      <c r="CK261" s="268"/>
      <c r="CL261" s="268"/>
      <c r="CM261" s="268"/>
      <c r="CN261" s="268"/>
      <c r="CO261" s="268"/>
      <c r="CP261" s="268"/>
      <c r="CQ261" s="268"/>
      <c r="CR261" s="268"/>
      <c r="CS261" s="268"/>
      <c r="CT261" s="268"/>
      <c r="CU261" s="268"/>
      <c r="CV261" s="268"/>
      <c r="CW261" s="268"/>
      <c r="CX261" s="268"/>
      <c r="CY261" s="268"/>
      <c r="CZ261" s="268"/>
      <c r="DA261" s="268"/>
      <c r="DB261" s="268"/>
      <c r="DC261" s="268"/>
      <c r="DD261" s="268"/>
      <c r="DE261" s="268"/>
      <c r="DF261" s="268"/>
      <c r="DG261" s="268"/>
      <c r="DH261" s="268"/>
      <c r="DI261" s="268"/>
      <c r="DJ261" s="268"/>
      <c r="DK261" s="268"/>
      <c r="DL261" s="268"/>
      <c r="DM261" s="268"/>
      <c r="DN261" s="268"/>
      <c r="DO261" s="268"/>
    </row>
    <row r="262" spans="1:119" x14ac:dyDescent="0.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268"/>
      <c r="AM262" s="268"/>
      <c r="AN262" s="268"/>
      <c r="AO262" s="268"/>
      <c r="AP262" s="268"/>
      <c r="AQ262" s="268"/>
      <c r="AR262" s="268"/>
      <c r="AS262" s="268"/>
      <c r="AT262" s="268"/>
      <c r="AU262" s="268"/>
      <c r="AV262" s="268"/>
      <c r="AW262" s="268"/>
      <c r="AX262" s="268"/>
      <c r="AY262" s="268"/>
      <c r="AZ262" s="268"/>
      <c r="BA262" s="268"/>
      <c r="BB262" s="268"/>
      <c r="BC262" s="268"/>
      <c r="BD262" s="268"/>
      <c r="BE262" s="268"/>
      <c r="BF262" s="268"/>
      <c r="BG262" s="268"/>
      <c r="BH262" s="268"/>
      <c r="BI262" s="268"/>
      <c r="BJ262" s="268"/>
      <c r="BK262" s="268"/>
      <c r="BL262" s="268"/>
      <c r="BM262" s="268"/>
      <c r="BN262" s="268"/>
      <c r="BO262" s="268"/>
      <c r="BP262" s="268"/>
      <c r="BQ262" s="268"/>
      <c r="BR262" s="268"/>
      <c r="BS262" s="268"/>
      <c r="BT262" s="268"/>
      <c r="BU262" s="268"/>
      <c r="BV262" s="268"/>
      <c r="BW262" s="268"/>
      <c r="BX262" s="268"/>
      <c r="BY262" s="268"/>
      <c r="BZ262" s="268"/>
      <c r="CA262" s="268"/>
      <c r="CB262" s="268"/>
      <c r="CC262" s="268"/>
      <c r="CD262" s="268"/>
      <c r="CE262" s="268"/>
      <c r="CF262" s="268"/>
      <c r="CG262" s="268"/>
      <c r="CH262" s="268"/>
      <c r="CI262" s="268"/>
      <c r="CJ262" s="268"/>
      <c r="CK262" s="268"/>
      <c r="CL262" s="268"/>
      <c r="CM262" s="268"/>
      <c r="CN262" s="268"/>
      <c r="CO262" s="268"/>
      <c r="CP262" s="268"/>
      <c r="CQ262" s="268"/>
      <c r="CR262" s="268"/>
      <c r="CS262" s="268"/>
      <c r="CT262" s="268"/>
      <c r="CU262" s="268"/>
      <c r="CV262" s="268"/>
      <c r="CW262" s="268"/>
      <c r="CX262" s="268"/>
      <c r="CY262" s="268"/>
      <c r="CZ262" s="268"/>
      <c r="DA262" s="268"/>
      <c r="DB262" s="268"/>
      <c r="DC262" s="268"/>
      <c r="DD262" s="268"/>
      <c r="DE262" s="268"/>
      <c r="DF262" s="268"/>
      <c r="DG262" s="268"/>
      <c r="DH262" s="268"/>
      <c r="DI262" s="268"/>
      <c r="DJ262" s="268"/>
      <c r="DK262" s="268"/>
      <c r="DL262" s="268"/>
      <c r="DM262" s="268"/>
      <c r="DN262" s="268"/>
      <c r="DO262" s="268"/>
    </row>
    <row r="263" spans="1:119" x14ac:dyDescent="0.2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268"/>
      <c r="AM263" s="268"/>
      <c r="AN263" s="268"/>
      <c r="AO263" s="268"/>
      <c r="AP263" s="268"/>
      <c r="AQ263" s="268"/>
      <c r="AR263" s="268"/>
      <c r="AS263" s="268"/>
      <c r="AT263" s="268"/>
      <c r="AU263" s="268"/>
      <c r="AV263" s="268"/>
      <c r="AW263" s="268"/>
      <c r="AX263" s="268"/>
      <c r="AY263" s="268"/>
      <c r="AZ263" s="268"/>
      <c r="BA263" s="268"/>
      <c r="BB263" s="268"/>
      <c r="BC263" s="268"/>
      <c r="BD263" s="268"/>
      <c r="BE263" s="268"/>
      <c r="BF263" s="268"/>
      <c r="BG263" s="268"/>
      <c r="BH263" s="268"/>
      <c r="BI263" s="268"/>
      <c r="BJ263" s="268"/>
      <c r="BK263" s="268"/>
      <c r="BL263" s="268"/>
      <c r="BM263" s="268"/>
      <c r="BN263" s="268"/>
      <c r="BO263" s="268"/>
      <c r="BP263" s="268"/>
      <c r="BQ263" s="268"/>
      <c r="BR263" s="268"/>
      <c r="BS263" s="268"/>
      <c r="BT263" s="268"/>
      <c r="BU263" s="268"/>
      <c r="BV263" s="268"/>
      <c r="BW263" s="268"/>
      <c r="BX263" s="268"/>
      <c r="BY263" s="268"/>
      <c r="BZ263" s="268"/>
      <c r="CA263" s="268"/>
      <c r="CB263" s="268"/>
      <c r="CC263" s="268"/>
      <c r="CD263" s="268"/>
      <c r="CE263" s="268"/>
      <c r="CF263" s="268"/>
      <c r="CG263" s="268"/>
      <c r="CH263" s="268"/>
      <c r="CI263" s="268"/>
      <c r="CJ263" s="268"/>
      <c r="CK263" s="268"/>
      <c r="CL263" s="268"/>
      <c r="CM263" s="268"/>
      <c r="CN263" s="268"/>
      <c r="CO263" s="268"/>
      <c r="CP263" s="268"/>
      <c r="CQ263" s="268"/>
      <c r="CR263" s="268"/>
      <c r="CS263" s="268"/>
      <c r="CT263" s="268"/>
      <c r="CU263" s="268"/>
      <c r="CV263" s="268"/>
      <c r="CW263" s="268"/>
      <c r="CX263" s="268"/>
      <c r="CY263" s="268"/>
      <c r="CZ263" s="268"/>
      <c r="DA263" s="268"/>
      <c r="DB263" s="268"/>
      <c r="DC263" s="268"/>
      <c r="DD263" s="268"/>
      <c r="DE263" s="268"/>
      <c r="DF263" s="268"/>
      <c r="DG263" s="268"/>
      <c r="DH263" s="268"/>
      <c r="DI263" s="268"/>
      <c r="DJ263" s="268"/>
      <c r="DK263" s="268"/>
      <c r="DL263" s="268"/>
      <c r="DM263" s="268"/>
      <c r="DN263" s="268"/>
      <c r="DO263" s="268"/>
    </row>
    <row r="264" spans="1:119" x14ac:dyDescent="0.2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268"/>
      <c r="AM264" s="268"/>
      <c r="AN264" s="268"/>
      <c r="AO264" s="268"/>
      <c r="AP264" s="268"/>
      <c r="AQ264" s="268"/>
      <c r="AR264" s="268"/>
      <c r="AS264" s="268"/>
      <c r="AT264" s="268"/>
      <c r="AU264" s="268"/>
      <c r="AV264" s="268"/>
      <c r="AW264" s="268"/>
      <c r="AX264" s="268"/>
      <c r="AY264" s="268"/>
      <c r="AZ264" s="268"/>
      <c r="BA264" s="268"/>
      <c r="BB264" s="268"/>
      <c r="BC264" s="268"/>
      <c r="BD264" s="268"/>
      <c r="BE264" s="268"/>
      <c r="BF264" s="268"/>
      <c r="BG264" s="268"/>
      <c r="BH264" s="268"/>
      <c r="BI264" s="268"/>
      <c r="BJ264" s="268"/>
      <c r="BK264" s="268"/>
      <c r="BL264" s="268"/>
      <c r="BM264" s="268"/>
      <c r="BN264" s="268"/>
      <c r="BO264" s="268"/>
      <c r="BP264" s="268"/>
      <c r="BQ264" s="268"/>
      <c r="BR264" s="268"/>
      <c r="BS264" s="268"/>
      <c r="BT264" s="268"/>
      <c r="BU264" s="268"/>
      <c r="BV264" s="268"/>
      <c r="BW264" s="268"/>
      <c r="BX264" s="268"/>
      <c r="BY264" s="268"/>
      <c r="BZ264" s="268"/>
      <c r="CA264" s="268"/>
      <c r="CB264" s="268"/>
      <c r="CC264" s="268"/>
      <c r="CD264" s="268"/>
      <c r="CE264" s="268"/>
      <c r="CF264" s="268"/>
      <c r="CG264" s="268"/>
      <c r="CH264" s="268"/>
      <c r="CI264" s="268"/>
      <c r="CJ264" s="268"/>
      <c r="CK264" s="268"/>
      <c r="CL264" s="268"/>
      <c r="CM264" s="268"/>
      <c r="CN264" s="268"/>
      <c r="CO264" s="268"/>
      <c r="CP264" s="268"/>
      <c r="CQ264" s="268"/>
      <c r="CR264" s="268"/>
      <c r="CS264" s="268"/>
      <c r="CT264" s="268"/>
      <c r="CU264" s="268"/>
      <c r="CV264" s="268"/>
      <c r="CW264" s="268"/>
      <c r="CX264" s="268"/>
      <c r="CY264" s="268"/>
      <c r="CZ264" s="268"/>
      <c r="DA264" s="268"/>
      <c r="DB264" s="268"/>
      <c r="DC264" s="268"/>
      <c r="DD264" s="268"/>
      <c r="DE264" s="268"/>
      <c r="DF264" s="268"/>
      <c r="DG264" s="268"/>
      <c r="DH264" s="268"/>
      <c r="DI264" s="268"/>
      <c r="DJ264" s="268"/>
      <c r="DK264" s="268"/>
      <c r="DL264" s="268"/>
      <c r="DM264" s="268"/>
      <c r="DN264" s="268"/>
      <c r="DO264" s="268"/>
    </row>
    <row r="265" spans="1:119" x14ac:dyDescent="0.2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268"/>
      <c r="AM265" s="268"/>
      <c r="AN265" s="268"/>
      <c r="AO265" s="268"/>
      <c r="AP265" s="268"/>
      <c r="AQ265" s="268"/>
      <c r="AR265" s="268"/>
      <c r="AS265" s="268"/>
      <c r="AT265" s="268"/>
      <c r="AU265" s="268"/>
      <c r="AV265" s="268"/>
      <c r="AW265" s="268"/>
      <c r="AX265" s="268"/>
      <c r="AY265" s="268"/>
      <c r="AZ265" s="268"/>
      <c r="BA265" s="268"/>
      <c r="BB265" s="268"/>
      <c r="BC265" s="268"/>
      <c r="BD265" s="268"/>
      <c r="BE265" s="268"/>
      <c r="BF265" s="268"/>
      <c r="BG265" s="268"/>
      <c r="BH265" s="268"/>
      <c r="BI265" s="268"/>
      <c r="BJ265" s="268"/>
      <c r="BK265" s="268"/>
      <c r="BL265" s="268"/>
      <c r="BM265" s="268"/>
      <c r="BN265" s="268"/>
      <c r="BO265" s="268"/>
      <c r="BP265" s="268"/>
      <c r="BQ265" s="268"/>
      <c r="BR265" s="268"/>
      <c r="BS265" s="268"/>
      <c r="BT265" s="268"/>
      <c r="BU265" s="268"/>
      <c r="BV265" s="268"/>
      <c r="BW265" s="268"/>
      <c r="BX265" s="268"/>
      <c r="BY265" s="268"/>
      <c r="BZ265" s="268"/>
      <c r="CA265" s="268"/>
      <c r="CB265" s="268"/>
      <c r="CC265" s="268"/>
      <c r="CD265" s="268"/>
      <c r="CE265" s="268"/>
      <c r="CF265" s="268"/>
      <c r="CG265" s="268"/>
      <c r="CH265" s="268"/>
      <c r="CI265" s="268"/>
      <c r="CJ265" s="268"/>
      <c r="CK265" s="268"/>
      <c r="CL265" s="268"/>
      <c r="CM265" s="268"/>
      <c r="CN265" s="268"/>
      <c r="CO265" s="268"/>
      <c r="CP265" s="268"/>
      <c r="CQ265" s="268"/>
      <c r="CR265" s="268"/>
      <c r="CS265" s="268"/>
      <c r="CT265" s="268"/>
      <c r="CU265" s="268"/>
      <c r="CV265" s="268"/>
      <c r="CW265" s="268"/>
      <c r="CX265" s="268"/>
      <c r="CY265" s="268"/>
      <c r="CZ265" s="268"/>
      <c r="DA265" s="268"/>
      <c r="DB265" s="268"/>
      <c r="DC265" s="268"/>
      <c r="DD265" s="268"/>
      <c r="DE265" s="268"/>
      <c r="DF265" s="268"/>
      <c r="DG265" s="268"/>
      <c r="DH265" s="268"/>
      <c r="DI265" s="268"/>
      <c r="DJ265" s="268"/>
      <c r="DK265" s="268"/>
      <c r="DL265" s="268"/>
      <c r="DM265" s="268"/>
      <c r="DN265" s="268"/>
      <c r="DO265" s="268"/>
    </row>
    <row r="266" spans="1:119" x14ac:dyDescent="0.2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268"/>
      <c r="AM266" s="268"/>
      <c r="AN266" s="268"/>
      <c r="AO266" s="268"/>
      <c r="AP266" s="268"/>
      <c r="AQ266" s="268"/>
      <c r="AR266" s="268"/>
      <c r="AS266" s="268"/>
      <c r="AT266" s="268"/>
      <c r="AU266" s="268"/>
      <c r="AV266" s="268"/>
      <c r="AW266" s="268"/>
      <c r="AX266" s="268"/>
      <c r="AY266" s="268"/>
      <c r="AZ266" s="268"/>
      <c r="BA266" s="268"/>
      <c r="BB266" s="268"/>
      <c r="BC266" s="268"/>
      <c r="BD266" s="268"/>
      <c r="BE266" s="268"/>
      <c r="BF266" s="268"/>
      <c r="BG266" s="268"/>
      <c r="BH266" s="268"/>
      <c r="BI266" s="268"/>
      <c r="BJ266" s="268"/>
      <c r="BK266" s="268"/>
      <c r="BL266" s="268"/>
      <c r="BM266" s="268"/>
      <c r="BN266" s="268"/>
      <c r="BO266" s="268"/>
      <c r="BP266" s="268"/>
      <c r="BQ266" s="268"/>
      <c r="BR266" s="268"/>
      <c r="BS266" s="268"/>
      <c r="BT266" s="268"/>
      <c r="BU266" s="268"/>
      <c r="BV266" s="268"/>
      <c r="BW266" s="268"/>
      <c r="BX266" s="268"/>
      <c r="BY266" s="268"/>
      <c r="BZ266" s="268"/>
      <c r="CA266" s="268"/>
      <c r="CB266" s="268"/>
      <c r="CC266" s="268"/>
      <c r="CD266" s="268"/>
      <c r="CE266" s="268"/>
      <c r="CF266" s="268"/>
      <c r="CG266" s="268"/>
      <c r="CH266" s="268"/>
      <c r="CI266" s="268"/>
      <c r="CJ266" s="268"/>
      <c r="CK266" s="268"/>
      <c r="CL266" s="268"/>
      <c r="CM266" s="268"/>
      <c r="CN266" s="268"/>
      <c r="CO266" s="268"/>
      <c r="CP266" s="268"/>
      <c r="CQ266" s="268"/>
      <c r="CR266" s="268"/>
      <c r="CS266" s="268"/>
      <c r="CT266" s="268"/>
      <c r="CU266" s="268"/>
      <c r="CV266" s="268"/>
      <c r="CW266" s="268"/>
      <c r="CX266" s="268"/>
      <c r="CY266" s="268"/>
      <c r="CZ266" s="268"/>
      <c r="DA266" s="268"/>
      <c r="DB266" s="268"/>
      <c r="DC266" s="268"/>
      <c r="DD266" s="268"/>
      <c r="DE266" s="268"/>
      <c r="DF266" s="268"/>
      <c r="DG266" s="268"/>
      <c r="DH266" s="268"/>
      <c r="DI266" s="268"/>
      <c r="DJ266" s="268"/>
      <c r="DK266" s="268"/>
      <c r="DL266" s="268"/>
      <c r="DM266" s="268"/>
      <c r="DN266" s="268"/>
      <c r="DO266" s="268"/>
    </row>
    <row r="267" spans="1:119" x14ac:dyDescent="0.2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268"/>
      <c r="AM267" s="268"/>
      <c r="AN267" s="268"/>
      <c r="AO267" s="268"/>
      <c r="AP267" s="268"/>
      <c r="AQ267" s="268"/>
      <c r="AR267" s="268"/>
      <c r="AS267" s="268"/>
      <c r="AT267" s="268"/>
      <c r="AU267" s="268"/>
      <c r="AV267" s="268"/>
      <c r="AW267" s="268"/>
      <c r="AX267" s="268"/>
      <c r="AY267" s="268"/>
      <c r="AZ267" s="268"/>
      <c r="BA267" s="268"/>
      <c r="BB267" s="268"/>
      <c r="BC267" s="268"/>
      <c r="BD267" s="268"/>
      <c r="BE267" s="268"/>
      <c r="BF267" s="268"/>
      <c r="BG267" s="268"/>
      <c r="BH267" s="268"/>
      <c r="BI267" s="268"/>
      <c r="BJ267" s="268"/>
      <c r="BK267" s="268"/>
      <c r="BL267" s="268"/>
      <c r="BM267" s="268"/>
      <c r="BN267" s="268"/>
      <c r="BO267" s="268"/>
      <c r="BP267" s="268"/>
      <c r="BQ267" s="268"/>
      <c r="BR267" s="268"/>
      <c r="BS267" s="268"/>
      <c r="BT267" s="268"/>
      <c r="BU267" s="268"/>
      <c r="BV267" s="268"/>
      <c r="BW267" s="268"/>
      <c r="BX267" s="268"/>
      <c r="BY267" s="268"/>
      <c r="BZ267" s="268"/>
      <c r="CA267" s="268"/>
      <c r="CB267" s="268"/>
      <c r="CC267" s="268"/>
      <c r="CD267" s="268"/>
      <c r="CE267" s="268"/>
      <c r="CF267" s="268"/>
      <c r="CG267" s="268"/>
      <c r="CH267" s="268"/>
      <c r="CI267" s="268"/>
      <c r="CJ267" s="268"/>
      <c r="CK267" s="268"/>
      <c r="CL267" s="268"/>
      <c r="CM267" s="268"/>
      <c r="CN267" s="268"/>
      <c r="CO267" s="268"/>
      <c r="CP267" s="268"/>
      <c r="CQ267" s="268"/>
      <c r="CR267" s="268"/>
      <c r="CS267" s="268"/>
      <c r="CT267" s="268"/>
      <c r="CU267" s="268"/>
      <c r="CV267" s="268"/>
      <c r="CW267" s="268"/>
      <c r="CX267" s="268"/>
      <c r="CY267" s="268"/>
      <c r="CZ267" s="268"/>
      <c r="DA267" s="268"/>
      <c r="DB267" s="268"/>
      <c r="DC267" s="268"/>
      <c r="DD267" s="268"/>
      <c r="DE267" s="268"/>
      <c r="DF267" s="268"/>
      <c r="DG267" s="268"/>
      <c r="DH267" s="268"/>
      <c r="DI267" s="268"/>
      <c r="DJ267" s="268"/>
      <c r="DK267" s="268"/>
      <c r="DL267" s="268"/>
      <c r="DM267" s="268"/>
      <c r="DN267" s="268"/>
      <c r="DO267" s="268"/>
    </row>
    <row r="268" spans="1:119" x14ac:dyDescent="0.2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268"/>
      <c r="AM268" s="268"/>
      <c r="AN268" s="268"/>
      <c r="AO268" s="268"/>
      <c r="AP268" s="268"/>
      <c r="AQ268" s="268"/>
      <c r="AR268" s="268"/>
      <c r="AS268" s="268"/>
      <c r="AT268" s="268"/>
      <c r="AU268" s="268"/>
      <c r="AV268" s="268"/>
      <c r="AW268" s="268"/>
      <c r="AX268" s="268"/>
      <c r="AY268" s="268"/>
      <c r="AZ268" s="268"/>
      <c r="BA268" s="268"/>
      <c r="BB268" s="268"/>
      <c r="BC268" s="268"/>
      <c r="BD268" s="268"/>
      <c r="BE268" s="268"/>
      <c r="BF268" s="268"/>
      <c r="BG268" s="268"/>
      <c r="BH268" s="268"/>
      <c r="BI268" s="268"/>
      <c r="BJ268" s="268"/>
      <c r="BK268" s="268"/>
      <c r="BL268" s="268"/>
      <c r="BM268" s="268"/>
      <c r="BN268" s="268"/>
      <c r="BO268" s="268"/>
      <c r="BP268" s="268"/>
      <c r="BQ268" s="268"/>
      <c r="BR268" s="268"/>
      <c r="BS268" s="268"/>
      <c r="BT268" s="268"/>
      <c r="BU268" s="268"/>
      <c r="BV268" s="268"/>
      <c r="BW268" s="268"/>
      <c r="BX268" s="268"/>
      <c r="BY268" s="268"/>
      <c r="BZ268" s="268"/>
      <c r="CA268" s="268"/>
      <c r="CB268" s="268"/>
      <c r="CC268" s="268"/>
      <c r="CD268" s="268"/>
      <c r="CE268" s="268"/>
      <c r="CF268" s="268"/>
      <c r="CG268" s="268"/>
      <c r="CH268" s="268"/>
      <c r="CI268" s="268"/>
      <c r="CJ268" s="268"/>
      <c r="CK268" s="268"/>
      <c r="CL268" s="268"/>
      <c r="CM268" s="268"/>
      <c r="CN268" s="268"/>
      <c r="CO268" s="268"/>
      <c r="CP268" s="268"/>
      <c r="CQ268" s="268"/>
      <c r="CR268" s="268"/>
      <c r="CS268" s="268"/>
      <c r="CT268" s="268"/>
      <c r="CU268" s="268"/>
      <c r="CV268" s="268"/>
      <c r="CW268" s="268"/>
      <c r="CX268" s="268"/>
      <c r="CY268" s="268"/>
      <c r="CZ268" s="268"/>
      <c r="DA268" s="268"/>
      <c r="DB268" s="268"/>
      <c r="DC268" s="268"/>
      <c r="DD268" s="268"/>
      <c r="DE268" s="268"/>
      <c r="DF268" s="268"/>
      <c r="DG268" s="268"/>
      <c r="DH268" s="268"/>
      <c r="DI268" s="268"/>
      <c r="DJ268" s="268"/>
      <c r="DK268" s="268"/>
      <c r="DL268" s="268"/>
      <c r="DM268" s="268"/>
      <c r="DN268" s="268"/>
      <c r="DO268" s="268"/>
    </row>
    <row r="269" spans="1:119" x14ac:dyDescent="0.2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268"/>
      <c r="AM269" s="268"/>
      <c r="AN269" s="268"/>
      <c r="AO269" s="268"/>
      <c r="AP269" s="268"/>
      <c r="AQ269" s="268"/>
      <c r="AR269" s="268"/>
      <c r="AS269" s="268"/>
      <c r="AT269" s="268"/>
      <c r="AU269" s="268"/>
      <c r="AV269" s="268"/>
      <c r="AW269" s="268"/>
      <c r="AX269" s="268"/>
      <c r="AY269" s="268"/>
      <c r="AZ269" s="268"/>
      <c r="BA269" s="268"/>
      <c r="BB269" s="268"/>
      <c r="BC269" s="268"/>
      <c r="BD269" s="268"/>
      <c r="BE269" s="268"/>
      <c r="BF269" s="268"/>
      <c r="BG269" s="268"/>
      <c r="BH269" s="268"/>
      <c r="BI269" s="268"/>
      <c r="BJ269" s="268"/>
      <c r="BK269" s="268"/>
      <c r="BL269" s="268"/>
      <c r="BM269" s="268"/>
      <c r="BN269" s="268"/>
      <c r="BO269" s="268"/>
      <c r="BP269" s="268"/>
      <c r="BQ269" s="268"/>
      <c r="BR269" s="268"/>
      <c r="BS269" s="268"/>
      <c r="BT269" s="268"/>
      <c r="BU269" s="268"/>
      <c r="BV269" s="268"/>
      <c r="BW269" s="268"/>
      <c r="BX269" s="268"/>
      <c r="BY269" s="268"/>
      <c r="BZ269" s="268"/>
      <c r="CA269" s="268"/>
      <c r="CB269" s="268"/>
      <c r="CC269" s="268"/>
      <c r="CD269" s="268"/>
      <c r="CE269" s="268"/>
      <c r="CF269" s="268"/>
      <c r="CG269" s="268"/>
      <c r="CH269" s="268"/>
      <c r="CI269" s="268"/>
      <c r="CJ269" s="268"/>
      <c r="CK269" s="268"/>
      <c r="CL269" s="268"/>
      <c r="CM269" s="268"/>
      <c r="CN269" s="268"/>
      <c r="CO269" s="268"/>
      <c r="CP269" s="268"/>
      <c r="CQ269" s="268"/>
      <c r="CR269" s="268"/>
      <c r="CS269" s="268"/>
      <c r="CT269" s="268"/>
      <c r="CU269" s="268"/>
      <c r="CV269" s="268"/>
      <c r="CW269" s="268"/>
      <c r="CX269" s="268"/>
      <c r="CY269" s="268"/>
      <c r="CZ269" s="268"/>
      <c r="DA269" s="268"/>
      <c r="DB269" s="268"/>
      <c r="DC269" s="268"/>
      <c r="DD269" s="268"/>
      <c r="DE269" s="268"/>
      <c r="DF269" s="268"/>
      <c r="DG269" s="268"/>
      <c r="DH269" s="268"/>
      <c r="DI269" s="268"/>
      <c r="DJ269" s="268"/>
      <c r="DK269" s="268"/>
      <c r="DL269" s="268"/>
      <c r="DM269" s="268"/>
      <c r="DN269" s="268"/>
      <c r="DO269" s="268"/>
    </row>
    <row r="270" spans="1:119" x14ac:dyDescent="0.2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268"/>
      <c r="AM270" s="268"/>
      <c r="AN270" s="268"/>
      <c r="AO270" s="268"/>
      <c r="AP270" s="268"/>
      <c r="AQ270" s="268"/>
      <c r="AR270" s="268"/>
      <c r="AS270" s="268"/>
      <c r="AT270" s="268"/>
      <c r="AU270" s="268"/>
      <c r="AV270" s="268"/>
      <c r="AW270" s="268"/>
      <c r="AX270" s="268"/>
      <c r="AY270" s="268"/>
      <c r="AZ270" s="268"/>
      <c r="BA270" s="268"/>
      <c r="BB270" s="268"/>
      <c r="BC270" s="268"/>
      <c r="BD270" s="268"/>
      <c r="BE270" s="268"/>
      <c r="BF270" s="268"/>
      <c r="BG270" s="268"/>
      <c r="BH270" s="268"/>
      <c r="BI270" s="268"/>
      <c r="BJ270" s="268"/>
      <c r="BK270" s="268"/>
      <c r="BL270" s="268"/>
      <c r="BM270" s="268"/>
      <c r="BN270" s="268"/>
      <c r="BO270" s="268"/>
      <c r="BP270" s="268"/>
      <c r="BQ270" s="268"/>
      <c r="BR270" s="268"/>
      <c r="BS270" s="268"/>
      <c r="BT270" s="268"/>
      <c r="BU270" s="268"/>
      <c r="BV270" s="268"/>
      <c r="BW270" s="268"/>
      <c r="BX270" s="268"/>
      <c r="BY270" s="268"/>
      <c r="BZ270" s="268"/>
      <c r="CA270" s="268"/>
      <c r="CB270" s="268"/>
      <c r="CC270" s="268"/>
      <c r="CD270" s="268"/>
      <c r="CE270" s="268"/>
      <c r="CF270" s="268"/>
      <c r="CG270" s="268"/>
      <c r="CH270" s="268"/>
      <c r="CI270" s="268"/>
      <c r="CJ270" s="268"/>
      <c r="CK270" s="268"/>
      <c r="CL270" s="268"/>
      <c r="CM270" s="268"/>
      <c r="CN270" s="268"/>
      <c r="CO270" s="268"/>
      <c r="CP270" s="268"/>
      <c r="CQ270" s="268"/>
      <c r="CR270" s="268"/>
      <c r="CS270" s="268"/>
      <c r="CT270" s="268"/>
      <c r="CU270" s="268"/>
      <c r="CV270" s="268"/>
      <c r="CW270" s="268"/>
      <c r="CX270" s="268"/>
      <c r="CY270" s="268"/>
      <c r="CZ270" s="268"/>
      <c r="DA270" s="268"/>
      <c r="DB270" s="268"/>
      <c r="DC270" s="268"/>
      <c r="DD270" s="268"/>
      <c r="DE270" s="268"/>
      <c r="DF270" s="268"/>
      <c r="DG270" s="268"/>
      <c r="DH270" s="268"/>
      <c r="DI270" s="268"/>
      <c r="DJ270" s="268"/>
      <c r="DK270" s="268"/>
      <c r="DL270" s="268"/>
      <c r="DM270" s="268"/>
      <c r="DN270" s="268"/>
      <c r="DO270" s="268"/>
    </row>
    <row r="271" spans="1:119" x14ac:dyDescent="0.2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268"/>
      <c r="AM271" s="268"/>
      <c r="AN271" s="268"/>
      <c r="AO271" s="268"/>
      <c r="AP271" s="268"/>
      <c r="AQ271" s="268"/>
      <c r="AR271" s="268"/>
      <c r="AS271" s="268"/>
      <c r="AT271" s="268"/>
      <c r="AU271" s="268"/>
      <c r="AV271" s="268"/>
      <c r="AW271" s="268"/>
      <c r="AX271" s="268"/>
      <c r="AY271" s="268"/>
      <c r="AZ271" s="268"/>
      <c r="BA271" s="268"/>
      <c r="BB271" s="268"/>
      <c r="BC271" s="268"/>
      <c r="BD271" s="268"/>
      <c r="BE271" s="268"/>
      <c r="BF271" s="268"/>
      <c r="BG271" s="268"/>
      <c r="BH271" s="268"/>
      <c r="BI271" s="268"/>
      <c r="BJ271" s="268"/>
      <c r="BK271" s="268"/>
      <c r="BL271" s="268"/>
      <c r="BM271" s="268"/>
      <c r="BN271" s="268"/>
      <c r="BO271" s="268"/>
      <c r="BP271" s="268"/>
      <c r="BQ271" s="268"/>
      <c r="BR271" s="268"/>
      <c r="BS271" s="268"/>
      <c r="BT271" s="268"/>
      <c r="BU271" s="268"/>
      <c r="BV271" s="268"/>
      <c r="BW271" s="268"/>
      <c r="BX271" s="268"/>
      <c r="BY271" s="268"/>
      <c r="BZ271" s="268"/>
      <c r="CA271" s="268"/>
      <c r="CB271" s="268"/>
      <c r="CC271" s="268"/>
      <c r="CD271" s="268"/>
      <c r="CE271" s="268"/>
      <c r="CF271" s="268"/>
      <c r="CG271" s="268"/>
      <c r="CH271" s="268"/>
      <c r="CI271" s="268"/>
      <c r="CJ271" s="268"/>
      <c r="CK271" s="268"/>
      <c r="CL271" s="268"/>
      <c r="CM271" s="268"/>
      <c r="CN271" s="268"/>
      <c r="CO271" s="268"/>
      <c r="CP271" s="268"/>
      <c r="CQ271" s="268"/>
      <c r="CR271" s="268"/>
      <c r="CS271" s="268"/>
      <c r="CT271" s="268"/>
      <c r="CU271" s="268"/>
      <c r="CV271" s="268"/>
      <c r="CW271" s="268"/>
      <c r="CX271" s="268"/>
      <c r="CY271" s="268"/>
      <c r="CZ271" s="268"/>
      <c r="DA271" s="268"/>
      <c r="DB271" s="268"/>
      <c r="DC271" s="268"/>
      <c r="DD271" s="268"/>
      <c r="DE271" s="268"/>
      <c r="DF271" s="268"/>
      <c r="DG271" s="268"/>
      <c r="DH271" s="268"/>
      <c r="DI271" s="268"/>
      <c r="DJ271" s="268"/>
      <c r="DK271" s="268"/>
      <c r="DL271" s="268"/>
      <c r="DM271" s="268"/>
      <c r="DN271" s="268"/>
      <c r="DO271" s="268"/>
    </row>
    <row r="272" spans="1:119" x14ac:dyDescent="0.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268"/>
      <c r="AM272" s="268"/>
      <c r="AN272" s="268"/>
      <c r="AO272" s="268"/>
      <c r="AP272" s="268"/>
      <c r="AQ272" s="268"/>
      <c r="AR272" s="268"/>
      <c r="AS272" s="268"/>
      <c r="AT272" s="268"/>
      <c r="AU272" s="268"/>
      <c r="AV272" s="268"/>
      <c r="AW272" s="268"/>
      <c r="AX272" s="268"/>
      <c r="AY272" s="268"/>
      <c r="AZ272" s="268"/>
      <c r="BA272" s="268"/>
      <c r="BB272" s="268"/>
      <c r="BC272" s="268"/>
      <c r="BD272" s="268"/>
      <c r="BE272" s="268"/>
      <c r="BF272" s="268"/>
      <c r="BG272" s="268"/>
      <c r="BH272" s="268"/>
      <c r="BI272" s="268"/>
      <c r="BJ272" s="268"/>
      <c r="BK272" s="268"/>
      <c r="BL272" s="268"/>
      <c r="BM272" s="268"/>
      <c r="BN272" s="268"/>
      <c r="BO272" s="268"/>
      <c r="BP272" s="268"/>
      <c r="BQ272" s="268"/>
      <c r="BR272" s="268"/>
      <c r="BS272" s="268"/>
      <c r="BT272" s="268"/>
      <c r="BU272" s="268"/>
      <c r="BV272" s="268"/>
      <c r="BW272" s="268"/>
      <c r="BX272" s="268"/>
      <c r="BY272" s="268"/>
      <c r="BZ272" s="268"/>
      <c r="CA272" s="268"/>
      <c r="CB272" s="268"/>
      <c r="CC272" s="268"/>
      <c r="CD272" s="268"/>
      <c r="CE272" s="268"/>
      <c r="CF272" s="268"/>
      <c r="CG272" s="268"/>
      <c r="CH272" s="268"/>
      <c r="CI272" s="268"/>
      <c r="CJ272" s="268"/>
      <c r="CK272" s="268"/>
      <c r="CL272" s="268"/>
      <c r="CM272" s="268"/>
      <c r="CN272" s="268"/>
      <c r="CO272" s="268"/>
      <c r="CP272" s="268"/>
      <c r="CQ272" s="268"/>
      <c r="CR272" s="268"/>
      <c r="CS272" s="268"/>
      <c r="CT272" s="268"/>
      <c r="CU272" s="268"/>
      <c r="CV272" s="268"/>
      <c r="CW272" s="268"/>
      <c r="CX272" s="268"/>
      <c r="CY272" s="268"/>
      <c r="CZ272" s="268"/>
      <c r="DA272" s="268"/>
      <c r="DB272" s="268"/>
      <c r="DC272" s="268"/>
      <c r="DD272" s="268"/>
      <c r="DE272" s="268"/>
      <c r="DF272" s="268"/>
      <c r="DG272" s="268"/>
      <c r="DH272" s="268"/>
      <c r="DI272" s="268"/>
      <c r="DJ272" s="268"/>
      <c r="DK272" s="268"/>
      <c r="DL272" s="268"/>
      <c r="DM272" s="268"/>
      <c r="DN272" s="268"/>
      <c r="DO272" s="268"/>
    </row>
    <row r="273" spans="1:119" x14ac:dyDescent="0.2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268"/>
      <c r="AM273" s="268"/>
      <c r="AN273" s="268"/>
      <c r="AO273" s="268"/>
      <c r="AP273" s="268"/>
      <c r="AQ273" s="268"/>
      <c r="AR273" s="268"/>
      <c r="AS273" s="268"/>
      <c r="AT273" s="268"/>
      <c r="AU273" s="268"/>
      <c r="AV273" s="268"/>
      <c r="AW273" s="268"/>
      <c r="AX273" s="268"/>
      <c r="AY273" s="268"/>
      <c r="AZ273" s="268"/>
      <c r="BA273" s="268"/>
      <c r="BB273" s="268"/>
      <c r="BC273" s="268"/>
      <c r="BD273" s="268"/>
      <c r="BE273" s="268"/>
      <c r="BF273" s="268"/>
      <c r="BG273" s="268"/>
      <c r="BH273" s="268"/>
      <c r="BI273" s="268"/>
      <c r="BJ273" s="268"/>
      <c r="BK273" s="268"/>
      <c r="BL273" s="268"/>
      <c r="BM273" s="268"/>
      <c r="BN273" s="268"/>
      <c r="BO273" s="268"/>
      <c r="BP273" s="268"/>
      <c r="BQ273" s="268"/>
      <c r="BR273" s="268"/>
      <c r="BS273" s="268"/>
      <c r="BT273" s="268"/>
      <c r="BU273" s="268"/>
      <c r="BV273" s="268"/>
      <c r="BW273" s="268"/>
      <c r="BX273" s="268"/>
      <c r="BY273" s="268"/>
      <c r="BZ273" s="268"/>
      <c r="CA273" s="268"/>
      <c r="CB273" s="268"/>
      <c r="CC273" s="268"/>
      <c r="CD273" s="268"/>
      <c r="CE273" s="268"/>
      <c r="CF273" s="268"/>
      <c r="CG273" s="268"/>
      <c r="CH273" s="268"/>
      <c r="CI273" s="268"/>
      <c r="CJ273" s="268"/>
      <c r="CK273" s="268"/>
      <c r="CL273" s="268"/>
      <c r="CM273" s="268"/>
      <c r="CN273" s="268"/>
      <c r="CO273" s="268"/>
      <c r="CP273" s="268"/>
      <c r="CQ273" s="268"/>
      <c r="CR273" s="268"/>
      <c r="CS273" s="268"/>
      <c r="CT273" s="268"/>
      <c r="CU273" s="268"/>
      <c r="CV273" s="268"/>
      <c r="CW273" s="268"/>
      <c r="CX273" s="268"/>
      <c r="CY273" s="268"/>
      <c r="CZ273" s="268"/>
      <c r="DA273" s="268"/>
      <c r="DB273" s="268"/>
      <c r="DC273" s="268"/>
      <c r="DD273" s="268"/>
      <c r="DE273" s="268"/>
      <c r="DF273" s="268"/>
      <c r="DG273" s="268"/>
      <c r="DH273" s="268"/>
      <c r="DI273" s="268"/>
      <c r="DJ273" s="268"/>
      <c r="DK273" s="268"/>
      <c r="DL273" s="268"/>
      <c r="DM273" s="268"/>
      <c r="DN273" s="268"/>
      <c r="DO273" s="268"/>
    </row>
    <row r="274" spans="1:119" x14ac:dyDescent="0.2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268"/>
      <c r="AM274" s="268"/>
      <c r="AN274" s="268"/>
      <c r="AO274" s="268"/>
      <c r="AP274" s="268"/>
      <c r="AQ274" s="268"/>
      <c r="AR274" s="268"/>
      <c r="AS274" s="268"/>
      <c r="AT274" s="268"/>
      <c r="AU274" s="268"/>
      <c r="AV274" s="268"/>
      <c r="AW274" s="268"/>
      <c r="AX274" s="268"/>
      <c r="AY274" s="268"/>
      <c r="AZ274" s="268"/>
      <c r="BA274" s="268"/>
      <c r="BB274" s="268"/>
      <c r="BC274" s="268"/>
      <c r="BD274" s="268"/>
      <c r="BE274" s="268"/>
      <c r="BF274" s="268"/>
      <c r="BG274" s="268"/>
      <c r="BH274" s="268"/>
      <c r="BI274" s="268"/>
      <c r="BJ274" s="268"/>
      <c r="BK274" s="268"/>
      <c r="BL274" s="268"/>
      <c r="BM274" s="268"/>
      <c r="BN274" s="268"/>
      <c r="BO274" s="268"/>
      <c r="BP274" s="268"/>
      <c r="BQ274" s="268"/>
      <c r="BR274" s="268"/>
      <c r="BS274" s="268"/>
      <c r="BT274" s="268"/>
      <c r="BU274" s="268"/>
      <c r="BV274" s="268"/>
      <c r="BW274" s="268"/>
      <c r="BX274" s="268"/>
      <c r="BY274" s="268"/>
      <c r="BZ274" s="268"/>
      <c r="CA274" s="268"/>
      <c r="CB274" s="268"/>
      <c r="CC274" s="268"/>
      <c r="CD274" s="268"/>
      <c r="CE274" s="268"/>
      <c r="CF274" s="268"/>
      <c r="CG274" s="268"/>
      <c r="CH274" s="268"/>
      <c r="CI274" s="268"/>
      <c r="CJ274" s="268"/>
      <c r="CK274" s="268"/>
      <c r="CL274" s="268"/>
      <c r="CM274" s="268"/>
      <c r="CN274" s="268"/>
      <c r="CO274" s="268"/>
      <c r="CP274" s="268"/>
      <c r="CQ274" s="268"/>
      <c r="CR274" s="268"/>
      <c r="CS274" s="268"/>
      <c r="CT274" s="268"/>
      <c r="CU274" s="268"/>
      <c r="CV274" s="268"/>
      <c r="CW274" s="268"/>
      <c r="CX274" s="268"/>
      <c r="CY274" s="268"/>
      <c r="CZ274" s="268"/>
      <c r="DA274" s="268"/>
      <c r="DB274" s="268"/>
      <c r="DC274" s="268"/>
      <c r="DD274" s="268"/>
      <c r="DE274" s="268"/>
      <c r="DF274" s="268"/>
      <c r="DG274" s="268"/>
      <c r="DH274" s="268"/>
      <c r="DI274" s="268"/>
      <c r="DJ274" s="268"/>
      <c r="DK274" s="268"/>
      <c r="DL274" s="268"/>
      <c r="DM274" s="268"/>
      <c r="DN274" s="268"/>
      <c r="DO274" s="268"/>
    </row>
    <row r="275" spans="1:119" x14ac:dyDescent="0.2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268"/>
      <c r="AM275" s="268"/>
      <c r="AN275" s="268"/>
      <c r="AO275" s="268"/>
      <c r="AP275" s="268"/>
      <c r="AQ275" s="268"/>
      <c r="AR275" s="268"/>
      <c r="AS275" s="268"/>
      <c r="AT275" s="268"/>
      <c r="AU275" s="268"/>
      <c r="AV275" s="268"/>
      <c r="AW275" s="268"/>
      <c r="AX275" s="268"/>
      <c r="AY275" s="268"/>
      <c r="AZ275" s="268"/>
      <c r="BA275" s="268"/>
      <c r="BB275" s="268"/>
      <c r="BC275" s="268"/>
      <c r="BD275" s="268"/>
      <c r="BE275" s="268"/>
      <c r="BF275" s="268"/>
      <c r="BG275" s="268"/>
      <c r="BH275" s="268"/>
      <c r="BI275" s="268"/>
      <c r="BJ275" s="268"/>
      <c r="BK275" s="268"/>
      <c r="BL275" s="268"/>
      <c r="BM275" s="268"/>
      <c r="BN275" s="268"/>
      <c r="BO275" s="268"/>
      <c r="BP275" s="268"/>
      <c r="BQ275" s="268"/>
      <c r="BR275" s="268"/>
      <c r="BS275" s="268"/>
      <c r="BT275" s="268"/>
      <c r="BU275" s="268"/>
      <c r="BV275" s="268"/>
      <c r="BW275" s="268"/>
      <c r="BX275" s="268"/>
      <c r="BY275" s="268"/>
      <c r="BZ275" s="268"/>
      <c r="CA275" s="268"/>
      <c r="CB275" s="268"/>
      <c r="CC275" s="268"/>
      <c r="CD275" s="268"/>
      <c r="CE275" s="268"/>
      <c r="CF275" s="268"/>
      <c r="CG275" s="268"/>
      <c r="CH275" s="268"/>
      <c r="CI275" s="268"/>
      <c r="CJ275" s="268"/>
      <c r="CK275" s="268"/>
      <c r="CL275" s="268"/>
      <c r="CM275" s="268"/>
      <c r="CN275" s="268"/>
      <c r="CO275" s="268"/>
      <c r="CP275" s="268"/>
      <c r="CQ275" s="268"/>
      <c r="CR275" s="268"/>
      <c r="CS275" s="268"/>
      <c r="CT275" s="268"/>
      <c r="CU275" s="268"/>
      <c r="CV275" s="268"/>
      <c r="CW275" s="268"/>
      <c r="CX275" s="268"/>
      <c r="CY275" s="268"/>
      <c r="CZ275" s="268"/>
      <c r="DA275" s="268"/>
      <c r="DB275" s="268"/>
      <c r="DC275" s="268"/>
      <c r="DD275" s="268"/>
      <c r="DE275" s="268"/>
      <c r="DF275" s="268"/>
      <c r="DG275" s="268"/>
      <c r="DH275" s="268"/>
      <c r="DI275" s="268"/>
      <c r="DJ275" s="268"/>
      <c r="DK275" s="268"/>
      <c r="DL275" s="268"/>
      <c r="DM275" s="268"/>
      <c r="DN275" s="268"/>
      <c r="DO275" s="268"/>
    </row>
    <row r="276" spans="1:119" x14ac:dyDescent="0.2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268"/>
      <c r="AM276" s="268"/>
      <c r="AN276" s="268"/>
      <c r="AO276" s="268"/>
      <c r="AP276" s="268"/>
      <c r="AQ276" s="268"/>
      <c r="AR276" s="268"/>
      <c r="AS276" s="268"/>
      <c r="AT276" s="268"/>
      <c r="AU276" s="268"/>
      <c r="AV276" s="268"/>
      <c r="AW276" s="268"/>
      <c r="AX276" s="268"/>
      <c r="AY276" s="268"/>
      <c r="AZ276" s="268"/>
      <c r="BA276" s="268"/>
      <c r="BB276" s="268"/>
      <c r="BC276" s="268"/>
      <c r="BD276" s="268"/>
      <c r="BE276" s="268"/>
      <c r="BF276" s="268"/>
      <c r="BG276" s="268"/>
      <c r="BH276" s="268"/>
      <c r="BI276" s="268"/>
      <c r="BJ276" s="268"/>
      <c r="BK276" s="268"/>
      <c r="BL276" s="268"/>
      <c r="BM276" s="268"/>
      <c r="BN276" s="268"/>
      <c r="BO276" s="268"/>
      <c r="BP276" s="268"/>
      <c r="BQ276" s="268"/>
      <c r="BR276" s="268"/>
      <c r="BS276" s="268"/>
      <c r="BT276" s="268"/>
      <c r="BU276" s="268"/>
      <c r="BV276" s="268"/>
      <c r="BW276" s="268"/>
      <c r="BX276" s="268"/>
      <c r="BY276" s="268"/>
      <c r="BZ276" s="268"/>
      <c r="CA276" s="268"/>
      <c r="CB276" s="268"/>
      <c r="CC276" s="268"/>
      <c r="CD276" s="268"/>
      <c r="CE276" s="268"/>
      <c r="CF276" s="268"/>
      <c r="CG276" s="268"/>
      <c r="CH276" s="268"/>
      <c r="CI276" s="268"/>
      <c r="CJ276" s="268"/>
      <c r="CK276" s="268"/>
      <c r="CL276" s="268"/>
      <c r="CM276" s="268"/>
      <c r="CN276" s="268"/>
      <c r="CO276" s="268"/>
      <c r="CP276" s="268"/>
      <c r="CQ276" s="268"/>
      <c r="CR276" s="268"/>
      <c r="CS276" s="268"/>
      <c r="CT276" s="268"/>
      <c r="CU276" s="268"/>
      <c r="CV276" s="268"/>
      <c r="CW276" s="268"/>
      <c r="CX276" s="268"/>
      <c r="CY276" s="268"/>
      <c r="CZ276" s="268"/>
      <c r="DA276" s="268"/>
      <c r="DB276" s="268"/>
      <c r="DC276" s="268"/>
      <c r="DD276" s="268"/>
      <c r="DE276" s="268"/>
      <c r="DF276" s="268"/>
      <c r="DG276" s="268"/>
      <c r="DH276" s="268"/>
      <c r="DI276" s="268"/>
      <c r="DJ276" s="268"/>
      <c r="DK276" s="268"/>
      <c r="DL276" s="268"/>
      <c r="DM276" s="268"/>
      <c r="DN276" s="268"/>
      <c r="DO276" s="268"/>
    </row>
    <row r="277" spans="1:119" x14ac:dyDescent="0.2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268"/>
      <c r="AM277" s="268"/>
      <c r="AN277" s="268"/>
      <c r="AO277" s="268"/>
      <c r="AP277" s="268"/>
      <c r="AQ277" s="268"/>
      <c r="AR277" s="268"/>
      <c r="AS277" s="268"/>
      <c r="AT277" s="268"/>
      <c r="AU277" s="268"/>
      <c r="AV277" s="268"/>
      <c r="AW277" s="268"/>
      <c r="AX277" s="268"/>
      <c r="AY277" s="268"/>
      <c r="AZ277" s="268"/>
      <c r="BA277" s="268"/>
      <c r="BB277" s="268"/>
      <c r="BC277" s="268"/>
      <c r="BD277" s="268"/>
      <c r="BE277" s="268"/>
      <c r="BF277" s="268"/>
      <c r="BG277" s="268"/>
      <c r="BH277" s="268"/>
      <c r="BI277" s="268"/>
      <c r="BJ277" s="268"/>
      <c r="BK277" s="268"/>
      <c r="BL277" s="268"/>
      <c r="BM277" s="268"/>
      <c r="BN277" s="268"/>
      <c r="BO277" s="268"/>
      <c r="BP277" s="268"/>
      <c r="BQ277" s="268"/>
      <c r="BR277" s="268"/>
      <c r="BS277" s="268"/>
      <c r="BT277" s="268"/>
      <c r="BU277" s="268"/>
      <c r="BV277" s="268"/>
      <c r="BW277" s="268"/>
      <c r="BX277" s="268"/>
      <c r="BY277" s="268"/>
      <c r="BZ277" s="268"/>
      <c r="CA277" s="268"/>
      <c r="CB277" s="268"/>
      <c r="CC277" s="268"/>
      <c r="CD277" s="268"/>
      <c r="CE277" s="268"/>
      <c r="CF277" s="268"/>
      <c r="CG277" s="268"/>
      <c r="CH277" s="268"/>
      <c r="CI277" s="268"/>
      <c r="CJ277" s="268"/>
      <c r="CK277" s="268"/>
      <c r="CL277" s="268"/>
      <c r="CM277" s="268"/>
      <c r="CN277" s="268"/>
      <c r="CO277" s="268"/>
      <c r="CP277" s="268"/>
      <c r="CQ277" s="268"/>
      <c r="CR277" s="268"/>
      <c r="CS277" s="268"/>
      <c r="CT277" s="268"/>
      <c r="CU277" s="268"/>
      <c r="CV277" s="268"/>
      <c r="CW277" s="268"/>
      <c r="CX277" s="268"/>
      <c r="CY277" s="268"/>
      <c r="CZ277" s="268"/>
      <c r="DA277" s="268"/>
      <c r="DB277" s="268"/>
      <c r="DC277" s="268"/>
      <c r="DD277" s="268"/>
      <c r="DE277" s="268"/>
      <c r="DF277" s="268"/>
      <c r="DG277" s="268"/>
      <c r="DH277" s="268"/>
      <c r="DI277" s="268"/>
      <c r="DJ277" s="268"/>
      <c r="DK277" s="268"/>
      <c r="DL277" s="268"/>
      <c r="DM277" s="268"/>
      <c r="DN277" s="268"/>
      <c r="DO277" s="268"/>
    </row>
    <row r="278" spans="1:119" x14ac:dyDescent="0.2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268"/>
      <c r="AM278" s="268"/>
      <c r="AN278" s="268"/>
      <c r="AO278" s="268"/>
      <c r="AP278" s="268"/>
      <c r="AQ278" s="268"/>
      <c r="AR278" s="268"/>
      <c r="AS278" s="268"/>
      <c r="AT278" s="268"/>
      <c r="AU278" s="268"/>
      <c r="AV278" s="268"/>
      <c r="AW278" s="268"/>
      <c r="AX278" s="268"/>
      <c r="AY278" s="268"/>
      <c r="AZ278" s="268"/>
      <c r="BA278" s="268"/>
      <c r="BB278" s="268"/>
      <c r="BC278" s="268"/>
      <c r="BD278" s="268"/>
      <c r="BE278" s="268"/>
      <c r="BF278" s="268"/>
      <c r="BG278" s="268"/>
      <c r="BH278" s="268"/>
      <c r="BI278" s="268"/>
      <c r="BJ278" s="268"/>
      <c r="BK278" s="268"/>
      <c r="BL278" s="268"/>
      <c r="BM278" s="268"/>
      <c r="BN278" s="268"/>
      <c r="BO278" s="268"/>
      <c r="BP278" s="268"/>
      <c r="BQ278" s="268"/>
      <c r="BR278" s="268"/>
      <c r="BS278" s="268"/>
      <c r="BT278" s="268"/>
      <c r="BU278" s="268"/>
      <c r="BV278" s="268"/>
      <c r="BW278" s="268"/>
      <c r="BX278" s="268"/>
      <c r="BY278" s="268"/>
      <c r="BZ278" s="268"/>
      <c r="CA278" s="268"/>
      <c r="CB278" s="268"/>
      <c r="CC278" s="268"/>
      <c r="CD278" s="268"/>
      <c r="CE278" s="268"/>
      <c r="CF278" s="268"/>
      <c r="CG278" s="268"/>
      <c r="CH278" s="268"/>
      <c r="CI278" s="268"/>
      <c r="CJ278" s="268"/>
      <c r="CK278" s="268"/>
      <c r="CL278" s="268"/>
      <c r="CM278" s="268"/>
      <c r="CN278" s="268"/>
      <c r="CO278" s="268"/>
      <c r="CP278" s="268"/>
      <c r="CQ278" s="268"/>
      <c r="CR278" s="268"/>
      <c r="CS278" s="268"/>
      <c r="CT278" s="268"/>
      <c r="CU278" s="268"/>
      <c r="CV278" s="268"/>
      <c r="CW278" s="268"/>
      <c r="CX278" s="268"/>
      <c r="CY278" s="268"/>
      <c r="CZ278" s="268"/>
      <c r="DA278" s="268"/>
      <c r="DB278" s="268"/>
      <c r="DC278" s="268"/>
      <c r="DD278" s="268"/>
      <c r="DE278" s="268"/>
      <c r="DF278" s="268"/>
      <c r="DG278" s="268"/>
      <c r="DH278" s="268"/>
      <c r="DI278" s="268"/>
      <c r="DJ278" s="268"/>
      <c r="DK278" s="268"/>
      <c r="DL278" s="268"/>
      <c r="DM278" s="268"/>
      <c r="DN278" s="268"/>
      <c r="DO278" s="268"/>
    </row>
    <row r="279" spans="1:119" x14ac:dyDescent="0.2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268"/>
      <c r="AM279" s="268"/>
      <c r="AN279" s="268"/>
      <c r="AO279" s="268"/>
      <c r="AP279" s="268"/>
      <c r="AQ279" s="268"/>
      <c r="AR279" s="268"/>
      <c r="AS279" s="268"/>
      <c r="AT279" s="268"/>
      <c r="AU279" s="268"/>
      <c r="AV279" s="268"/>
      <c r="AW279" s="268"/>
      <c r="AX279" s="268"/>
      <c r="AY279" s="268"/>
      <c r="AZ279" s="268"/>
      <c r="BA279" s="268"/>
      <c r="BB279" s="268"/>
      <c r="BC279" s="268"/>
      <c r="BD279" s="268"/>
      <c r="BE279" s="268"/>
      <c r="BF279" s="268"/>
      <c r="BG279" s="268"/>
      <c r="BH279" s="268"/>
      <c r="BI279" s="268"/>
      <c r="BJ279" s="268"/>
      <c r="BK279" s="268"/>
      <c r="BL279" s="268"/>
      <c r="BM279" s="268"/>
      <c r="BN279" s="268"/>
      <c r="BO279" s="268"/>
      <c r="BP279" s="268"/>
      <c r="BQ279" s="268"/>
      <c r="BR279" s="268"/>
      <c r="BS279" s="268"/>
      <c r="BT279" s="268"/>
      <c r="BU279" s="268"/>
      <c r="BV279" s="268"/>
      <c r="BW279" s="268"/>
      <c r="BX279" s="268"/>
      <c r="BY279" s="268"/>
      <c r="BZ279" s="268"/>
      <c r="CA279" s="268"/>
      <c r="CB279" s="268"/>
      <c r="CC279" s="268"/>
      <c r="CD279" s="268"/>
      <c r="CE279" s="268"/>
      <c r="CF279" s="268"/>
      <c r="CG279" s="268"/>
      <c r="CH279" s="268"/>
      <c r="CI279" s="268"/>
      <c r="CJ279" s="268"/>
      <c r="CK279" s="268"/>
      <c r="CL279" s="268"/>
      <c r="CM279" s="268"/>
      <c r="CN279" s="268"/>
      <c r="CO279" s="268"/>
      <c r="CP279" s="268"/>
      <c r="CQ279" s="268"/>
      <c r="CR279" s="268"/>
      <c r="CS279" s="268"/>
      <c r="CT279" s="268"/>
      <c r="CU279" s="268"/>
      <c r="CV279" s="268"/>
      <c r="CW279" s="268"/>
      <c r="CX279" s="268"/>
      <c r="CY279" s="268"/>
      <c r="CZ279" s="268"/>
      <c r="DA279" s="268"/>
      <c r="DB279" s="268"/>
      <c r="DC279" s="268"/>
      <c r="DD279" s="268"/>
      <c r="DE279" s="268"/>
      <c r="DF279" s="268"/>
      <c r="DG279" s="268"/>
      <c r="DH279" s="268"/>
      <c r="DI279" s="268"/>
      <c r="DJ279" s="268"/>
      <c r="DK279" s="268"/>
      <c r="DL279" s="268"/>
      <c r="DM279" s="268"/>
      <c r="DN279" s="268"/>
      <c r="DO279" s="268"/>
    </row>
    <row r="280" spans="1:119" x14ac:dyDescent="0.2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268"/>
      <c r="AM280" s="268"/>
      <c r="AN280" s="268"/>
      <c r="AO280" s="268"/>
      <c r="AP280" s="268"/>
      <c r="AQ280" s="268"/>
      <c r="AR280" s="268"/>
      <c r="AS280" s="268"/>
      <c r="AT280" s="268"/>
      <c r="AU280" s="268"/>
      <c r="AV280" s="268"/>
      <c r="AW280" s="268"/>
      <c r="AX280" s="268"/>
      <c r="AY280" s="268"/>
      <c r="AZ280" s="268"/>
      <c r="BA280" s="268"/>
      <c r="BB280" s="268"/>
      <c r="BC280" s="268"/>
      <c r="BD280" s="268"/>
      <c r="BE280" s="268"/>
      <c r="BF280" s="268"/>
      <c r="BG280" s="268"/>
      <c r="BH280" s="268"/>
      <c r="BI280" s="268"/>
      <c r="BJ280" s="268"/>
      <c r="BK280" s="268"/>
      <c r="BL280" s="268"/>
      <c r="BM280" s="268"/>
      <c r="BN280" s="268"/>
      <c r="BO280" s="268"/>
      <c r="BP280" s="268"/>
      <c r="BQ280" s="268"/>
      <c r="BR280" s="268"/>
      <c r="BS280" s="268"/>
      <c r="BT280" s="268"/>
      <c r="BU280" s="268"/>
      <c r="BV280" s="268"/>
      <c r="BW280" s="268"/>
      <c r="BX280" s="268"/>
      <c r="BY280" s="268"/>
      <c r="BZ280" s="268"/>
      <c r="CA280" s="268"/>
      <c r="CB280" s="268"/>
      <c r="CC280" s="268"/>
      <c r="CD280" s="268"/>
      <c r="CE280" s="268"/>
      <c r="CF280" s="268"/>
      <c r="CG280" s="268"/>
      <c r="CH280" s="268"/>
      <c r="CI280" s="268"/>
      <c r="CJ280" s="268"/>
      <c r="CK280" s="268"/>
      <c r="CL280" s="268"/>
      <c r="CM280" s="268"/>
      <c r="CN280" s="268"/>
      <c r="CO280" s="268"/>
      <c r="CP280" s="268"/>
      <c r="CQ280" s="268"/>
      <c r="CR280" s="268"/>
      <c r="CS280" s="268"/>
      <c r="CT280" s="268"/>
      <c r="CU280" s="268"/>
      <c r="CV280" s="268"/>
      <c r="CW280" s="268"/>
      <c r="CX280" s="268"/>
      <c r="CY280" s="268"/>
      <c r="CZ280" s="268"/>
      <c r="DA280" s="268"/>
      <c r="DB280" s="268"/>
      <c r="DC280" s="268"/>
      <c r="DD280" s="268"/>
      <c r="DE280" s="268"/>
      <c r="DF280" s="268"/>
      <c r="DG280" s="268"/>
      <c r="DH280" s="268"/>
      <c r="DI280" s="268"/>
      <c r="DJ280" s="268"/>
      <c r="DK280" s="268"/>
      <c r="DL280" s="268"/>
      <c r="DM280" s="268"/>
      <c r="DN280" s="268"/>
      <c r="DO280" s="268"/>
    </row>
    <row r="281" spans="1:119" x14ac:dyDescent="0.2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268"/>
      <c r="AM281" s="268"/>
      <c r="AN281" s="268"/>
      <c r="AO281" s="268"/>
      <c r="AP281" s="268"/>
      <c r="AQ281" s="268"/>
      <c r="AR281" s="268"/>
      <c r="AS281" s="268"/>
      <c r="AT281" s="268"/>
      <c r="AU281" s="268"/>
      <c r="AV281" s="268"/>
      <c r="AW281" s="268"/>
      <c r="AX281" s="268"/>
      <c r="AY281" s="268"/>
      <c r="AZ281" s="268"/>
      <c r="BA281" s="268"/>
      <c r="BB281" s="268"/>
      <c r="BC281" s="268"/>
      <c r="BD281" s="268"/>
      <c r="BE281" s="268"/>
      <c r="BF281" s="268"/>
      <c r="BG281" s="268"/>
      <c r="BH281" s="268"/>
      <c r="BI281" s="268"/>
      <c r="BJ281" s="268"/>
      <c r="BK281" s="268"/>
      <c r="BL281" s="268"/>
      <c r="BM281" s="268"/>
      <c r="BN281" s="268"/>
      <c r="BO281" s="268"/>
      <c r="BP281" s="268"/>
      <c r="BQ281" s="268"/>
      <c r="BR281" s="268"/>
      <c r="BS281" s="268"/>
      <c r="BT281" s="268"/>
      <c r="BU281" s="268"/>
      <c r="BV281" s="268"/>
      <c r="BW281" s="268"/>
      <c r="BX281" s="268"/>
      <c r="BY281" s="268"/>
      <c r="BZ281" s="268"/>
      <c r="CA281" s="268"/>
      <c r="CB281" s="268"/>
      <c r="CC281" s="268"/>
      <c r="CD281" s="268"/>
      <c r="CE281" s="268"/>
      <c r="CF281" s="268"/>
      <c r="CG281" s="268"/>
      <c r="CH281" s="268"/>
      <c r="CI281" s="268"/>
      <c r="CJ281" s="268"/>
      <c r="CK281" s="268"/>
      <c r="CL281" s="268"/>
      <c r="CM281" s="268"/>
      <c r="CN281" s="268"/>
      <c r="CO281" s="268"/>
      <c r="CP281" s="268"/>
      <c r="CQ281" s="268"/>
      <c r="CR281" s="268"/>
      <c r="CS281" s="268"/>
      <c r="CT281" s="268"/>
      <c r="CU281" s="268"/>
      <c r="CV281" s="268"/>
      <c r="CW281" s="268"/>
      <c r="CX281" s="268"/>
      <c r="CY281" s="268"/>
      <c r="CZ281" s="268"/>
      <c r="DA281" s="268"/>
      <c r="DB281" s="268"/>
      <c r="DC281" s="268"/>
      <c r="DD281" s="268"/>
      <c r="DE281" s="268"/>
      <c r="DF281" s="268"/>
      <c r="DG281" s="268"/>
      <c r="DH281" s="268"/>
      <c r="DI281" s="268"/>
      <c r="DJ281" s="268"/>
      <c r="DK281" s="268"/>
      <c r="DL281" s="268"/>
      <c r="DM281" s="268"/>
      <c r="DN281" s="268"/>
      <c r="DO281" s="268"/>
    </row>
    <row r="282" spans="1:119" x14ac:dyDescent="0.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268"/>
      <c r="AM282" s="268"/>
      <c r="AN282" s="268"/>
      <c r="AO282" s="268"/>
      <c r="AP282" s="268"/>
      <c r="AQ282" s="268"/>
      <c r="AR282" s="268"/>
      <c r="AS282" s="268"/>
      <c r="AT282" s="268"/>
      <c r="AU282" s="268"/>
      <c r="AV282" s="268"/>
      <c r="AW282" s="268"/>
      <c r="AX282" s="268"/>
      <c r="AY282" s="268"/>
      <c r="AZ282" s="268"/>
      <c r="BA282" s="268"/>
      <c r="BB282" s="268"/>
      <c r="BC282" s="268"/>
      <c r="BD282" s="268"/>
      <c r="BE282" s="268"/>
      <c r="BF282" s="268"/>
      <c r="BG282" s="268"/>
      <c r="BH282" s="268"/>
      <c r="BI282" s="268"/>
      <c r="BJ282" s="268"/>
      <c r="BK282" s="268"/>
      <c r="BL282" s="268"/>
      <c r="BM282" s="268"/>
      <c r="BN282" s="268"/>
      <c r="BO282" s="268"/>
      <c r="BP282" s="268"/>
      <c r="BQ282" s="268"/>
      <c r="BR282" s="268"/>
      <c r="BS282" s="268"/>
      <c r="BT282" s="268"/>
      <c r="BU282" s="268"/>
      <c r="BV282" s="268"/>
      <c r="BW282" s="268"/>
      <c r="BX282" s="268"/>
      <c r="BY282" s="268"/>
      <c r="BZ282" s="268"/>
      <c r="CA282" s="268"/>
      <c r="CB282" s="268"/>
      <c r="CC282" s="268"/>
      <c r="CD282" s="268"/>
      <c r="CE282" s="268"/>
      <c r="CF282" s="268"/>
      <c r="CG282" s="268"/>
      <c r="CH282" s="268"/>
      <c r="CI282" s="268"/>
      <c r="CJ282" s="268"/>
      <c r="CK282" s="268"/>
      <c r="CL282" s="268"/>
      <c r="CM282" s="268"/>
      <c r="CN282" s="268"/>
      <c r="CO282" s="268"/>
      <c r="CP282" s="268"/>
      <c r="CQ282" s="268"/>
      <c r="CR282" s="268"/>
      <c r="CS282" s="268"/>
      <c r="CT282" s="268"/>
      <c r="CU282" s="268"/>
      <c r="CV282" s="268"/>
      <c r="CW282" s="268"/>
      <c r="CX282" s="268"/>
      <c r="CY282" s="268"/>
      <c r="CZ282" s="268"/>
      <c r="DA282" s="268"/>
      <c r="DB282" s="268"/>
      <c r="DC282" s="268"/>
      <c r="DD282" s="268"/>
      <c r="DE282" s="268"/>
      <c r="DF282" s="268"/>
      <c r="DG282" s="268"/>
      <c r="DH282" s="268"/>
      <c r="DI282" s="268"/>
      <c r="DJ282" s="268"/>
      <c r="DK282" s="268"/>
      <c r="DL282" s="268"/>
      <c r="DM282" s="268"/>
      <c r="DN282" s="268"/>
      <c r="DO282" s="268"/>
    </row>
    <row r="283" spans="1:119" x14ac:dyDescent="0.2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268"/>
      <c r="AM283" s="268"/>
      <c r="AN283" s="268"/>
      <c r="AO283" s="268"/>
      <c r="AP283" s="268"/>
      <c r="AQ283" s="268"/>
      <c r="AR283" s="268"/>
      <c r="AS283" s="268"/>
      <c r="AT283" s="268"/>
      <c r="AU283" s="268"/>
      <c r="AV283" s="268"/>
      <c r="AW283" s="268"/>
      <c r="AX283" s="268"/>
      <c r="AY283" s="268"/>
      <c r="AZ283" s="268"/>
      <c r="BA283" s="268"/>
      <c r="BB283" s="268"/>
      <c r="BC283" s="268"/>
      <c r="BD283" s="268"/>
      <c r="BE283" s="268"/>
      <c r="BF283" s="268"/>
      <c r="BG283" s="268"/>
      <c r="BH283" s="268"/>
      <c r="BI283" s="268"/>
      <c r="BJ283" s="268"/>
      <c r="BK283" s="268"/>
      <c r="BL283" s="268"/>
      <c r="BM283" s="268"/>
      <c r="BN283" s="268"/>
      <c r="BO283" s="268"/>
      <c r="BP283" s="268"/>
      <c r="BQ283" s="268"/>
      <c r="BR283" s="268"/>
      <c r="BS283" s="268"/>
      <c r="BT283" s="268"/>
      <c r="BU283" s="268"/>
      <c r="BV283" s="268"/>
      <c r="BW283" s="268"/>
      <c r="BX283" s="268"/>
      <c r="BY283" s="268"/>
      <c r="BZ283" s="268"/>
      <c r="CA283" s="268"/>
      <c r="CB283" s="268"/>
      <c r="CC283" s="268"/>
      <c r="CD283" s="268"/>
      <c r="CE283" s="268"/>
      <c r="CF283" s="268"/>
      <c r="CG283" s="268"/>
      <c r="CH283" s="268"/>
      <c r="CI283" s="268"/>
      <c r="CJ283" s="268"/>
      <c r="CK283" s="268"/>
      <c r="CL283" s="268"/>
      <c r="CM283" s="268"/>
      <c r="CN283" s="268"/>
      <c r="CO283" s="268"/>
      <c r="CP283" s="268"/>
      <c r="CQ283" s="268"/>
      <c r="CR283" s="268"/>
      <c r="CS283" s="268"/>
      <c r="CT283" s="268"/>
      <c r="CU283" s="268"/>
      <c r="CV283" s="268"/>
      <c r="CW283" s="268"/>
      <c r="CX283" s="268"/>
      <c r="CY283" s="268"/>
      <c r="CZ283" s="268"/>
      <c r="DA283" s="268"/>
      <c r="DB283" s="268"/>
      <c r="DC283" s="268"/>
      <c r="DD283" s="268"/>
      <c r="DE283" s="268"/>
      <c r="DF283" s="268"/>
      <c r="DG283" s="268"/>
      <c r="DH283" s="268"/>
      <c r="DI283" s="268"/>
      <c r="DJ283" s="268"/>
      <c r="DK283" s="268"/>
      <c r="DL283" s="268"/>
      <c r="DM283" s="268"/>
      <c r="DN283" s="268"/>
      <c r="DO283" s="268"/>
    </row>
    <row r="284" spans="1:119" x14ac:dyDescent="0.2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268"/>
      <c r="AM284" s="268"/>
      <c r="AN284" s="268"/>
      <c r="AO284" s="268"/>
      <c r="AP284" s="268"/>
      <c r="AQ284" s="268"/>
      <c r="AR284" s="268"/>
      <c r="AS284" s="268"/>
      <c r="AT284" s="268"/>
      <c r="AU284" s="268"/>
      <c r="AV284" s="268"/>
      <c r="AW284" s="268"/>
      <c r="AX284" s="268"/>
      <c r="AY284" s="268"/>
      <c r="AZ284" s="268"/>
      <c r="BA284" s="268"/>
      <c r="BB284" s="268"/>
      <c r="BC284" s="268"/>
      <c r="BD284" s="268"/>
      <c r="BE284" s="268"/>
      <c r="BF284" s="268"/>
      <c r="BG284" s="268"/>
      <c r="BH284" s="268"/>
      <c r="BI284" s="268"/>
      <c r="BJ284" s="268"/>
      <c r="BK284" s="268"/>
      <c r="BL284" s="268"/>
      <c r="BM284" s="268"/>
      <c r="BN284" s="268"/>
      <c r="BO284" s="268"/>
      <c r="BP284" s="268"/>
      <c r="BQ284" s="268"/>
      <c r="BR284" s="268"/>
      <c r="BS284" s="268"/>
      <c r="BT284" s="268"/>
      <c r="BU284" s="268"/>
      <c r="BV284" s="268"/>
      <c r="BW284" s="268"/>
      <c r="BX284" s="268"/>
      <c r="BY284" s="268"/>
      <c r="BZ284" s="268"/>
      <c r="CA284" s="268"/>
      <c r="CB284" s="268"/>
      <c r="CC284" s="268"/>
      <c r="CD284" s="268"/>
      <c r="CE284" s="268"/>
      <c r="CF284" s="268"/>
      <c r="CG284" s="268"/>
      <c r="CH284" s="268"/>
      <c r="CI284" s="268"/>
      <c r="CJ284" s="268"/>
      <c r="CK284" s="268"/>
      <c r="CL284" s="268"/>
      <c r="CM284" s="268"/>
      <c r="CN284" s="268"/>
      <c r="CO284" s="268"/>
      <c r="CP284" s="268"/>
      <c r="CQ284" s="268"/>
      <c r="CR284" s="268"/>
      <c r="CS284" s="268"/>
      <c r="CT284" s="268"/>
      <c r="CU284" s="268"/>
      <c r="CV284" s="268"/>
      <c r="CW284" s="268"/>
      <c r="CX284" s="268"/>
      <c r="CY284" s="268"/>
      <c r="CZ284" s="268"/>
      <c r="DA284" s="268"/>
      <c r="DB284" s="268"/>
      <c r="DC284" s="268"/>
      <c r="DD284" s="268"/>
      <c r="DE284" s="268"/>
      <c r="DF284" s="268"/>
      <c r="DG284" s="268"/>
      <c r="DH284" s="268"/>
      <c r="DI284" s="268"/>
      <c r="DJ284" s="268"/>
      <c r="DK284" s="268"/>
      <c r="DL284" s="268"/>
      <c r="DM284" s="268"/>
      <c r="DN284" s="268"/>
      <c r="DO284" s="268"/>
    </row>
    <row r="285" spans="1:119" x14ac:dyDescent="0.2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268"/>
      <c r="AM285" s="268"/>
      <c r="AN285" s="268"/>
      <c r="AO285" s="268"/>
      <c r="AP285" s="268"/>
      <c r="AQ285" s="268"/>
      <c r="AR285" s="268"/>
      <c r="AS285" s="268"/>
      <c r="AT285" s="268"/>
      <c r="AU285" s="268"/>
      <c r="AV285" s="268"/>
      <c r="AW285" s="268"/>
      <c r="AX285" s="268"/>
      <c r="AY285" s="268"/>
      <c r="AZ285" s="268"/>
      <c r="BA285" s="268"/>
      <c r="BB285" s="268"/>
      <c r="BC285" s="268"/>
      <c r="BD285" s="268"/>
      <c r="BE285" s="268"/>
      <c r="BF285" s="268"/>
      <c r="BG285" s="268"/>
      <c r="BH285" s="268"/>
      <c r="BI285" s="268"/>
      <c r="BJ285" s="268"/>
      <c r="BK285" s="268"/>
      <c r="BL285" s="268"/>
      <c r="BM285" s="268"/>
      <c r="BN285" s="268"/>
      <c r="BO285" s="268"/>
      <c r="BP285" s="268"/>
      <c r="BQ285" s="268"/>
      <c r="BR285" s="268"/>
      <c r="BS285" s="268"/>
      <c r="BT285" s="268"/>
      <c r="BU285" s="268"/>
      <c r="BV285" s="268"/>
      <c r="BW285" s="268"/>
      <c r="BX285" s="268"/>
      <c r="BY285" s="268"/>
      <c r="BZ285" s="268"/>
      <c r="CA285" s="268"/>
      <c r="CB285" s="268"/>
      <c r="CC285" s="268"/>
      <c r="CD285" s="268"/>
      <c r="CE285" s="268"/>
      <c r="CF285" s="268"/>
      <c r="CG285" s="268"/>
      <c r="CH285" s="268"/>
      <c r="CI285" s="268"/>
      <c r="CJ285" s="268"/>
      <c r="CK285" s="268"/>
      <c r="CL285" s="268"/>
      <c r="CM285" s="268"/>
      <c r="CN285" s="268"/>
      <c r="CO285" s="268"/>
      <c r="CP285" s="268"/>
      <c r="CQ285" s="268"/>
      <c r="CR285" s="268"/>
      <c r="CS285" s="268"/>
      <c r="CT285" s="268"/>
      <c r="CU285" s="268"/>
      <c r="CV285" s="268"/>
      <c r="CW285" s="268"/>
      <c r="CX285" s="268"/>
      <c r="CY285" s="268"/>
      <c r="CZ285" s="268"/>
      <c r="DA285" s="268"/>
      <c r="DB285" s="268"/>
      <c r="DC285" s="268"/>
      <c r="DD285" s="268"/>
      <c r="DE285" s="268"/>
      <c r="DF285" s="268"/>
      <c r="DG285" s="268"/>
      <c r="DH285" s="268"/>
      <c r="DI285" s="268"/>
      <c r="DJ285" s="268"/>
      <c r="DK285" s="268"/>
      <c r="DL285" s="268"/>
      <c r="DM285" s="268"/>
      <c r="DN285" s="268"/>
      <c r="DO285" s="268"/>
    </row>
    <row r="286" spans="1:119" x14ac:dyDescent="0.2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268"/>
      <c r="AM286" s="268"/>
      <c r="AN286" s="268"/>
      <c r="AO286" s="268"/>
      <c r="AP286" s="268"/>
      <c r="AQ286" s="268"/>
      <c r="AR286" s="268"/>
      <c r="AS286" s="268"/>
      <c r="AT286" s="268"/>
      <c r="AU286" s="268"/>
      <c r="AV286" s="268"/>
      <c r="AW286" s="268"/>
      <c r="AX286" s="268"/>
      <c r="AY286" s="268"/>
      <c r="AZ286" s="268"/>
      <c r="BA286" s="268"/>
      <c r="BB286" s="268"/>
      <c r="BC286" s="268"/>
      <c r="BD286" s="268"/>
      <c r="BE286" s="268"/>
      <c r="BF286" s="268"/>
      <c r="BG286" s="268"/>
      <c r="BH286" s="268"/>
      <c r="BI286" s="268"/>
      <c r="BJ286" s="268"/>
      <c r="BK286" s="268"/>
      <c r="BL286" s="268"/>
      <c r="BM286" s="268"/>
      <c r="BN286" s="268"/>
      <c r="BO286" s="268"/>
      <c r="BP286" s="268"/>
      <c r="BQ286" s="268"/>
      <c r="BR286" s="268"/>
      <c r="BS286" s="268"/>
      <c r="BT286" s="268"/>
      <c r="BU286" s="268"/>
      <c r="BV286" s="268"/>
      <c r="BW286" s="268"/>
      <c r="BX286" s="268"/>
      <c r="BY286" s="268"/>
      <c r="BZ286" s="268"/>
      <c r="CA286" s="268"/>
      <c r="CB286" s="268"/>
      <c r="CC286" s="268"/>
      <c r="CD286" s="268"/>
      <c r="CE286" s="268"/>
      <c r="CF286" s="268"/>
      <c r="CG286" s="268"/>
      <c r="CH286" s="268"/>
      <c r="CI286" s="268"/>
      <c r="CJ286" s="268"/>
      <c r="CK286" s="268"/>
      <c r="CL286" s="268"/>
      <c r="CM286" s="268"/>
      <c r="CN286" s="268"/>
      <c r="CO286" s="268"/>
      <c r="CP286" s="268"/>
      <c r="CQ286" s="268"/>
      <c r="CR286" s="268"/>
      <c r="CS286" s="268"/>
      <c r="CT286" s="268"/>
      <c r="CU286" s="268"/>
      <c r="CV286" s="268"/>
      <c r="CW286" s="268"/>
      <c r="CX286" s="268"/>
      <c r="CY286" s="268"/>
      <c r="CZ286" s="268"/>
      <c r="DA286" s="268"/>
      <c r="DB286" s="268"/>
      <c r="DC286" s="268"/>
      <c r="DD286" s="268"/>
      <c r="DE286" s="268"/>
      <c r="DF286" s="268"/>
      <c r="DG286" s="268"/>
      <c r="DH286" s="268"/>
      <c r="DI286" s="268"/>
      <c r="DJ286" s="268"/>
      <c r="DK286" s="268"/>
      <c r="DL286" s="268"/>
      <c r="DM286" s="268"/>
      <c r="DN286" s="268"/>
      <c r="DO286" s="268"/>
    </row>
    <row r="287" spans="1:119" x14ac:dyDescent="0.2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268"/>
      <c r="AM287" s="268"/>
      <c r="AN287" s="268"/>
      <c r="AO287" s="268"/>
      <c r="AP287" s="268"/>
      <c r="AQ287" s="268"/>
      <c r="AR287" s="268"/>
      <c r="AS287" s="268"/>
      <c r="AT287" s="268"/>
      <c r="AU287" s="268"/>
      <c r="AV287" s="268"/>
      <c r="AW287" s="268"/>
      <c r="AX287" s="268"/>
      <c r="AY287" s="268"/>
      <c r="AZ287" s="268"/>
      <c r="BA287" s="268"/>
      <c r="BB287" s="268"/>
      <c r="BC287" s="268"/>
      <c r="BD287" s="268"/>
      <c r="BE287" s="268"/>
      <c r="BF287" s="268"/>
      <c r="BG287" s="268"/>
      <c r="BH287" s="268"/>
      <c r="BI287" s="268"/>
      <c r="BJ287" s="268"/>
      <c r="BK287" s="268"/>
      <c r="BL287" s="268"/>
      <c r="BM287" s="268"/>
      <c r="BN287" s="268"/>
      <c r="BO287" s="268"/>
      <c r="BP287" s="268"/>
      <c r="BQ287" s="268"/>
      <c r="BR287" s="268"/>
      <c r="BS287" s="268"/>
      <c r="BT287" s="268"/>
      <c r="BU287" s="268"/>
      <c r="BV287" s="268"/>
      <c r="BW287" s="268"/>
      <c r="BX287" s="268"/>
      <c r="BY287" s="268"/>
      <c r="BZ287" s="268"/>
      <c r="CA287" s="268"/>
      <c r="CB287" s="268"/>
      <c r="CC287" s="268"/>
      <c r="CD287" s="268"/>
      <c r="CE287" s="268"/>
      <c r="CF287" s="268"/>
      <c r="CG287" s="268"/>
      <c r="CH287" s="268"/>
      <c r="CI287" s="268"/>
      <c r="CJ287" s="268"/>
      <c r="CK287" s="268"/>
      <c r="CL287" s="268"/>
      <c r="CM287" s="268"/>
      <c r="CN287" s="268"/>
      <c r="CO287" s="268"/>
      <c r="CP287" s="268"/>
      <c r="CQ287" s="268"/>
      <c r="CR287" s="268"/>
      <c r="CS287" s="268"/>
      <c r="CT287" s="268"/>
      <c r="CU287" s="268"/>
      <c r="CV287" s="268"/>
      <c r="CW287" s="268"/>
      <c r="CX287" s="268"/>
      <c r="CY287" s="268"/>
      <c r="CZ287" s="268"/>
      <c r="DA287" s="268"/>
      <c r="DB287" s="268"/>
      <c r="DC287" s="268"/>
      <c r="DD287" s="268"/>
      <c r="DE287" s="268"/>
      <c r="DF287" s="268"/>
      <c r="DG287" s="268"/>
      <c r="DH287" s="268"/>
      <c r="DI287" s="268"/>
      <c r="DJ287" s="268"/>
      <c r="DK287" s="268"/>
      <c r="DL287" s="268"/>
      <c r="DM287" s="268"/>
      <c r="DN287" s="268"/>
      <c r="DO287" s="268"/>
    </row>
    <row r="288" spans="1:119" x14ac:dyDescent="0.2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268"/>
      <c r="AM288" s="268"/>
      <c r="AN288" s="268"/>
      <c r="AO288" s="268"/>
      <c r="AP288" s="268"/>
      <c r="AQ288" s="268"/>
      <c r="AR288" s="268"/>
      <c r="AS288" s="268"/>
      <c r="AT288" s="268"/>
      <c r="AU288" s="268"/>
      <c r="AV288" s="268"/>
      <c r="AW288" s="268"/>
      <c r="AX288" s="268"/>
      <c r="AY288" s="268"/>
      <c r="AZ288" s="268"/>
      <c r="BA288" s="268"/>
      <c r="BB288" s="268"/>
      <c r="BC288" s="268"/>
      <c r="BD288" s="268"/>
      <c r="BE288" s="268"/>
      <c r="BF288" s="268"/>
      <c r="BG288" s="268"/>
      <c r="BH288" s="268"/>
      <c r="BI288" s="268"/>
      <c r="BJ288" s="268"/>
      <c r="BK288" s="268"/>
      <c r="BL288" s="268"/>
      <c r="BM288" s="268"/>
      <c r="BN288" s="268"/>
      <c r="BO288" s="268"/>
      <c r="BP288" s="268"/>
      <c r="BQ288" s="268"/>
      <c r="BR288" s="268"/>
      <c r="BS288" s="268"/>
      <c r="BT288" s="268"/>
      <c r="BU288" s="268"/>
      <c r="BV288" s="268"/>
      <c r="BW288" s="268"/>
      <c r="BX288" s="268"/>
      <c r="BY288" s="268"/>
      <c r="BZ288" s="268"/>
      <c r="CA288" s="268"/>
      <c r="CB288" s="268"/>
      <c r="CC288" s="268"/>
      <c r="CD288" s="268"/>
      <c r="CE288" s="268"/>
      <c r="CF288" s="268"/>
      <c r="CG288" s="268"/>
      <c r="CH288" s="268"/>
      <c r="CI288" s="268"/>
      <c r="CJ288" s="268"/>
      <c r="CK288" s="268"/>
      <c r="CL288" s="268"/>
      <c r="CM288" s="268"/>
      <c r="CN288" s="268"/>
      <c r="CO288" s="268"/>
      <c r="CP288" s="268"/>
      <c r="CQ288" s="268"/>
      <c r="CR288" s="268"/>
      <c r="CS288" s="268"/>
      <c r="CT288" s="268"/>
      <c r="CU288" s="268"/>
      <c r="CV288" s="268"/>
      <c r="CW288" s="268"/>
      <c r="CX288" s="268"/>
      <c r="CY288" s="268"/>
      <c r="CZ288" s="268"/>
      <c r="DA288" s="268"/>
      <c r="DB288" s="268"/>
      <c r="DC288" s="268"/>
      <c r="DD288" s="268"/>
      <c r="DE288" s="268"/>
      <c r="DF288" s="268"/>
      <c r="DG288" s="268"/>
      <c r="DH288" s="268"/>
      <c r="DI288" s="268"/>
      <c r="DJ288" s="268"/>
      <c r="DK288" s="268"/>
      <c r="DL288" s="268"/>
      <c r="DM288" s="268"/>
      <c r="DN288" s="268"/>
      <c r="DO288" s="268"/>
    </row>
    <row r="289" spans="1:119" x14ac:dyDescent="0.2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268"/>
      <c r="AM289" s="268"/>
      <c r="AN289" s="268"/>
      <c r="AO289" s="268"/>
      <c r="AP289" s="268"/>
      <c r="AQ289" s="268"/>
      <c r="AR289" s="268"/>
      <c r="AS289" s="268"/>
      <c r="AT289" s="268"/>
      <c r="AU289" s="268"/>
      <c r="AV289" s="268"/>
      <c r="AW289" s="268"/>
      <c r="AX289" s="268"/>
      <c r="AY289" s="268"/>
      <c r="AZ289" s="268"/>
      <c r="BA289" s="268"/>
      <c r="BB289" s="268"/>
      <c r="BC289" s="268"/>
      <c r="BD289" s="268"/>
      <c r="BE289" s="268"/>
      <c r="BF289" s="268"/>
      <c r="BG289" s="268"/>
      <c r="BH289" s="268"/>
      <c r="BI289" s="268"/>
      <c r="BJ289" s="268"/>
      <c r="BK289" s="268"/>
      <c r="BL289" s="268"/>
      <c r="BM289" s="268"/>
      <c r="BN289" s="268"/>
      <c r="BO289" s="268"/>
      <c r="BP289" s="268"/>
      <c r="BQ289" s="268"/>
      <c r="BR289" s="268"/>
      <c r="BS289" s="268"/>
      <c r="BT289" s="268"/>
      <c r="BU289" s="268"/>
      <c r="BV289" s="268"/>
      <c r="BW289" s="268"/>
      <c r="BX289" s="268"/>
      <c r="BY289" s="268"/>
      <c r="BZ289" s="268"/>
      <c r="CA289" s="268"/>
      <c r="CB289" s="268"/>
      <c r="CC289" s="268"/>
      <c r="CD289" s="268"/>
      <c r="CE289" s="268"/>
      <c r="CF289" s="268"/>
      <c r="CG289" s="268"/>
      <c r="CH289" s="268"/>
      <c r="CI289" s="268"/>
      <c r="CJ289" s="268"/>
      <c r="CK289" s="268"/>
      <c r="CL289" s="268"/>
      <c r="CM289" s="268"/>
      <c r="CN289" s="268"/>
      <c r="CO289" s="268"/>
      <c r="CP289" s="268"/>
      <c r="CQ289" s="268"/>
      <c r="CR289" s="268"/>
      <c r="CS289" s="268"/>
      <c r="CT289" s="268"/>
      <c r="CU289" s="268"/>
      <c r="CV289" s="268"/>
      <c r="CW289" s="268"/>
      <c r="CX289" s="268"/>
      <c r="CY289" s="268"/>
      <c r="CZ289" s="268"/>
      <c r="DA289" s="268"/>
      <c r="DB289" s="268"/>
      <c r="DC289" s="268"/>
      <c r="DD289" s="268"/>
      <c r="DE289" s="268"/>
      <c r="DF289" s="268"/>
      <c r="DG289" s="268"/>
      <c r="DH289" s="268"/>
      <c r="DI289" s="268"/>
      <c r="DJ289" s="268"/>
      <c r="DK289" s="268"/>
      <c r="DL289" s="268"/>
      <c r="DM289" s="268"/>
      <c r="DN289" s="268"/>
      <c r="DO289" s="268"/>
    </row>
    <row r="290" spans="1:119" x14ac:dyDescent="0.2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268"/>
      <c r="AM290" s="268"/>
      <c r="AN290" s="268"/>
      <c r="AO290" s="268"/>
      <c r="AP290" s="268"/>
      <c r="AQ290" s="268"/>
      <c r="AR290" s="268"/>
      <c r="AS290" s="268"/>
      <c r="AT290" s="268"/>
      <c r="AU290" s="268"/>
      <c r="AV290" s="268"/>
      <c r="AW290" s="268"/>
      <c r="AX290" s="268"/>
      <c r="AY290" s="268"/>
      <c r="AZ290" s="268"/>
      <c r="BA290" s="268"/>
      <c r="BB290" s="268"/>
      <c r="BC290" s="268"/>
      <c r="BD290" s="268"/>
      <c r="BE290" s="268"/>
      <c r="BF290" s="268"/>
      <c r="BG290" s="268"/>
      <c r="BH290" s="268"/>
      <c r="BI290" s="268"/>
      <c r="BJ290" s="268"/>
      <c r="BK290" s="268"/>
      <c r="BL290" s="268"/>
      <c r="BM290" s="268"/>
      <c r="BN290" s="268"/>
      <c r="BO290" s="268"/>
      <c r="BP290" s="268"/>
      <c r="BQ290" s="268"/>
      <c r="BR290" s="268"/>
      <c r="BS290" s="268"/>
      <c r="BT290" s="268"/>
      <c r="BU290" s="268"/>
      <c r="BV290" s="268"/>
      <c r="BW290" s="268"/>
      <c r="BX290" s="268"/>
      <c r="BY290" s="268"/>
      <c r="BZ290" s="268"/>
      <c r="CA290" s="268"/>
      <c r="CB290" s="268"/>
      <c r="CC290" s="268"/>
      <c r="CD290" s="268"/>
      <c r="CE290" s="268"/>
      <c r="CF290" s="268"/>
      <c r="CG290" s="268"/>
      <c r="CH290" s="268"/>
      <c r="CI290" s="268"/>
      <c r="CJ290" s="268"/>
      <c r="CK290" s="268"/>
      <c r="CL290" s="268"/>
      <c r="CM290" s="268"/>
      <c r="CN290" s="268"/>
      <c r="CO290" s="268"/>
      <c r="CP290" s="268"/>
      <c r="CQ290" s="268"/>
      <c r="CR290" s="268"/>
      <c r="CS290" s="268"/>
      <c r="CT290" s="268"/>
      <c r="CU290" s="268"/>
      <c r="CV290" s="268"/>
      <c r="CW290" s="268"/>
      <c r="CX290" s="268"/>
      <c r="CY290" s="268"/>
      <c r="CZ290" s="268"/>
      <c r="DA290" s="268"/>
      <c r="DB290" s="268"/>
      <c r="DC290" s="268"/>
      <c r="DD290" s="268"/>
      <c r="DE290" s="268"/>
      <c r="DF290" s="268"/>
      <c r="DG290" s="268"/>
      <c r="DH290" s="268"/>
      <c r="DI290" s="268"/>
      <c r="DJ290" s="268"/>
      <c r="DK290" s="268"/>
      <c r="DL290" s="268"/>
      <c r="DM290" s="268"/>
      <c r="DN290" s="268"/>
      <c r="DO290" s="268"/>
    </row>
    <row r="291" spans="1:119" x14ac:dyDescent="0.2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268"/>
      <c r="AM291" s="268"/>
      <c r="AN291" s="268"/>
      <c r="AO291" s="268"/>
      <c r="AP291" s="268"/>
      <c r="AQ291" s="268"/>
      <c r="AR291" s="268"/>
      <c r="AS291" s="268"/>
      <c r="AT291" s="268"/>
      <c r="AU291" s="268"/>
      <c r="AV291" s="268"/>
      <c r="AW291" s="268"/>
      <c r="AX291" s="268"/>
      <c r="AY291" s="268"/>
      <c r="AZ291" s="268"/>
      <c r="BA291" s="268"/>
      <c r="BB291" s="268"/>
      <c r="BC291" s="268"/>
      <c r="BD291" s="268"/>
      <c r="BE291" s="268"/>
      <c r="BF291" s="268"/>
      <c r="BG291" s="268"/>
      <c r="BH291" s="268"/>
      <c r="BI291" s="268"/>
      <c r="BJ291" s="268"/>
      <c r="BK291" s="268"/>
      <c r="BL291" s="268"/>
      <c r="BM291" s="268"/>
      <c r="BN291" s="268"/>
      <c r="BO291" s="268"/>
      <c r="BP291" s="268"/>
      <c r="BQ291" s="268"/>
      <c r="BR291" s="268"/>
      <c r="BS291" s="268"/>
      <c r="BT291" s="268"/>
      <c r="BU291" s="268"/>
      <c r="BV291" s="268"/>
      <c r="BW291" s="268"/>
      <c r="BX291" s="268"/>
      <c r="BY291" s="268"/>
      <c r="BZ291" s="268"/>
      <c r="CA291" s="268"/>
      <c r="CB291" s="268"/>
      <c r="CC291" s="268"/>
      <c r="CD291" s="268"/>
      <c r="CE291" s="268"/>
      <c r="CF291" s="268"/>
      <c r="CG291" s="268"/>
      <c r="CH291" s="268"/>
      <c r="CI291" s="268"/>
      <c r="CJ291" s="268"/>
      <c r="CK291" s="268"/>
      <c r="CL291" s="268"/>
      <c r="CM291" s="268"/>
      <c r="CN291" s="268"/>
      <c r="CO291" s="268"/>
      <c r="CP291" s="268"/>
      <c r="CQ291" s="268"/>
      <c r="CR291" s="268"/>
      <c r="CS291" s="268"/>
      <c r="CT291" s="268"/>
      <c r="CU291" s="268"/>
      <c r="CV291" s="268"/>
      <c r="CW291" s="268"/>
      <c r="CX291" s="268"/>
      <c r="CY291" s="268"/>
      <c r="CZ291" s="268"/>
      <c r="DA291" s="268"/>
      <c r="DB291" s="268"/>
      <c r="DC291" s="268"/>
      <c r="DD291" s="268"/>
      <c r="DE291" s="268"/>
      <c r="DF291" s="268"/>
      <c r="DG291" s="268"/>
      <c r="DH291" s="268"/>
      <c r="DI291" s="268"/>
      <c r="DJ291" s="268"/>
      <c r="DK291" s="268"/>
      <c r="DL291" s="268"/>
      <c r="DM291" s="268"/>
      <c r="DN291" s="268"/>
      <c r="DO291" s="268"/>
    </row>
    <row r="292" spans="1:119" x14ac:dyDescent="0.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268"/>
      <c r="AM292" s="268"/>
      <c r="AN292" s="268"/>
      <c r="AO292" s="268"/>
      <c r="AP292" s="268"/>
      <c r="AQ292" s="268"/>
      <c r="AR292" s="268"/>
      <c r="AS292" s="268"/>
      <c r="AT292" s="268"/>
      <c r="AU292" s="268"/>
      <c r="AV292" s="268"/>
      <c r="AW292" s="268"/>
      <c r="AX292" s="268"/>
      <c r="AY292" s="268"/>
      <c r="AZ292" s="268"/>
      <c r="BA292" s="268"/>
      <c r="BB292" s="268"/>
      <c r="BC292" s="268"/>
      <c r="BD292" s="268"/>
      <c r="BE292" s="268"/>
      <c r="BF292" s="268"/>
      <c r="BG292" s="268"/>
      <c r="BH292" s="268"/>
      <c r="BI292" s="268"/>
      <c r="BJ292" s="268"/>
      <c r="BK292" s="268"/>
      <c r="BL292" s="268"/>
      <c r="BM292" s="268"/>
      <c r="BN292" s="268"/>
      <c r="BO292" s="268"/>
      <c r="BP292" s="268"/>
      <c r="BQ292" s="268"/>
      <c r="BR292" s="268"/>
      <c r="BS292" s="268"/>
      <c r="BT292" s="268"/>
      <c r="BU292" s="268"/>
      <c r="BV292" s="268"/>
      <c r="BW292" s="268"/>
      <c r="BX292" s="268"/>
      <c r="BY292" s="268"/>
      <c r="BZ292" s="268"/>
      <c r="CA292" s="268"/>
      <c r="CB292" s="268"/>
      <c r="CC292" s="268"/>
      <c r="CD292" s="268"/>
      <c r="CE292" s="268"/>
      <c r="CF292" s="268"/>
      <c r="CG292" s="268"/>
      <c r="CH292" s="268"/>
      <c r="CI292" s="268"/>
      <c r="CJ292" s="268"/>
      <c r="CK292" s="268"/>
      <c r="CL292" s="268"/>
      <c r="CM292" s="268"/>
      <c r="CN292" s="268"/>
      <c r="CO292" s="268"/>
      <c r="CP292" s="268"/>
      <c r="CQ292" s="268"/>
      <c r="CR292" s="268"/>
      <c r="CS292" s="268"/>
      <c r="CT292" s="268"/>
      <c r="CU292" s="268"/>
      <c r="CV292" s="268"/>
      <c r="CW292" s="268"/>
      <c r="CX292" s="268"/>
      <c r="CY292" s="268"/>
      <c r="CZ292" s="268"/>
      <c r="DA292" s="268"/>
      <c r="DB292" s="268"/>
      <c r="DC292" s="268"/>
      <c r="DD292" s="268"/>
      <c r="DE292" s="268"/>
      <c r="DF292" s="268"/>
      <c r="DG292" s="268"/>
      <c r="DH292" s="268"/>
      <c r="DI292" s="268"/>
      <c r="DJ292" s="268"/>
      <c r="DK292" s="268"/>
      <c r="DL292" s="268"/>
      <c r="DM292" s="268"/>
      <c r="DN292" s="268"/>
      <c r="DO292" s="268"/>
    </row>
    <row r="293" spans="1:119" x14ac:dyDescent="0.2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268"/>
      <c r="AM293" s="268"/>
      <c r="AN293" s="268"/>
      <c r="AO293" s="268"/>
      <c r="AP293" s="268"/>
      <c r="AQ293" s="268"/>
      <c r="AR293" s="268"/>
      <c r="AS293" s="268"/>
      <c r="AT293" s="268"/>
      <c r="AU293" s="268"/>
      <c r="AV293" s="268"/>
      <c r="AW293" s="268"/>
      <c r="AX293" s="268"/>
      <c r="AY293" s="268"/>
      <c r="AZ293" s="268"/>
      <c r="BA293" s="268"/>
      <c r="BB293" s="268"/>
      <c r="BC293" s="268"/>
      <c r="BD293" s="268"/>
      <c r="BE293" s="268"/>
      <c r="BF293" s="268"/>
      <c r="BG293" s="268"/>
      <c r="BH293" s="268"/>
      <c r="BI293" s="268"/>
      <c r="BJ293" s="268"/>
      <c r="BK293" s="268"/>
      <c r="BL293" s="268"/>
      <c r="BM293" s="268"/>
      <c r="BN293" s="268"/>
      <c r="BO293" s="268"/>
      <c r="BP293" s="268"/>
      <c r="BQ293" s="268"/>
      <c r="BR293" s="268"/>
      <c r="BS293" s="268"/>
      <c r="BT293" s="268"/>
      <c r="BU293" s="268"/>
      <c r="BV293" s="268"/>
      <c r="BW293" s="268"/>
      <c r="BX293" s="268"/>
      <c r="BY293" s="268"/>
      <c r="BZ293" s="268"/>
      <c r="CA293" s="268"/>
      <c r="CB293" s="268"/>
      <c r="CC293" s="268"/>
      <c r="CD293" s="268"/>
      <c r="CE293" s="268"/>
      <c r="CF293" s="268"/>
      <c r="CG293" s="268"/>
      <c r="CH293" s="268"/>
      <c r="CI293" s="268"/>
      <c r="CJ293" s="268"/>
      <c r="CK293" s="268"/>
      <c r="CL293" s="268"/>
      <c r="CM293" s="268"/>
      <c r="CN293" s="268"/>
      <c r="CO293" s="268"/>
      <c r="CP293" s="268"/>
      <c r="CQ293" s="268"/>
      <c r="CR293" s="268"/>
      <c r="CS293" s="268"/>
      <c r="CT293" s="268"/>
      <c r="CU293" s="268"/>
      <c r="CV293" s="268"/>
      <c r="CW293" s="268"/>
      <c r="CX293" s="268"/>
      <c r="CY293" s="268"/>
      <c r="CZ293" s="268"/>
      <c r="DA293" s="268"/>
      <c r="DB293" s="268"/>
      <c r="DC293" s="268"/>
      <c r="DD293" s="268"/>
      <c r="DE293" s="268"/>
      <c r="DF293" s="268"/>
      <c r="DG293" s="268"/>
      <c r="DH293" s="268"/>
      <c r="DI293" s="268"/>
      <c r="DJ293" s="268"/>
      <c r="DK293" s="268"/>
      <c r="DL293" s="268"/>
      <c r="DM293" s="268"/>
      <c r="DN293" s="268"/>
      <c r="DO293" s="268"/>
    </row>
    <row r="294" spans="1:119" x14ac:dyDescent="0.2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268"/>
      <c r="AM294" s="268"/>
      <c r="AN294" s="268"/>
      <c r="AO294" s="268"/>
      <c r="AP294" s="268"/>
      <c r="AQ294" s="268"/>
      <c r="AR294" s="268"/>
      <c r="AS294" s="268"/>
      <c r="AT294" s="268"/>
      <c r="AU294" s="268"/>
      <c r="AV294" s="268"/>
      <c r="AW294" s="268"/>
      <c r="AX294" s="268"/>
      <c r="AY294" s="268"/>
      <c r="AZ294" s="268"/>
      <c r="BA294" s="268"/>
      <c r="BB294" s="268"/>
      <c r="BC294" s="268"/>
      <c r="BD294" s="268"/>
      <c r="BE294" s="268"/>
      <c r="BF294" s="268"/>
      <c r="BG294" s="268"/>
      <c r="BH294" s="268"/>
      <c r="BI294" s="268"/>
      <c r="BJ294" s="268"/>
      <c r="BK294" s="268"/>
      <c r="BL294" s="268"/>
      <c r="BM294" s="268"/>
      <c r="BN294" s="268"/>
      <c r="BO294" s="268"/>
      <c r="BP294" s="268"/>
      <c r="BQ294" s="268"/>
      <c r="BR294" s="268"/>
      <c r="BS294" s="268"/>
      <c r="BT294" s="268"/>
      <c r="BU294" s="268"/>
      <c r="BV294" s="268"/>
      <c r="BW294" s="268"/>
      <c r="BX294" s="268"/>
      <c r="BY294" s="268"/>
      <c r="BZ294" s="268"/>
      <c r="CA294" s="268"/>
      <c r="CB294" s="268"/>
      <c r="CC294" s="268"/>
      <c r="CD294" s="268"/>
      <c r="CE294" s="268"/>
      <c r="CF294" s="268"/>
      <c r="CG294" s="268"/>
      <c r="CH294" s="268"/>
      <c r="CI294" s="268"/>
      <c r="CJ294" s="268"/>
      <c r="CK294" s="268"/>
      <c r="CL294" s="268"/>
      <c r="CM294" s="268"/>
      <c r="CN294" s="268"/>
      <c r="CO294" s="268"/>
      <c r="CP294" s="268"/>
      <c r="CQ294" s="268"/>
      <c r="CR294" s="268"/>
      <c r="CS294" s="268"/>
      <c r="CT294" s="268"/>
      <c r="CU294" s="268"/>
      <c r="CV294" s="268"/>
      <c r="CW294" s="268"/>
      <c r="CX294" s="268"/>
      <c r="CY294" s="268"/>
      <c r="CZ294" s="268"/>
      <c r="DA294" s="268"/>
      <c r="DB294" s="268"/>
      <c r="DC294" s="268"/>
      <c r="DD294" s="268"/>
      <c r="DE294" s="268"/>
      <c r="DF294" s="268"/>
      <c r="DG294" s="268"/>
      <c r="DH294" s="268"/>
      <c r="DI294" s="268"/>
      <c r="DJ294" s="268"/>
      <c r="DK294" s="268"/>
      <c r="DL294" s="268"/>
      <c r="DM294" s="268"/>
      <c r="DN294" s="268"/>
      <c r="DO294" s="268"/>
    </row>
    <row r="295" spans="1:119" x14ac:dyDescent="0.2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268"/>
      <c r="AM295" s="268"/>
      <c r="AN295" s="268"/>
      <c r="AO295" s="268"/>
      <c r="AP295" s="268"/>
      <c r="AQ295" s="268"/>
      <c r="AR295" s="268"/>
      <c r="AS295" s="268"/>
      <c r="AT295" s="268"/>
      <c r="AU295" s="268"/>
      <c r="AV295" s="268"/>
      <c r="AW295" s="268"/>
      <c r="AX295" s="268"/>
      <c r="AY295" s="268"/>
      <c r="AZ295" s="268"/>
      <c r="BA295" s="268"/>
      <c r="BB295" s="268"/>
      <c r="BC295" s="268"/>
      <c r="BD295" s="268"/>
      <c r="BE295" s="268"/>
      <c r="BF295" s="268"/>
      <c r="BG295" s="268"/>
      <c r="BH295" s="268"/>
      <c r="BI295" s="268"/>
      <c r="BJ295" s="268"/>
      <c r="BK295" s="268"/>
      <c r="BL295" s="268"/>
      <c r="BM295" s="268"/>
      <c r="BN295" s="268"/>
      <c r="BO295" s="268"/>
      <c r="BP295" s="268"/>
      <c r="BQ295" s="268"/>
      <c r="BR295" s="268"/>
      <c r="BS295" s="268"/>
      <c r="BT295" s="268"/>
      <c r="BU295" s="268"/>
      <c r="BV295" s="268"/>
      <c r="BW295" s="268"/>
      <c r="BX295" s="268"/>
      <c r="BY295" s="268"/>
      <c r="BZ295" s="268"/>
      <c r="CA295" s="268"/>
      <c r="CB295" s="268"/>
      <c r="CC295" s="268"/>
      <c r="CD295" s="268"/>
      <c r="CE295" s="268"/>
      <c r="CF295" s="268"/>
      <c r="CG295" s="268"/>
      <c r="CH295" s="268"/>
      <c r="CI295" s="268"/>
      <c r="CJ295" s="268"/>
      <c r="CK295" s="268"/>
      <c r="CL295" s="268"/>
      <c r="CM295" s="268"/>
      <c r="CN295" s="268"/>
      <c r="CO295" s="268"/>
      <c r="CP295" s="268"/>
      <c r="CQ295" s="268"/>
      <c r="CR295" s="268"/>
      <c r="CS295" s="268"/>
      <c r="CT295" s="268"/>
      <c r="CU295" s="268"/>
      <c r="CV295" s="268"/>
      <c r="CW295" s="268"/>
      <c r="CX295" s="268"/>
      <c r="CY295" s="268"/>
      <c r="CZ295" s="268"/>
      <c r="DA295" s="268"/>
      <c r="DB295" s="268"/>
      <c r="DC295" s="268"/>
      <c r="DD295" s="268"/>
      <c r="DE295" s="268"/>
      <c r="DF295" s="268"/>
      <c r="DG295" s="268"/>
      <c r="DH295" s="268"/>
      <c r="DI295" s="268"/>
      <c r="DJ295" s="268"/>
      <c r="DK295" s="268"/>
      <c r="DL295" s="268"/>
      <c r="DM295" s="268"/>
      <c r="DN295" s="268"/>
      <c r="DO295" s="268"/>
    </row>
    <row r="296" spans="1:119" x14ac:dyDescent="0.2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268"/>
      <c r="AM296" s="268"/>
      <c r="AN296" s="268"/>
      <c r="AO296" s="268"/>
      <c r="AP296" s="268"/>
      <c r="AQ296" s="268"/>
      <c r="AR296" s="268"/>
      <c r="AS296" s="268"/>
      <c r="AT296" s="268"/>
      <c r="AU296" s="268"/>
      <c r="AV296" s="268"/>
      <c r="AW296" s="268"/>
      <c r="AX296" s="268"/>
      <c r="AY296" s="268"/>
      <c r="AZ296" s="268"/>
      <c r="BA296" s="268"/>
      <c r="BB296" s="268"/>
      <c r="BC296" s="268"/>
      <c r="BD296" s="268"/>
      <c r="BE296" s="268"/>
      <c r="BF296" s="268"/>
      <c r="BG296" s="268"/>
      <c r="BH296" s="268"/>
      <c r="BI296" s="268"/>
      <c r="BJ296" s="268"/>
      <c r="BK296" s="268"/>
      <c r="BL296" s="268"/>
      <c r="BM296" s="268"/>
      <c r="BN296" s="268"/>
      <c r="BO296" s="268"/>
      <c r="BP296" s="268"/>
      <c r="BQ296" s="268"/>
      <c r="BR296" s="268"/>
      <c r="BS296" s="268"/>
      <c r="BT296" s="268"/>
      <c r="BU296" s="268"/>
      <c r="BV296" s="268"/>
      <c r="BW296" s="268"/>
      <c r="BX296" s="268"/>
      <c r="BY296" s="268"/>
      <c r="BZ296" s="268"/>
      <c r="CA296" s="268"/>
      <c r="CB296" s="268"/>
      <c r="CC296" s="268"/>
      <c r="CD296" s="268"/>
      <c r="CE296" s="268"/>
      <c r="CF296" s="268"/>
      <c r="CG296" s="268"/>
      <c r="CH296" s="268"/>
      <c r="CI296" s="268"/>
      <c r="CJ296" s="268"/>
      <c r="CK296" s="268"/>
      <c r="CL296" s="268"/>
      <c r="CM296" s="268"/>
      <c r="CN296" s="268"/>
      <c r="CO296" s="268"/>
      <c r="CP296" s="268"/>
      <c r="CQ296" s="268"/>
      <c r="CR296" s="268"/>
      <c r="CS296" s="268"/>
      <c r="CT296" s="268"/>
      <c r="CU296" s="268"/>
      <c r="CV296" s="268"/>
      <c r="CW296" s="268"/>
      <c r="CX296" s="268"/>
      <c r="CY296" s="268"/>
      <c r="CZ296" s="268"/>
      <c r="DA296" s="268"/>
      <c r="DB296" s="268"/>
      <c r="DC296" s="268"/>
      <c r="DD296" s="268"/>
      <c r="DE296" s="268"/>
      <c r="DF296" s="268"/>
      <c r="DG296" s="268"/>
      <c r="DH296" s="268"/>
      <c r="DI296" s="268"/>
      <c r="DJ296" s="268"/>
      <c r="DK296" s="268"/>
      <c r="DL296" s="268"/>
      <c r="DM296" s="268"/>
      <c r="DN296" s="268"/>
      <c r="DO296" s="268"/>
    </row>
    <row r="297" spans="1:119" x14ac:dyDescent="0.2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268"/>
      <c r="AM297" s="268"/>
      <c r="AN297" s="268"/>
      <c r="AO297" s="268"/>
      <c r="AP297" s="268"/>
      <c r="AQ297" s="268"/>
      <c r="AR297" s="268"/>
      <c r="AS297" s="268"/>
      <c r="AT297" s="268"/>
      <c r="AU297" s="268"/>
      <c r="AV297" s="268"/>
      <c r="AW297" s="268"/>
      <c r="AX297" s="268"/>
      <c r="AY297" s="268"/>
      <c r="AZ297" s="268"/>
      <c r="BA297" s="268"/>
      <c r="BB297" s="268"/>
      <c r="BC297" s="268"/>
      <c r="BD297" s="268"/>
      <c r="BE297" s="268"/>
      <c r="BF297" s="268"/>
      <c r="BG297" s="268"/>
      <c r="BH297" s="268"/>
      <c r="BI297" s="268"/>
      <c r="BJ297" s="268"/>
      <c r="BK297" s="268"/>
      <c r="BL297" s="268"/>
      <c r="BM297" s="268"/>
      <c r="BN297" s="268"/>
      <c r="BO297" s="268"/>
      <c r="BP297" s="268"/>
      <c r="BQ297" s="268"/>
      <c r="BR297" s="268"/>
      <c r="BS297" s="268"/>
      <c r="BT297" s="268"/>
      <c r="BU297" s="268"/>
      <c r="BV297" s="268"/>
      <c r="BW297" s="268"/>
      <c r="BX297" s="268"/>
      <c r="BY297" s="268"/>
      <c r="BZ297" s="268"/>
      <c r="CA297" s="268"/>
      <c r="CB297" s="268"/>
      <c r="CC297" s="268"/>
      <c r="CD297" s="268"/>
      <c r="CE297" s="268"/>
      <c r="CF297" s="268"/>
      <c r="CG297" s="268"/>
      <c r="CH297" s="268"/>
      <c r="CI297" s="268"/>
      <c r="CJ297" s="268"/>
      <c r="CK297" s="268"/>
      <c r="CL297" s="268"/>
      <c r="CM297" s="268"/>
      <c r="CN297" s="268"/>
      <c r="CO297" s="268"/>
      <c r="CP297" s="268"/>
      <c r="CQ297" s="268"/>
      <c r="CR297" s="268"/>
      <c r="CS297" s="268"/>
      <c r="CT297" s="268"/>
      <c r="CU297" s="268"/>
      <c r="CV297" s="268"/>
      <c r="CW297" s="268"/>
      <c r="CX297" s="268"/>
      <c r="CY297" s="268"/>
      <c r="CZ297" s="268"/>
      <c r="DA297" s="268"/>
      <c r="DB297" s="268"/>
      <c r="DC297" s="268"/>
      <c r="DD297" s="268"/>
      <c r="DE297" s="268"/>
      <c r="DF297" s="268"/>
      <c r="DG297" s="268"/>
      <c r="DH297" s="268"/>
      <c r="DI297" s="268"/>
      <c r="DJ297" s="268"/>
      <c r="DK297" s="268"/>
      <c r="DL297" s="268"/>
      <c r="DM297" s="268"/>
      <c r="DN297" s="268"/>
      <c r="DO297" s="268"/>
    </row>
    <row r="298" spans="1:119" x14ac:dyDescent="0.2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268"/>
      <c r="AM298" s="268"/>
      <c r="AN298" s="268"/>
      <c r="AO298" s="268"/>
      <c r="AP298" s="268"/>
      <c r="AQ298" s="268"/>
      <c r="AR298" s="268"/>
      <c r="AS298" s="268"/>
      <c r="AT298" s="268"/>
      <c r="AU298" s="268"/>
      <c r="AV298" s="268"/>
      <c r="AW298" s="268"/>
      <c r="AX298" s="268"/>
      <c r="AY298" s="268"/>
      <c r="AZ298" s="268"/>
      <c r="BA298" s="268"/>
      <c r="BB298" s="268"/>
      <c r="BC298" s="268"/>
      <c r="BD298" s="268"/>
      <c r="BE298" s="268"/>
      <c r="BF298" s="268"/>
      <c r="BG298" s="268"/>
      <c r="BH298" s="268"/>
      <c r="BI298" s="268"/>
      <c r="BJ298" s="268"/>
      <c r="BK298" s="268"/>
      <c r="BL298" s="268"/>
      <c r="BM298" s="268"/>
      <c r="BN298" s="268"/>
      <c r="BO298" s="268"/>
      <c r="BP298" s="268"/>
      <c r="BQ298" s="268"/>
      <c r="BR298" s="268"/>
      <c r="BS298" s="268"/>
      <c r="BT298" s="268"/>
      <c r="BU298" s="268"/>
      <c r="BV298" s="268"/>
      <c r="BW298" s="268"/>
      <c r="BX298" s="268"/>
      <c r="BY298" s="268"/>
      <c r="BZ298" s="268"/>
      <c r="CA298" s="268"/>
      <c r="CB298" s="268"/>
      <c r="CC298" s="268"/>
      <c r="CD298" s="268"/>
      <c r="CE298" s="268"/>
      <c r="CF298" s="268"/>
      <c r="CG298" s="268"/>
      <c r="CH298" s="268"/>
      <c r="CI298" s="268"/>
      <c r="CJ298" s="268"/>
      <c r="CK298" s="268"/>
      <c r="CL298" s="268"/>
      <c r="CM298" s="268"/>
      <c r="CN298" s="268"/>
      <c r="CO298" s="268"/>
      <c r="CP298" s="268"/>
      <c r="CQ298" s="268"/>
      <c r="CR298" s="268"/>
      <c r="CS298" s="268"/>
      <c r="CT298" s="268"/>
      <c r="CU298" s="268"/>
      <c r="CV298" s="268"/>
      <c r="CW298" s="268"/>
      <c r="CX298" s="268"/>
      <c r="CY298" s="268"/>
      <c r="CZ298" s="268"/>
      <c r="DA298" s="268"/>
      <c r="DB298" s="268"/>
      <c r="DC298" s="268"/>
      <c r="DD298" s="268"/>
      <c r="DE298" s="268"/>
      <c r="DF298" s="268"/>
      <c r="DG298" s="268"/>
      <c r="DH298" s="268"/>
      <c r="DI298" s="268"/>
      <c r="DJ298" s="268"/>
      <c r="DK298" s="268"/>
      <c r="DL298" s="268"/>
      <c r="DM298" s="268"/>
      <c r="DN298" s="268"/>
      <c r="DO298" s="268"/>
    </row>
    <row r="299" spans="1:119" x14ac:dyDescent="0.2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268"/>
      <c r="AM299" s="268"/>
      <c r="AN299" s="268"/>
      <c r="AO299" s="268"/>
      <c r="AP299" s="268"/>
      <c r="AQ299" s="268"/>
      <c r="AR299" s="268"/>
      <c r="AS299" s="268"/>
      <c r="AT299" s="268"/>
      <c r="AU299" s="268"/>
      <c r="AV299" s="268"/>
      <c r="AW299" s="268"/>
      <c r="AX299" s="268"/>
      <c r="AY299" s="268"/>
      <c r="AZ299" s="268"/>
      <c r="BA299" s="268"/>
      <c r="BB299" s="268"/>
      <c r="BC299" s="268"/>
      <c r="BD299" s="268"/>
      <c r="BE299" s="268"/>
      <c r="BF299" s="268"/>
      <c r="BG299" s="268"/>
      <c r="BH299" s="268"/>
      <c r="BI299" s="268"/>
      <c r="BJ299" s="268"/>
      <c r="BK299" s="268"/>
      <c r="BL299" s="268"/>
      <c r="BM299" s="268"/>
      <c r="BN299" s="268"/>
      <c r="BO299" s="268"/>
      <c r="BP299" s="268"/>
      <c r="BQ299" s="268"/>
      <c r="BR299" s="268"/>
      <c r="BS299" s="268"/>
      <c r="BT299" s="268"/>
      <c r="BU299" s="268"/>
      <c r="BV299" s="268"/>
      <c r="BW299" s="268"/>
      <c r="BX299" s="268"/>
      <c r="BY299" s="268"/>
      <c r="BZ299" s="268"/>
      <c r="CA299" s="268"/>
      <c r="CB299" s="268"/>
      <c r="CC299" s="268"/>
      <c r="CD299" s="268"/>
      <c r="CE299" s="268"/>
      <c r="CF299" s="268"/>
      <c r="CG299" s="268"/>
      <c r="CH299" s="268"/>
      <c r="CI299" s="268"/>
      <c r="CJ299" s="268"/>
      <c r="CK299" s="268"/>
      <c r="CL299" s="268"/>
      <c r="CM299" s="268"/>
      <c r="CN299" s="268"/>
      <c r="CO299" s="268"/>
      <c r="CP299" s="268"/>
      <c r="CQ299" s="268"/>
      <c r="CR299" s="268"/>
      <c r="CS299" s="268"/>
      <c r="CT299" s="268"/>
      <c r="CU299" s="268"/>
      <c r="CV299" s="268"/>
      <c r="CW299" s="268"/>
      <c r="CX299" s="268"/>
      <c r="CY299" s="268"/>
      <c r="CZ299" s="268"/>
      <c r="DA299" s="268"/>
      <c r="DB299" s="268"/>
      <c r="DC299" s="268"/>
      <c r="DD299" s="268"/>
      <c r="DE299" s="268"/>
      <c r="DF299" s="268"/>
      <c r="DG299" s="268"/>
      <c r="DH299" s="268"/>
      <c r="DI299" s="268"/>
      <c r="DJ299" s="268"/>
      <c r="DK299" s="268"/>
      <c r="DL299" s="268"/>
      <c r="DM299" s="268"/>
      <c r="DN299" s="268"/>
      <c r="DO299" s="268"/>
    </row>
    <row r="300" spans="1:119" x14ac:dyDescent="0.2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268"/>
      <c r="AM300" s="268"/>
      <c r="AN300" s="268"/>
      <c r="AO300" s="268"/>
      <c r="AP300" s="268"/>
      <c r="AQ300" s="268"/>
      <c r="AR300" s="268"/>
      <c r="AS300" s="268"/>
      <c r="AT300" s="268"/>
      <c r="AU300" s="268"/>
      <c r="AV300" s="268"/>
      <c r="AW300" s="268"/>
      <c r="AX300" s="268"/>
      <c r="AY300" s="268"/>
      <c r="AZ300" s="268"/>
      <c r="BA300" s="268"/>
      <c r="BB300" s="268"/>
      <c r="BC300" s="268"/>
      <c r="BD300" s="268"/>
      <c r="BE300" s="268"/>
      <c r="BF300" s="268"/>
      <c r="BG300" s="268"/>
      <c r="BH300" s="268"/>
      <c r="BI300" s="268"/>
      <c r="BJ300" s="268"/>
      <c r="BK300" s="268"/>
      <c r="BL300" s="268"/>
      <c r="BM300" s="268"/>
      <c r="BN300" s="268"/>
      <c r="BO300" s="268"/>
      <c r="BP300" s="268"/>
      <c r="BQ300" s="268"/>
      <c r="BR300" s="268"/>
      <c r="BS300" s="268"/>
      <c r="BT300" s="268"/>
      <c r="BU300" s="268"/>
      <c r="BV300" s="268"/>
      <c r="BW300" s="268"/>
      <c r="BX300" s="268"/>
      <c r="BY300" s="268"/>
      <c r="BZ300" s="268"/>
      <c r="CA300" s="268"/>
      <c r="CB300" s="268"/>
      <c r="CC300" s="268"/>
      <c r="CD300" s="268"/>
      <c r="CE300" s="268"/>
      <c r="CF300" s="268"/>
      <c r="CG300" s="268"/>
      <c r="CH300" s="268"/>
      <c r="CI300" s="268"/>
      <c r="CJ300" s="268"/>
      <c r="CK300" s="268"/>
      <c r="CL300" s="268"/>
      <c r="CM300" s="268"/>
      <c r="CN300" s="268"/>
      <c r="CO300" s="268"/>
      <c r="CP300" s="268"/>
      <c r="CQ300" s="268"/>
      <c r="CR300" s="268"/>
      <c r="CS300" s="268"/>
      <c r="CT300" s="268"/>
      <c r="CU300" s="268"/>
      <c r="CV300" s="268"/>
      <c r="CW300" s="268"/>
      <c r="CX300" s="268"/>
      <c r="CY300" s="268"/>
      <c r="CZ300" s="268"/>
      <c r="DA300" s="268"/>
      <c r="DB300" s="268"/>
      <c r="DC300" s="268"/>
      <c r="DD300" s="268"/>
      <c r="DE300" s="268"/>
      <c r="DF300" s="268"/>
      <c r="DG300" s="268"/>
      <c r="DH300" s="268"/>
      <c r="DI300" s="268"/>
      <c r="DJ300" s="268"/>
      <c r="DK300" s="268"/>
      <c r="DL300" s="268"/>
      <c r="DM300" s="268"/>
      <c r="DN300" s="268"/>
      <c r="DO300" s="268"/>
    </row>
    <row r="301" spans="1:119" x14ac:dyDescent="0.2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268"/>
      <c r="AM301" s="268"/>
      <c r="AN301" s="268"/>
      <c r="AO301" s="268"/>
      <c r="AP301" s="268"/>
      <c r="AQ301" s="268"/>
      <c r="AR301" s="268"/>
      <c r="AS301" s="268"/>
      <c r="AT301" s="268"/>
      <c r="AU301" s="268"/>
      <c r="AV301" s="268"/>
      <c r="AW301" s="268"/>
      <c r="AX301" s="268"/>
      <c r="AY301" s="268"/>
      <c r="AZ301" s="268"/>
      <c r="BA301" s="268"/>
      <c r="BB301" s="268"/>
      <c r="BC301" s="268"/>
      <c r="BD301" s="268"/>
      <c r="BE301" s="268"/>
      <c r="BF301" s="268"/>
      <c r="BG301" s="268"/>
      <c r="BH301" s="268"/>
      <c r="BI301" s="268"/>
      <c r="BJ301" s="268"/>
      <c r="BK301" s="268"/>
      <c r="BL301" s="268"/>
      <c r="BM301" s="268"/>
      <c r="BN301" s="268"/>
      <c r="BO301" s="268"/>
      <c r="BP301" s="268"/>
      <c r="BQ301" s="268"/>
      <c r="BR301" s="268"/>
      <c r="BS301" s="268"/>
      <c r="BT301" s="268"/>
      <c r="BU301" s="268"/>
      <c r="BV301" s="268"/>
      <c r="BW301" s="268"/>
      <c r="BX301" s="268"/>
      <c r="BY301" s="268"/>
      <c r="BZ301" s="268"/>
      <c r="CA301" s="268"/>
      <c r="CB301" s="268"/>
      <c r="CC301" s="268"/>
      <c r="CD301" s="268"/>
      <c r="CE301" s="268"/>
      <c r="CF301" s="268"/>
      <c r="CG301" s="268"/>
      <c r="CH301" s="268"/>
      <c r="CI301" s="268"/>
      <c r="CJ301" s="268"/>
      <c r="CK301" s="268"/>
      <c r="CL301" s="268"/>
      <c r="CM301" s="268"/>
      <c r="CN301" s="268"/>
      <c r="CO301" s="268"/>
      <c r="CP301" s="268"/>
      <c r="CQ301" s="268"/>
      <c r="CR301" s="268"/>
      <c r="CS301" s="268"/>
      <c r="CT301" s="268"/>
      <c r="CU301" s="268"/>
      <c r="CV301" s="268"/>
      <c r="CW301" s="268"/>
      <c r="CX301" s="268"/>
      <c r="CY301" s="268"/>
      <c r="CZ301" s="268"/>
      <c r="DA301" s="268"/>
      <c r="DB301" s="268"/>
      <c r="DC301" s="268"/>
      <c r="DD301" s="268"/>
      <c r="DE301" s="268"/>
      <c r="DF301" s="268"/>
      <c r="DG301" s="268"/>
      <c r="DH301" s="268"/>
      <c r="DI301" s="268"/>
      <c r="DJ301" s="268"/>
      <c r="DK301" s="268"/>
      <c r="DL301" s="268"/>
      <c r="DM301" s="268"/>
      <c r="DN301" s="268"/>
      <c r="DO301" s="268"/>
    </row>
    <row r="302" spans="1:119" x14ac:dyDescent="0.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268"/>
      <c r="AM302" s="268"/>
      <c r="AN302" s="268"/>
      <c r="AO302" s="268"/>
      <c r="AP302" s="268"/>
      <c r="AQ302" s="268"/>
      <c r="AR302" s="268"/>
      <c r="AS302" s="268"/>
      <c r="AT302" s="268"/>
      <c r="AU302" s="268"/>
      <c r="AV302" s="268"/>
      <c r="AW302" s="268"/>
      <c r="AX302" s="268"/>
      <c r="AY302" s="268"/>
      <c r="AZ302" s="268"/>
      <c r="BA302" s="268"/>
      <c r="BB302" s="268"/>
      <c r="BC302" s="268"/>
      <c r="BD302" s="268"/>
      <c r="BE302" s="268"/>
      <c r="BF302" s="268"/>
      <c r="BG302" s="268"/>
      <c r="BH302" s="268"/>
      <c r="BI302" s="268"/>
      <c r="BJ302" s="268"/>
      <c r="BK302" s="268"/>
      <c r="BL302" s="268"/>
      <c r="BM302" s="268"/>
      <c r="BN302" s="268"/>
      <c r="BO302" s="268"/>
      <c r="BP302" s="268"/>
      <c r="BQ302" s="268"/>
      <c r="BR302" s="268"/>
      <c r="BS302" s="268"/>
      <c r="BT302" s="268"/>
      <c r="BU302" s="268"/>
      <c r="BV302" s="268"/>
      <c r="BW302" s="268"/>
      <c r="BX302" s="268"/>
      <c r="BY302" s="268"/>
      <c r="BZ302" s="268"/>
      <c r="CA302" s="268"/>
      <c r="CB302" s="268"/>
      <c r="CC302" s="268"/>
      <c r="CD302" s="268"/>
      <c r="CE302" s="268"/>
      <c r="CF302" s="268"/>
      <c r="CG302" s="268"/>
      <c r="CH302" s="268"/>
      <c r="CI302" s="268"/>
      <c r="CJ302" s="268"/>
      <c r="CK302" s="268"/>
      <c r="CL302" s="268"/>
      <c r="CM302" s="268"/>
      <c r="CN302" s="268"/>
      <c r="CO302" s="268"/>
      <c r="CP302" s="268"/>
      <c r="CQ302" s="268"/>
      <c r="CR302" s="268"/>
      <c r="CS302" s="268"/>
      <c r="CT302" s="268"/>
      <c r="CU302" s="268"/>
      <c r="CV302" s="268"/>
      <c r="CW302" s="268"/>
      <c r="CX302" s="268"/>
      <c r="CY302" s="268"/>
      <c r="CZ302" s="268"/>
      <c r="DA302" s="268"/>
      <c r="DB302" s="268"/>
      <c r="DC302" s="268"/>
      <c r="DD302" s="268"/>
      <c r="DE302" s="268"/>
      <c r="DF302" s="268"/>
      <c r="DG302" s="268"/>
      <c r="DH302" s="268"/>
      <c r="DI302" s="268"/>
      <c r="DJ302" s="268"/>
      <c r="DK302" s="268"/>
      <c r="DL302" s="268"/>
      <c r="DM302" s="268"/>
      <c r="DN302" s="268"/>
      <c r="DO302" s="268"/>
    </row>
    <row r="303" spans="1:119" x14ac:dyDescent="0.2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268"/>
      <c r="AM303" s="268"/>
      <c r="AN303" s="268"/>
      <c r="AO303" s="268"/>
      <c r="AP303" s="268"/>
      <c r="AQ303" s="268"/>
      <c r="AR303" s="268"/>
      <c r="AS303" s="268"/>
      <c r="AT303" s="268"/>
      <c r="AU303" s="268"/>
      <c r="AV303" s="268"/>
      <c r="AW303" s="268"/>
      <c r="AX303" s="268"/>
      <c r="AY303" s="268"/>
      <c r="AZ303" s="268"/>
      <c r="BA303" s="268"/>
      <c r="BB303" s="268"/>
      <c r="BC303" s="268"/>
      <c r="BD303" s="268"/>
      <c r="BE303" s="268"/>
      <c r="BF303" s="268"/>
      <c r="BG303" s="268"/>
      <c r="BH303" s="268"/>
      <c r="BI303" s="268"/>
      <c r="BJ303" s="268"/>
      <c r="BK303" s="268"/>
      <c r="BL303" s="268"/>
      <c r="BM303" s="268"/>
      <c r="BN303" s="268"/>
      <c r="BO303" s="268"/>
      <c r="BP303" s="268"/>
      <c r="BQ303" s="268"/>
      <c r="BR303" s="268"/>
      <c r="BS303" s="268"/>
      <c r="BT303" s="268"/>
      <c r="BU303" s="268"/>
      <c r="BV303" s="268"/>
      <c r="BW303" s="268"/>
      <c r="BX303" s="268"/>
      <c r="BY303" s="268"/>
      <c r="BZ303" s="268"/>
      <c r="CA303" s="268"/>
      <c r="CB303" s="268"/>
      <c r="CC303" s="268"/>
      <c r="CD303" s="268"/>
      <c r="CE303" s="268"/>
      <c r="CF303" s="268"/>
      <c r="CG303" s="268"/>
      <c r="CH303" s="268"/>
      <c r="CI303" s="268"/>
      <c r="CJ303" s="268"/>
      <c r="CK303" s="268"/>
      <c r="CL303" s="268"/>
      <c r="CM303" s="268"/>
      <c r="CN303" s="268"/>
      <c r="CO303" s="268"/>
      <c r="CP303" s="268"/>
      <c r="CQ303" s="268"/>
      <c r="CR303" s="268"/>
      <c r="CS303" s="268"/>
      <c r="CT303" s="268"/>
      <c r="CU303" s="268"/>
      <c r="CV303" s="268"/>
      <c r="CW303" s="268"/>
      <c r="CX303" s="268"/>
      <c r="CY303" s="268"/>
      <c r="CZ303" s="268"/>
      <c r="DA303" s="268"/>
      <c r="DB303" s="268"/>
      <c r="DC303" s="268"/>
      <c r="DD303" s="268"/>
      <c r="DE303" s="268"/>
      <c r="DF303" s="268"/>
      <c r="DG303" s="268"/>
      <c r="DH303" s="268"/>
      <c r="DI303" s="268"/>
      <c r="DJ303" s="268"/>
      <c r="DK303" s="268"/>
      <c r="DL303" s="268"/>
      <c r="DM303" s="268"/>
      <c r="DN303" s="268"/>
      <c r="DO303" s="268"/>
    </row>
    <row r="304" spans="1:119" x14ac:dyDescent="0.2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268"/>
      <c r="AM304" s="268"/>
      <c r="AN304" s="268"/>
      <c r="AO304" s="268"/>
      <c r="AP304" s="268"/>
      <c r="AQ304" s="268"/>
      <c r="AR304" s="268"/>
      <c r="AS304" s="268"/>
      <c r="AT304" s="268"/>
      <c r="AU304" s="268"/>
      <c r="AV304" s="268"/>
      <c r="AW304" s="268"/>
      <c r="AX304" s="268"/>
      <c r="AY304" s="268"/>
      <c r="AZ304" s="268"/>
      <c r="BA304" s="268"/>
      <c r="BB304" s="268"/>
      <c r="BC304" s="268"/>
      <c r="BD304" s="268"/>
      <c r="BE304" s="268"/>
      <c r="BF304" s="268"/>
      <c r="BG304" s="268"/>
      <c r="BH304" s="268"/>
      <c r="BI304" s="268"/>
      <c r="BJ304" s="268"/>
      <c r="BK304" s="268"/>
      <c r="BL304" s="268"/>
      <c r="BM304" s="268"/>
      <c r="BN304" s="268"/>
      <c r="BO304" s="268"/>
      <c r="BP304" s="268"/>
      <c r="BQ304" s="268"/>
      <c r="BR304" s="268"/>
      <c r="BS304" s="268"/>
      <c r="BT304" s="268"/>
      <c r="BU304" s="268"/>
      <c r="BV304" s="268"/>
      <c r="BW304" s="268"/>
      <c r="BX304" s="268"/>
      <c r="BY304" s="268"/>
      <c r="BZ304" s="268"/>
      <c r="CA304" s="268"/>
      <c r="CB304" s="268"/>
      <c r="CC304" s="268"/>
      <c r="CD304" s="268"/>
      <c r="CE304" s="268"/>
      <c r="CF304" s="268"/>
      <c r="CG304" s="268"/>
      <c r="CH304" s="268"/>
      <c r="CI304" s="268"/>
      <c r="CJ304" s="268"/>
      <c r="CK304" s="268"/>
      <c r="CL304" s="268"/>
      <c r="CM304" s="268"/>
      <c r="CN304" s="268"/>
      <c r="CO304" s="268"/>
      <c r="CP304" s="268"/>
      <c r="CQ304" s="268"/>
      <c r="CR304" s="268"/>
      <c r="CS304" s="268"/>
      <c r="CT304" s="268"/>
      <c r="CU304" s="268"/>
      <c r="CV304" s="268"/>
      <c r="CW304" s="268"/>
      <c r="CX304" s="268"/>
      <c r="CY304" s="268"/>
      <c r="CZ304" s="268"/>
      <c r="DA304" s="268"/>
      <c r="DB304" s="268"/>
      <c r="DC304" s="268"/>
      <c r="DD304" s="268"/>
      <c r="DE304" s="268"/>
      <c r="DF304" s="268"/>
      <c r="DG304" s="268"/>
      <c r="DH304" s="268"/>
      <c r="DI304" s="268"/>
      <c r="DJ304" s="268"/>
      <c r="DK304" s="268"/>
      <c r="DL304" s="268"/>
      <c r="DM304" s="268"/>
      <c r="DN304" s="268"/>
      <c r="DO304" s="268"/>
    </row>
    <row r="305" spans="1:119" x14ac:dyDescent="0.2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268"/>
      <c r="AM305" s="268"/>
      <c r="AN305" s="268"/>
      <c r="AO305" s="268"/>
      <c r="AP305" s="268"/>
      <c r="AQ305" s="268"/>
      <c r="AR305" s="268"/>
      <c r="AS305" s="268"/>
      <c r="AT305" s="268"/>
      <c r="AU305" s="268"/>
      <c r="AV305" s="268"/>
      <c r="AW305" s="268"/>
      <c r="AX305" s="268"/>
      <c r="AY305" s="268"/>
      <c r="AZ305" s="268"/>
      <c r="BA305" s="268"/>
      <c r="BB305" s="268"/>
      <c r="BC305" s="268"/>
      <c r="BD305" s="268"/>
      <c r="BE305" s="268"/>
      <c r="BF305" s="268"/>
      <c r="BG305" s="268"/>
      <c r="BH305" s="268"/>
      <c r="BI305" s="268"/>
      <c r="BJ305" s="268"/>
      <c r="BK305" s="268"/>
      <c r="BL305" s="268"/>
      <c r="BM305" s="268"/>
      <c r="BN305" s="268"/>
      <c r="BO305" s="268"/>
      <c r="BP305" s="268"/>
      <c r="BQ305" s="268"/>
      <c r="BR305" s="268"/>
      <c r="BS305" s="268"/>
      <c r="BT305" s="268"/>
      <c r="BU305" s="268"/>
      <c r="BV305" s="268"/>
      <c r="BW305" s="268"/>
      <c r="BX305" s="268"/>
      <c r="BY305" s="268"/>
      <c r="BZ305" s="268"/>
      <c r="CA305" s="268"/>
      <c r="CB305" s="268"/>
      <c r="CC305" s="268"/>
      <c r="CD305" s="268"/>
      <c r="CE305" s="268"/>
      <c r="CF305" s="268"/>
      <c r="CG305" s="268"/>
      <c r="CH305" s="268"/>
      <c r="CI305" s="268"/>
      <c r="CJ305" s="268"/>
      <c r="CK305" s="268"/>
      <c r="CL305" s="268"/>
      <c r="CM305" s="268"/>
      <c r="CN305" s="268"/>
      <c r="CO305" s="268"/>
      <c r="CP305" s="268"/>
      <c r="CQ305" s="268"/>
      <c r="CR305" s="268"/>
      <c r="CS305" s="268"/>
      <c r="CT305" s="268"/>
      <c r="CU305" s="268"/>
      <c r="CV305" s="268"/>
      <c r="CW305" s="268"/>
      <c r="CX305" s="268"/>
      <c r="CY305" s="268"/>
      <c r="CZ305" s="268"/>
      <c r="DA305" s="268"/>
      <c r="DB305" s="268"/>
      <c r="DC305" s="268"/>
      <c r="DD305" s="268"/>
      <c r="DE305" s="268"/>
      <c r="DF305" s="268"/>
      <c r="DG305" s="268"/>
      <c r="DH305" s="268"/>
      <c r="DI305" s="268"/>
      <c r="DJ305" s="268"/>
      <c r="DK305" s="268"/>
      <c r="DL305" s="268"/>
      <c r="DM305" s="268"/>
      <c r="DN305" s="268"/>
      <c r="DO305" s="268"/>
    </row>
    <row r="306" spans="1:119" x14ac:dyDescent="0.2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268"/>
      <c r="AM306" s="268"/>
      <c r="AN306" s="268"/>
      <c r="AO306" s="268"/>
      <c r="AP306" s="268"/>
      <c r="AQ306" s="268"/>
      <c r="AR306" s="268"/>
      <c r="AS306" s="268"/>
      <c r="AT306" s="268"/>
      <c r="AU306" s="268"/>
      <c r="AV306" s="268"/>
      <c r="AW306" s="268"/>
      <c r="AX306" s="268"/>
      <c r="AY306" s="268"/>
      <c r="AZ306" s="268"/>
      <c r="BA306" s="268"/>
      <c r="BB306" s="268"/>
      <c r="BC306" s="268"/>
      <c r="BD306" s="268"/>
      <c r="BE306" s="268"/>
      <c r="BF306" s="268"/>
      <c r="BG306" s="268"/>
      <c r="BH306" s="268"/>
      <c r="BI306" s="268"/>
      <c r="BJ306" s="268"/>
      <c r="BK306" s="268"/>
      <c r="BL306" s="268"/>
      <c r="BM306" s="268"/>
      <c r="BN306" s="268"/>
      <c r="BO306" s="268"/>
      <c r="BP306" s="268"/>
      <c r="BQ306" s="268"/>
      <c r="BR306" s="268"/>
      <c r="BS306" s="268"/>
      <c r="BT306" s="268"/>
      <c r="BU306" s="268"/>
      <c r="BV306" s="268"/>
      <c r="BW306" s="268"/>
      <c r="BX306" s="268"/>
      <c r="BY306" s="268"/>
      <c r="BZ306" s="268"/>
      <c r="CA306" s="268"/>
      <c r="CB306" s="268"/>
      <c r="CC306" s="268"/>
      <c r="CD306" s="268"/>
      <c r="CE306" s="268"/>
      <c r="CF306" s="268"/>
      <c r="CG306" s="268"/>
      <c r="CH306" s="268"/>
      <c r="CI306" s="268"/>
      <c r="CJ306" s="268"/>
      <c r="CK306" s="268"/>
      <c r="CL306" s="268"/>
      <c r="CM306" s="268"/>
      <c r="CN306" s="268"/>
      <c r="CO306" s="268"/>
      <c r="CP306" s="268"/>
      <c r="CQ306" s="268"/>
      <c r="CR306" s="268"/>
      <c r="CS306" s="268"/>
      <c r="CT306" s="268"/>
      <c r="CU306" s="268"/>
      <c r="CV306" s="268"/>
      <c r="CW306" s="268"/>
      <c r="CX306" s="268"/>
      <c r="CY306" s="268"/>
      <c r="CZ306" s="268"/>
      <c r="DA306" s="268"/>
      <c r="DB306" s="268"/>
      <c r="DC306" s="268"/>
      <c r="DD306" s="268"/>
      <c r="DE306" s="268"/>
      <c r="DF306" s="268"/>
      <c r="DG306" s="268"/>
      <c r="DH306" s="268"/>
      <c r="DI306" s="268"/>
      <c r="DJ306" s="268"/>
      <c r="DK306" s="268"/>
      <c r="DL306" s="268"/>
      <c r="DM306" s="268"/>
      <c r="DN306" s="268"/>
      <c r="DO306" s="268"/>
    </row>
    <row r="307" spans="1:119" x14ac:dyDescent="0.2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268"/>
      <c r="AM307" s="268"/>
      <c r="AN307" s="268"/>
      <c r="AO307" s="268"/>
      <c r="AP307" s="268"/>
      <c r="AQ307" s="268"/>
      <c r="AR307" s="268"/>
      <c r="AS307" s="268"/>
      <c r="AT307" s="268"/>
      <c r="AU307" s="268"/>
      <c r="AV307" s="268"/>
      <c r="AW307" s="268"/>
      <c r="AX307" s="268"/>
      <c r="AY307" s="268"/>
      <c r="AZ307" s="268"/>
      <c r="BA307" s="268"/>
      <c r="BB307" s="268"/>
      <c r="BC307" s="268"/>
      <c r="BD307" s="268"/>
      <c r="BE307" s="268"/>
      <c r="BF307" s="268"/>
      <c r="BG307" s="268"/>
      <c r="BH307" s="268"/>
      <c r="BI307" s="268"/>
      <c r="BJ307" s="268"/>
      <c r="BK307" s="268"/>
      <c r="BL307" s="268"/>
      <c r="BM307" s="268"/>
      <c r="BN307" s="268"/>
      <c r="BO307" s="268"/>
      <c r="BP307" s="268"/>
      <c r="BQ307" s="268"/>
      <c r="BR307" s="268"/>
      <c r="BS307" s="268"/>
      <c r="BT307" s="268"/>
      <c r="BU307" s="268"/>
      <c r="BV307" s="268"/>
      <c r="BW307" s="268"/>
      <c r="BX307" s="268"/>
      <c r="BY307" s="268"/>
      <c r="BZ307" s="268"/>
      <c r="CA307" s="268"/>
      <c r="CB307" s="268"/>
      <c r="CC307" s="268"/>
      <c r="CD307" s="268"/>
      <c r="CE307" s="268"/>
      <c r="CF307" s="268"/>
      <c r="CG307" s="268"/>
      <c r="CH307" s="268"/>
      <c r="CI307" s="268"/>
      <c r="CJ307" s="268"/>
      <c r="CK307" s="268"/>
      <c r="CL307" s="268"/>
      <c r="CM307" s="268"/>
      <c r="CN307" s="268"/>
      <c r="CO307" s="268"/>
      <c r="CP307" s="268"/>
      <c r="CQ307" s="268"/>
      <c r="CR307" s="268"/>
      <c r="CS307" s="268"/>
      <c r="CT307" s="268"/>
      <c r="CU307" s="268"/>
      <c r="CV307" s="268"/>
      <c r="CW307" s="268"/>
      <c r="CX307" s="268"/>
      <c r="CY307" s="268"/>
      <c r="CZ307" s="268"/>
      <c r="DA307" s="268"/>
      <c r="DB307" s="268"/>
      <c r="DC307" s="268"/>
      <c r="DD307" s="268"/>
      <c r="DE307" s="268"/>
      <c r="DF307" s="268"/>
      <c r="DG307" s="268"/>
      <c r="DH307" s="268"/>
      <c r="DI307" s="268"/>
      <c r="DJ307" s="268"/>
      <c r="DK307" s="268"/>
      <c r="DL307" s="268"/>
      <c r="DM307" s="268"/>
      <c r="DN307" s="268"/>
      <c r="DO307" s="268"/>
    </row>
    <row r="308" spans="1:119" x14ac:dyDescent="0.2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268"/>
      <c r="AM308" s="268"/>
      <c r="AN308" s="268"/>
      <c r="AO308" s="268"/>
      <c r="AP308" s="268"/>
      <c r="AQ308" s="268"/>
      <c r="AR308" s="268"/>
      <c r="AS308" s="268"/>
      <c r="AT308" s="268"/>
      <c r="AU308" s="268"/>
      <c r="AV308" s="268"/>
      <c r="AW308" s="268"/>
      <c r="AX308" s="268"/>
      <c r="AY308" s="268"/>
      <c r="AZ308" s="268"/>
      <c r="BA308" s="268"/>
      <c r="BB308" s="268"/>
      <c r="BC308" s="268"/>
      <c r="BD308" s="268"/>
      <c r="BE308" s="268"/>
      <c r="BF308" s="268"/>
      <c r="BG308" s="268"/>
      <c r="BH308" s="268"/>
      <c r="BI308" s="268"/>
      <c r="BJ308" s="268"/>
      <c r="BK308" s="268"/>
      <c r="BL308" s="268"/>
      <c r="BM308" s="268"/>
      <c r="BN308" s="268"/>
      <c r="BO308" s="268"/>
      <c r="BP308" s="268"/>
      <c r="BQ308" s="268"/>
      <c r="BR308" s="268"/>
      <c r="BS308" s="268"/>
      <c r="BT308" s="268"/>
      <c r="BU308" s="268"/>
      <c r="BV308" s="268"/>
      <c r="BW308" s="268"/>
      <c r="BX308" s="268"/>
      <c r="BY308" s="268"/>
      <c r="BZ308" s="268"/>
      <c r="CA308" s="268"/>
      <c r="CB308" s="268"/>
      <c r="CC308" s="268"/>
      <c r="CD308" s="268"/>
      <c r="CE308" s="268"/>
      <c r="CF308" s="268"/>
      <c r="CG308" s="268"/>
      <c r="CH308" s="268"/>
      <c r="CI308" s="268"/>
      <c r="CJ308" s="268"/>
      <c r="CK308" s="268"/>
      <c r="CL308" s="268"/>
      <c r="CM308" s="268"/>
      <c r="CN308" s="268"/>
      <c r="CO308" s="268"/>
      <c r="CP308" s="268"/>
      <c r="CQ308" s="268"/>
      <c r="CR308" s="268"/>
      <c r="CS308" s="268"/>
      <c r="CT308" s="268"/>
      <c r="CU308" s="268"/>
      <c r="CV308" s="268"/>
      <c r="CW308" s="268"/>
      <c r="CX308" s="268"/>
      <c r="CY308" s="268"/>
      <c r="CZ308" s="268"/>
      <c r="DA308" s="268"/>
      <c r="DB308" s="268"/>
      <c r="DC308" s="268"/>
      <c r="DD308" s="268"/>
      <c r="DE308" s="268"/>
      <c r="DF308" s="268"/>
      <c r="DG308" s="268"/>
      <c r="DH308" s="268"/>
      <c r="DI308" s="268"/>
      <c r="DJ308" s="268"/>
      <c r="DK308" s="268"/>
      <c r="DL308" s="268"/>
      <c r="DM308" s="268"/>
      <c r="DN308" s="268"/>
      <c r="DO308" s="268"/>
    </row>
    <row r="309" spans="1:119" x14ac:dyDescent="0.2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268"/>
      <c r="AM309" s="268"/>
      <c r="AN309" s="268"/>
      <c r="AO309" s="268"/>
      <c r="AP309" s="268"/>
      <c r="AQ309" s="268"/>
      <c r="AR309" s="268"/>
      <c r="AS309" s="268"/>
      <c r="AT309" s="268"/>
      <c r="AU309" s="268"/>
      <c r="AV309" s="268"/>
      <c r="AW309" s="268"/>
      <c r="AX309" s="268"/>
      <c r="AY309" s="268"/>
      <c r="AZ309" s="268"/>
      <c r="BA309" s="268"/>
      <c r="BB309" s="268"/>
      <c r="BC309" s="268"/>
      <c r="BD309" s="268"/>
      <c r="BE309" s="268"/>
      <c r="BF309" s="268"/>
      <c r="BG309" s="268"/>
      <c r="BH309" s="268"/>
      <c r="BI309" s="268"/>
      <c r="BJ309" s="268"/>
      <c r="BK309" s="268"/>
      <c r="BL309" s="268"/>
      <c r="BM309" s="268"/>
      <c r="BN309" s="268"/>
      <c r="BO309" s="268"/>
      <c r="BP309" s="268"/>
      <c r="BQ309" s="268"/>
      <c r="BR309" s="268"/>
      <c r="BS309" s="268"/>
      <c r="BT309" s="268"/>
      <c r="BU309" s="268"/>
      <c r="BV309" s="268"/>
      <c r="BW309" s="268"/>
      <c r="BX309" s="268"/>
      <c r="BY309" s="268"/>
      <c r="BZ309" s="268"/>
      <c r="CA309" s="268"/>
      <c r="CB309" s="268"/>
      <c r="CC309" s="268"/>
      <c r="CD309" s="268"/>
      <c r="CE309" s="268"/>
      <c r="CF309" s="268"/>
      <c r="CG309" s="268"/>
      <c r="CH309" s="268"/>
      <c r="CI309" s="268"/>
      <c r="CJ309" s="268"/>
      <c r="CK309" s="268"/>
      <c r="CL309" s="268"/>
      <c r="CM309" s="268"/>
      <c r="CN309" s="268"/>
      <c r="CO309" s="268"/>
      <c r="CP309" s="268"/>
      <c r="CQ309" s="268"/>
      <c r="CR309" s="268"/>
      <c r="CS309" s="268"/>
      <c r="CT309" s="268"/>
      <c r="CU309" s="268"/>
      <c r="CV309" s="268"/>
      <c r="CW309" s="268"/>
      <c r="CX309" s="268"/>
      <c r="CY309" s="268"/>
      <c r="CZ309" s="268"/>
      <c r="DA309" s="268"/>
      <c r="DB309" s="268"/>
      <c r="DC309" s="268"/>
      <c r="DD309" s="268"/>
      <c r="DE309" s="268"/>
      <c r="DF309" s="268"/>
      <c r="DG309" s="268"/>
      <c r="DH309" s="268"/>
      <c r="DI309" s="268"/>
      <c r="DJ309" s="268"/>
      <c r="DK309" s="268"/>
      <c r="DL309" s="268"/>
      <c r="DM309" s="268"/>
      <c r="DN309" s="268"/>
      <c r="DO309" s="268"/>
    </row>
    <row r="310" spans="1:119" x14ac:dyDescent="0.2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268"/>
      <c r="AM310" s="268"/>
      <c r="AN310" s="268"/>
      <c r="AO310" s="268"/>
      <c r="AP310" s="268"/>
      <c r="AQ310" s="268"/>
      <c r="AR310" s="268"/>
      <c r="AS310" s="268"/>
      <c r="AT310" s="268"/>
      <c r="AU310" s="268"/>
      <c r="AV310" s="268"/>
      <c r="AW310" s="268"/>
      <c r="AX310" s="268"/>
      <c r="AY310" s="268"/>
      <c r="AZ310" s="268"/>
      <c r="BA310" s="268"/>
      <c r="BB310" s="268"/>
      <c r="BC310" s="268"/>
      <c r="BD310" s="268"/>
      <c r="BE310" s="268"/>
      <c r="BF310" s="268"/>
      <c r="BG310" s="268"/>
      <c r="BH310" s="268"/>
      <c r="BI310" s="268"/>
      <c r="BJ310" s="268"/>
      <c r="BK310" s="268"/>
      <c r="BL310" s="268"/>
      <c r="BM310" s="268"/>
      <c r="BN310" s="268"/>
      <c r="BO310" s="268"/>
      <c r="BP310" s="268"/>
      <c r="BQ310" s="268"/>
      <c r="BR310" s="268"/>
      <c r="BS310" s="268"/>
      <c r="BT310" s="268"/>
      <c r="BU310" s="268"/>
      <c r="BV310" s="268"/>
      <c r="BW310" s="268"/>
      <c r="BX310" s="268"/>
      <c r="BY310" s="268"/>
      <c r="BZ310" s="268"/>
      <c r="CA310" s="268"/>
      <c r="CB310" s="268"/>
      <c r="CC310" s="268"/>
      <c r="CD310" s="268"/>
      <c r="CE310" s="268"/>
      <c r="CF310" s="268"/>
      <c r="CG310" s="268"/>
      <c r="CH310" s="268"/>
      <c r="CI310" s="268"/>
      <c r="CJ310" s="268"/>
      <c r="CK310" s="268"/>
      <c r="CL310" s="268"/>
      <c r="CM310" s="268"/>
      <c r="CN310" s="268"/>
      <c r="CO310" s="268"/>
      <c r="CP310" s="268"/>
      <c r="CQ310" s="268"/>
      <c r="CR310" s="268"/>
      <c r="CS310" s="268"/>
      <c r="CT310" s="268"/>
      <c r="CU310" s="268"/>
      <c r="CV310" s="268"/>
      <c r="CW310" s="268"/>
      <c r="CX310" s="268"/>
      <c r="CY310" s="268"/>
      <c r="CZ310" s="268"/>
      <c r="DA310" s="268"/>
      <c r="DB310" s="268"/>
      <c r="DC310" s="268"/>
      <c r="DD310" s="268"/>
      <c r="DE310" s="268"/>
      <c r="DF310" s="268"/>
      <c r="DG310" s="268"/>
      <c r="DH310" s="268"/>
      <c r="DI310" s="268"/>
      <c r="DJ310" s="268"/>
      <c r="DK310" s="268"/>
      <c r="DL310" s="268"/>
      <c r="DM310" s="268"/>
      <c r="DN310" s="268"/>
      <c r="DO310" s="268"/>
    </row>
    <row r="311" spans="1:119" x14ac:dyDescent="0.2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268"/>
      <c r="AM311" s="268"/>
      <c r="AN311" s="268"/>
      <c r="AO311" s="268"/>
      <c r="AP311" s="268"/>
      <c r="AQ311" s="268"/>
      <c r="AR311" s="268"/>
      <c r="AS311" s="268"/>
      <c r="AT311" s="268"/>
      <c r="AU311" s="268"/>
      <c r="AV311" s="268"/>
      <c r="AW311" s="268"/>
      <c r="AX311" s="268"/>
      <c r="AY311" s="268"/>
      <c r="AZ311" s="268"/>
      <c r="BA311" s="268"/>
      <c r="BB311" s="268"/>
      <c r="BC311" s="268"/>
      <c r="BD311" s="268"/>
      <c r="BE311" s="268"/>
      <c r="BF311" s="268"/>
      <c r="BG311" s="268"/>
      <c r="BH311" s="268"/>
      <c r="BI311" s="268"/>
      <c r="BJ311" s="268"/>
      <c r="BK311" s="268"/>
      <c r="BL311" s="268"/>
      <c r="BM311" s="268"/>
      <c r="BN311" s="268"/>
      <c r="BO311" s="268"/>
      <c r="BP311" s="268"/>
      <c r="BQ311" s="268"/>
      <c r="BR311" s="268"/>
      <c r="BS311" s="268"/>
      <c r="BT311" s="268"/>
      <c r="BU311" s="268"/>
      <c r="BV311" s="268"/>
      <c r="BW311" s="268"/>
      <c r="BX311" s="268"/>
      <c r="BY311" s="268"/>
      <c r="BZ311" s="268"/>
      <c r="CA311" s="268"/>
      <c r="CB311" s="268"/>
      <c r="CC311" s="268"/>
      <c r="CD311" s="268"/>
      <c r="CE311" s="268"/>
      <c r="CF311" s="268"/>
      <c r="CG311" s="268"/>
      <c r="CH311" s="268"/>
      <c r="CI311" s="268"/>
      <c r="CJ311" s="268"/>
      <c r="CK311" s="268"/>
      <c r="CL311" s="268"/>
      <c r="CM311" s="268"/>
      <c r="CN311" s="268"/>
      <c r="CO311" s="268"/>
      <c r="CP311" s="268"/>
      <c r="CQ311" s="268"/>
      <c r="CR311" s="268"/>
      <c r="CS311" s="268"/>
      <c r="CT311" s="268"/>
      <c r="CU311" s="268"/>
      <c r="CV311" s="268"/>
      <c r="CW311" s="268"/>
      <c r="CX311" s="268"/>
      <c r="CY311" s="268"/>
      <c r="CZ311" s="268"/>
      <c r="DA311" s="268"/>
      <c r="DB311" s="268"/>
      <c r="DC311" s="268"/>
      <c r="DD311" s="268"/>
      <c r="DE311" s="268"/>
      <c r="DF311" s="268"/>
      <c r="DG311" s="268"/>
      <c r="DH311" s="268"/>
      <c r="DI311" s="268"/>
      <c r="DJ311" s="268"/>
      <c r="DK311" s="268"/>
      <c r="DL311" s="268"/>
      <c r="DM311" s="268"/>
      <c r="DN311" s="268"/>
      <c r="DO311" s="268"/>
    </row>
    <row r="312" spans="1:119" x14ac:dyDescent="0.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268"/>
      <c r="AM312" s="268"/>
      <c r="AN312" s="268"/>
      <c r="AO312" s="268"/>
      <c r="AP312" s="268"/>
      <c r="AQ312" s="268"/>
      <c r="AR312" s="268"/>
      <c r="AS312" s="268"/>
      <c r="AT312" s="268"/>
      <c r="AU312" s="268"/>
      <c r="AV312" s="268"/>
      <c r="AW312" s="268"/>
      <c r="AX312" s="268"/>
      <c r="AY312" s="268"/>
      <c r="AZ312" s="268"/>
      <c r="BA312" s="268"/>
      <c r="BB312" s="268"/>
      <c r="BC312" s="268"/>
      <c r="BD312" s="268"/>
      <c r="BE312" s="268"/>
      <c r="BF312" s="268"/>
      <c r="BG312" s="268"/>
      <c r="BH312" s="268"/>
      <c r="BI312" s="268"/>
      <c r="BJ312" s="268"/>
      <c r="BK312" s="268"/>
      <c r="BL312" s="268"/>
      <c r="BM312" s="268"/>
      <c r="BN312" s="268"/>
      <c r="BO312" s="268"/>
      <c r="BP312" s="268"/>
      <c r="BQ312" s="268"/>
      <c r="BR312" s="268"/>
      <c r="BS312" s="268"/>
      <c r="BT312" s="268"/>
      <c r="BU312" s="268"/>
      <c r="BV312" s="268"/>
      <c r="BW312" s="268"/>
      <c r="BX312" s="268"/>
      <c r="BY312" s="268"/>
      <c r="BZ312" s="268"/>
      <c r="CA312" s="268"/>
      <c r="CB312" s="268"/>
      <c r="CC312" s="268"/>
      <c r="CD312" s="268"/>
      <c r="CE312" s="268"/>
      <c r="CF312" s="268"/>
      <c r="CG312" s="268"/>
      <c r="CH312" s="268"/>
      <c r="CI312" s="268"/>
      <c r="CJ312" s="268"/>
      <c r="CK312" s="268"/>
      <c r="CL312" s="268"/>
      <c r="CM312" s="268"/>
      <c r="CN312" s="268"/>
      <c r="CO312" s="268"/>
      <c r="CP312" s="268"/>
      <c r="CQ312" s="268"/>
      <c r="CR312" s="268"/>
      <c r="CS312" s="268"/>
      <c r="CT312" s="268"/>
      <c r="CU312" s="268"/>
      <c r="CV312" s="268"/>
      <c r="CW312" s="268"/>
      <c r="CX312" s="268"/>
      <c r="CY312" s="268"/>
      <c r="CZ312" s="268"/>
      <c r="DA312" s="268"/>
      <c r="DB312" s="268"/>
      <c r="DC312" s="268"/>
      <c r="DD312" s="268"/>
      <c r="DE312" s="268"/>
      <c r="DF312" s="268"/>
      <c r="DG312" s="268"/>
      <c r="DH312" s="268"/>
      <c r="DI312" s="268"/>
      <c r="DJ312" s="268"/>
      <c r="DK312" s="268"/>
      <c r="DL312" s="268"/>
      <c r="DM312" s="268"/>
      <c r="DN312" s="268"/>
      <c r="DO312" s="268"/>
    </row>
    <row r="313" spans="1:119" x14ac:dyDescent="0.2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268"/>
      <c r="AM313" s="268"/>
      <c r="AN313" s="268"/>
      <c r="AO313" s="268"/>
      <c r="AP313" s="268"/>
      <c r="AQ313" s="268"/>
      <c r="AR313" s="268"/>
      <c r="AS313" s="268"/>
      <c r="AT313" s="268"/>
      <c r="AU313" s="268"/>
      <c r="AV313" s="268"/>
      <c r="AW313" s="268"/>
      <c r="AX313" s="268"/>
      <c r="AY313" s="268"/>
      <c r="AZ313" s="268"/>
      <c r="BA313" s="268"/>
      <c r="BB313" s="268"/>
      <c r="BC313" s="268"/>
      <c r="BD313" s="268"/>
      <c r="BE313" s="268"/>
      <c r="BF313" s="268"/>
      <c r="BG313" s="268"/>
      <c r="BH313" s="268"/>
      <c r="BI313" s="268"/>
      <c r="BJ313" s="268"/>
      <c r="BK313" s="268"/>
      <c r="BL313" s="268"/>
      <c r="BM313" s="268"/>
      <c r="BN313" s="268"/>
      <c r="BO313" s="268"/>
      <c r="BP313" s="268"/>
      <c r="BQ313" s="268"/>
      <c r="BR313" s="268"/>
      <c r="BS313" s="268"/>
      <c r="BT313" s="268"/>
      <c r="BU313" s="268"/>
      <c r="BV313" s="268"/>
      <c r="BW313" s="268"/>
      <c r="BX313" s="268"/>
      <c r="BY313" s="268"/>
      <c r="BZ313" s="268"/>
      <c r="CA313" s="268"/>
      <c r="CB313" s="268"/>
      <c r="CC313" s="268"/>
      <c r="CD313" s="268"/>
      <c r="CE313" s="268"/>
      <c r="CF313" s="268"/>
      <c r="CG313" s="268"/>
      <c r="CH313" s="268"/>
      <c r="CI313" s="268"/>
      <c r="CJ313" s="268"/>
      <c r="CK313" s="268"/>
      <c r="CL313" s="268"/>
      <c r="CM313" s="268"/>
      <c r="CN313" s="268"/>
      <c r="CO313" s="268"/>
      <c r="CP313" s="268"/>
      <c r="CQ313" s="268"/>
      <c r="CR313" s="268"/>
      <c r="CS313" s="268"/>
      <c r="CT313" s="268"/>
      <c r="CU313" s="268"/>
      <c r="CV313" s="268"/>
      <c r="CW313" s="268"/>
      <c r="CX313" s="268"/>
      <c r="CY313" s="268"/>
      <c r="CZ313" s="268"/>
      <c r="DA313" s="268"/>
      <c r="DB313" s="268"/>
      <c r="DC313" s="268"/>
      <c r="DD313" s="268"/>
      <c r="DE313" s="268"/>
      <c r="DF313" s="268"/>
      <c r="DG313" s="268"/>
      <c r="DH313" s="268"/>
      <c r="DI313" s="268"/>
      <c r="DJ313" s="268"/>
      <c r="DK313" s="268"/>
      <c r="DL313" s="268"/>
      <c r="DM313" s="268"/>
      <c r="DN313" s="268"/>
      <c r="DO313" s="268"/>
    </row>
    <row r="314" spans="1:119" x14ac:dyDescent="0.2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268"/>
      <c r="AM314" s="268"/>
      <c r="AN314" s="268"/>
      <c r="AO314" s="268"/>
      <c r="AP314" s="268"/>
      <c r="AQ314" s="268"/>
      <c r="AR314" s="268"/>
      <c r="AS314" s="268"/>
      <c r="AT314" s="268"/>
      <c r="AU314" s="268"/>
      <c r="AV314" s="268"/>
      <c r="AW314" s="268"/>
      <c r="AX314" s="268"/>
      <c r="AY314" s="268"/>
      <c r="AZ314" s="268"/>
      <c r="BA314" s="268"/>
      <c r="BB314" s="268"/>
      <c r="BC314" s="268"/>
      <c r="BD314" s="268"/>
      <c r="BE314" s="268"/>
      <c r="BF314" s="268"/>
      <c r="BG314" s="268"/>
      <c r="BH314" s="268"/>
      <c r="BI314" s="268"/>
      <c r="BJ314" s="268"/>
      <c r="BK314" s="268"/>
      <c r="BL314" s="268"/>
      <c r="BM314" s="268"/>
      <c r="BN314" s="268"/>
      <c r="BO314" s="268"/>
      <c r="BP314" s="268"/>
      <c r="BQ314" s="268"/>
      <c r="BR314" s="268"/>
      <c r="BS314" s="268"/>
      <c r="BT314" s="268"/>
      <c r="BU314" s="268"/>
      <c r="BV314" s="268"/>
      <c r="BW314" s="268"/>
      <c r="BX314" s="268"/>
      <c r="BY314" s="268"/>
      <c r="BZ314" s="268"/>
      <c r="CA314" s="268"/>
      <c r="CB314" s="268"/>
      <c r="CC314" s="268"/>
      <c r="CD314" s="268"/>
      <c r="CE314" s="268"/>
      <c r="CF314" s="268"/>
      <c r="CG314" s="268"/>
      <c r="CH314" s="268"/>
      <c r="CI314" s="268"/>
      <c r="CJ314" s="268"/>
      <c r="CK314" s="268"/>
      <c r="CL314" s="268"/>
      <c r="CM314" s="268"/>
      <c r="CN314" s="268"/>
      <c r="CO314" s="268"/>
      <c r="CP314" s="268"/>
      <c r="CQ314" s="268"/>
      <c r="CR314" s="268"/>
      <c r="CS314" s="268"/>
      <c r="CT314" s="268"/>
      <c r="CU314" s="268"/>
      <c r="CV314" s="268"/>
      <c r="CW314" s="268"/>
      <c r="CX314" s="268"/>
      <c r="CY314" s="268"/>
      <c r="CZ314" s="268"/>
      <c r="DA314" s="268"/>
      <c r="DB314" s="268"/>
      <c r="DC314" s="268"/>
      <c r="DD314" s="268"/>
      <c r="DE314" s="268"/>
      <c r="DF314" s="268"/>
      <c r="DG314" s="268"/>
      <c r="DH314" s="268"/>
      <c r="DI314" s="268"/>
      <c r="DJ314" s="268"/>
      <c r="DK314" s="268"/>
      <c r="DL314" s="268"/>
      <c r="DM314" s="268"/>
      <c r="DN314" s="268"/>
      <c r="DO314" s="268"/>
    </row>
    <row r="315" spans="1:119" x14ac:dyDescent="0.2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268"/>
      <c r="AM315" s="268"/>
      <c r="AN315" s="268"/>
      <c r="AO315" s="268"/>
      <c r="AP315" s="268"/>
      <c r="AQ315" s="268"/>
      <c r="AR315" s="268"/>
      <c r="AS315" s="268"/>
      <c r="AT315" s="268"/>
      <c r="AU315" s="268"/>
      <c r="AV315" s="268"/>
      <c r="AW315" s="268"/>
      <c r="AX315" s="268"/>
      <c r="AY315" s="268"/>
      <c r="AZ315" s="268"/>
      <c r="BA315" s="268"/>
      <c r="BB315" s="268"/>
      <c r="BC315" s="268"/>
      <c r="BD315" s="268"/>
      <c r="BE315" s="268"/>
      <c r="BF315" s="268"/>
      <c r="BG315" s="268"/>
      <c r="BH315" s="268"/>
      <c r="BI315" s="268"/>
      <c r="BJ315" s="268"/>
      <c r="BK315" s="268"/>
      <c r="BL315" s="268"/>
      <c r="BM315" s="268"/>
      <c r="BN315" s="268"/>
      <c r="BO315" s="268"/>
      <c r="BP315" s="268"/>
      <c r="BQ315" s="268"/>
      <c r="BR315" s="268"/>
      <c r="BS315" s="268"/>
      <c r="BT315" s="268"/>
      <c r="BU315" s="268"/>
      <c r="BV315" s="268"/>
      <c r="BW315" s="268"/>
      <c r="BX315" s="268"/>
      <c r="BY315" s="268"/>
      <c r="BZ315" s="268"/>
      <c r="CA315" s="268"/>
      <c r="CB315" s="268"/>
      <c r="CC315" s="268"/>
      <c r="CD315" s="268"/>
      <c r="CE315" s="268"/>
      <c r="CF315" s="268"/>
      <c r="CG315" s="268"/>
      <c r="CH315" s="268"/>
      <c r="CI315" s="268"/>
      <c r="CJ315" s="268"/>
      <c r="CK315" s="268"/>
      <c r="CL315" s="268"/>
      <c r="CM315" s="268"/>
      <c r="CN315" s="268"/>
      <c r="CO315" s="268"/>
      <c r="CP315" s="268"/>
      <c r="CQ315" s="268"/>
      <c r="CR315" s="268"/>
      <c r="CS315" s="268"/>
      <c r="CT315" s="268"/>
      <c r="CU315" s="268"/>
      <c r="CV315" s="268"/>
      <c r="CW315" s="268"/>
      <c r="CX315" s="268"/>
      <c r="CY315" s="268"/>
      <c r="CZ315" s="268"/>
      <c r="DA315" s="268"/>
      <c r="DB315" s="268"/>
      <c r="DC315" s="268"/>
      <c r="DD315" s="268"/>
      <c r="DE315" s="268"/>
      <c r="DF315" s="268"/>
      <c r="DG315" s="268"/>
      <c r="DH315" s="268"/>
      <c r="DI315" s="268"/>
      <c r="DJ315" s="268"/>
      <c r="DK315" s="268"/>
      <c r="DL315" s="268"/>
      <c r="DM315" s="268"/>
      <c r="DN315" s="268"/>
      <c r="DO315" s="268"/>
    </row>
    <row r="316" spans="1:119" x14ac:dyDescent="0.2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268"/>
      <c r="AM316" s="268"/>
      <c r="AN316" s="268"/>
      <c r="AO316" s="268"/>
      <c r="AP316" s="268"/>
      <c r="AQ316" s="268"/>
      <c r="AR316" s="268"/>
      <c r="AS316" s="268"/>
      <c r="AT316" s="268"/>
      <c r="AU316" s="268"/>
      <c r="AV316" s="268"/>
      <c r="AW316" s="268"/>
      <c r="AX316" s="268"/>
      <c r="AY316" s="268"/>
      <c r="AZ316" s="268"/>
      <c r="BA316" s="268"/>
      <c r="BB316" s="268"/>
      <c r="BC316" s="268"/>
      <c r="BD316" s="268"/>
      <c r="BE316" s="268"/>
      <c r="BF316" s="268"/>
      <c r="BG316" s="268"/>
      <c r="BH316" s="268"/>
      <c r="BI316" s="268"/>
      <c r="BJ316" s="268"/>
      <c r="BK316" s="268"/>
      <c r="BL316" s="268"/>
      <c r="BM316" s="268"/>
      <c r="BN316" s="268"/>
      <c r="BO316" s="268"/>
      <c r="BP316" s="268"/>
      <c r="BQ316" s="268"/>
      <c r="BR316" s="268"/>
      <c r="BS316" s="268"/>
      <c r="BT316" s="268"/>
      <c r="BU316" s="268"/>
      <c r="BV316" s="268"/>
      <c r="BW316" s="268"/>
      <c r="BX316" s="268"/>
      <c r="BY316" s="268"/>
      <c r="BZ316" s="268"/>
      <c r="CA316" s="268"/>
      <c r="CB316" s="268"/>
      <c r="CC316" s="268"/>
      <c r="CD316" s="268"/>
      <c r="CE316" s="268"/>
      <c r="CF316" s="268"/>
      <c r="CG316" s="268"/>
      <c r="CH316" s="268"/>
      <c r="CI316" s="268"/>
      <c r="CJ316" s="268"/>
      <c r="CK316" s="268"/>
      <c r="CL316" s="268"/>
      <c r="CM316" s="268"/>
      <c r="CN316" s="268"/>
      <c r="CO316" s="268"/>
      <c r="CP316" s="268"/>
      <c r="CQ316" s="268"/>
      <c r="CR316" s="268"/>
      <c r="CS316" s="268"/>
      <c r="CT316" s="268"/>
      <c r="CU316" s="268"/>
      <c r="CV316" s="268"/>
      <c r="CW316" s="268"/>
      <c r="CX316" s="268"/>
      <c r="CY316" s="268"/>
      <c r="CZ316" s="268"/>
      <c r="DA316" s="268"/>
      <c r="DB316" s="268"/>
      <c r="DC316" s="268"/>
      <c r="DD316" s="268"/>
      <c r="DE316" s="268"/>
      <c r="DF316" s="268"/>
      <c r="DG316" s="268"/>
      <c r="DH316" s="268"/>
      <c r="DI316" s="268"/>
      <c r="DJ316" s="268"/>
      <c r="DK316" s="268"/>
      <c r="DL316" s="268"/>
      <c r="DM316" s="268"/>
      <c r="DN316" s="268"/>
      <c r="DO316" s="268"/>
    </row>
    <row r="317" spans="1:119" x14ac:dyDescent="0.2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268"/>
      <c r="AM317" s="268"/>
      <c r="AN317" s="268"/>
      <c r="AO317" s="268"/>
      <c r="AP317" s="268"/>
      <c r="AQ317" s="268"/>
      <c r="AR317" s="268"/>
      <c r="AS317" s="268"/>
      <c r="AT317" s="268"/>
      <c r="AU317" s="268"/>
      <c r="AV317" s="268"/>
      <c r="AW317" s="268"/>
      <c r="AX317" s="268"/>
      <c r="AY317" s="268"/>
      <c r="AZ317" s="268"/>
      <c r="BA317" s="268"/>
      <c r="BB317" s="268"/>
      <c r="BC317" s="268"/>
      <c r="BD317" s="268"/>
      <c r="BE317" s="268"/>
      <c r="BF317" s="268"/>
      <c r="BG317" s="268"/>
      <c r="BH317" s="268"/>
      <c r="BI317" s="268"/>
      <c r="BJ317" s="268"/>
      <c r="BK317" s="268"/>
      <c r="BL317" s="268"/>
      <c r="BM317" s="268"/>
      <c r="BN317" s="268"/>
      <c r="BO317" s="268"/>
      <c r="BP317" s="268"/>
      <c r="BQ317" s="268"/>
      <c r="BR317" s="268"/>
      <c r="BS317" s="268"/>
      <c r="BT317" s="268"/>
      <c r="BU317" s="268"/>
      <c r="BV317" s="268"/>
      <c r="BW317" s="268"/>
      <c r="BX317" s="268"/>
      <c r="BY317" s="268"/>
      <c r="BZ317" s="268"/>
      <c r="CA317" s="268"/>
      <c r="CB317" s="268"/>
      <c r="CC317" s="268"/>
      <c r="CD317" s="268"/>
      <c r="CE317" s="268"/>
      <c r="CF317" s="268"/>
      <c r="CG317" s="268"/>
      <c r="CH317" s="268"/>
      <c r="CI317" s="268"/>
      <c r="CJ317" s="268"/>
      <c r="CK317" s="268"/>
      <c r="CL317" s="268"/>
      <c r="CM317" s="268"/>
      <c r="CN317" s="268"/>
      <c r="CO317" s="268"/>
      <c r="CP317" s="268"/>
      <c r="CQ317" s="268"/>
      <c r="CR317" s="268"/>
      <c r="CS317" s="268"/>
      <c r="CT317" s="268"/>
      <c r="CU317" s="268"/>
      <c r="CV317" s="268"/>
      <c r="CW317" s="268"/>
      <c r="CX317" s="268"/>
      <c r="CY317" s="268"/>
      <c r="CZ317" s="268"/>
      <c r="DA317" s="268"/>
      <c r="DB317" s="268"/>
      <c r="DC317" s="268"/>
      <c r="DD317" s="268"/>
      <c r="DE317" s="268"/>
      <c r="DF317" s="268"/>
      <c r="DG317" s="268"/>
      <c r="DH317" s="268"/>
      <c r="DI317" s="268"/>
      <c r="DJ317" s="268"/>
      <c r="DK317" s="268"/>
      <c r="DL317" s="268"/>
      <c r="DM317" s="268"/>
      <c r="DN317" s="268"/>
      <c r="DO317" s="268"/>
    </row>
    <row r="318" spans="1:119" x14ac:dyDescent="0.2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268"/>
      <c r="AM318" s="268"/>
      <c r="AN318" s="268"/>
      <c r="AO318" s="268"/>
      <c r="AP318" s="268"/>
      <c r="AQ318" s="268"/>
      <c r="AR318" s="268"/>
      <c r="AS318" s="268"/>
      <c r="AT318" s="268"/>
      <c r="AU318" s="268"/>
      <c r="AV318" s="268"/>
      <c r="AW318" s="268"/>
      <c r="AX318" s="268"/>
      <c r="AY318" s="268"/>
      <c r="AZ318" s="268"/>
      <c r="BA318" s="268"/>
      <c r="BB318" s="268"/>
      <c r="BC318" s="268"/>
      <c r="BD318" s="268"/>
      <c r="BE318" s="268"/>
      <c r="BF318" s="268"/>
      <c r="BG318" s="268"/>
      <c r="BH318" s="268"/>
      <c r="BI318" s="268"/>
      <c r="BJ318" s="268"/>
      <c r="BK318" s="268"/>
      <c r="BL318" s="268"/>
      <c r="BM318" s="268"/>
      <c r="BN318" s="268"/>
      <c r="BO318" s="268"/>
      <c r="BP318" s="268"/>
      <c r="BQ318" s="268"/>
      <c r="BR318" s="268"/>
      <c r="BS318" s="268"/>
      <c r="BT318" s="268"/>
      <c r="BU318" s="268"/>
      <c r="BV318" s="268"/>
      <c r="BW318" s="268"/>
      <c r="BX318" s="268"/>
      <c r="BY318" s="268"/>
      <c r="BZ318" s="268"/>
      <c r="CA318" s="268"/>
      <c r="CB318" s="268"/>
      <c r="CC318" s="268"/>
      <c r="CD318" s="268"/>
      <c r="CE318" s="268"/>
      <c r="CF318" s="268"/>
      <c r="CG318" s="268"/>
      <c r="CH318" s="268"/>
      <c r="CI318" s="268"/>
      <c r="CJ318" s="268"/>
      <c r="CK318" s="268"/>
      <c r="CL318" s="268"/>
      <c r="CM318" s="268"/>
      <c r="CN318" s="268"/>
      <c r="CO318" s="268"/>
      <c r="CP318" s="268"/>
      <c r="CQ318" s="268"/>
      <c r="CR318" s="268"/>
      <c r="CS318" s="268"/>
      <c r="CT318" s="268"/>
      <c r="CU318" s="268"/>
      <c r="CV318" s="268"/>
      <c r="CW318" s="268"/>
      <c r="CX318" s="268"/>
      <c r="CY318" s="268"/>
      <c r="CZ318" s="268"/>
      <c r="DA318" s="268"/>
      <c r="DB318" s="268"/>
      <c r="DC318" s="268"/>
      <c r="DD318" s="268"/>
      <c r="DE318" s="268"/>
      <c r="DF318" s="268"/>
      <c r="DG318" s="268"/>
      <c r="DH318" s="268"/>
      <c r="DI318" s="268"/>
      <c r="DJ318" s="268"/>
      <c r="DK318" s="268"/>
      <c r="DL318" s="268"/>
      <c r="DM318" s="268"/>
      <c r="DN318" s="268"/>
      <c r="DO318" s="268"/>
    </row>
    <row r="319" spans="1:119" x14ac:dyDescent="0.2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268"/>
      <c r="AM319" s="268"/>
      <c r="AN319" s="268"/>
      <c r="AO319" s="268"/>
      <c r="AP319" s="268"/>
      <c r="AQ319" s="268"/>
      <c r="AR319" s="268"/>
      <c r="AS319" s="268"/>
      <c r="AT319" s="268"/>
      <c r="AU319" s="268"/>
      <c r="AV319" s="268"/>
      <c r="AW319" s="268"/>
      <c r="AX319" s="268"/>
      <c r="AY319" s="268"/>
      <c r="AZ319" s="268"/>
      <c r="BA319" s="268"/>
      <c r="BB319" s="268"/>
      <c r="BC319" s="268"/>
      <c r="BD319" s="268"/>
      <c r="BE319" s="268"/>
      <c r="BF319" s="268"/>
      <c r="BG319" s="268"/>
      <c r="BH319" s="268"/>
      <c r="BI319" s="268"/>
      <c r="BJ319" s="268"/>
      <c r="BK319" s="268"/>
      <c r="BL319" s="268"/>
      <c r="BM319" s="268"/>
      <c r="BN319" s="268"/>
      <c r="BO319" s="268"/>
      <c r="BP319" s="268"/>
      <c r="BQ319" s="268"/>
      <c r="BR319" s="268"/>
      <c r="BS319" s="268"/>
      <c r="BT319" s="268"/>
      <c r="BU319" s="268"/>
      <c r="BV319" s="268"/>
      <c r="BW319" s="268"/>
      <c r="BX319" s="268"/>
      <c r="BY319" s="268"/>
      <c r="BZ319" s="268"/>
      <c r="CA319" s="268"/>
      <c r="CB319" s="268"/>
      <c r="CC319" s="268"/>
      <c r="CD319" s="268"/>
      <c r="CE319" s="268"/>
      <c r="CF319" s="268"/>
      <c r="CG319" s="268"/>
      <c r="CH319" s="268"/>
      <c r="CI319" s="268"/>
      <c r="CJ319" s="268"/>
      <c r="CK319" s="268"/>
      <c r="CL319" s="268"/>
      <c r="CM319" s="268"/>
      <c r="CN319" s="268"/>
      <c r="CO319" s="268"/>
      <c r="CP319" s="268"/>
      <c r="CQ319" s="268"/>
      <c r="CR319" s="268"/>
      <c r="CS319" s="268"/>
      <c r="CT319" s="268"/>
      <c r="CU319" s="268"/>
      <c r="CV319" s="268"/>
      <c r="CW319" s="268"/>
      <c r="CX319" s="268"/>
      <c r="CY319" s="268"/>
      <c r="CZ319" s="268"/>
      <c r="DA319" s="268"/>
      <c r="DB319" s="268"/>
      <c r="DC319" s="268"/>
      <c r="DD319" s="268"/>
      <c r="DE319" s="268"/>
      <c r="DF319" s="268"/>
      <c r="DG319" s="268"/>
      <c r="DH319" s="268"/>
      <c r="DI319" s="268"/>
      <c r="DJ319" s="268"/>
      <c r="DK319" s="268"/>
      <c r="DL319" s="268"/>
      <c r="DM319" s="268"/>
      <c r="DN319" s="268"/>
      <c r="DO319" s="268"/>
    </row>
    <row r="320" spans="1:119" x14ac:dyDescent="0.2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268"/>
      <c r="AM320" s="268"/>
      <c r="AN320" s="268"/>
      <c r="AO320" s="268"/>
      <c r="AP320" s="268"/>
      <c r="AQ320" s="268"/>
      <c r="AR320" s="268"/>
      <c r="AS320" s="268"/>
      <c r="AT320" s="268"/>
      <c r="AU320" s="268"/>
      <c r="AV320" s="268"/>
      <c r="AW320" s="268"/>
      <c r="AX320" s="268"/>
      <c r="AY320" s="268"/>
      <c r="AZ320" s="268"/>
      <c r="BA320" s="268"/>
      <c r="BB320" s="268"/>
      <c r="BC320" s="268"/>
      <c r="BD320" s="268"/>
      <c r="BE320" s="268"/>
      <c r="BF320" s="268"/>
      <c r="BG320" s="268"/>
      <c r="BH320" s="268"/>
      <c r="BI320" s="268"/>
      <c r="BJ320" s="268"/>
      <c r="BK320" s="268"/>
      <c r="BL320" s="268"/>
      <c r="BM320" s="268"/>
      <c r="BN320" s="268"/>
      <c r="BO320" s="268"/>
      <c r="BP320" s="268"/>
      <c r="BQ320" s="268"/>
      <c r="BR320" s="268"/>
      <c r="BS320" s="268"/>
      <c r="BT320" s="268"/>
      <c r="BU320" s="268"/>
      <c r="BV320" s="268"/>
      <c r="BW320" s="268"/>
      <c r="BX320" s="268"/>
      <c r="BY320" s="268"/>
      <c r="BZ320" s="268"/>
      <c r="CA320" s="268"/>
      <c r="CB320" s="268"/>
      <c r="CC320" s="268"/>
      <c r="CD320" s="268"/>
      <c r="CE320" s="268"/>
      <c r="CF320" s="268"/>
      <c r="CG320" s="268"/>
      <c r="CH320" s="268"/>
      <c r="CI320" s="268"/>
      <c r="CJ320" s="268"/>
      <c r="CK320" s="268"/>
      <c r="CL320" s="268"/>
      <c r="CM320" s="268"/>
      <c r="CN320" s="268"/>
      <c r="CO320" s="268"/>
      <c r="CP320" s="268"/>
      <c r="CQ320" s="268"/>
      <c r="CR320" s="268"/>
      <c r="CS320" s="268"/>
      <c r="CT320" s="268"/>
      <c r="CU320" s="268"/>
      <c r="CV320" s="268"/>
      <c r="CW320" s="268"/>
      <c r="CX320" s="268"/>
      <c r="CY320" s="268"/>
      <c r="CZ320" s="268"/>
      <c r="DA320" s="268"/>
      <c r="DB320" s="268"/>
      <c r="DC320" s="268"/>
      <c r="DD320" s="268"/>
      <c r="DE320" s="268"/>
      <c r="DF320" s="268"/>
      <c r="DG320" s="268"/>
      <c r="DH320" s="268"/>
      <c r="DI320" s="268"/>
      <c r="DJ320" s="268"/>
      <c r="DK320" s="268"/>
      <c r="DL320" s="268"/>
      <c r="DM320" s="268"/>
      <c r="DN320" s="268"/>
      <c r="DO320" s="268"/>
    </row>
    <row r="321" spans="1:119" x14ac:dyDescent="0.2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268"/>
      <c r="AM321" s="268"/>
      <c r="AN321" s="268"/>
      <c r="AO321" s="268"/>
      <c r="AP321" s="268"/>
      <c r="AQ321" s="268"/>
      <c r="AR321" s="268"/>
      <c r="AS321" s="268"/>
      <c r="AT321" s="268"/>
      <c r="AU321" s="268"/>
      <c r="AV321" s="268"/>
      <c r="AW321" s="268"/>
      <c r="AX321" s="268"/>
      <c r="AY321" s="268"/>
      <c r="AZ321" s="268"/>
      <c r="BA321" s="268"/>
      <c r="BB321" s="268"/>
      <c r="BC321" s="268"/>
      <c r="BD321" s="268"/>
      <c r="BE321" s="268"/>
      <c r="BF321" s="268"/>
      <c r="BG321" s="268"/>
      <c r="BH321" s="268"/>
      <c r="BI321" s="268"/>
      <c r="BJ321" s="268"/>
      <c r="BK321" s="268"/>
      <c r="BL321" s="268"/>
      <c r="BM321" s="268"/>
      <c r="BN321" s="268"/>
      <c r="BO321" s="268"/>
      <c r="BP321" s="268"/>
      <c r="BQ321" s="268"/>
      <c r="BR321" s="268"/>
      <c r="BS321" s="268"/>
      <c r="BT321" s="268"/>
      <c r="BU321" s="268"/>
      <c r="BV321" s="268"/>
      <c r="BW321" s="268"/>
      <c r="BX321" s="268"/>
      <c r="BY321" s="268"/>
      <c r="BZ321" s="268"/>
      <c r="CA321" s="268"/>
      <c r="CB321" s="268"/>
      <c r="CC321" s="268"/>
      <c r="CD321" s="268"/>
      <c r="CE321" s="268"/>
      <c r="CF321" s="268"/>
      <c r="CG321" s="268"/>
      <c r="CH321" s="268"/>
      <c r="CI321" s="268"/>
      <c r="CJ321" s="268"/>
      <c r="CK321" s="268"/>
      <c r="CL321" s="268"/>
      <c r="CM321" s="268"/>
      <c r="CN321" s="268"/>
      <c r="CO321" s="268"/>
      <c r="CP321" s="268"/>
      <c r="CQ321" s="268"/>
      <c r="CR321" s="268"/>
      <c r="CS321" s="268"/>
      <c r="CT321" s="268"/>
      <c r="CU321" s="268"/>
      <c r="CV321" s="268"/>
      <c r="CW321" s="268"/>
      <c r="CX321" s="268"/>
      <c r="CY321" s="268"/>
      <c r="CZ321" s="268"/>
      <c r="DA321" s="268"/>
      <c r="DB321" s="268"/>
      <c r="DC321" s="268"/>
      <c r="DD321" s="268"/>
      <c r="DE321" s="268"/>
      <c r="DF321" s="268"/>
      <c r="DG321" s="268"/>
      <c r="DH321" s="268"/>
      <c r="DI321" s="268"/>
      <c r="DJ321" s="268"/>
      <c r="DK321" s="268"/>
      <c r="DL321" s="268"/>
      <c r="DM321" s="268"/>
      <c r="DN321" s="268"/>
      <c r="DO321" s="268"/>
    </row>
    <row r="322" spans="1:119" x14ac:dyDescent="0.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268"/>
      <c r="AM322" s="268"/>
      <c r="AN322" s="268"/>
      <c r="AO322" s="268"/>
      <c r="AP322" s="268"/>
      <c r="AQ322" s="268"/>
      <c r="AR322" s="268"/>
      <c r="AS322" s="268"/>
      <c r="AT322" s="268"/>
      <c r="AU322" s="268"/>
      <c r="AV322" s="268"/>
      <c r="AW322" s="268"/>
      <c r="AX322" s="268"/>
      <c r="AY322" s="268"/>
      <c r="AZ322" s="268"/>
      <c r="BA322" s="268"/>
      <c r="BB322" s="268"/>
      <c r="BC322" s="268"/>
      <c r="BD322" s="268"/>
      <c r="BE322" s="268"/>
      <c r="BF322" s="268"/>
      <c r="BG322" s="268"/>
      <c r="BH322" s="268"/>
      <c r="BI322" s="268"/>
      <c r="BJ322" s="268"/>
      <c r="BK322" s="268"/>
      <c r="BL322" s="268"/>
      <c r="BM322" s="268"/>
      <c r="BN322" s="268"/>
      <c r="BO322" s="268"/>
      <c r="BP322" s="268"/>
      <c r="BQ322" s="268"/>
      <c r="BR322" s="268"/>
      <c r="BS322" s="268"/>
      <c r="BT322" s="268"/>
      <c r="BU322" s="268"/>
      <c r="BV322" s="268"/>
      <c r="BW322" s="268"/>
      <c r="BX322" s="268"/>
      <c r="BY322" s="268"/>
      <c r="BZ322" s="268"/>
      <c r="CA322" s="268"/>
      <c r="CB322" s="268"/>
      <c r="CC322" s="268"/>
      <c r="CD322" s="268"/>
      <c r="CE322" s="268"/>
      <c r="CF322" s="268"/>
      <c r="CG322" s="268"/>
      <c r="CH322" s="268"/>
      <c r="CI322" s="268"/>
      <c r="CJ322" s="268"/>
      <c r="CK322" s="268"/>
      <c r="CL322" s="268"/>
      <c r="CM322" s="268"/>
      <c r="CN322" s="268"/>
      <c r="CO322" s="268"/>
      <c r="CP322" s="268"/>
      <c r="CQ322" s="268"/>
      <c r="CR322" s="268"/>
      <c r="CS322" s="268"/>
      <c r="CT322" s="268"/>
      <c r="CU322" s="268"/>
      <c r="CV322" s="268"/>
      <c r="CW322" s="268"/>
      <c r="CX322" s="268"/>
      <c r="CY322" s="268"/>
      <c r="CZ322" s="268"/>
      <c r="DA322" s="268"/>
      <c r="DB322" s="268"/>
      <c r="DC322" s="268"/>
      <c r="DD322" s="268"/>
      <c r="DE322" s="268"/>
      <c r="DF322" s="268"/>
      <c r="DG322" s="268"/>
      <c r="DH322" s="268"/>
      <c r="DI322" s="268"/>
      <c r="DJ322" s="268"/>
      <c r="DK322" s="268"/>
      <c r="DL322" s="268"/>
      <c r="DM322" s="268"/>
      <c r="DN322" s="268"/>
      <c r="DO322" s="268"/>
    </row>
    <row r="323" spans="1:119" x14ac:dyDescent="0.2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268"/>
      <c r="AM323" s="268"/>
      <c r="AN323" s="268"/>
      <c r="AO323" s="268"/>
      <c r="AP323" s="268"/>
      <c r="AQ323" s="268"/>
      <c r="AR323" s="268"/>
      <c r="AS323" s="268"/>
      <c r="AT323" s="268"/>
      <c r="AU323" s="268"/>
      <c r="AV323" s="268"/>
      <c r="AW323" s="268"/>
      <c r="AX323" s="268"/>
      <c r="AY323" s="268"/>
      <c r="AZ323" s="268"/>
      <c r="BA323" s="268"/>
      <c r="BB323" s="268"/>
      <c r="BC323" s="268"/>
      <c r="BD323" s="268"/>
      <c r="BE323" s="268"/>
      <c r="BF323" s="268"/>
      <c r="BG323" s="268"/>
      <c r="BH323" s="268"/>
      <c r="BI323" s="268"/>
      <c r="BJ323" s="268"/>
      <c r="BK323" s="268"/>
      <c r="BL323" s="268"/>
      <c r="BM323" s="268"/>
      <c r="BN323" s="268"/>
      <c r="BO323" s="268"/>
      <c r="BP323" s="268"/>
      <c r="BQ323" s="268"/>
      <c r="BR323" s="268"/>
      <c r="BS323" s="268"/>
      <c r="BT323" s="268"/>
      <c r="BU323" s="268"/>
      <c r="BV323" s="268"/>
      <c r="BW323" s="268"/>
      <c r="BX323" s="268"/>
      <c r="BY323" s="268"/>
      <c r="BZ323" s="268"/>
      <c r="CA323" s="268"/>
      <c r="CB323" s="268"/>
      <c r="CC323" s="268"/>
      <c r="CD323" s="268"/>
      <c r="CE323" s="268"/>
      <c r="CF323" s="268"/>
      <c r="CG323" s="268"/>
      <c r="CH323" s="268"/>
      <c r="CI323" s="268"/>
      <c r="CJ323" s="268"/>
      <c r="CK323" s="268"/>
      <c r="CL323" s="268"/>
      <c r="CM323" s="268"/>
      <c r="CN323" s="268"/>
      <c r="CO323" s="268"/>
      <c r="CP323" s="268"/>
      <c r="CQ323" s="268"/>
      <c r="CR323" s="268"/>
      <c r="CS323" s="268"/>
      <c r="CT323" s="268"/>
      <c r="CU323" s="268"/>
      <c r="CV323" s="268"/>
      <c r="CW323" s="268"/>
      <c r="CX323" s="268"/>
      <c r="CY323" s="268"/>
      <c r="CZ323" s="268"/>
      <c r="DA323" s="268"/>
      <c r="DB323" s="268"/>
      <c r="DC323" s="268"/>
      <c r="DD323" s="268"/>
      <c r="DE323" s="268"/>
      <c r="DF323" s="268"/>
      <c r="DG323" s="268"/>
      <c r="DH323" s="268"/>
      <c r="DI323" s="268"/>
      <c r="DJ323" s="268"/>
      <c r="DK323" s="268"/>
      <c r="DL323" s="268"/>
      <c r="DM323" s="268"/>
      <c r="DN323" s="268"/>
      <c r="DO323" s="268"/>
    </row>
    <row r="324" spans="1:119" x14ac:dyDescent="0.2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268"/>
      <c r="AM324" s="268"/>
      <c r="AN324" s="268"/>
      <c r="AO324" s="268"/>
      <c r="AP324" s="268"/>
      <c r="AQ324" s="268"/>
      <c r="AR324" s="268"/>
      <c r="AS324" s="268"/>
      <c r="AT324" s="268"/>
      <c r="AU324" s="268"/>
      <c r="AV324" s="268"/>
      <c r="AW324" s="268"/>
      <c r="AX324" s="268"/>
      <c r="AY324" s="268"/>
      <c r="AZ324" s="268"/>
      <c r="BA324" s="268"/>
      <c r="BB324" s="268"/>
      <c r="BC324" s="268"/>
      <c r="BD324" s="268"/>
      <c r="BE324" s="268"/>
      <c r="BF324" s="268"/>
      <c r="BG324" s="268"/>
      <c r="BH324" s="268"/>
      <c r="BI324" s="268"/>
      <c r="BJ324" s="268"/>
      <c r="BK324" s="268"/>
      <c r="BL324" s="268"/>
      <c r="BM324" s="268"/>
      <c r="BN324" s="268"/>
      <c r="BO324" s="268"/>
      <c r="BP324" s="268"/>
      <c r="BQ324" s="268"/>
      <c r="BR324" s="268"/>
      <c r="BS324" s="268"/>
      <c r="BT324" s="268"/>
      <c r="BU324" s="268"/>
      <c r="BV324" s="268"/>
      <c r="BW324" s="268"/>
      <c r="BX324" s="268"/>
      <c r="BY324" s="268"/>
      <c r="BZ324" s="268"/>
      <c r="CA324" s="268"/>
      <c r="CB324" s="268"/>
      <c r="CC324" s="268"/>
      <c r="CD324" s="268"/>
      <c r="CE324" s="268"/>
      <c r="CF324" s="268"/>
      <c r="CG324" s="268"/>
      <c r="CH324" s="268"/>
      <c r="CI324" s="268"/>
      <c r="CJ324" s="268"/>
      <c r="CK324" s="268"/>
      <c r="CL324" s="268"/>
      <c r="CM324" s="268"/>
      <c r="CN324" s="268"/>
      <c r="CO324" s="268"/>
      <c r="CP324" s="268"/>
      <c r="CQ324" s="268"/>
      <c r="CR324" s="268"/>
      <c r="CS324" s="268"/>
      <c r="CT324" s="268"/>
      <c r="CU324" s="268"/>
      <c r="CV324" s="268"/>
      <c r="CW324" s="268"/>
      <c r="CX324" s="268"/>
      <c r="CY324" s="268"/>
      <c r="CZ324" s="268"/>
      <c r="DA324" s="268"/>
      <c r="DB324" s="268"/>
      <c r="DC324" s="268"/>
      <c r="DD324" s="268"/>
      <c r="DE324" s="268"/>
      <c r="DF324" s="268"/>
      <c r="DG324" s="268"/>
      <c r="DH324" s="268"/>
      <c r="DI324" s="268"/>
      <c r="DJ324" s="268"/>
      <c r="DK324" s="268"/>
      <c r="DL324" s="268"/>
      <c r="DM324" s="268"/>
      <c r="DN324" s="268"/>
      <c r="DO324" s="268"/>
    </row>
    <row r="325" spans="1:119" x14ac:dyDescent="0.2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268"/>
      <c r="AM325" s="268"/>
      <c r="AN325" s="268"/>
      <c r="AO325" s="268"/>
      <c r="AP325" s="268"/>
      <c r="AQ325" s="268"/>
      <c r="AR325" s="268"/>
      <c r="AS325" s="268"/>
      <c r="AT325" s="268"/>
      <c r="AU325" s="268"/>
      <c r="AV325" s="268"/>
      <c r="AW325" s="268"/>
      <c r="AX325" s="268"/>
      <c r="AY325" s="268"/>
      <c r="AZ325" s="268"/>
      <c r="BA325" s="268"/>
      <c r="BB325" s="268"/>
      <c r="BC325" s="268"/>
      <c r="BD325" s="268"/>
      <c r="BE325" s="268"/>
      <c r="BF325" s="268"/>
      <c r="BG325" s="268"/>
      <c r="BH325" s="268"/>
      <c r="BI325" s="268"/>
      <c r="BJ325" s="268"/>
      <c r="BK325" s="268"/>
      <c r="BL325" s="268"/>
      <c r="BM325" s="268"/>
      <c r="BN325" s="268"/>
      <c r="BO325" s="268"/>
      <c r="BP325" s="268"/>
      <c r="BQ325" s="268"/>
      <c r="BR325" s="268"/>
      <c r="BS325" s="268"/>
      <c r="BT325" s="268"/>
      <c r="BU325" s="268"/>
      <c r="BV325" s="268"/>
      <c r="BW325" s="268"/>
      <c r="BX325" s="268"/>
      <c r="BY325" s="268"/>
      <c r="BZ325" s="268"/>
      <c r="CA325" s="268"/>
      <c r="CB325" s="268"/>
      <c r="CC325" s="268"/>
      <c r="CD325" s="268"/>
      <c r="CE325" s="268"/>
      <c r="CF325" s="268"/>
      <c r="CG325" s="268"/>
      <c r="CH325" s="268"/>
      <c r="CI325" s="268"/>
      <c r="CJ325" s="268"/>
      <c r="CK325" s="268"/>
      <c r="CL325" s="268"/>
      <c r="CM325" s="268"/>
      <c r="CN325" s="268"/>
      <c r="CO325" s="268"/>
      <c r="CP325" s="268"/>
      <c r="CQ325" s="268"/>
      <c r="CR325" s="268"/>
      <c r="CS325" s="268"/>
      <c r="CT325" s="268"/>
      <c r="CU325" s="268"/>
      <c r="CV325" s="268"/>
      <c r="CW325" s="268"/>
      <c r="CX325" s="268"/>
      <c r="CY325" s="268"/>
      <c r="CZ325" s="268"/>
      <c r="DA325" s="268"/>
      <c r="DB325" s="268"/>
      <c r="DC325" s="268"/>
      <c r="DD325" s="268"/>
      <c r="DE325" s="268"/>
      <c r="DF325" s="268"/>
      <c r="DG325" s="268"/>
      <c r="DH325" s="268"/>
      <c r="DI325" s="268"/>
      <c r="DJ325" s="268"/>
      <c r="DK325" s="268"/>
      <c r="DL325" s="268"/>
      <c r="DM325" s="268"/>
      <c r="DN325" s="268"/>
      <c r="DO325" s="268"/>
    </row>
    <row r="326" spans="1:119" x14ac:dyDescent="0.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268"/>
      <c r="AM326" s="268"/>
      <c r="AN326" s="268"/>
      <c r="AO326" s="268"/>
      <c r="AP326" s="268"/>
      <c r="AQ326" s="268"/>
      <c r="AR326" s="268"/>
      <c r="AS326" s="268"/>
      <c r="AT326" s="268"/>
      <c r="AU326" s="268"/>
      <c r="AV326" s="268"/>
      <c r="AW326" s="268"/>
      <c r="AX326" s="268"/>
      <c r="AY326" s="268"/>
      <c r="AZ326" s="268"/>
      <c r="BA326" s="268"/>
      <c r="BB326" s="268"/>
      <c r="BC326" s="268"/>
      <c r="BD326" s="268"/>
      <c r="BE326" s="268"/>
      <c r="BF326" s="268"/>
      <c r="BG326" s="268"/>
      <c r="BH326" s="268"/>
      <c r="BI326" s="268"/>
      <c r="BJ326" s="268"/>
      <c r="BK326" s="268"/>
      <c r="BL326" s="268"/>
      <c r="BM326" s="268"/>
      <c r="BN326" s="268"/>
      <c r="BO326" s="268"/>
      <c r="BP326" s="268"/>
      <c r="BQ326" s="268"/>
      <c r="BR326" s="268"/>
      <c r="BS326" s="268"/>
      <c r="BT326" s="268"/>
      <c r="BU326" s="268"/>
      <c r="BV326" s="268"/>
      <c r="BW326" s="268"/>
      <c r="BX326" s="268"/>
      <c r="BY326" s="268"/>
      <c r="BZ326" s="268"/>
      <c r="CA326" s="268"/>
      <c r="CB326" s="268"/>
      <c r="CC326" s="268"/>
      <c r="CD326" s="268"/>
      <c r="CE326" s="268"/>
      <c r="CF326" s="268"/>
      <c r="CG326" s="268"/>
      <c r="CH326" s="268"/>
      <c r="CI326" s="268"/>
      <c r="CJ326" s="268"/>
      <c r="CK326" s="268"/>
      <c r="CL326" s="268"/>
      <c r="CM326" s="268"/>
      <c r="CN326" s="268"/>
      <c r="CO326" s="268"/>
      <c r="CP326" s="268"/>
      <c r="CQ326" s="268"/>
      <c r="CR326" s="268"/>
      <c r="CS326" s="268"/>
      <c r="CT326" s="268"/>
      <c r="CU326" s="268"/>
      <c r="CV326" s="268"/>
      <c r="CW326" s="268"/>
      <c r="CX326" s="268"/>
      <c r="CY326" s="268"/>
      <c r="CZ326" s="268"/>
      <c r="DA326" s="268"/>
      <c r="DB326" s="268"/>
      <c r="DC326" s="268"/>
      <c r="DD326" s="268"/>
      <c r="DE326" s="268"/>
      <c r="DF326" s="268"/>
      <c r="DG326" s="268"/>
      <c r="DH326" s="268"/>
      <c r="DI326" s="268"/>
      <c r="DJ326" s="268"/>
      <c r="DK326" s="268"/>
      <c r="DL326" s="268"/>
      <c r="DM326" s="268"/>
      <c r="DN326" s="268"/>
      <c r="DO326" s="268"/>
    </row>
    <row r="327" spans="1:119" x14ac:dyDescent="0.2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268"/>
      <c r="AM327" s="268"/>
      <c r="AN327" s="268"/>
      <c r="AO327" s="268"/>
      <c r="AP327" s="268"/>
      <c r="AQ327" s="268"/>
      <c r="AR327" s="268"/>
      <c r="AS327" s="268"/>
      <c r="AT327" s="268"/>
      <c r="AU327" s="268"/>
      <c r="AV327" s="268"/>
      <c r="AW327" s="268"/>
      <c r="AX327" s="268"/>
      <c r="AY327" s="268"/>
      <c r="AZ327" s="268"/>
      <c r="BA327" s="268"/>
      <c r="BB327" s="268"/>
      <c r="BC327" s="268"/>
      <c r="BD327" s="268"/>
      <c r="BE327" s="268"/>
      <c r="BF327" s="268"/>
      <c r="BG327" s="268"/>
      <c r="BH327" s="268"/>
      <c r="BI327" s="268"/>
      <c r="BJ327" s="268"/>
      <c r="BK327" s="268"/>
      <c r="BL327" s="268"/>
      <c r="BM327" s="268"/>
      <c r="BN327" s="268"/>
      <c r="BO327" s="268"/>
      <c r="BP327" s="268"/>
      <c r="BQ327" s="268"/>
      <c r="BR327" s="268"/>
      <c r="BS327" s="268"/>
      <c r="BT327" s="268"/>
      <c r="BU327" s="268"/>
      <c r="BV327" s="268"/>
      <c r="BW327" s="268"/>
      <c r="BX327" s="268"/>
      <c r="BY327" s="268"/>
      <c r="BZ327" s="268"/>
      <c r="CA327" s="268"/>
      <c r="CB327" s="268"/>
      <c r="CC327" s="268"/>
      <c r="CD327" s="268"/>
      <c r="CE327" s="268"/>
      <c r="CF327" s="268"/>
      <c r="CG327" s="268"/>
      <c r="CH327" s="268"/>
      <c r="CI327" s="268"/>
      <c r="CJ327" s="268"/>
      <c r="CK327" s="268"/>
      <c r="CL327" s="268"/>
      <c r="CM327" s="268"/>
      <c r="CN327" s="268"/>
      <c r="CO327" s="268"/>
      <c r="CP327" s="268"/>
      <c r="CQ327" s="268"/>
      <c r="CR327" s="268"/>
      <c r="CS327" s="268"/>
      <c r="CT327" s="268"/>
      <c r="CU327" s="268"/>
      <c r="CV327" s="268"/>
      <c r="CW327" s="268"/>
      <c r="CX327" s="268"/>
      <c r="CY327" s="268"/>
      <c r="CZ327" s="268"/>
      <c r="DA327" s="268"/>
      <c r="DB327" s="268"/>
      <c r="DC327" s="268"/>
      <c r="DD327" s="268"/>
      <c r="DE327" s="268"/>
      <c r="DF327" s="268"/>
      <c r="DG327" s="268"/>
      <c r="DH327" s="268"/>
      <c r="DI327" s="268"/>
      <c r="DJ327" s="268"/>
      <c r="DK327" s="268"/>
      <c r="DL327" s="268"/>
      <c r="DM327" s="268"/>
      <c r="DN327" s="268"/>
      <c r="DO327" s="268"/>
    </row>
    <row r="328" spans="1:119" x14ac:dyDescent="0.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268"/>
      <c r="AM328" s="268"/>
      <c r="AN328" s="268"/>
      <c r="AO328" s="268"/>
      <c r="AP328" s="268"/>
      <c r="AQ328" s="268"/>
      <c r="AR328" s="268"/>
      <c r="AS328" s="268"/>
      <c r="AT328" s="268"/>
      <c r="AU328" s="268"/>
      <c r="AV328" s="268"/>
      <c r="AW328" s="268"/>
      <c r="AX328" s="268"/>
      <c r="AY328" s="268"/>
      <c r="AZ328" s="268"/>
      <c r="BA328" s="268"/>
      <c r="BB328" s="268"/>
      <c r="BC328" s="268"/>
      <c r="BD328" s="268"/>
      <c r="BE328" s="268"/>
      <c r="BF328" s="268"/>
      <c r="BG328" s="268"/>
      <c r="BH328" s="268"/>
      <c r="BI328" s="268"/>
      <c r="BJ328" s="268"/>
      <c r="BK328" s="268"/>
      <c r="BL328" s="268"/>
      <c r="BM328" s="268"/>
      <c r="BN328" s="268"/>
      <c r="BO328" s="268"/>
      <c r="BP328" s="268"/>
      <c r="BQ328" s="268"/>
      <c r="BR328" s="268"/>
      <c r="BS328" s="268"/>
      <c r="BT328" s="268"/>
      <c r="BU328" s="268"/>
      <c r="BV328" s="268"/>
      <c r="BW328" s="268"/>
      <c r="BX328" s="268"/>
      <c r="BY328" s="268"/>
      <c r="BZ328" s="268"/>
      <c r="CA328" s="268"/>
      <c r="CB328" s="268"/>
      <c r="CC328" s="268"/>
      <c r="CD328" s="268"/>
      <c r="CE328" s="268"/>
      <c r="CF328" s="268"/>
      <c r="CG328" s="268"/>
      <c r="CH328" s="268"/>
      <c r="CI328" s="268"/>
      <c r="CJ328" s="268"/>
      <c r="CK328" s="268"/>
      <c r="CL328" s="268"/>
      <c r="CM328" s="268"/>
      <c r="CN328" s="268"/>
      <c r="CO328" s="268"/>
      <c r="CP328" s="268"/>
      <c r="CQ328" s="268"/>
      <c r="CR328" s="268"/>
      <c r="CS328" s="268"/>
      <c r="CT328" s="268"/>
      <c r="CU328" s="268"/>
      <c r="CV328" s="268"/>
      <c r="CW328" s="268"/>
      <c r="CX328" s="268"/>
      <c r="CY328" s="268"/>
      <c r="CZ328" s="268"/>
      <c r="DA328" s="268"/>
      <c r="DB328" s="268"/>
      <c r="DC328" s="268"/>
      <c r="DD328" s="268"/>
      <c r="DE328" s="268"/>
      <c r="DF328" s="268"/>
      <c r="DG328" s="268"/>
      <c r="DH328" s="268"/>
      <c r="DI328" s="268"/>
      <c r="DJ328" s="268"/>
      <c r="DK328" s="268"/>
      <c r="DL328" s="268"/>
      <c r="DM328" s="268"/>
      <c r="DN328" s="268"/>
      <c r="DO328" s="268"/>
    </row>
    <row r="329" spans="1:119" x14ac:dyDescent="0.2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268"/>
      <c r="AM329" s="268"/>
      <c r="AN329" s="268"/>
      <c r="AO329" s="268"/>
      <c r="AP329" s="268"/>
      <c r="AQ329" s="268"/>
      <c r="AR329" s="268"/>
      <c r="AS329" s="268"/>
      <c r="AT329" s="268"/>
      <c r="AU329" s="268"/>
      <c r="AV329" s="268"/>
      <c r="AW329" s="268"/>
      <c r="AX329" s="268"/>
      <c r="AY329" s="268"/>
      <c r="AZ329" s="268"/>
      <c r="BA329" s="268"/>
      <c r="BB329" s="268"/>
      <c r="BC329" s="268"/>
      <c r="BD329" s="268"/>
      <c r="BE329" s="268"/>
      <c r="BF329" s="268"/>
      <c r="BG329" s="268"/>
      <c r="BH329" s="268"/>
      <c r="BI329" s="268"/>
      <c r="BJ329" s="268"/>
      <c r="BK329" s="268"/>
      <c r="BL329" s="268"/>
      <c r="BM329" s="268"/>
      <c r="BN329" s="268"/>
      <c r="BO329" s="268"/>
      <c r="BP329" s="268"/>
      <c r="BQ329" s="268"/>
      <c r="BR329" s="268"/>
      <c r="BS329" s="268"/>
      <c r="BT329" s="268"/>
      <c r="BU329" s="268"/>
      <c r="BV329" s="268"/>
      <c r="BW329" s="268"/>
      <c r="BX329" s="268"/>
      <c r="BY329" s="268"/>
      <c r="BZ329" s="268"/>
      <c r="CA329" s="268"/>
      <c r="CB329" s="268"/>
      <c r="CC329" s="268"/>
      <c r="CD329" s="268"/>
      <c r="CE329" s="268"/>
      <c r="CF329" s="268"/>
      <c r="CG329" s="268"/>
      <c r="CH329" s="268"/>
      <c r="CI329" s="268"/>
      <c r="CJ329" s="268"/>
      <c r="CK329" s="268"/>
      <c r="CL329" s="268"/>
      <c r="CM329" s="268"/>
      <c r="CN329" s="268"/>
      <c r="CO329" s="268"/>
      <c r="CP329" s="268"/>
      <c r="CQ329" s="268"/>
      <c r="CR329" s="268"/>
      <c r="CS329" s="268"/>
      <c r="CT329" s="268"/>
      <c r="CU329" s="268"/>
      <c r="CV329" s="268"/>
      <c r="CW329" s="268"/>
      <c r="CX329" s="268"/>
      <c r="CY329" s="268"/>
      <c r="CZ329" s="268"/>
      <c r="DA329" s="268"/>
      <c r="DB329" s="268"/>
      <c r="DC329" s="268"/>
      <c r="DD329" s="268"/>
      <c r="DE329" s="268"/>
      <c r="DF329" s="268"/>
      <c r="DG329" s="268"/>
      <c r="DH329" s="268"/>
      <c r="DI329" s="268"/>
      <c r="DJ329" s="268"/>
      <c r="DK329" s="268"/>
      <c r="DL329" s="268"/>
      <c r="DM329" s="268"/>
      <c r="DN329" s="268"/>
      <c r="DO329" s="268"/>
    </row>
    <row r="330" spans="1:119" x14ac:dyDescent="0.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268"/>
      <c r="AM330" s="268"/>
      <c r="AN330" s="268"/>
      <c r="AO330" s="268"/>
      <c r="AP330" s="268"/>
      <c r="AQ330" s="268"/>
      <c r="AR330" s="268"/>
      <c r="AS330" s="268"/>
      <c r="AT330" s="268"/>
      <c r="AU330" s="268"/>
      <c r="AV330" s="268"/>
      <c r="AW330" s="268"/>
      <c r="AX330" s="268"/>
      <c r="AY330" s="268"/>
      <c r="AZ330" s="268"/>
      <c r="BA330" s="268"/>
      <c r="BB330" s="268"/>
      <c r="BC330" s="268"/>
      <c r="BD330" s="268"/>
      <c r="BE330" s="268"/>
      <c r="BF330" s="268"/>
      <c r="BG330" s="268"/>
      <c r="BH330" s="268"/>
      <c r="BI330" s="268"/>
      <c r="BJ330" s="268"/>
      <c r="BK330" s="268"/>
      <c r="BL330" s="268"/>
      <c r="BM330" s="268"/>
      <c r="BN330" s="268"/>
      <c r="BO330" s="268"/>
      <c r="BP330" s="268"/>
      <c r="BQ330" s="268"/>
      <c r="BR330" s="268"/>
      <c r="BS330" s="268"/>
      <c r="BT330" s="268"/>
      <c r="BU330" s="268"/>
      <c r="BV330" s="268"/>
      <c r="BW330" s="268"/>
      <c r="BX330" s="268"/>
      <c r="BY330" s="268"/>
      <c r="BZ330" s="268"/>
      <c r="CA330" s="268"/>
      <c r="CB330" s="268"/>
      <c r="CC330" s="268"/>
      <c r="CD330" s="268"/>
      <c r="CE330" s="268"/>
      <c r="CF330" s="268"/>
      <c r="CG330" s="268"/>
      <c r="CH330" s="268"/>
      <c r="CI330" s="268"/>
      <c r="CJ330" s="268"/>
      <c r="CK330" s="268"/>
      <c r="CL330" s="268"/>
      <c r="CM330" s="268"/>
      <c r="CN330" s="268"/>
      <c r="CO330" s="268"/>
      <c r="CP330" s="268"/>
      <c r="CQ330" s="268"/>
      <c r="CR330" s="268"/>
      <c r="CS330" s="268"/>
      <c r="CT330" s="268"/>
      <c r="CU330" s="268"/>
      <c r="CV330" s="268"/>
      <c r="CW330" s="268"/>
      <c r="CX330" s="268"/>
      <c r="CY330" s="268"/>
      <c r="CZ330" s="268"/>
      <c r="DA330" s="268"/>
      <c r="DB330" s="268"/>
      <c r="DC330" s="268"/>
      <c r="DD330" s="268"/>
      <c r="DE330" s="268"/>
      <c r="DF330" s="268"/>
      <c r="DG330" s="268"/>
      <c r="DH330" s="268"/>
      <c r="DI330" s="268"/>
      <c r="DJ330" s="268"/>
      <c r="DK330" s="268"/>
      <c r="DL330" s="268"/>
      <c r="DM330" s="268"/>
      <c r="DN330" s="268"/>
      <c r="DO330" s="268"/>
    </row>
    <row r="331" spans="1:119" x14ac:dyDescent="0.2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268"/>
      <c r="AM331" s="268"/>
      <c r="AN331" s="268"/>
      <c r="AO331" s="268"/>
      <c r="AP331" s="268"/>
      <c r="AQ331" s="268"/>
      <c r="AR331" s="268"/>
      <c r="AS331" s="268"/>
      <c r="AT331" s="268"/>
      <c r="AU331" s="268"/>
      <c r="AV331" s="268"/>
      <c r="AW331" s="268"/>
      <c r="AX331" s="268"/>
      <c r="AY331" s="268"/>
      <c r="AZ331" s="268"/>
      <c r="BA331" s="268"/>
      <c r="BB331" s="268"/>
      <c r="BC331" s="268"/>
      <c r="BD331" s="268"/>
      <c r="BE331" s="268"/>
      <c r="BF331" s="268"/>
      <c r="BG331" s="268"/>
      <c r="BH331" s="268"/>
      <c r="BI331" s="268"/>
      <c r="BJ331" s="268"/>
      <c r="BK331" s="268"/>
      <c r="BL331" s="268"/>
      <c r="BM331" s="268"/>
      <c r="BN331" s="268"/>
      <c r="BO331" s="268"/>
      <c r="BP331" s="268"/>
      <c r="BQ331" s="268"/>
      <c r="BR331" s="268"/>
      <c r="BS331" s="268"/>
      <c r="BT331" s="268"/>
      <c r="BU331" s="268"/>
      <c r="BV331" s="268"/>
      <c r="BW331" s="268"/>
      <c r="BX331" s="268"/>
      <c r="BY331" s="268"/>
      <c r="BZ331" s="268"/>
      <c r="CA331" s="268"/>
      <c r="CB331" s="268"/>
      <c r="CC331" s="268"/>
      <c r="CD331" s="268"/>
      <c r="CE331" s="268"/>
      <c r="CF331" s="268"/>
      <c r="CG331" s="268"/>
      <c r="CH331" s="268"/>
      <c r="CI331" s="268"/>
      <c r="CJ331" s="268"/>
      <c r="CK331" s="268"/>
      <c r="CL331" s="268"/>
      <c r="CM331" s="268"/>
      <c r="CN331" s="268"/>
      <c r="CO331" s="268"/>
      <c r="CP331" s="268"/>
      <c r="CQ331" s="268"/>
      <c r="CR331" s="268"/>
      <c r="CS331" s="268"/>
      <c r="CT331" s="268"/>
      <c r="CU331" s="268"/>
      <c r="CV331" s="268"/>
      <c r="CW331" s="268"/>
      <c r="CX331" s="268"/>
      <c r="CY331" s="268"/>
      <c r="CZ331" s="268"/>
      <c r="DA331" s="268"/>
      <c r="DB331" s="268"/>
      <c r="DC331" s="268"/>
      <c r="DD331" s="268"/>
      <c r="DE331" s="268"/>
      <c r="DF331" s="268"/>
      <c r="DG331" s="268"/>
      <c r="DH331" s="268"/>
      <c r="DI331" s="268"/>
      <c r="DJ331" s="268"/>
      <c r="DK331" s="268"/>
      <c r="DL331" s="268"/>
      <c r="DM331" s="268"/>
      <c r="DN331" s="268"/>
      <c r="DO331" s="268"/>
    </row>
    <row r="332" spans="1:119" x14ac:dyDescent="0.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268"/>
      <c r="AM332" s="268"/>
      <c r="AN332" s="268"/>
      <c r="AO332" s="268"/>
      <c r="AP332" s="268"/>
      <c r="AQ332" s="268"/>
      <c r="AR332" s="268"/>
      <c r="AS332" s="268"/>
      <c r="AT332" s="268"/>
      <c r="AU332" s="268"/>
      <c r="AV332" s="268"/>
      <c r="AW332" s="268"/>
      <c r="AX332" s="268"/>
      <c r="AY332" s="268"/>
      <c r="AZ332" s="268"/>
      <c r="BA332" s="268"/>
      <c r="BB332" s="268"/>
      <c r="BC332" s="268"/>
      <c r="BD332" s="268"/>
      <c r="BE332" s="268"/>
      <c r="BF332" s="268"/>
      <c r="BG332" s="268"/>
      <c r="BH332" s="268"/>
      <c r="BI332" s="268"/>
      <c r="BJ332" s="268"/>
      <c r="BK332" s="268"/>
      <c r="BL332" s="268"/>
      <c r="BM332" s="268"/>
      <c r="BN332" s="268"/>
      <c r="BO332" s="268"/>
      <c r="BP332" s="268"/>
      <c r="BQ332" s="268"/>
      <c r="BR332" s="268"/>
      <c r="BS332" s="268"/>
      <c r="BT332" s="268"/>
      <c r="BU332" s="268"/>
      <c r="BV332" s="268"/>
      <c r="BW332" s="268"/>
      <c r="BX332" s="268"/>
      <c r="BY332" s="268"/>
      <c r="BZ332" s="268"/>
      <c r="CA332" s="268"/>
      <c r="CB332" s="268"/>
      <c r="CC332" s="268"/>
      <c r="CD332" s="268"/>
      <c r="CE332" s="268"/>
      <c r="CF332" s="268"/>
      <c r="CG332" s="268"/>
      <c r="CH332" s="268"/>
      <c r="CI332" s="268"/>
      <c r="CJ332" s="268"/>
      <c r="CK332" s="268"/>
      <c r="CL332" s="268"/>
      <c r="CM332" s="268"/>
      <c r="CN332" s="268"/>
      <c r="CO332" s="268"/>
      <c r="CP332" s="268"/>
      <c r="CQ332" s="268"/>
      <c r="CR332" s="268"/>
      <c r="CS332" s="268"/>
      <c r="CT332" s="268"/>
      <c r="CU332" s="268"/>
      <c r="CV332" s="268"/>
      <c r="CW332" s="268"/>
      <c r="CX332" s="268"/>
      <c r="CY332" s="268"/>
      <c r="CZ332" s="268"/>
      <c r="DA332" s="268"/>
      <c r="DB332" s="268"/>
      <c r="DC332" s="268"/>
      <c r="DD332" s="268"/>
      <c r="DE332" s="268"/>
      <c r="DF332" s="268"/>
      <c r="DG332" s="268"/>
      <c r="DH332" s="268"/>
      <c r="DI332" s="268"/>
      <c r="DJ332" s="268"/>
      <c r="DK332" s="268"/>
      <c r="DL332" s="268"/>
      <c r="DM332" s="268"/>
      <c r="DN332" s="268"/>
      <c r="DO332" s="268"/>
    </row>
    <row r="333" spans="1:119" x14ac:dyDescent="0.2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268"/>
      <c r="AM333" s="268"/>
      <c r="AN333" s="268"/>
      <c r="AO333" s="268"/>
      <c r="AP333" s="268"/>
      <c r="AQ333" s="268"/>
      <c r="AR333" s="268"/>
      <c r="AS333" s="268"/>
      <c r="AT333" s="268"/>
      <c r="AU333" s="268"/>
      <c r="AV333" s="268"/>
      <c r="AW333" s="268"/>
      <c r="AX333" s="268"/>
      <c r="AY333" s="268"/>
      <c r="AZ333" s="268"/>
      <c r="BA333" s="268"/>
      <c r="BB333" s="268"/>
      <c r="BC333" s="268"/>
      <c r="BD333" s="268"/>
      <c r="BE333" s="268"/>
      <c r="BF333" s="268"/>
      <c r="BG333" s="268"/>
      <c r="BH333" s="268"/>
      <c r="BI333" s="268"/>
      <c r="BJ333" s="268"/>
      <c r="BK333" s="268"/>
      <c r="BL333" s="268"/>
      <c r="BM333" s="268"/>
      <c r="BN333" s="268"/>
      <c r="BO333" s="268"/>
      <c r="BP333" s="268"/>
      <c r="BQ333" s="268"/>
      <c r="BR333" s="268"/>
      <c r="BS333" s="268"/>
      <c r="BT333" s="268"/>
      <c r="BU333" s="268"/>
      <c r="BV333" s="268"/>
      <c r="BW333" s="268"/>
      <c r="BX333" s="268"/>
      <c r="BY333" s="268"/>
      <c r="BZ333" s="268"/>
      <c r="CA333" s="268"/>
      <c r="CB333" s="268"/>
      <c r="CC333" s="268"/>
      <c r="CD333" s="268"/>
      <c r="CE333" s="268"/>
      <c r="CF333" s="268"/>
      <c r="CG333" s="268"/>
      <c r="CH333" s="268"/>
      <c r="CI333" s="268"/>
      <c r="CJ333" s="268"/>
      <c r="CK333" s="268"/>
      <c r="CL333" s="268"/>
      <c r="CM333" s="268"/>
      <c r="CN333" s="268"/>
      <c r="CO333" s="268"/>
      <c r="CP333" s="268"/>
      <c r="CQ333" s="268"/>
      <c r="CR333" s="268"/>
      <c r="CS333" s="268"/>
      <c r="CT333" s="268"/>
      <c r="CU333" s="268"/>
      <c r="CV333" s="268"/>
      <c r="CW333" s="268"/>
      <c r="CX333" s="268"/>
      <c r="CY333" s="268"/>
      <c r="CZ333" s="268"/>
      <c r="DA333" s="268"/>
      <c r="DB333" s="268"/>
      <c r="DC333" s="268"/>
      <c r="DD333" s="268"/>
      <c r="DE333" s="268"/>
      <c r="DF333" s="268"/>
      <c r="DG333" s="268"/>
      <c r="DH333" s="268"/>
      <c r="DI333" s="268"/>
      <c r="DJ333" s="268"/>
      <c r="DK333" s="268"/>
      <c r="DL333" s="268"/>
      <c r="DM333" s="268"/>
      <c r="DN333" s="268"/>
      <c r="DO333" s="268"/>
    </row>
    <row r="334" spans="1:119" x14ac:dyDescent="0.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268"/>
      <c r="AM334" s="268"/>
      <c r="AN334" s="268"/>
      <c r="AO334" s="268"/>
      <c r="AP334" s="268"/>
      <c r="AQ334" s="268"/>
      <c r="AR334" s="268"/>
      <c r="AS334" s="268"/>
      <c r="AT334" s="268"/>
      <c r="AU334" s="268"/>
      <c r="AV334" s="268"/>
      <c r="AW334" s="268"/>
      <c r="AX334" s="268"/>
      <c r="AY334" s="268"/>
      <c r="AZ334" s="268"/>
      <c r="BA334" s="268"/>
      <c r="BB334" s="268"/>
      <c r="BC334" s="268"/>
      <c r="BD334" s="268"/>
      <c r="BE334" s="268"/>
      <c r="BF334" s="268"/>
      <c r="BG334" s="268"/>
      <c r="BH334" s="268"/>
      <c r="BI334" s="268"/>
      <c r="BJ334" s="268"/>
      <c r="BK334" s="268"/>
      <c r="BL334" s="268"/>
      <c r="BM334" s="268"/>
      <c r="BN334" s="268"/>
      <c r="BO334" s="268"/>
      <c r="BP334" s="268"/>
      <c r="BQ334" s="268"/>
      <c r="BR334" s="268"/>
      <c r="BS334" s="268"/>
      <c r="BT334" s="268"/>
      <c r="BU334" s="268"/>
      <c r="BV334" s="268"/>
      <c r="BW334" s="268"/>
      <c r="BX334" s="268"/>
      <c r="BY334" s="268"/>
      <c r="BZ334" s="268"/>
      <c r="CA334" s="268"/>
      <c r="CB334" s="268"/>
      <c r="CC334" s="268"/>
      <c r="CD334" s="268"/>
      <c r="CE334" s="268"/>
      <c r="CF334" s="268"/>
      <c r="CG334" s="268"/>
      <c r="CH334" s="268"/>
      <c r="CI334" s="268"/>
      <c r="CJ334" s="268"/>
      <c r="CK334" s="268"/>
      <c r="CL334" s="268"/>
      <c r="CM334" s="268"/>
      <c r="CN334" s="268"/>
      <c r="CO334" s="268"/>
      <c r="CP334" s="268"/>
      <c r="CQ334" s="268"/>
      <c r="CR334" s="268"/>
      <c r="CS334" s="268"/>
      <c r="CT334" s="268"/>
      <c r="CU334" s="268"/>
      <c r="CV334" s="268"/>
      <c r="CW334" s="268"/>
      <c r="CX334" s="268"/>
      <c r="CY334" s="268"/>
      <c r="CZ334" s="268"/>
      <c r="DA334" s="268"/>
      <c r="DB334" s="268"/>
      <c r="DC334" s="268"/>
      <c r="DD334" s="268"/>
      <c r="DE334" s="268"/>
      <c r="DF334" s="268"/>
      <c r="DG334" s="268"/>
      <c r="DH334" s="268"/>
      <c r="DI334" s="268"/>
      <c r="DJ334" s="268"/>
      <c r="DK334" s="268"/>
      <c r="DL334" s="268"/>
      <c r="DM334" s="268"/>
      <c r="DN334" s="268"/>
      <c r="DO334" s="268"/>
    </row>
    <row r="335" spans="1:119" x14ac:dyDescent="0.2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268"/>
      <c r="AM335" s="268"/>
      <c r="AN335" s="268"/>
      <c r="AO335" s="268"/>
      <c r="AP335" s="268"/>
      <c r="AQ335" s="268"/>
      <c r="AR335" s="268"/>
      <c r="AS335" s="268"/>
      <c r="AT335" s="268"/>
      <c r="AU335" s="268"/>
      <c r="AV335" s="268"/>
      <c r="AW335" s="268"/>
      <c r="AX335" s="268"/>
      <c r="AY335" s="268"/>
      <c r="AZ335" s="268"/>
      <c r="BA335" s="268"/>
      <c r="BB335" s="268"/>
      <c r="BC335" s="268"/>
      <c r="BD335" s="268"/>
      <c r="BE335" s="268"/>
      <c r="BF335" s="268"/>
      <c r="BG335" s="268"/>
      <c r="BH335" s="268"/>
      <c r="BI335" s="268"/>
      <c r="BJ335" s="268"/>
      <c r="BK335" s="268"/>
      <c r="BL335" s="268"/>
      <c r="BM335" s="268"/>
      <c r="BN335" s="268"/>
      <c r="BO335" s="268"/>
      <c r="BP335" s="268"/>
      <c r="BQ335" s="268"/>
      <c r="BR335" s="268"/>
      <c r="BS335" s="268"/>
      <c r="BT335" s="268"/>
      <c r="BU335" s="268"/>
      <c r="BV335" s="268"/>
      <c r="BW335" s="268"/>
      <c r="BX335" s="268"/>
      <c r="BY335" s="268"/>
      <c r="BZ335" s="268"/>
      <c r="CA335" s="268"/>
      <c r="CB335" s="268"/>
      <c r="CC335" s="268"/>
      <c r="CD335" s="268"/>
      <c r="CE335" s="268"/>
      <c r="CF335" s="268"/>
      <c r="CG335" s="268"/>
      <c r="CH335" s="268"/>
      <c r="CI335" s="268"/>
      <c r="CJ335" s="268"/>
      <c r="CK335" s="268"/>
      <c r="CL335" s="268"/>
      <c r="CM335" s="268"/>
      <c r="CN335" s="268"/>
      <c r="CO335" s="268"/>
      <c r="CP335" s="268"/>
      <c r="CQ335" s="268"/>
      <c r="CR335" s="268"/>
      <c r="CS335" s="268"/>
      <c r="CT335" s="268"/>
      <c r="CU335" s="268"/>
      <c r="CV335" s="268"/>
      <c r="CW335" s="268"/>
      <c r="CX335" s="268"/>
      <c r="CY335" s="268"/>
      <c r="CZ335" s="268"/>
      <c r="DA335" s="268"/>
      <c r="DB335" s="268"/>
      <c r="DC335" s="268"/>
      <c r="DD335" s="268"/>
      <c r="DE335" s="268"/>
      <c r="DF335" s="268"/>
      <c r="DG335" s="268"/>
      <c r="DH335" s="268"/>
      <c r="DI335" s="268"/>
      <c r="DJ335" s="268"/>
      <c r="DK335" s="268"/>
      <c r="DL335" s="268"/>
      <c r="DM335" s="268"/>
      <c r="DN335" s="268"/>
      <c r="DO335" s="268"/>
    </row>
    <row r="336" spans="1:119" x14ac:dyDescent="0.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268"/>
      <c r="AM336" s="268"/>
      <c r="AN336" s="268"/>
      <c r="AO336" s="268"/>
      <c r="AP336" s="268"/>
      <c r="AQ336" s="268"/>
      <c r="AR336" s="268"/>
      <c r="AS336" s="268"/>
      <c r="AT336" s="268"/>
      <c r="AU336" s="268"/>
      <c r="AV336" s="268"/>
      <c r="AW336" s="268"/>
      <c r="AX336" s="268"/>
      <c r="AY336" s="268"/>
      <c r="AZ336" s="268"/>
      <c r="BA336" s="268"/>
      <c r="BB336" s="268"/>
      <c r="BC336" s="268"/>
      <c r="BD336" s="268"/>
      <c r="BE336" s="268"/>
      <c r="BF336" s="268"/>
      <c r="BG336" s="268"/>
      <c r="BH336" s="268"/>
      <c r="BI336" s="268"/>
      <c r="BJ336" s="268"/>
      <c r="BK336" s="268"/>
      <c r="BL336" s="268"/>
      <c r="BM336" s="268"/>
      <c r="BN336" s="268"/>
      <c r="BO336" s="268"/>
      <c r="BP336" s="268"/>
      <c r="BQ336" s="268"/>
      <c r="BR336" s="268"/>
      <c r="BS336" s="268"/>
      <c r="BT336" s="268"/>
      <c r="BU336" s="268"/>
      <c r="BV336" s="268"/>
      <c r="BW336" s="268"/>
      <c r="BX336" s="268"/>
      <c r="BY336" s="268"/>
      <c r="BZ336" s="268"/>
      <c r="CA336" s="268"/>
      <c r="CB336" s="268"/>
      <c r="CC336" s="268"/>
      <c r="CD336" s="268"/>
      <c r="CE336" s="268"/>
      <c r="CF336" s="268"/>
      <c r="CG336" s="268"/>
      <c r="CH336" s="268"/>
      <c r="CI336" s="268"/>
      <c r="CJ336" s="268"/>
      <c r="CK336" s="268"/>
      <c r="CL336" s="268"/>
      <c r="CM336" s="268"/>
      <c r="CN336" s="268"/>
      <c r="CO336" s="268"/>
      <c r="CP336" s="268"/>
      <c r="CQ336" s="268"/>
      <c r="CR336" s="268"/>
      <c r="CS336" s="268"/>
      <c r="CT336" s="268"/>
      <c r="CU336" s="268"/>
      <c r="CV336" s="268"/>
      <c r="CW336" s="268"/>
      <c r="CX336" s="268"/>
      <c r="CY336" s="268"/>
      <c r="CZ336" s="268"/>
      <c r="DA336" s="268"/>
      <c r="DB336" s="268"/>
      <c r="DC336" s="268"/>
      <c r="DD336" s="268"/>
      <c r="DE336" s="268"/>
      <c r="DF336" s="268"/>
      <c r="DG336" s="268"/>
      <c r="DH336" s="268"/>
      <c r="DI336" s="268"/>
      <c r="DJ336" s="268"/>
      <c r="DK336" s="268"/>
      <c r="DL336" s="268"/>
      <c r="DM336" s="268"/>
      <c r="DN336" s="268"/>
      <c r="DO336" s="268"/>
    </row>
    <row r="337" spans="1:119" x14ac:dyDescent="0.2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268"/>
      <c r="AM337" s="268"/>
      <c r="AN337" s="268"/>
      <c r="AO337" s="268"/>
      <c r="AP337" s="268"/>
      <c r="AQ337" s="268"/>
      <c r="AR337" s="268"/>
      <c r="AS337" s="268"/>
      <c r="AT337" s="268"/>
      <c r="AU337" s="268"/>
      <c r="AV337" s="268"/>
      <c r="AW337" s="268"/>
      <c r="AX337" s="268"/>
      <c r="AY337" s="268"/>
      <c r="AZ337" s="268"/>
      <c r="BA337" s="268"/>
      <c r="BB337" s="268"/>
      <c r="BC337" s="268"/>
      <c r="BD337" s="268"/>
      <c r="BE337" s="268"/>
      <c r="BF337" s="268"/>
      <c r="BG337" s="268"/>
      <c r="BH337" s="268"/>
      <c r="BI337" s="268"/>
      <c r="BJ337" s="268"/>
      <c r="BK337" s="268"/>
      <c r="BL337" s="268"/>
      <c r="BM337" s="268"/>
      <c r="BN337" s="268"/>
      <c r="BO337" s="268"/>
      <c r="BP337" s="268"/>
      <c r="BQ337" s="268"/>
      <c r="BR337" s="268"/>
      <c r="BS337" s="268"/>
      <c r="BT337" s="268"/>
      <c r="BU337" s="268"/>
      <c r="BV337" s="268"/>
      <c r="BW337" s="268"/>
      <c r="BX337" s="268"/>
      <c r="BY337" s="268"/>
      <c r="BZ337" s="268"/>
      <c r="CA337" s="268"/>
      <c r="CB337" s="268"/>
      <c r="CC337" s="268"/>
      <c r="CD337" s="268"/>
      <c r="CE337" s="268"/>
      <c r="CF337" s="268"/>
      <c r="CG337" s="268"/>
      <c r="CH337" s="268"/>
      <c r="CI337" s="268"/>
      <c r="CJ337" s="268"/>
      <c r="CK337" s="268"/>
      <c r="CL337" s="268"/>
      <c r="CM337" s="268"/>
      <c r="CN337" s="268"/>
      <c r="CO337" s="268"/>
      <c r="CP337" s="268"/>
      <c r="CQ337" s="268"/>
      <c r="CR337" s="268"/>
      <c r="CS337" s="268"/>
      <c r="CT337" s="268"/>
      <c r="CU337" s="268"/>
      <c r="CV337" s="268"/>
      <c r="CW337" s="268"/>
      <c r="CX337" s="268"/>
      <c r="CY337" s="268"/>
      <c r="CZ337" s="268"/>
      <c r="DA337" s="268"/>
      <c r="DB337" s="268"/>
      <c r="DC337" s="268"/>
      <c r="DD337" s="268"/>
      <c r="DE337" s="268"/>
      <c r="DF337" s="268"/>
      <c r="DG337" s="268"/>
      <c r="DH337" s="268"/>
      <c r="DI337" s="268"/>
      <c r="DJ337" s="268"/>
      <c r="DK337" s="268"/>
      <c r="DL337" s="268"/>
      <c r="DM337" s="268"/>
      <c r="DN337" s="268"/>
      <c r="DO337" s="268"/>
    </row>
    <row r="338" spans="1:119" x14ac:dyDescent="0.2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268"/>
      <c r="AM338" s="268"/>
      <c r="AN338" s="268"/>
      <c r="AO338" s="268"/>
      <c r="AP338" s="268"/>
      <c r="AQ338" s="268"/>
      <c r="AR338" s="268"/>
      <c r="AS338" s="268"/>
      <c r="AT338" s="268"/>
      <c r="AU338" s="268"/>
      <c r="AV338" s="268"/>
      <c r="AW338" s="268"/>
      <c r="AX338" s="268"/>
      <c r="AY338" s="268"/>
      <c r="AZ338" s="268"/>
      <c r="BA338" s="268"/>
      <c r="BB338" s="268"/>
      <c r="BC338" s="268"/>
      <c r="BD338" s="268"/>
      <c r="BE338" s="268"/>
      <c r="BF338" s="268"/>
      <c r="BG338" s="268"/>
      <c r="BH338" s="268"/>
      <c r="BI338" s="268"/>
      <c r="BJ338" s="268"/>
      <c r="BK338" s="268"/>
      <c r="BL338" s="268"/>
      <c r="BM338" s="268"/>
      <c r="BN338" s="268"/>
      <c r="BO338" s="268"/>
      <c r="BP338" s="268"/>
      <c r="BQ338" s="268"/>
      <c r="BR338" s="268"/>
      <c r="BS338" s="268"/>
      <c r="BT338" s="268"/>
      <c r="BU338" s="268"/>
      <c r="BV338" s="268"/>
      <c r="BW338" s="268"/>
      <c r="BX338" s="268"/>
      <c r="BY338" s="268"/>
      <c r="BZ338" s="268"/>
      <c r="CA338" s="268"/>
      <c r="CB338" s="268"/>
      <c r="CC338" s="268"/>
      <c r="CD338" s="268"/>
      <c r="CE338" s="268"/>
      <c r="CF338" s="268"/>
      <c r="CG338" s="268"/>
      <c r="CH338" s="268"/>
      <c r="CI338" s="268"/>
      <c r="CJ338" s="268"/>
      <c r="CK338" s="268"/>
      <c r="CL338" s="268"/>
      <c r="CM338" s="268"/>
      <c r="CN338" s="268"/>
      <c r="CO338" s="268"/>
      <c r="CP338" s="268"/>
      <c r="CQ338" s="268"/>
      <c r="CR338" s="268"/>
      <c r="CS338" s="268"/>
      <c r="CT338" s="268"/>
      <c r="CU338" s="268"/>
      <c r="CV338" s="268"/>
      <c r="CW338" s="268"/>
      <c r="CX338" s="268"/>
      <c r="CY338" s="268"/>
      <c r="CZ338" s="268"/>
      <c r="DA338" s="268"/>
      <c r="DB338" s="268"/>
      <c r="DC338" s="268"/>
      <c r="DD338" s="268"/>
      <c r="DE338" s="268"/>
      <c r="DF338" s="268"/>
      <c r="DG338" s="268"/>
      <c r="DH338" s="268"/>
      <c r="DI338" s="268"/>
      <c r="DJ338" s="268"/>
      <c r="DK338" s="268"/>
      <c r="DL338" s="268"/>
      <c r="DM338" s="268"/>
      <c r="DN338" s="268"/>
      <c r="DO338" s="268"/>
    </row>
    <row r="339" spans="1:119" x14ac:dyDescent="0.2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268"/>
      <c r="AM339" s="268"/>
      <c r="AN339" s="268"/>
      <c r="AO339" s="268"/>
      <c r="AP339" s="268"/>
      <c r="AQ339" s="268"/>
      <c r="AR339" s="268"/>
      <c r="AS339" s="268"/>
      <c r="AT339" s="268"/>
      <c r="AU339" s="268"/>
      <c r="AV339" s="268"/>
      <c r="AW339" s="268"/>
      <c r="AX339" s="268"/>
      <c r="AY339" s="268"/>
      <c r="AZ339" s="268"/>
      <c r="BA339" s="268"/>
      <c r="BB339" s="268"/>
      <c r="BC339" s="268"/>
      <c r="BD339" s="268"/>
      <c r="BE339" s="268"/>
      <c r="BF339" s="268"/>
      <c r="BG339" s="268"/>
      <c r="BH339" s="268"/>
      <c r="BI339" s="268"/>
      <c r="BJ339" s="268"/>
      <c r="BK339" s="268"/>
      <c r="BL339" s="268"/>
      <c r="BM339" s="268"/>
      <c r="BN339" s="268"/>
      <c r="BO339" s="268"/>
      <c r="BP339" s="268"/>
      <c r="BQ339" s="268"/>
      <c r="BR339" s="268"/>
      <c r="BS339" s="268"/>
      <c r="BT339" s="268"/>
      <c r="BU339" s="268"/>
      <c r="BV339" s="268"/>
      <c r="BW339" s="268"/>
      <c r="BX339" s="268"/>
      <c r="BY339" s="268"/>
      <c r="BZ339" s="268"/>
      <c r="CA339" s="268"/>
      <c r="CB339" s="268"/>
      <c r="CC339" s="268"/>
      <c r="CD339" s="268"/>
      <c r="CE339" s="268"/>
      <c r="CF339" s="268"/>
      <c r="CG339" s="268"/>
      <c r="CH339" s="268"/>
      <c r="CI339" s="268"/>
      <c r="CJ339" s="268"/>
      <c r="CK339" s="268"/>
      <c r="CL339" s="268"/>
      <c r="CM339" s="268"/>
      <c r="CN339" s="268"/>
      <c r="CO339" s="268"/>
      <c r="CP339" s="268"/>
      <c r="CQ339" s="268"/>
      <c r="CR339" s="268"/>
      <c r="CS339" s="268"/>
      <c r="CT339" s="268"/>
      <c r="CU339" s="268"/>
      <c r="CV339" s="268"/>
      <c r="CW339" s="268"/>
      <c r="CX339" s="268"/>
      <c r="CY339" s="268"/>
      <c r="CZ339" s="268"/>
      <c r="DA339" s="268"/>
      <c r="DB339" s="268"/>
      <c r="DC339" s="268"/>
      <c r="DD339" s="268"/>
      <c r="DE339" s="268"/>
      <c r="DF339" s="268"/>
      <c r="DG339" s="268"/>
      <c r="DH339" s="268"/>
      <c r="DI339" s="268"/>
      <c r="DJ339" s="268"/>
      <c r="DK339" s="268"/>
      <c r="DL339" s="268"/>
      <c r="DM339" s="268"/>
      <c r="DN339" s="268"/>
      <c r="DO339" s="268"/>
    </row>
    <row r="340" spans="1:119" x14ac:dyDescent="0.2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268"/>
      <c r="AM340" s="268"/>
      <c r="AN340" s="268"/>
      <c r="AO340" s="268"/>
      <c r="AP340" s="268"/>
      <c r="AQ340" s="268"/>
      <c r="AR340" s="268"/>
      <c r="AS340" s="268"/>
      <c r="AT340" s="268"/>
      <c r="AU340" s="268"/>
      <c r="AV340" s="268"/>
      <c r="AW340" s="268"/>
      <c r="AX340" s="268"/>
      <c r="AY340" s="268"/>
      <c r="AZ340" s="268"/>
      <c r="BA340" s="268"/>
      <c r="BB340" s="268"/>
      <c r="BC340" s="268"/>
      <c r="BD340" s="268"/>
      <c r="BE340" s="268"/>
      <c r="BF340" s="268"/>
      <c r="BG340" s="268"/>
      <c r="BH340" s="268"/>
      <c r="BI340" s="268"/>
      <c r="BJ340" s="268"/>
      <c r="BK340" s="268"/>
      <c r="BL340" s="268"/>
      <c r="BM340" s="268"/>
      <c r="BN340" s="268"/>
      <c r="BO340" s="268"/>
      <c r="BP340" s="268"/>
      <c r="BQ340" s="268"/>
      <c r="BR340" s="268"/>
      <c r="BS340" s="268"/>
      <c r="BT340" s="268"/>
      <c r="BU340" s="268"/>
      <c r="BV340" s="268"/>
      <c r="BW340" s="268"/>
      <c r="BX340" s="268"/>
      <c r="BY340" s="268"/>
      <c r="BZ340" s="268"/>
      <c r="CA340" s="268"/>
      <c r="CB340" s="268"/>
      <c r="CC340" s="268"/>
      <c r="CD340" s="268"/>
      <c r="CE340" s="268"/>
      <c r="CF340" s="268"/>
      <c r="CG340" s="268"/>
      <c r="CH340" s="268"/>
      <c r="CI340" s="268"/>
      <c r="CJ340" s="268"/>
      <c r="CK340" s="268"/>
      <c r="CL340" s="268"/>
      <c r="CM340" s="268"/>
      <c r="CN340" s="268"/>
      <c r="CO340" s="268"/>
      <c r="CP340" s="268"/>
      <c r="CQ340" s="268"/>
      <c r="CR340" s="268"/>
      <c r="CS340" s="268"/>
      <c r="CT340" s="268"/>
      <c r="CU340" s="268"/>
      <c r="CV340" s="268"/>
      <c r="CW340" s="268"/>
      <c r="CX340" s="268"/>
      <c r="CY340" s="268"/>
      <c r="CZ340" s="268"/>
      <c r="DA340" s="268"/>
      <c r="DB340" s="268"/>
      <c r="DC340" s="268"/>
      <c r="DD340" s="268"/>
      <c r="DE340" s="268"/>
      <c r="DF340" s="268"/>
      <c r="DG340" s="268"/>
      <c r="DH340" s="268"/>
      <c r="DI340" s="268"/>
      <c r="DJ340" s="268"/>
      <c r="DK340" s="268"/>
      <c r="DL340" s="268"/>
      <c r="DM340" s="268"/>
      <c r="DN340" s="268"/>
      <c r="DO340" s="268"/>
    </row>
    <row r="341" spans="1:119" x14ac:dyDescent="0.2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268"/>
      <c r="AM341" s="268"/>
      <c r="AN341" s="268"/>
      <c r="AO341" s="268"/>
      <c r="AP341" s="268"/>
      <c r="AQ341" s="268"/>
      <c r="AR341" s="268"/>
      <c r="AS341" s="268"/>
      <c r="AT341" s="268"/>
      <c r="AU341" s="268"/>
      <c r="AV341" s="268"/>
      <c r="AW341" s="268"/>
      <c r="AX341" s="268"/>
      <c r="AY341" s="268"/>
      <c r="AZ341" s="268"/>
      <c r="BA341" s="268"/>
      <c r="BB341" s="268"/>
      <c r="BC341" s="268"/>
      <c r="BD341" s="268"/>
      <c r="BE341" s="268"/>
      <c r="BF341" s="268"/>
      <c r="BG341" s="268"/>
      <c r="BH341" s="268"/>
      <c r="BI341" s="268"/>
      <c r="BJ341" s="268"/>
      <c r="BK341" s="268"/>
      <c r="BL341" s="268"/>
      <c r="BM341" s="268"/>
      <c r="BN341" s="268"/>
      <c r="BO341" s="268"/>
      <c r="BP341" s="268"/>
      <c r="BQ341" s="268"/>
      <c r="BR341" s="268"/>
      <c r="BS341" s="268"/>
      <c r="BT341" s="268"/>
      <c r="BU341" s="268"/>
      <c r="BV341" s="268"/>
      <c r="BW341" s="268"/>
      <c r="BX341" s="268"/>
      <c r="BY341" s="268"/>
      <c r="BZ341" s="268"/>
      <c r="CA341" s="268"/>
      <c r="CB341" s="268"/>
      <c r="CC341" s="268"/>
      <c r="CD341" s="268"/>
      <c r="CE341" s="268"/>
      <c r="CF341" s="268"/>
      <c r="CG341" s="268"/>
      <c r="CH341" s="268"/>
      <c r="CI341" s="268"/>
      <c r="CJ341" s="268"/>
      <c r="CK341" s="268"/>
      <c r="CL341" s="268"/>
      <c r="CM341" s="268"/>
      <c r="CN341" s="268"/>
      <c r="CO341" s="268"/>
      <c r="CP341" s="268"/>
      <c r="CQ341" s="268"/>
      <c r="CR341" s="268"/>
      <c r="CS341" s="268"/>
      <c r="CT341" s="268"/>
      <c r="CU341" s="268"/>
      <c r="CV341" s="268"/>
      <c r="CW341" s="268"/>
      <c r="CX341" s="268"/>
      <c r="CY341" s="268"/>
      <c r="CZ341" s="268"/>
      <c r="DA341" s="268"/>
      <c r="DB341" s="268"/>
      <c r="DC341" s="268"/>
      <c r="DD341" s="268"/>
      <c r="DE341" s="268"/>
      <c r="DF341" s="268"/>
      <c r="DG341" s="268"/>
      <c r="DH341" s="268"/>
      <c r="DI341" s="268"/>
      <c r="DJ341" s="268"/>
      <c r="DK341" s="268"/>
      <c r="DL341" s="268"/>
      <c r="DM341" s="268"/>
      <c r="DN341" s="268"/>
      <c r="DO341" s="268"/>
    </row>
    <row r="342" spans="1:119" x14ac:dyDescent="0.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268"/>
      <c r="AM342" s="268"/>
      <c r="AN342" s="268"/>
      <c r="AO342" s="268"/>
      <c r="AP342" s="268"/>
      <c r="AQ342" s="268"/>
      <c r="AR342" s="268"/>
      <c r="AS342" s="268"/>
      <c r="AT342" s="268"/>
      <c r="AU342" s="268"/>
      <c r="AV342" s="268"/>
      <c r="AW342" s="268"/>
      <c r="AX342" s="268"/>
      <c r="AY342" s="268"/>
      <c r="AZ342" s="268"/>
      <c r="BA342" s="268"/>
      <c r="BB342" s="268"/>
      <c r="BC342" s="268"/>
      <c r="BD342" s="268"/>
      <c r="BE342" s="268"/>
      <c r="BF342" s="268"/>
      <c r="BG342" s="268"/>
      <c r="BH342" s="268"/>
      <c r="BI342" s="268"/>
      <c r="BJ342" s="268"/>
      <c r="BK342" s="268"/>
      <c r="BL342" s="268"/>
      <c r="BM342" s="268"/>
      <c r="BN342" s="268"/>
      <c r="BO342" s="268"/>
      <c r="BP342" s="268"/>
      <c r="BQ342" s="268"/>
      <c r="BR342" s="268"/>
      <c r="BS342" s="268"/>
      <c r="BT342" s="268"/>
      <c r="BU342" s="268"/>
      <c r="BV342" s="268"/>
      <c r="BW342" s="268"/>
      <c r="BX342" s="268"/>
      <c r="BY342" s="268"/>
      <c r="BZ342" s="268"/>
      <c r="CA342" s="268"/>
      <c r="CB342" s="268"/>
      <c r="CC342" s="268"/>
      <c r="CD342" s="268"/>
      <c r="CE342" s="268"/>
      <c r="CF342" s="268"/>
      <c r="CG342" s="268"/>
      <c r="CH342" s="268"/>
      <c r="CI342" s="268"/>
      <c r="CJ342" s="268"/>
      <c r="CK342" s="268"/>
      <c r="CL342" s="268"/>
      <c r="CM342" s="268"/>
      <c r="CN342" s="268"/>
      <c r="CO342" s="268"/>
      <c r="CP342" s="268"/>
      <c r="CQ342" s="268"/>
      <c r="CR342" s="268"/>
      <c r="CS342" s="268"/>
      <c r="CT342" s="268"/>
      <c r="CU342" s="268"/>
      <c r="CV342" s="268"/>
      <c r="CW342" s="268"/>
      <c r="CX342" s="268"/>
      <c r="CY342" s="268"/>
      <c r="CZ342" s="268"/>
      <c r="DA342" s="268"/>
      <c r="DB342" s="268"/>
      <c r="DC342" s="268"/>
      <c r="DD342" s="268"/>
      <c r="DE342" s="268"/>
      <c r="DF342" s="268"/>
      <c r="DG342" s="268"/>
      <c r="DH342" s="268"/>
      <c r="DI342" s="268"/>
      <c r="DJ342" s="268"/>
      <c r="DK342" s="268"/>
      <c r="DL342" s="268"/>
      <c r="DM342" s="268"/>
      <c r="DN342" s="268"/>
      <c r="DO342" s="268"/>
    </row>
    <row r="343" spans="1:119" x14ac:dyDescent="0.2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</row>
    <row r="344" spans="1:119" x14ac:dyDescent="0.2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</row>
    <row r="345" spans="1:119" x14ac:dyDescent="0.2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</row>
    <row r="346" spans="1:119" x14ac:dyDescent="0.2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</row>
    <row r="347" spans="1:119" x14ac:dyDescent="0.2">
      <c r="A347" s="80"/>
      <c r="B347" s="80"/>
      <c r="C347" s="80"/>
      <c r="D347" s="80"/>
      <c r="E347" s="80"/>
      <c r="F347" s="80"/>
      <c r="G347" s="80"/>
      <c r="H347" s="80"/>
      <c r="I347" s="385"/>
      <c r="J347" s="385"/>
      <c r="K347" s="385"/>
      <c r="L347" s="385"/>
      <c r="M347" s="385"/>
      <c r="N347" s="385"/>
      <c r="O347" s="385"/>
      <c r="P347" s="385"/>
      <c r="Q347" s="385"/>
      <c r="R347" s="385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</row>
    <row r="348" spans="1:119" x14ac:dyDescent="0.2">
      <c r="A348" s="80"/>
      <c r="B348" s="80"/>
      <c r="C348" s="80"/>
      <c r="D348" s="80"/>
      <c r="E348" s="80"/>
      <c r="F348" s="80"/>
      <c r="G348" s="80"/>
      <c r="H348" s="80"/>
      <c r="I348" s="385"/>
      <c r="J348" s="385"/>
      <c r="K348" s="385"/>
      <c r="L348" s="385"/>
      <c r="M348" s="385"/>
      <c r="N348" s="385"/>
      <c r="O348" s="385"/>
      <c r="P348" s="385"/>
      <c r="Q348" s="385"/>
      <c r="R348" s="385"/>
      <c r="S348" s="385"/>
      <c r="T348" s="385"/>
      <c r="U348" s="385"/>
      <c r="V348" s="385"/>
      <c r="W348" s="385"/>
      <c r="X348" s="385"/>
      <c r="Y348" s="385"/>
      <c r="Z348" s="385"/>
      <c r="AA348" s="385"/>
    </row>
    <row r="349" spans="1:119" x14ac:dyDescent="0.2">
      <c r="A349" s="80"/>
      <c r="B349" s="80"/>
      <c r="C349" s="80"/>
      <c r="D349" s="80"/>
      <c r="E349" s="80"/>
      <c r="F349" s="80"/>
      <c r="G349" s="80"/>
      <c r="H349" s="80"/>
      <c r="I349" s="385"/>
      <c r="J349" s="385"/>
      <c r="K349" s="385"/>
      <c r="L349" s="385"/>
      <c r="M349" s="385"/>
      <c r="N349" s="385"/>
      <c r="O349" s="385"/>
      <c r="P349" s="385"/>
      <c r="Q349" s="385"/>
      <c r="R349" s="385"/>
      <c r="S349" s="385"/>
      <c r="T349" s="385"/>
      <c r="U349" s="385"/>
      <c r="V349" s="385"/>
      <c r="W349" s="385"/>
      <c r="X349" s="385"/>
      <c r="Y349" s="385"/>
      <c r="Z349" s="385"/>
      <c r="AA349" s="385"/>
    </row>
    <row r="350" spans="1:119" x14ac:dyDescent="0.2">
      <c r="A350" s="80"/>
      <c r="B350" s="80"/>
      <c r="C350" s="80"/>
      <c r="D350" s="80"/>
      <c r="E350" s="80"/>
      <c r="F350" s="80"/>
      <c r="G350" s="80"/>
      <c r="H350" s="80"/>
      <c r="I350" s="385"/>
      <c r="J350" s="385"/>
      <c r="K350" s="385"/>
      <c r="L350" s="385"/>
      <c r="M350" s="385"/>
      <c r="N350" s="385"/>
      <c r="O350" s="385"/>
      <c r="P350" s="385"/>
      <c r="Q350" s="385"/>
      <c r="R350" s="385"/>
      <c r="S350" s="385"/>
      <c r="T350" s="385"/>
      <c r="U350" s="385"/>
      <c r="V350" s="385"/>
      <c r="W350" s="385"/>
      <c r="X350" s="385"/>
      <c r="Y350" s="385"/>
      <c r="Z350" s="385"/>
      <c r="AA350" s="385"/>
    </row>
    <row r="351" spans="1:119" x14ac:dyDescent="0.2">
      <c r="A351" s="80"/>
      <c r="B351" s="80"/>
      <c r="C351" s="80"/>
      <c r="D351" s="80"/>
      <c r="E351" s="80"/>
      <c r="F351" s="80"/>
      <c r="G351" s="80"/>
      <c r="H351" s="80"/>
      <c r="I351" s="385"/>
      <c r="J351" s="385"/>
      <c r="K351" s="385"/>
      <c r="L351" s="385"/>
      <c r="M351" s="385"/>
      <c r="N351" s="385"/>
      <c r="O351" s="385"/>
      <c r="P351" s="385"/>
      <c r="Q351" s="385"/>
      <c r="R351" s="385"/>
      <c r="S351" s="385"/>
      <c r="T351" s="385"/>
      <c r="U351" s="385"/>
      <c r="V351" s="385"/>
      <c r="W351" s="385"/>
      <c r="X351" s="385"/>
      <c r="Y351" s="385"/>
      <c r="Z351" s="385"/>
      <c r="AA351" s="385"/>
    </row>
    <row r="352" spans="1:119" x14ac:dyDescent="0.2">
      <c r="A352" s="80"/>
      <c r="B352" s="80"/>
      <c r="C352" s="80"/>
      <c r="D352" s="80"/>
      <c r="E352" s="80"/>
      <c r="F352" s="80"/>
      <c r="G352" s="80"/>
      <c r="H352" s="80"/>
      <c r="I352" s="385"/>
      <c r="J352" s="385"/>
      <c r="K352" s="385"/>
      <c r="L352" s="385"/>
      <c r="M352" s="385"/>
      <c r="N352" s="385"/>
      <c r="O352" s="385"/>
      <c r="P352" s="385"/>
      <c r="Q352" s="385"/>
      <c r="R352" s="385"/>
      <c r="S352" s="385"/>
      <c r="T352" s="385"/>
      <c r="U352" s="385"/>
      <c r="V352" s="385"/>
      <c r="W352" s="385"/>
      <c r="X352" s="385"/>
      <c r="Y352" s="385"/>
      <c r="Z352" s="385"/>
      <c r="AA352" s="385"/>
    </row>
    <row r="353" spans="1:27" x14ac:dyDescent="0.2">
      <c r="A353" s="80"/>
      <c r="B353" s="80"/>
      <c r="C353" s="80"/>
      <c r="D353" s="80"/>
      <c r="E353" s="80"/>
      <c r="F353" s="80"/>
      <c r="G353" s="80"/>
      <c r="H353" s="80"/>
      <c r="I353" s="385"/>
      <c r="J353" s="385"/>
      <c r="K353" s="385"/>
      <c r="L353" s="385"/>
      <c r="M353" s="385"/>
      <c r="N353" s="385"/>
      <c r="O353" s="385"/>
      <c r="P353" s="385"/>
      <c r="Q353" s="385"/>
      <c r="R353" s="385"/>
      <c r="S353" s="385"/>
      <c r="T353" s="385"/>
      <c r="U353" s="385"/>
      <c r="V353" s="385"/>
      <c r="W353" s="385"/>
      <c r="X353" s="385"/>
      <c r="Y353" s="385"/>
      <c r="Z353" s="385"/>
      <c r="AA353" s="385"/>
    </row>
    <row r="354" spans="1:27" x14ac:dyDescent="0.2">
      <c r="A354" s="80"/>
      <c r="B354" s="80"/>
      <c r="C354" s="80"/>
      <c r="D354" s="80"/>
      <c r="E354" s="80"/>
      <c r="F354" s="80"/>
      <c r="G354" s="80"/>
      <c r="H354" s="80"/>
      <c r="I354" s="385"/>
      <c r="J354" s="385"/>
      <c r="K354" s="385"/>
      <c r="L354" s="385"/>
      <c r="M354" s="385"/>
      <c r="N354" s="385"/>
      <c r="O354" s="385"/>
      <c r="P354" s="385"/>
      <c r="Q354" s="385"/>
      <c r="R354" s="385"/>
      <c r="S354" s="385"/>
      <c r="T354" s="385"/>
      <c r="U354" s="385"/>
      <c r="V354" s="385"/>
      <c r="W354" s="385"/>
      <c r="X354" s="385"/>
      <c r="Y354" s="385"/>
      <c r="Z354" s="385"/>
      <c r="AA354" s="385"/>
    </row>
    <row r="355" spans="1:27" x14ac:dyDescent="0.2">
      <c r="A355" s="80"/>
      <c r="B355" s="80"/>
      <c r="C355" s="80"/>
      <c r="D355" s="80"/>
      <c r="E355" s="80"/>
      <c r="F355" s="80"/>
      <c r="G355" s="80"/>
      <c r="H355" s="80"/>
      <c r="I355" s="385"/>
      <c r="J355" s="385"/>
      <c r="K355" s="385"/>
      <c r="L355" s="385"/>
      <c r="M355" s="385"/>
      <c r="N355" s="385"/>
      <c r="O355" s="385"/>
      <c r="P355" s="385"/>
      <c r="Q355" s="385"/>
      <c r="R355" s="385"/>
      <c r="S355" s="385"/>
      <c r="T355" s="385"/>
      <c r="U355" s="385"/>
      <c r="V355" s="385"/>
      <c r="W355" s="385"/>
      <c r="X355" s="385"/>
      <c r="Y355" s="385"/>
      <c r="Z355" s="385"/>
      <c r="AA355" s="385"/>
    </row>
    <row r="356" spans="1:27" x14ac:dyDescent="0.2">
      <c r="A356" s="80"/>
      <c r="B356" s="80"/>
      <c r="C356" s="80"/>
      <c r="D356" s="80"/>
      <c r="E356" s="80"/>
      <c r="F356" s="80"/>
      <c r="G356" s="80"/>
      <c r="H356" s="80"/>
      <c r="I356" s="385"/>
      <c r="J356" s="385"/>
      <c r="K356" s="385"/>
      <c r="L356" s="385"/>
      <c r="M356" s="385"/>
      <c r="N356" s="385"/>
      <c r="O356" s="385"/>
      <c r="P356" s="385"/>
      <c r="Q356" s="385"/>
      <c r="R356" s="385"/>
      <c r="S356" s="385"/>
      <c r="T356" s="385"/>
      <c r="U356" s="385"/>
      <c r="V356" s="385"/>
      <c r="W356" s="385"/>
      <c r="X356" s="385"/>
      <c r="Y356" s="385"/>
      <c r="Z356" s="385"/>
      <c r="AA356" s="385"/>
    </row>
    <row r="357" spans="1:27" x14ac:dyDescent="0.2">
      <c r="A357" s="80"/>
      <c r="B357" s="80"/>
      <c r="C357" s="80"/>
      <c r="D357" s="80"/>
      <c r="E357" s="80"/>
      <c r="F357" s="80"/>
      <c r="G357" s="80"/>
      <c r="H357" s="80"/>
      <c r="I357" s="385"/>
      <c r="J357" s="385"/>
      <c r="K357" s="385"/>
      <c r="L357" s="385"/>
      <c r="M357" s="385"/>
      <c r="N357" s="385"/>
      <c r="O357" s="385"/>
      <c r="P357" s="385"/>
      <c r="Q357" s="385"/>
      <c r="R357" s="385"/>
      <c r="S357" s="385"/>
      <c r="T357" s="385"/>
      <c r="U357" s="385"/>
      <c r="V357" s="385"/>
      <c r="W357" s="385"/>
      <c r="X357" s="385"/>
      <c r="Y357" s="385"/>
      <c r="Z357" s="385"/>
      <c r="AA357" s="385"/>
    </row>
    <row r="358" spans="1:27" x14ac:dyDescent="0.2">
      <c r="A358" s="80"/>
      <c r="B358" s="80"/>
      <c r="C358" s="80"/>
      <c r="D358" s="80"/>
      <c r="E358" s="80"/>
      <c r="F358" s="80"/>
      <c r="G358" s="80"/>
      <c r="H358" s="80"/>
      <c r="I358" s="385"/>
      <c r="J358" s="385"/>
      <c r="K358" s="385"/>
      <c r="L358" s="385"/>
      <c r="M358" s="385"/>
      <c r="N358" s="385"/>
      <c r="O358" s="385"/>
      <c r="P358" s="385"/>
      <c r="Q358" s="385"/>
      <c r="R358" s="385"/>
      <c r="S358" s="385"/>
      <c r="T358" s="385"/>
      <c r="U358" s="385"/>
      <c r="V358" s="385"/>
      <c r="W358" s="385"/>
      <c r="X358" s="385"/>
      <c r="Y358" s="385"/>
      <c r="Z358" s="385"/>
      <c r="AA358" s="385"/>
    </row>
    <row r="359" spans="1:27" x14ac:dyDescent="0.2">
      <c r="A359" s="80"/>
      <c r="B359" s="80"/>
      <c r="C359" s="80"/>
      <c r="D359" s="80"/>
      <c r="E359" s="80"/>
      <c r="F359" s="80"/>
      <c r="G359" s="80"/>
      <c r="H359" s="80"/>
      <c r="I359" s="385"/>
      <c r="J359" s="385"/>
      <c r="K359" s="385"/>
      <c r="L359" s="385"/>
      <c r="M359" s="385"/>
      <c r="N359" s="385"/>
      <c r="O359" s="385"/>
      <c r="P359" s="385"/>
      <c r="Q359" s="385"/>
      <c r="R359" s="385"/>
      <c r="S359" s="385"/>
      <c r="T359" s="385"/>
      <c r="U359" s="385"/>
      <c r="V359" s="385"/>
      <c r="W359" s="385"/>
      <c r="X359" s="385"/>
      <c r="Y359" s="385"/>
      <c r="Z359" s="385"/>
      <c r="AA359" s="385"/>
    </row>
    <row r="360" spans="1:27" x14ac:dyDescent="0.2">
      <c r="A360" s="80"/>
      <c r="B360" s="80"/>
      <c r="C360" s="80"/>
      <c r="D360" s="80"/>
      <c r="E360" s="80"/>
      <c r="F360" s="80"/>
      <c r="G360" s="80"/>
      <c r="H360" s="80"/>
      <c r="I360" s="385"/>
      <c r="J360" s="385"/>
      <c r="K360" s="385"/>
      <c r="L360" s="385"/>
      <c r="M360" s="385"/>
      <c r="N360" s="385"/>
      <c r="O360" s="385"/>
      <c r="P360" s="385"/>
      <c r="Q360" s="385"/>
      <c r="R360" s="385"/>
      <c r="S360" s="385"/>
      <c r="T360" s="385"/>
      <c r="U360" s="385"/>
      <c r="V360" s="385"/>
      <c r="W360" s="385"/>
      <c r="X360" s="385"/>
      <c r="Y360" s="385"/>
      <c r="Z360" s="385"/>
      <c r="AA360" s="385"/>
    </row>
    <row r="361" spans="1:27" x14ac:dyDescent="0.2">
      <c r="A361" s="80"/>
      <c r="B361" s="80"/>
      <c r="C361" s="80"/>
      <c r="D361" s="80"/>
      <c r="E361" s="80"/>
      <c r="F361" s="80"/>
      <c r="G361" s="80"/>
      <c r="H361" s="80"/>
      <c r="I361" s="385"/>
      <c r="J361" s="385"/>
      <c r="K361" s="385"/>
      <c r="L361" s="385"/>
      <c r="M361" s="385"/>
      <c r="N361" s="385"/>
      <c r="O361" s="385"/>
      <c r="P361" s="385"/>
      <c r="Q361" s="385"/>
      <c r="R361" s="385"/>
      <c r="S361" s="385"/>
      <c r="T361" s="385"/>
      <c r="U361" s="385"/>
      <c r="V361" s="385"/>
      <c r="W361" s="385"/>
      <c r="X361" s="385"/>
      <c r="Y361" s="385"/>
      <c r="Z361" s="385"/>
      <c r="AA361" s="385"/>
    </row>
    <row r="362" spans="1:27" x14ac:dyDescent="0.2">
      <c r="A362" s="80"/>
      <c r="B362" s="80"/>
      <c r="C362" s="80"/>
      <c r="D362" s="80"/>
      <c r="E362" s="80"/>
      <c r="F362" s="80"/>
      <c r="G362" s="80"/>
      <c r="H362" s="80"/>
      <c r="I362" s="385"/>
      <c r="J362" s="385"/>
      <c r="K362" s="385"/>
      <c r="L362" s="385"/>
      <c r="M362" s="385"/>
      <c r="N362" s="385"/>
      <c r="O362" s="385"/>
      <c r="P362" s="385"/>
      <c r="Q362" s="385"/>
      <c r="R362" s="385"/>
      <c r="S362" s="385"/>
      <c r="T362" s="385"/>
      <c r="U362" s="385"/>
      <c r="V362" s="385"/>
      <c r="W362" s="385"/>
      <c r="X362" s="385"/>
      <c r="Y362" s="385"/>
      <c r="Z362" s="385"/>
      <c r="AA362" s="385"/>
    </row>
    <row r="363" spans="1:27" x14ac:dyDescent="0.2">
      <c r="A363" s="80"/>
      <c r="B363" s="80"/>
      <c r="C363" s="80"/>
      <c r="D363" s="80"/>
      <c r="E363" s="80"/>
      <c r="F363" s="80"/>
      <c r="G363" s="80"/>
      <c r="H363" s="80"/>
      <c r="I363" s="385"/>
      <c r="J363" s="385"/>
      <c r="K363" s="385"/>
      <c r="L363" s="385"/>
      <c r="M363" s="385"/>
      <c r="N363" s="385"/>
      <c r="O363" s="385"/>
      <c r="P363" s="385"/>
      <c r="Q363" s="385"/>
      <c r="R363" s="385"/>
      <c r="S363" s="385"/>
      <c r="T363" s="385"/>
      <c r="U363" s="385"/>
      <c r="V363" s="385"/>
      <c r="W363" s="385"/>
      <c r="X363" s="385"/>
      <c r="Y363" s="385"/>
      <c r="Z363" s="385"/>
      <c r="AA363" s="385"/>
    </row>
    <row r="364" spans="1:27" x14ac:dyDescent="0.2">
      <c r="A364" s="80"/>
      <c r="B364" s="80"/>
      <c r="C364" s="80"/>
      <c r="D364" s="80"/>
      <c r="E364" s="80"/>
      <c r="F364" s="80"/>
      <c r="G364" s="80"/>
      <c r="H364" s="80"/>
      <c r="I364" s="385"/>
      <c r="J364" s="385"/>
      <c r="K364" s="385"/>
      <c r="L364" s="385"/>
      <c r="M364" s="385"/>
      <c r="N364" s="385"/>
      <c r="O364" s="385"/>
      <c r="P364" s="385"/>
      <c r="Q364" s="385"/>
      <c r="R364" s="385"/>
      <c r="S364" s="385"/>
      <c r="T364" s="385"/>
      <c r="U364" s="385"/>
      <c r="V364" s="385"/>
      <c r="W364" s="385"/>
      <c r="X364" s="385"/>
      <c r="Y364" s="385"/>
      <c r="Z364" s="385"/>
      <c r="AA364" s="385"/>
    </row>
    <row r="365" spans="1:27" x14ac:dyDescent="0.2">
      <c r="A365" s="80"/>
      <c r="B365" s="80"/>
      <c r="C365" s="80"/>
      <c r="D365" s="80"/>
      <c r="E365" s="80"/>
      <c r="F365" s="80"/>
      <c r="G365" s="80"/>
      <c r="H365" s="80"/>
      <c r="I365" s="385"/>
      <c r="J365" s="385"/>
      <c r="K365" s="385"/>
      <c r="L365" s="385"/>
      <c r="M365" s="385"/>
      <c r="N365" s="385"/>
      <c r="O365" s="385"/>
      <c r="P365" s="385"/>
      <c r="Q365" s="385"/>
      <c r="R365" s="385"/>
      <c r="S365" s="385"/>
      <c r="T365" s="385"/>
      <c r="U365" s="385"/>
      <c r="V365" s="385"/>
      <c r="W365" s="385"/>
      <c r="X365" s="385"/>
      <c r="Y365" s="385"/>
      <c r="Z365" s="385"/>
      <c r="AA365" s="385"/>
    </row>
    <row r="366" spans="1:27" x14ac:dyDescent="0.2">
      <c r="A366" s="80"/>
      <c r="B366" s="80"/>
      <c r="C366" s="80"/>
      <c r="D366" s="80"/>
      <c r="E366" s="80"/>
      <c r="F366" s="80"/>
      <c r="G366" s="80"/>
      <c r="H366" s="80"/>
      <c r="I366" s="385"/>
      <c r="J366" s="385"/>
      <c r="K366" s="385"/>
      <c r="L366" s="385"/>
      <c r="M366" s="385"/>
      <c r="N366" s="385"/>
      <c r="O366" s="385"/>
      <c r="P366" s="385"/>
      <c r="Q366" s="385"/>
      <c r="R366" s="385"/>
      <c r="S366" s="385"/>
      <c r="T366" s="385"/>
      <c r="U366" s="385"/>
      <c r="V366" s="385"/>
      <c r="W366" s="385"/>
      <c r="X366" s="385"/>
      <c r="Y366" s="385"/>
      <c r="Z366" s="385"/>
      <c r="AA366" s="385"/>
    </row>
    <row r="367" spans="1:27" x14ac:dyDescent="0.2">
      <c r="A367" s="80"/>
      <c r="B367" s="80"/>
      <c r="C367" s="80"/>
      <c r="D367" s="80"/>
      <c r="E367" s="80"/>
      <c r="F367" s="80"/>
      <c r="G367" s="80"/>
      <c r="H367" s="80"/>
      <c r="I367" s="385"/>
      <c r="J367" s="385"/>
      <c r="K367" s="385"/>
      <c r="L367" s="385"/>
      <c r="M367" s="385"/>
      <c r="N367" s="385"/>
      <c r="O367" s="385"/>
      <c r="P367" s="385"/>
      <c r="Q367" s="385"/>
      <c r="R367" s="385"/>
      <c r="S367" s="385"/>
      <c r="T367" s="385"/>
      <c r="U367" s="385"/>
      <c r="V367" s="385"/>
      <c r="W367" s="385"/>
      <c r="X367" s="385"/>
      <c r="Y367" s="385"/>
      <c r="Z367" s="385"/>
      <c r="AA367" s="385"/>
    </row>
    <row r="368" spans="1:27" x14ac:dyDescent="0.2">
      <c r="A368" s="80"/>
      <c r="B368" s="80"/>
      <c r="C368" s="80"/>
      <c r="D368" s="80"/>
      <c r="E368" s="80"/>
      <c r="F368" s="80"/>
      <c r="G368" s="80"/>
      <c r="H368" s="80"/>
      <c r="I368" s="385"/>
      <c r="J368" s="385"/>
      <c r="K368" s="385"/>
      <c r="L368" s="385"/>
      <c r="M368" s="385"/>
      <c r="N368" s="385"/>
      <c r="O368" s="385"/>
      <c r="P368" s="385"/>
      <c r="Q368" s="385"/>
      <c r="R368" s="385"/>
      <c r="S368" s="385"/>
      <c r="T368" s="385"/>
      <c r="U368" s="385"/>
      <c r="V368" s="385"/>
      <c r="W368" s="385"/>
      <c r="X368" s="385"/>
      <c r="Y368" s="385"/>
      <c r="Z368" s="385"/>
      <c r="AA368" s="385"/>
    </row>
    <row r="369" spans="1:27" x14ac:dyDescent="0.2">
      <c r="A369" s="80"/>
      <c r="B369" s="80"/>
      <c r="C369" s="80"/>
      <c r="D369" s="80"/>
      <c r="E369" s="80"/>
      <c r="F369" s="80"/>
      <c r="G369" s="80"/>
      <c r="H369" s="80"/>
      <c r="I369" s="385"/>
      <c r="J369" s="385"/>
      <c r="K369" s="385"/>
      <c r="L369" s="385"/>
      <c r="M369" s="385"/>
      <c r="N369" s="385"/>
      <c r="O369" s="385"/>
      <c r="P369" s="385"/>
      <c r="Q369" s="385"/>
      <c r="R369" s="385"/>
      <c r="S369" s="385"/>
      <c r="T369" s="385"/>
      <c r="U369" s="385"/>
      <c r="V369" s="385"/>
      <c r="W369" s="385"/>
      <c r="X369" s="385"/>
      <c r="Y369" s="385"/>
      <c r="Z369" s="385"/>
      <c r="AA369" s="385"/>
    </row>
    <row r="370" spans="1:27" x14ac:dyDescent="0.2">
      <c r="A370" s="80"/>
      <c r="B370" s="80"/>
      <c r="C370" s="80"/>
      <c r="D370" s="80"/>
      <c r="E370" s="80"/>
      <c r="F370" s="80"/>
      <c r="G370" s="80"/>
      <c r="H370" s="80"/>
      <c r="I370" s="385"/>
      <c r="J370" s="385"/>
      <c r="K370" s="385"/>
      <c r="L370" s="385"/>
      <c r="M370" s="385"/>
      <c r="N370" s="385"/>
      <c r="O370" s="385"/>
      <c r="P370" s="385"/>
      <c r="Q370" s="385"/>
      <c r="R370" s="385"/>
      <c r="S370" s="385"/>
      <c r="T370" s="385"/>
      <c r="U370" s="385"/>
      <c r="V370" s="385"/>
      <c r="W370" s="385"/>
      <c r="X370" s="385"/>
      <c r="Y370" s="385"/>
      <c r="Z370" s="385"/>
      <c r="AA370" s="385"/>
    </row>
    <row r="371" spans="1:27" x14ac:dyDescent="0.2">
      <c r="A371" s="80"/>
      <c r="B371" s="80"/>
      <c r="C371" s="80"/>
      <c r="D371" s="80"/>
      <c r="E371" s="80"/>
      <c r="F371" s="80"/>
      <c r="G371" s="80"/>
      <c r="H371" s="80"/>
      <c r="I371" s="385"/>
      <c r="J371" s="385"/>
      <c r="K371" s="385"/>
      <c r="L371" s="385"/>
      <c r="M371" s="385"/>
      <c r="N371" s="385"/>
      <c r="O371" s="385"/>
      <c r="P371" s="385"/>
      <c r="Q371" s="385"/>
      <c r="R371" s="385"/>
      <c r="S371" s="385"/>
      <c r="T371" s="385"/>
      <c r="U371" s="385"/>
      <c r="V371" s="385"/>
      <c r="W371" s="385"/>
      <c r="X371" s="385"/>
      <c r="Y371" s="385"/>
      <c r="Z371" s="385"/>
      <c r="AA371" s="385"/>
    </row>
    <row r="372" spans="1:27" x14ac:dyDescent="0.2">
      <c r="A372" s="80"/>
      <c r="B372" s="80"/>
      <c r="C372" s="80"/>
      <c r="D372" s="80"/>
      <c r="E372" s="80"/>
      <c r="F372" s="80"/>
      <c r="G372" s="80"/>
      <c r="H372" s="80"/>
      <c r="I372" s="385"/>
      <c r="J372" s="385"/>
      <c r="K372" s="385"/>
      <c r="L372" s="385"/>
      <c r="M372" s="385"/>
      <c r="N372" s="385"/>
      <c r="O372" s="385"/>
      <c r="P372" s="385"/>
      <c r="Q372" s="385"/>
      <c r="R372" s="385"/>
      <c r="S372" s="385"/>
      <c r="T372" s="385"/>
      <c r="U372" s="385"/>
      <c r="V372" s="385"/>
      <c r="W372" s="385"/>
      <c r="X372" s="385"/>
      <c r="Y372" s="385"/>
      <c r="Z372" s="385"/>
      <c r="AA372" s="385"/>
    </row>
    <row r="373" spans="1:27" x14ac:dyDescent="0.2">
      <c r="A373" s="80"/>
      <c r="B373" s="80"/>
      <c r="C373" s="80"/>
      <c r="D373" s="80"/>
      <c r="E373" s="80"/>
      <c r="F373" s="80"/>
      <c r="G373" s="80"/>
      <c r="H373" s="80"/>
      <c r="I373" s="385"/>
      <c r="J373" s="385"/>
      <c r="K373" s="385"/>
      <c r="L373" s="385"/>
      <c r="M373" s="385"/>
      <c r="N373" s="385"/>
      <c r="O373" s="385"/>
      <c r="P373" s="385"/>
      <c r="Q373" s="385"/>
      <c r="R373" s="385"/>
      <c r="S373" s="385"/>
      <c r="T373" s="385"/>
      <c r="U373" s="385"/>
      <c r="V373" s="385"/>
      <c r="W373" s="385"/>
      <c r="X373" s="385"/>
      <c r="Y373" s="385"/>
      <c r="Z373" s="385"/>
      <c r="AA373" s="385"/>
    </row>
    <row r="374" spans="1:27" x14ac:dyDescent="0.2">
      <c r="A374" s="80"/>
      <c r="B374" s="80"/>
      <c r="C374" s="80"/>
      <c r="D374" s="80"/>
      <c r="E374" s="80"/>
      <c r="F374" s="80"/>
      <c r="G374" s="80"/>
      <c r="H374" s="80"/>
      <c r="I374" s="385"/>
      <c r="J374" s="385"/>
      <c r="K374" s="385"/>
      <c r="L374" s="385"/>
      <c r="M374" s="385"/>
      <c r="N374" s="385"/>
      <c r="O374" s="385"/>
      <c r="P374" s="385"/>
      <c r="Q374" s="385"/>
      <c r="R374" s="385"/>
      <c r="S374" s="385"/>
      <c r="T374" s="385"/>
      <c r="U374" s="385"/>
      <c r="V374" s="385"/>
      <c r="W374" s="385"/>
      <c r="X374" s="385"/>
      <c r="Y374" s="385"/>
      <c r="Z374" s="385"/>
      <c r="AA374" s="385"/>
    </row>
    <row r="375" spans="1:27" x14ac:dyDescent="0.2">
      <c r="A375" s="80"/>
      <c r="B375" s="80"/>
      <c r="C375" s="80"/>
      <c r="D375" s="80"/>
      <c r="E375" s="80"/>
      <c r="F375" s="80"/>
      <c r="G375" s="80"/>
      <c r="H375" s="80"/>
      <c r="I375" s="385"/>
      <c r="J375" s="385"/>
      <c r="K375" s="385"/>
      <c r="L375" s="385"/>
      <c r="M375" s="385"/>
      <c r="N375" s="385"/>
      <c r="O375" s="385"/>
      <c r="P375" s="385"/>
      <c r="Q375" s="385"/>
      <c r="R375" s="385"/>
      <c r="S375" s="385"/>
      <c r="T375" s="385"/>
      <c r="U375" s="385"/>
      <c r="V375" s="385"/>
      <c r="W375" s="385"/>
      <c r="X375" s="385"/>
      <c r="Y375" s="385"/>
      <c r="Z375" s="385"/>
      <c r="AA375" s="385"/>
    </row>
    <row r="376" spans="1:27" x14ac:dyDescent="0.2">
      <c r="A376" s="80"/>
      <c r="B376" s="80"/>
      <c r="C376" s="80"/>
      <c r="D376" s="80"/>
      <c r="E376" s="80"/>
      <c r="F376" s="80"/>
      <c r="G376" s="80"/>
      <c r="H376" s="80"/>
      <c r="I376" s="385"/>
      <c r="J376" s="385"/>
      <c r="K376" s="385"/>
      <c r="L376" s="385"/>
      <c r="M376" s="385"/>
      <c r="N376" s="385"/>
      <c r="O376" s="385"/>
      <c r="P376" s="385"/>
      <c r="Q376" s="385"/>
      <c r="R376" s="385"/>
      <c r="S376" s="385"/>
      <c r="T376" s="385"/>
      <c r="U376" s="385"/>
      <c r="V376" s="385"/>
      <c r="W376" s="385"/>
      <c r="X376" s="385"/>
      <c r="Y376" s="385"/>
      <c r="Z376" s="385"/>
      <c r="AA376" s="385"/>
    </row>
    <row r="377" spans="1:27" x14ac:dyDescent="0.2">
      <c r="A377" s="80"/>
      <c r="B377" s="80"/>
      <c r="C377" s="80"/>
      <c r="D377" s="80"/>
      <c r="E377" s="80"/>
      <c r="F377" s="80"/>
      <c r="G377" s="80"/>
      <c r="H377" s="80"/>
      <c r="I377" s="385"/>
      <c r="J377" s="385"/>
      <c r="K377" s="385"/>
      <c r="L377" s="385"/>
      <c r="M377" s="385"/>
      <c r="N377" s="385"/>
      <c r="O377" s="385"/>
      <c r="P377" s="385"/>
      <c r="Q377" s="385"/>
      <c r="R377" s="385"/>
      <c r="S377" s="385"/>
      <c r="T377" s="385"/>
      <c r="U377" s="385"/>
      <c r="V377" s="385"/>
      <c r="W377" s="385"/>
      <c r="X377" s="385"/>
      <c r="Y377" s="385"/>
      <c r="Z377" s="385"/>
      <c r="AA377" s="385"/>
    </row>
    <row r="378" spans="1:27" x14ac:dyDescent="0.2">
      <c r="A378" s="80"/>
      <c r="B378" s="80"/>
      <c r="C378" s="80"/>
      <c r="D378" s="80"/>
      <c r="E378" s="80"/>
      <c r="F378" s="80"/>
      <c r="G378" s="80"/>
      <c r="H378" s="80"/>
      <c r="I378" s="385"/>
      <c r="J378" s="385"/>
      <c r="K378" s="385"/>
      <c r="L378" s="385"/>
      <c r="M378" s="385"/>
      <c r="N378" s="385"/>
      <c r="O378" s="385"/>
      <c r="P378" s="385"/>
      <c r="Q378" s="385"/>
      <c r="R378" s="385"/>
      <c r="S378" s="385"/>
      <c r="T378" s="385"/>
      <c r="U378" s="385"/>
      <c r="V378" s="385"/>
      <c r="W378" s="385"/>
      <c r="X378" s="385"/>
      <c r="Y378" s="385"/>
      <c r="Z378" s="385"/>
      <c r="AA378" s="385"/>
    </row>
    <row r="379" spans="1:27" x14ac:dyDescent="0.2">
      <c r="A379" s="80"/>
      <c r="B379" s="80"/>
      <c r="C379" s="80"/>
      <c r="D379" s="80"/>
      <c r="E379" s="80"/>
      <c r="F379" s="80"/>
      <c r="G379" s="80"/>
      <c r="H379" s="80"/>
      <c r="I379" s="385"/>
      <c r="J379" s="385"/>
      <c r="K379" s="385"/>
      <c r="L379" s="385"/>
      <c r="M379" s="385"/>
      <c r="N379" s="385"/>
      <c r="O379" s="385"/>
      <c r="P379" s="385"/>
      <c r="Q379" s="385"/>
      <c r="R379" s="385"/>
      <c r="S379" s="385"/>
      <c r="T379" s="385"/>
      <c r="U379" s="385"/>
      <c r="V379" s="385"/>
      <c r="W379" s="385"/>
      <c r="X379" s="385"/>
      <c r="Y379" s="385"/>
      <c r="Z379" s="385"/>
      <c r="AA379" s="385"/>
    </row>
    <row r="380" spans="1:27" x14ac:dyDescent="0.2">
      <c r="A380" s="80"/>
      <c r="B380" s="80"/>
      <c r="C380" s="80"/>
      <c r="D380" s="80"/>
      <c r="E380" s="80"/>
      <c r="F380" s="80"/>
      <c r="G380" s="80"/>
      <c r="H380" s="80"/>
      <c r="I380" s="385"/>
      <c r="J380" s="385"/>
      <c r="K380" s="385"/>
      <c r="L380" s="385"/>
      <c r="M380" s="385"/>
      <c r="N380" s="385"/>
      <c r="O380" s="385"/>
      <c r="P380" s="385"/>
      <c r="Q380" s="385"/>
      <c r="R380" s="385"/>
      <c r="S380" s="385"/>
      <c r="T380" s="385"/>
      <c r="U380" s="385"/>
      <c r="V380" s="385"/>
      <c r="W380" s="385"/>
      <c r="X380" s="385"/>
      <c r="Y380" s="385"/>
      <c r="Z380" s="385"/>
      <c r="AA380" s="385"/>
    </row>
    <row r="381" spans="1:27" x14ac:dyDescent="0.2">
      <c r="A381" s="80"/>
      <c r="B381" s="80"/>
      <c r="C381" s="80"/>
      <c r="D381" s="80"/>
      <c r="E381" s="80"/>
      <c r="F381" s="80"/>
      <c r="G381" s="80"/>
      <c r="H381" s="80"/>
      <c r="I381" s="385"/>
      <c r="J381" s="385"/>
      <c r="K381" s="385"/>
      <c r="L381" s="385"/>
      <c r="M381" s="385"/>
      <c r="N381" s="385"/>
      <c r="O381" s="385"/>
      <c r="P381" s="385"/>
      <c r="Q381" s="385"/>
      <c r="R381" s="385"/>
      <c r="S381" s="385"/>
      <c r="T381" s="385"/>
      <c r="U381" s="385"/>
      <c r="V381" s="385"/>
      <c r="W381" s="385"/>
      <c r="X381" s="385"/>
      <c r="Y381" s="385"/>
      <c r="Z381" s="385"/>
      <c r="AA381" s="385"/>
    </row>
    <row r="382" spans="1:27" x14ac:dyDescent="0.2">
      <c r="A382" s="80"/>
      <c r="B382" s="80"/>
      <c r="C382" s="80"/>
      <c r="D382" s="80"/>
      <c r="E382" s="80"/>
      <c r="F382" s="80"/>
      <c r="G382" s="80"/>
      <c r="H382" s="80"/>
      <c r="I382" s="385"/>
      <c r="J382" s="385"/>
      <c r="K382" s="385"/>
      <c r="L382" s="385"/>
      <c r="M382" s="385"/>
      <c r="N382" s="385"/>
      <c r="O382" s="385"/>
      <c r="P382" s="385"/>
      <c r="Q382" s="385"/>
      <c r="R382" s="385"/>
      <c r="S382" s="385"/>
      <c r="T382" s="385"/>
      <c r="U382" s="385"/>
      <c r="V382" s="385"/>
      <c r="W382" s="385"/>
      <c r="X382" s="385"/>
      <c r="Y382" s="385"/>
      <c r="Z382" s="385"/>
      <c r="AA382" s="385"/>
    </row>
    <row r="383" spans="1:27" x14ac:dyDescent="0.2">
      <c r="A383" s="80"/>
      <c r="B383" s="80"/>
      <c r="C383" s="80"/>
      <c r="D383" s="80"/>
      <c r="E383" s="80"/>
      <c r="F383" s="80"/>
      <c r="G383" s="80"/>
      <c r="H383" s="80"/>
      <c r="I383" s="385"/>
      <c r="J383" s="385"/>
      <c r="K383" s="385"/>
      <c r="L383" s="385"/>
      <c r="M383" s="385"/>
      <c r="N383" s="385"/>
      <c r="O383" s="385"/>
      <c r="P383" s="385"/>
      <c r="Q383" s="385"/>
      <c r="R383" s="385"/>
      <c r="S383" s="385"/>
      <c r="T383" s="385"/>
      <c r="U383" s="385"/>
      <c r="V383" s="385"/>
      <c r="W383" s="385"/>
      <c r="X383" s="385"/>
      <c r="Y383" s="385"/>
      <c r="Z383" s="385"/>
      <c r="AA383" s="385"/>
    </row>
    <row r="384" spans="1:27" x14ac:dyDescent="0.2">
      <c r="A384" s="80"/>
      <c r="B384" s="80"/>
      <c r="C384" s="80"/>
      <c r="D384" s="80"/>
      <c r="E384" s="80"/>
      <c r="F384" s="80"/>
      <c r="G384" s="80"/>
      <c r="H384" s="80"/>
      <c r="I384" s="385"/>
      <c r="J384" s="385"/>
      <c r="K384" s="385"/>
      <c r="L384" s="385"/>
      <c r="M384" s="385"/>
      <c r="N384" s="385"/>
      <c r="O384" s="385"/>
      <c r="P384" s="385"/>
      <c r="Q384" s="385"/>
      <c r="R384" s="385"/>
      <c r="S384" s="385"/>
      <c r="T384" s="385"/>
      <c r="U384" s="385"/>
      <c r="V384" s="385"/>
      <c r="W384" s="385"/>
      <c r="X384" s="385"/>
      <c r="Y384" s="385"/>
      <c r="Z384" s="385"/>
      <c r="AA384" s="385"/>
    </row>
    <row r="385" spans="1:27" x14ac:dyDescent="0.2">
      <c r="A385" s="80"/>
      <c r="B385" s="80"/>
      <c r="C385" s="80"/>
      <c r="D385" s="80"/>
      <c r="E385" s="80"/>
      <c r="F385" s="80"/>
      <c r="G385" s="80"/>
      <c r="H385" s="80"/>
      <c r="I385" s="385"/>
      <c r="J385" s="385"/>
      <c r="K385" s="385"/>
      <c r="L385" s="385"/>
      <c r="M385" s="385"/>
      <c r="N385" s="385"/>
      <c r="O385" s="385"/>
      <c r="P385" s="385"/>
      <c r="Q385" s="385"/>
      <c r="R385" s="385"/>
      <c r="S385" s="385"/>
      <c r="T385" s="385"/>
      <c r="U385" s="385"/>
      <c r="V385" s="385"/>
      <c r="W385" s="385"/>
      <c r="X385" s="385"/>
      <c r="Y385" s="385"/>
      <c r="Z385" s="385"/>
      <c r="AA385" s="385"/>
    </row>
    <row r="386" spans="1:27" x14ac:dyDescent="0.2">
      <c r="A386" s="80"/>
      <c r="B386" s="80"/>
      <c r="C386" s="80"/>
      <c r="D386" s="80"/>
      <c r="E386" s="80"/>
      <c r="F386" s="80"/>
      <c r="G386" s="80"/>
      <c r="H386" s="80"/>
      <c r="I386" s="385"/>
      <c r="J386" s="385"/>
      <c r="K386" s="385"/>
      <c r="L386" s="385"/>
      <c r="M386" s="385"/>
      <c r="N386" s="385"/>
      <c r="O386" s="385"/>
      <c r="P386" s="385"/>
      <c r="Q386" s="385"/>
      <c r="R386" s="385"/>
      <c r="S386" s="385"/>
      <c r="T386" s="385"/>
      <c r="U386" s="385"/>
      <c r="V386" s="385"/>
      <c r="W386" s="385"/>
      <c r="X386" s="385"/>
      <c r="Y386" s="385"/>
      <c r="Z386" s="385"/>
      <c r="AA386" s="385"/>
    </row>
    <row r="387" spans="1:27" x14ac:dyDescent="0.2">
      <c r="A387" s="80"/>
      <c r="B387" s="80"/>
      <c r="C387" s="80"/>
      <c r="D387" s="80"/>
      <c r="E387" s="80"/>
      <c r="F387" s="80"/>
      <c r="G387" s="80"/>
      <c r="H387" s="80"/>
      <c r="I387" s="385"/>
      <c r="J387" s="385"/>
      <c r="K387" s="385"/>
      <c r="L387" s="385"/>
      <c r="M387" s="385"/>
      <c r="N387" s="385"/>
      <c r="O387" s="385"/>
      <c r="P387" s="385"/>
      <c r="Q387" s="385"/>
      <c r="R387" s="385"/>
      <c r="S387" s="385"/>
      <c r="T387" s="385"/>
      <c r="U387" s="385"/>
      <c r="V387" s="385"/>
      <c r="W387" s="385"/>
      <c r="X387" s="385"/>
      <c r="Y387" s="385"/>
      <c r="Z387" s="385"/>
      <c r="AA387" s="385"/>
    </row>
    <row r="388" spans="1:27" x14ac:dyDescent="0.2">
      <c r="A388" s="80"/>
      <c r="B388" s="80"/>
      <c r="C388" s="80"/>
      <c r="D388" s="80"/>
      <c r="E388" s="80"/>
      <c r="F388" s="80"/>
      <c r="G388" s="80"/>
      <c r="H388" s="80"/>
      <c r="I388" s="385"/>
      <c r="J388" s="385"/>
      <c r="K388" s="385"/>
      <c r="L388" s="385"/>
      <c r="M388" s="385"/>
      <c r="N388" s="385"/>
      <c r="O388" s="385"/>
      <c r="P388" s="385"/>
      <c r="Q388" s="385"/>
      <c r="R388" s="385"/>
      <c r="S388" s="385"/>
      <c r="T388" s="385"/>
      <c r="U388" s="385"/>
      <c r="V388" s="385"/>
      <c r="W388" s="385"/>
      <c r="X388" s="385"/>
      <c r="Y388" s="385"/>
      <c r="Z388" s="385"/>
      <c r="AA388" s="385"/>
    </row>
    <row r="389" spans="1:27" x14ac:dyDescent="0.2">
      <c r="A389" s="80"/>
      <c r="B389" s="80"/>
      <c r="C389" s="80"/>
      <c r="D389" s="80"/>
      <c r="E389" s="80"/>
      <c r="F389" s="80"/>
      <c r="G389" s="80"/>
      <c r="H389" s="80"/>
      <c r="I389" s="385"/>
      <c r="J389" s="385"/>
      <c r="K389" s="385"/>
      <c r="L389" s="385"/>
      <c r="M389" s="385"/>
      <c r="N389" s="385"/>
      <c r="O389" s="385"/>
      <c r="P389" s="385"/>
      <c r="Q389" s="385"/>
      <c r="R389" s="385"/>
      <c r="S389" s="385"/>
      <c r="T389" s="385"/>
      <c r="U389" s="385"/>
      <c r="V389" s="385"/>
      <c r="W389" s="385"/>
      <c r="X389" s="385"/>
      <c r="Y389" s="385"/>
      <c r="Z389" s="385"/>
      <c r="AA389" s="385"/>
    </row>
    <row r="390" spans="1:27" x14ac:dyDescent="0.2">
      <c r="A390" s="80"/>
      <c r="B390" s="80"/>
      <c r="C390" s="80"/>
      <c r="D390" s="80"/>
      <c r="E390" s="80"/>
      <c r="F390" s="80"/>
      <c r="G390" s="80"/>
      <c r="H390" s="80"/>
      <c r="I390" s="385"/>
      <c r="J390" s="385"/>
      <c r="K390" s="385"/>
      <c r="L390" s="385"/>
      <c r="M390" s="385"/>
      <c r="N390" s="385"/>
      <c r="O390" s="385"/>
      <c r="P390" s="385"/>
      <c r="Q390" s="385"/>
      <c r="R390" s="385"/>
      <c r="S390" s="385"/>
      <c r="T390" s="385"/>
      <c r="U390" s="385"/>
      <c r="V390" s="385"/>
      <c r="W390" s="385"/>
      <c r="X390" s="385"/>
      <c r="Y390" s="385"/>
      <c r="Z390" s="385"/>
      <c r="AA390" s="385"/>
    </row>
    <row r="391" spans="1:27" x14ac:dyDescent="0.2">
      <c r="A391" s="80"/>
      <c r="B391" s="80"/>
      <c r="C391" s="80"/>
      <c r="D391" s="80"/>
      <c r="E391" s="80"/>
      <c r="F391" s="80"/>
      <c r="G391" s="80"/>
      <c r="H391" s="80"/>
      <c r="I391" s="385"/>
      <c r="J391" s="385"/>
      <c r="K391" s="385"/>
      <c r="L391" s="385"/>
      <c r="M391" s="385"/>
      <c r="N391" s="385"/>
      <c r="O391" s="385"/>
      <c r="P391" s="385"/>
      <c r="Q391" s="385"/>
      <c r="R391" s="385"/>
      <c r="S391" s="385"/>
      <c r="T391" s="385"/>
      <c r="U391" s="385"/>
      <c r="V391" s="385"/>
      <c r="W391" s="385"/>
      <c r="X391" s="385"/>
      <c r="Y391" s="385"/>
      <c r="Z391" s="385"/>
      <c r="AA391" s="385"/>
    </row>
    <row r="392" spans="1:27" x14ac:dyDescent="0.2">
      <c r="A392" s="80"/>
      <c r="B392" s="80"/>
      <c r="C392" s="80"/>
      <c r="D392" s="80"/>
      <c r="E392" s="80"/>
      <c r="F392" s="80"/>
      <c r="G392" s="80"/>
      <c r="H392" s="80"/>
      <c r="I392" s="385"/>
      <c r="J392" s="385"/>
      <c r="K392" s="385"/>
      <c r="L392" s="385"/>
      <c r="M392" s="385"/>
      <c r="N392" s="385"/>
      <c r="O392" s="385"/>
      <c r="P392" s="385"/>
      <c r="Q392" s="385"/>
      <c r="R392" s="385"/>
      <c r="S392" s="385"/>
      <c r="T392" s="385"/>
      <c r="U392" s="385"/>
      <c r="V392" s="385"/>
      <c r="W392" s="385"/>
      <c r="X392" s="385"/>
      <c r="Y392" s="385"/>
      <c r="Z392" s="385"/>
      <c r="AA392" s="385"/>
    </row>
    <row r="393" spans="1:27" x14ac:dyDescent="0.2">
      <c r="A393" s="80"/>
      <c r="B393" s="80"/>
      <c r="C393" s="80"/>
      <c r="D393" s="80"/>
      <c r="E393" s="80"/>
      <c r="F393" s="80"/>
      <c r="G393" s="80"/>
      <c r="H393" s="80"/>
      <c r="I393" s="385"/>
      <c r="J393" s="385"/>
      <c r="K393" s="385"/>
      <c r="L393" s="385"/>
      <c r="M393" s="385"/>
      <c r="N393" s="385"/>
      <c r="O393" s="385"/>
      <c r="P393" s="385"/>
      <c r="Q393" s="385"/>
      <c r="R393" s="385"/>
      <c r="S393" s="385"/>
      <c r="T393" s="385"/>
      <c r="U393" s="385"/>
      <c r="V393" s="385"/>
      <c r="W393" s="385"/>
      <c r="X393" s="385"/>
      <c r="Y393" s="385"/>
      <c r="Z393" s="385"/>
      <c r="AA393" s="385"/>
    </row>
    <row r="394" spans="1:27" x14ac:dyDescent="0.2">
      <c r="A394" s="80"/>
      <c r="B394" s="80"/>
      <c r="C394" s="80"/>
      <c r="D394" s="80"/>
      <c r="E394" s="80"/>
      <c r="F394" s="80"/>
      <c r="G394" s="80"/>
      <c r="H394" s="80"/>
      <c r="I394" s="385"/>
      <c r="J394" s="385"/>
      <c r="K394" s="385"/>
      <c r="L394" s="385"/>
      <c r="M394" s="385"/>
      <c r="N394" s="385"/>
      <c r="O394" s="385"/>
      <c r="P394" s="385"/>
      <c r="Q394" s="385"/>
      <c r="R394" s="385"/>
      <c r="S394" s="385"/>
      <c r="T394" s="385"/>
      <c r="U394" s="385"/>
      <c r="V394" s="385"/>
      <c r="W394" s="385"/>
      <c r="X394" s="385"/>
      <c r="Y394" s="385"/>
      <c r="Z394" s="385"/>
      <c r="AA394" s="385"/>
    </row>
    <row r="395" spans="1:27" x14ac:dyDescent="0.2">
      <c r="A395" s="80"/>
      <c r="B395" s="80"/>
      <c r="C395" s="80"/>
      <c r="D395" s="80"/>
      <c r="E395" s="80"/>
      <c r="F395" s="80"/>
      <c r="G395" s="80"/>
      <c r="H395" s="80"/>
      <c r="I395" s="385"/>
      <c r="J395" s="385"/>
      <c r="K395" s="385"/>
      <c r="L395" s="385"/>
      <c r="M395" s="385"/>
      <c r="N395" s="385"/>
      <c r="O395" s="385"/>
      <c r="P395" s="385"/>
      <c r="Q395" s="385"/>
      <c r="R395" s="385"/>
      <c r="S395" s="385"/>
      <c r="T395" s="385"/>
      <c r="U395" s="385"/>
      <c r="V395" s="385"/>
      <c r="W395" s="385"/>
      <c r="X395" s="385"/>
      <c r="Y395" s="385"/>
      <c r="Z395" s="385"/>
      <c r="AA395" s="385"/>
    </row>
    <row r="396" spans="1:27" x14ac:dyDescent="0.2">
      <c r="A396" s="80"/>
      <c r="B396" s="80"/>
      <c r="C396" s="80"/>
      <c r="D396" s="80"/>
      <c r="E396" s="80"/>
      <c r="F396" s="80"/>
      <c r="G396" s="80"/>
      <c r="H396" s="80"/>
      <c r="I396" s="385"/>
      <c r="J396" s="385"/>
      <c r="K396" s="385"/>
      <c r="L396" s="385"/>
      <c r="M396" s="385"/>
      <c r="N396" s="385"/>
      <c r="O396" s="385"/>
      <c r="P396" s="385"/>
      <c r="Q396" s="385"/>
      <c r="R396" s="385"/>
      <c r="S396" s="385"/>
      <c r="T396" s="385"/>
      <c r="U396" s="385"/>
      <c r="V396" s="385"/>
      <c r="W396" s="385"/>
      <c r="X396" s="385"/>
      <c r="Y396" s="385"/>
      <c r="Z396" s="385"/>
      <c r="AA396" s="385"/>
    </row>
    <row r="397" spans="1:27" x14ac:dyDescent="0.2">
      <c r="A397" s="80"/>
      <c r="B397" s="80"/>
      <c r="C397" s="80"/>
      <c r="D397" s="80"/>
      <c r="E397" s="80"/>
      <c r="F397" s="80"/>
      <c r="G397" s="80"/>
      <c r="H397" s="80"/>
      <c r="I397" s="385"/>
      <c r="J397" s="385"/>
      <c r="K397" s="385"/>
      <c r="L397" s="385"/>
      <c r="M397" s="385"/>
      <c r="N397" s="385"/>
      <c r="O397" s="385"/>
      <c r="P397" s="385"/>
      <c r="Q397" s="385"/>
      <c r="R397" s="385"/>
      <c r="S397" s="385"/>
      <c r="T397" s="385"/>
      <c r="U397" s="385"/>
      <c r="V397" s="385"/>
      <c r="W397" s="385"/>
      <c r="X397" s="385"/>
      <c r="Y397" s="385"/>
      <c r="Z397" s="385"/>
      <c r="AA397" s="385"/>
    </row>
    <row r="398" spans="1:27" x14ac:dyDescent="0.2">
      <c r="A398" s="80"/>
      <c r="B398" s="80"/>
      <c r="C398" s="80"/>
      <c r="D398" s="80"/>
      <c r="E398" s="80"/>
      <c r="F398" s="80"/>
      <c r="G398" s="80"/>
      <c r="H398" s="80"/>
      <c r="I398" s="385"/>
      <c r="J398" s="385"/>
      <c r="K398" s="385"/>
      <c r="L398" s="385"/>
      <c r="M398" s="385"/>
      <c r="N398" s="385"/>
      <c r="O398" s="385"/>
      <c r="P398" s="385"/>
      <c r="Q398" s="385"/>
      <c r="R398" s="385"/>
      <c r="S398" s="385"/>
      <c r="T398" s="385"/>
      <c r="U398" s="385"/>
      <c r="V398" s="385"/>
      <c r="W398" s="385"/>
      <c r="X398" s="385"/>
      <c r="Y398" s="385"/>
      <c r="Z398" s="385"/>
      <c r="AA398" s="385"/>
    </row>
    <row r="399" spans="1:27" x14ac:dyDescent="0.2">
      <c r="A399" s="80"/>
      <c r="B399" s="80"/>
      <c r="C399" s="80"/>
      <c r="D399" s="80"/>
      <c r="E399" s="80"/>
      <c r="F399" s="80"/>
      <c r="G399" s="80"/>
      <c r="H399" s="80"/>
      <c r="I399" s="385"/>
      <c r="J399" s="385"/>
      <c r="K399" s="385"/>
      <c r="L399" s="385"/>
      <c r="M399" s="385"/>
      <c r="N399" s="385"/>
      <c r="O399" s="385"/>
      <c r="P399" s="385"/>
      <c r="Q399" s="385"/>
      <c r="R399" s="385"/>
      <c r="S399" s="385"/>
      <c r="T399" s="385"/>
      <c r="U399" s="385"/>
      <c r="V399" s="385"/>
      <c r="W399" s="385"/>
      <c r="X399" s="385"/>
      <c r="Y399" s="385"/>
      <c r="Z399" s="385"/>
      <c r="AA399" s="385"/>
    </row>
    <row r="400" spans="1:27" x14ac:dyDescent="0.2">
      <c r="A400" s="80"/>
      <c r="B400" s="80"/>
      <c r="C400" s="80"/>
      <c r="D400" s="80"/>
      <c r="E400" s="80"/>
      <c r="F400" s="80"/>
      <c r="G400" s="80"/>
      <c r="H400" s="80"/>
      <c r="I400" s="385"/>
      <c r="J400" s="385"/>
      <c r="K400" s="385"/>
      <c r="L400" s="385"/>
      <c r="M400" s="385"/>
      <c r="N400" s="385"/>
      <c r="O400" s="385"/>
      <c r="P400" s="385"/>
      <c r="Q400" s="385"/>
      <c r="R400" s="385"/>
      <c r="S400" s="385"/>
      <c r="T400" s="385"/>
      <c r="U400" s="385"/>
      <c r="V400" s="385"/>
      <c r="W400" s="385"/>
      <c r="X400" s="385"/>
      <c r="Y400" s="385"/>
      <c r="Z400" s="385"/>
      <c r="AA400" s="385"/>
    </row>
    <row r="401" spans="1:27" x14ac:dyDescent="0.2">
      <c r="A401" s="80"/>
      <c r="B401" s="80"/>
      <c r="C401" s="80"/>
      <c r="D401" s="80"/>
      <c r="E401" s="80"/>
      <c r="F401" s="80"/>
      <c r="G401" s="80"/>
      <c r="H401" s="80"/>
      <c r="I401" s="385"/>
      <c r="J401" s="385"/>
      <c r="K401" s="385"/>
      <c r="L401" s="385"/>
      <c r="M401" s="385"/>
      <c r="N401" s="385"/>
      <c r="O401" s="385"/>
      <c r="P401" s="385"/>
      <c r="Q401" s="385"/>
      <c r="R401" s="385"/>
      <c r="S401" s="385"/>
      <c r="T401" s="385"/>
      <c r="U401" s="385"/>
      <c r="V401" s="385"/>
      <c r="W401" s="385"/>
      <c r="X401" s="385"/>
      <c r="Y401" s="385"/>
      <c r="Z401" s="385"/>
      <c r="AA401" s="385"/>
    </row>
    <row r="402" spans="1:27" x14ac:dyDescent="0.2">
      <c r="A402" s="80"/>
      <c r="B402" s="80"/>
      <c r="C402" s="80"/>
      <c r="D402" s="80"/>
      <c r="E402" s="80"/>
      <c r="F402" s="80"/>
      <c r="G402" s="80"/>
      <c r="H402" s="80"/>
      <c r="I402" s="385"/>
      <c r="J402" s="385"/>
      <c r="K402" s="385"/>
      <c r="L402" s="385"/>
      <c r="M402" s="385"/>
      <c r="N402" s="385"/>
      <c r="O402" s="385"/>
      <c r="P402" s="385"/>
      <c r="Q402" s="385"/>
      <c r="R402" s="385"/>
      <c r="S402" s="385"/>
      <c r="T402" s="385"/>
      <c r="U402" s="385"/>
      <c r="V402" s="385"/>
      <c r="W402" s="385"/>
      <c r="X402" s="385"/>
      <c r="Y402" s="385"/>
      <c r="Z402" s="385"/>
      <c r="AA402" s="385"/>
    </row>
    <row r="403" spans="1:27" x14ac:dyDescent="0.2">
      <c r="A403" s="80"/>
      <c r="B403" s="80"/>
      <c r="C403" s="80"/>
      <c r="D403" s="80"/>
      <c r="E403" s="80"/>
      <c r="F403" s="80"/>
      <c r="G403" s="80"/>
      <c r="H403" s="80"/>
      <c r="I403" s="385"/>
      <c r="J403" s="385"/>
      <c r="K403" s="385"/>
      <c r="L403" s="385"/>
      <c r="M403" s="385"/>
      <c r="N403" s="385"/>
      <c r="O403" s="385"/>
      <c r="P403" s="385"/>
      <c r="Q403" s="385"/>
      <c r="R403" s="385"/>
      <c r="S403" s="385"/>
      <c r="T403" s="385"/>
      <c r="U403" s="385"/>
      <c r="V403" s="385"/>
      <c r="W403" s="385"/>
      <c r="X403" s="385"/>
      <c r="Y403" s="385"/>
      <c r="Z403" s="385"/>
      <c r="AA403" s="385"/>
    </row>
    <row r="404" spans="1:27" x14ac:dyDescent="0.2">
      <c r="A404" s="80"/>
      <c r="B404" s="80"/>
      <c r="C404" s="80"/>
      <c r="D404" s="80"/>
      <c r="E404" s="80"/>
      <c r="F404" s="80"/>
      <c r="G404" s="80"/>
      <c r="H404" s="80"/>
      <c r="I404" s="385"/>
      <c r="J404" s="385"/>
      <c r="K404" s="385"/>
      <c r="L404" s="385"/>
      <c r="M404" s="385"/>
      <c r="N404" s="385"/>
      <c r="O404" s="385"/>
      <c r="P404" s="385"/>
      <c r="Q404" s="385"/>
      <c r="R404" s="385"/>
      <c r="S404" s="385"/>
      <c r="T404" s="385"/>
      <c r="U404" s="385"/>
      <c r="V404" s="385"/>
      <c r="W404" s="385"/>
      <c r="X404" s="385"/>
      <c r="Y404" s="385"/>
      <c r="Z404" s="385"/>
      <c r="AA404" s="385"/>
    </row>
    <row r="405" spans="1:27" x14ac:dyDescent="0.2">
      <c r="A405" s="80"/>
      <c r="B405" s="80"/>
      <c r="C405" s="80"/>
      <c r="D405" s="80"/>
      <c r="E405" s="80"/>
      <c r="F405" s="80"/>
      <c r="G405" s="80"/>
      <c r="H405" s="80"/>
      <c r="I405" s="385"/>
      <c r="J405" s="385"/>
      <c r="K405" s="385"/>
      <c r="L405" s="385"/>
      <c r="M405" s="385"/>
      <c r="N405" s="385"/>
      <c r="O405" s="385"/>
      <c r="P405" s="385"/>
      <c r="Q405" s="385"/>
      <c r="R405" s="385"/>
      <c r="S405" s="385"/>
      <c r="T405" s="385"/>
      <c r="U405" s="385"/>
      <c r="V405" s="385"/>
      <c r="W405" s="385"/>
      <c r="X405" s="385"/>
      <c r="Y405" s="385"/>
      <c r="Z405" s="385"/>
      <c r="AA405" s="385"/>
    </row>
    <row r="406" spans="1:27" x14ac:dyDescent="0.2">
      <c r="A406" s="80"/>
      <c r="B406" s="80"/>
      <c r="C406" s="80"/>
      <c r="D406" s="80"/>
      <c r="E406" s="80"/>
      <c r="F406" s="80"/>
      <c r="G406" s="80"/>
      <c r="H406" s="80"/>
      <c r="I406" s="385"/>
      <c r="J406" s="385"/>
      <c r="K406" s="385"/>
      <c r="L406" s="385"/>
      <c r="M406" s="385"/>
      <c r="N406" s="385"/>
      <c r="O406" s="385"/>
      <c r="P406" s="385"/>
      <c r="Q406" s="385"/>
      <c r="R406" s="385"/>
      <c r="S406" s="385"/>
      <c r="T406" s="385"/>
      <c r="U406" s="385"/>
      <c r="V406" s="385"/>
      <c r="W406" s="385"/>
      <c r="X406" s="385"/>
      <c r="Y406" s="385"/>
      <c r="Z406" s="385"/>
      <c r="AA406" s="385"/>
    </row>
    <row r="407" spans="1:27" x14ac:dyDescent="0.2">
      <c r="A407" s="80"/>
      <c r="B407" s="80"/>
      <c r="C407" s="80"/>
      <c r="D407" s="80"/>
      <c r="E407" s="80"/>
      <c r="F407" s="80"/>
      <c r="G407" s="80"/>
      <c r="H407" s="80"/>
      <c r="I407" s="385"/>
      <c r="J407" s="385"/>
      <c r="K407" s="385"/>
      <c r="L407" s="385"/>
      <c r="M407" s="385"/>
      <c r="N407" s="385"/>
      <c r="O407" s="385"/>
      <c r="P407" s="385"/>
      <c r="Q407" s="385"/>
      <c r="R407" s="385"/>
      <c r="S407" s="385"/>
      <c r="T407" s="385"/>
      <c r="U407" s="385"/>
      <c r="V407" s="385"/>
      <c r="W407" s="385"/>
      <c r="X407" s="385"/>
      <c r="Y407" s="385"/>
      <c r="Z407" s="385"/>
      <c r="AA407" s="385"/>
    </row>
    <row r="408" spans="1:27" x14ac:dyDescent="0.2">
      <c r="A408" s="80"/>
      <c r="B408" s="80"/>
      <c r="C408" s="80"/>
      <c r="D408" s="80"/>
      <c r="E408" s="80"/>
      <c r="F408" s="80"/>
      <c r="G408" s="80"/>
      <c r="H408" s="80"/>
      <c r="I408" s="385"/>
      <c r="J408" s="385"/>
      <c r="K408" s="385"/>
      <c r="L408" s="385"/>
      <c r="M408" s="385"/>
      <c r="N408" s="385"/>
      <c r="O408" s="385"/>
      <c r="P408" s="385"/>
      <c r="Q408" s="385"/>
      <c r="R408" s="385"/>
      <c r="S408" s="385"/>
      <c r="T408" s="385"/>
      <c r="U408" s="385"/>
      <c r="V408" s="385"/>
      <c r="W408" s="385"/>
      <c r="X408" s="385"/>
      <c r="Y408" s="385"/>
      <c r="Z408" s="385"/>
      <c r="AA408" s="385"/>
    </row>
    <row r="409" spans="1:27" x14ac:dyDescent="0.2">
      <c r="A409" s="80"/>
      <c r="B409" s="80"/>
      <c r="C409" s="80"/>
      <c r="D409" s="80"/>
      <c r="E409" s="80"/>
      <c r="F409" s="80"/>
      <c r="G409" s="80"/>
      <c r="H409" s="80"/>
      <c r="I409" s="385"/>
      <c r="J409" s="385"/>
      <c r="K409" s="385"/>
      <c r="L409" s="385"/>
      <c r="M409" s="385"/>
      <c r="N409" s="385"/>
      <c r="O409" s="385"/>
      <c r="P409" s="385"/>
      <c r="Q409" s="385"/>
      <c r="R409" s="385"/>
      <c r="S409" s="385"/>
      <c r="T409" s="385"/>
      <c r="U409" s="385"/>
      <c r="V409" s="385"/>
      <c r="W409" s="385"/>
      <c r="X409" s="385"/>
      <c r="Y409" s="385"/>
      <c r="Z409" s="385"/>
      <c r="AA409" s="385"/>
    </row>
    <row r="410" spans="1:27" x14ac:dyDescent="0.2">
      <c r="A410" s="80"/>
      <c r="B410" s="80"/>
      <c r="C410" s="80"/>
      <c r="D410" s="80"/>
      <c r="E410" s="80"/>
      <c r="F410" s="80"/>
      <c r="G410" s="80"/>
      <c r="H410" s="80"/>
      <c r="I410" s="385"/>
      <c r="J410" s="385"/>
      <c r="K410" s="385"/>
      <c r="L410" s="385"/>
      <c r="M410" s="385"/>
      <c r="N410" s="385"/>
      <c r="O410" s="385"/>
      <c r="P410" s="385"/>
      <c r="Q410" s="385"/>
      <c r="R410" s="385"/>
      <c r="S410" s="385"/>
      <c r="T410" s="385"/>
      <c r="U410" s="385"/>
      <c r="V410" s="385"/>
      <c r="W410" s="385"/>
      <c r="X410" s="385"/>
      <c r="Y410" s="385"/>
      <c r="Z410" s="385"/>
      <c r="AA410" s="385"/>
    </row>
    <row r="411" spans="1:27" x14ac:dyDescent="0.2">
      <c r="A411" s="80"/>
      <c r="B411" s="80"/>
      <c r="C411" s="80"/>
      <c r="D411" s="80"/>
      <c r="E411" s="80"/>
      <c r="F411" s="80"/>
      <c r="G411" s="80"/>
      <c r="H411" s="80"/>
      <c r="I411" s="385"/>
      <c r="J411" s="385"/>
      <c r="K411" s="385"/>
      <c r="L411" s="385"/>
      <c r="M411" s="385"/>
      <c r="N411" s="385"/>
      <c r="O411" s="385"/>
      <c r="P411" s="385"/>
      <c r="Q411" s="385"/>
      <c r="R411" s="385"/>
      <c r="S411" s="385"/>
      <c r="T411" s="385"/>
      <c r="U411" s="385"/>
      <c r="V411" s="385"/>
      <c r="W411" s="385"/>
      <c r="X411" s="385"/>
      <c r="Y411" s="385"/>
      <c r="Z411" s="385"/>
      <c r="AA411" s="385"/>
    </row>
    <row r="412" spans="1:27" x14ac:dyDescent="0.2">
      <c r="A412" s="80"/>
      <c r="B412" s="80"/>
      <c r="C412" s="80"/>
      <c r="D412" s="80"/>
      <c r="E412" s="80"/>
      <c r="F412" s="80"/>
      <c r="G412" s="80"/>
      <c r="H412" s="80"/>
      <c r="I412" s="385"/>
      <c r="J412" s="385"/>
      <c r="K412" s="385"/>
      <c r="L412" s="385"/>
      <c r="M412" s="385"/>
      <c r="N412" s="385"/>
      <c r="O412" s="385"/>
      <c r="P412" s="385"/>
      <c r="Q412" s="385"/>
      <c r="R412" s="385"/>
      <c r="S412" s="385"/>
      <c r="T412" s="385"/>
      <c r="U412" s="385"/>
      <c r="V412" s="385"/>
      <c r="W412" s="385"/>
      <c r="X412" s="385"/>
      <c r="Y412" s="385"/>
      <c r="Z412" s="385"/>
      <c r="AA412" s="385"/>
    </row>
    <row r="413" spans="1:27" x14ac:dyDescent="0.2">
      <c r="A413" s="80"/>
      <c r="B413" s="80"/>
      <c r="C413" s="80"/>
      <c r="D413" s="80"/>
      <c r="E413" s="80"/>
      <c r="F413" s="80"/>
      <c r="G413" s="80"/>
      <c r="H413" s="80"/>
      <c r="I413" s="385"/>
      <c r="J413" s="385"/>
      <c r="K413" s="385"/>
      <c r="L413" s="385"/>
      <c r="M413" s="385"/>
      <c r="N413" s="385"/>
      <c r="O413" s="385"/>
      <c r="P413" s="385"/>
      <c r="Q413" s="385"/>
      <c r="R413" s="385"/>
      <c r="S413" s="385"/>
      <c r="T413" s="385"/>
      <c r="U413" s="385"/>
      <c r="V413" s="385"/>
      <c r="W413" s="385"/>
      <c r="X413" s="385"/>
      <c r="Y413" s="385"/>
      <c r="Z413" s="385"/>
      <c r="AA413" s="385"/>
    </row>
    <row r="414" spans="1:27" x14ac:dyDescent="0.2">
      <c r="A414" s="80"/>
      <c r="B414" s="80"/>
      <c r="C414" s="80"/>
      <c r="D414" s="80"/>
      <c r="E414" s="80"/>
      <c r="F414" s="80"/>
      <c r="G414" s="80"/>
      <c r="H414" s="80"/>
      <c r="I414" s="385"/>
      <c r="J414" s="385"/>
      <c r="K414" s="385"/>
      <c r="L414" s="385"/>
      <c r="M414" s="385"/>
      <c r="N414" s="385"/>
      <c r="O414" s="385"/>
      <c r="P414" s="385"/>
      <c r="Q414" s="385"/>
      <c r="R414" s="385"/>
      <c r="S414" s="385"/>
      <c r="T414" s="385"/>
      <c r="U414" s="385"/>
      <c r="V414" s="385"/>
      <c r="W414" s="385"/>
      <c r="X414" s="385"/>
      <c r="Y414" s="385"/>
      <c r="Z414" s="385"/>
      <c r="AA414" s="385"/>
    </row>
    <row r="415" spans="1:27" x14ac:dyDescent="0.2">
      <c r="A415" s="80"/>
      <c r="B415" s="80"/>
      <c r="C415" s="80"/>
      <c r="D415" s="80"/>
      <c r="E415" s="80"/>
      <c r="F415" s="80"/>
      <c r="G415" s="80"/>
      <c r="H415" s="80"/>
      <c r="I415" s="385"/>
      <c r="J415" s="385"/>
      <c r="K415" s="385"/>
      <c r="L415" s="385"/>
      <c r="M415" s="385"/>
      <c r="N415" s="385"/>
      <c r="O415" s="385"/>
      <c r="P415" s="385"/>
      <c r="Q415" s="385"/>
      <c r="R415" s="385"/>
      <c r="S415" s="385"/>
      <c r="T415" s="385"/>
      <c r="U415" s="385"/>
      <c r="V415" s="385"/>
      <c r="W415" s="385"/>
      <c r="X415" s="385"/>
      <c r="Y415" s="385"/>
      <c r="Z415" s="385"/>
      <c r="AA415" s="385"/>
    </row>
    <row r="416" spans="1:27" x14ac:dyDescent="0.2">
      <c r="A416" s="80"/>
      <c r="B416" s="80"/>
      <c r="C416" s="80"/>
      <c r="D416" s="80"/>
      <c r="E416" s="80"/>
      <c r="F416" s="80"/>
      <c r="G416" s="80"/>
      <c r="H416" s="80"/>
      <c r="I416" s="385"/>
      <c r="J416" s="385"/>
      <c r="K416" s="385"/>
      <c r="L416" s="385"/>
      <c r="M416" s="385"/>
      <c r="N416" s="385"/>
      <c r="O416" s="385"/>
      <c r="P416" s="385"/>
      <c r="Q416" s="385"/>
      <c r="R416" s="385"/>
      <c r="S416" s="385"/>
      <c r="T416" s="385"/>
      <c r="U416" s="385"/>
      <c r="V416" s="385"/>
      <c r="W416" s="385"/>
      <c r="X416" s="385"/>
      <c r="Y416" s="385"/>
      <c r="Z416" s="385"/>
      <c r="AA416" s="385"/>
    </row>
    <row r="417" spans="1:27" x14ac:dyDescent="0.2">
      <c r="A417" s="80"/>
      <c r="B417" s="80"/>
      <c r="C417" s="80"/>
      <c r="D417" s="80"/>
      <c r="E417" s="80"/>
      <c r="F417" s="80"/>
      <c r="G417" s="80"/>
      <c r="H417" s="80"/>
      <c r="I417" s="385"/>
      <c r="J417" s="385"/>
      <c r="K417" s="385"/>
      <c r="L417" s="385"/>
      <c r="M417" s="385"/>
      <c r="N417" s="385"/>
      <c r="O417" s="385"/>
      <c r="P417" s="385"/>
      <c r="Q417" s="385"/>
      <c r="R417" s="385"/>
      <c r="S417" s="385"/>
      <c r="T417" s="385"/>
      <c r="U417" s="385"/>
      <c r="V417" s="385"/>
      <c r="W417" s="385"/>
      <c r="X417" s="385"/>
      <c r="Y417" s="385"/>
      <c r="Z417" s="385"/>
      <c r="AA417" s="385"/>
    </row>
    <row r="418" spans="1:27" x14ac:dyDescent="0.2">
      <c r="A418" s="80"/>
      <c r="B418" s="80"/>
      <c r="C418" s="80"/>
      <c r="D418" s="80"/>
      <c r="E418" s="80"/>
      <c r="F418" s="80"/>
      <c r="G418" s="80"/>
      <c r="H418" s="80"/>
      <c r="I418" s="385"/>
      <c r="J418" s="385"/>
      <c r="K418" s="385"/>
      <c r="L418" s="385"/>
      <c r="M418" s="385"/>
      <c r="N418" s="385"/>
      <c r="O418" s="385"/>
      <c r="P418" s="385"/>
      <c r="Q418" s="385"/>
      <c r="R418" s="385"/>
      <c r="S418" s="385"/>
      <c r="T418" s="385"/>
      <c r="U418" s="385"/>
      <c r="V418" s="385"/>
      <c r="W418" s="385"/>
      <c r="X418" s="385"/>
      <c r="Y418" s="385"/>
      <c r="Z418" s="385"/>
      <c r="AA418" s="385"/>
    </row>
    <row r="419" spans="1:27" x14ac:dyDescent="0.2">
      <c r="A419" s="80"/>
      <c r="B419" s="80"/>
      <c r="C419" s="80"/>
      <c r="D419" s="80"/>
      <c r="E419" s="80"/>
      <c r="F419" s="80"/>
      <c r="G419" s="80"/>
      <c r="H419" s="80"/>
      <c r="I419" s="385"/>
      <c r="J419" s="385"/>
      <c r="K419" s="385"/>
      <c r="L419" s="385"/>
      <c r="M419" s="385"/>
      <c r="N419" s="385"/>
      <c r="O419" s="385"/>
      <c r="P419" s="385"/>
      <c r="Q419" s="385"/>
      <c r="R419" s="385"/>
      <c r="S419" s="385"/>
      <c r="T419" s="385"/>
      <c r="U419" s="385"/>
      <c r="V419" s="385"/>
      <c r="W419" s="385"/>
      <c r="X419" s="385"/>
      <c r="Y419" s="385"/>
      <c r="Z419" s="385"/>
      <c r="AA419" s="385"/>
    </row>
    <row r="420" spans="1:27" x14ac:dyDescent="0.2">
      <c r="A420" s="80"/>
      <c r="B420" s="80"/>
      <c r="C420" s="80"/>
      <c r="D420" s="80"/>
      <c r="E420" s="80"/>
      <c r="F420" s="80"/>
      <c r="G420" s="80"/>
      <c r="H420" s="80"/>
      <c r="I420" s="385"/>
      <c r="J420" s="385"/>
      <c r="K420" s="385"/>
      <c r="L420" s="385"/>
      <c r="M420" s="385"/>
      <c r="N420" s="385"/>
      <c r="O420" s="385"/>
      <c r="P420" s="385"/>
      <c r="Q420" s="385"/>
      <c r="R420" s="385"/>
      <c r="S420" s="385"/>
      <c r="T420" s="385"/>
      <c r="U420" s="385"/>
      <c r="V420" s="385"/>
      <c r="W420" s="385"/>
      <c r="X420" s="385"/>
      <c r="Y420" s="385"/>
      <c r="Z420" s="385"/>
      <c r="AA420" s="385"/>
    </row>
    <row r="421" spans="1:27" x14ac:dyDescent="0.2">
      <c r="A421" s="80"/>
      <c r="B421" s="80"/>
      <c r="C421" s="80"/>
      <c r="D421" s="80"/>
      <c r="E421" s="80"/>
      <c r="F421" s="80"/>
      <c r="G421" s="80"/>
      <c r="H421" s="80"/>
      <c r="I421" s="385"/>
      <c r="J421" s="385"/>
      <c r="K421" s="385"/>
      <c r="L421" s="385"/>
      <c r="M421" s="385"/>
      <c r="N421" s="385"/>
      <c r="O421" s="385"/>
      <c r="P421" s="385"/>
      <c r="Q421" s="385"/>
      <c r="R421" s="385"/>
      <c r="S421" s="385"/>
      <c r="T421" s="385"/>
      <c r="U421" s="385"/>
      <c r="V421" s="385"/>
      <c r="W421" s="385"/>
      <c r="X421" s="385"/>
      <c r="Y421" s="385"/>
      <c r="Z421" s="385"/>
      <c r="AA421" s="385"/>
    </row>
    <row r="422" spans="1:27" x14ac:dyDescent="0.2">
      <c r="A422" s="80"/>
      <c r="B422" s="80"/>
      <c r="C422" s="80"/>
      <c r="D422" s="80"/>
      <c r="E422" s="80"/>
      <c r="F422" s="80"/>
      <c r="G422" s="80"/>
      <c r="H422" s="80"/>
      <c r="I422" s="385"/>
      <c r="J422" s="385"/>
      <c r="K422" s="385"/>
      <c r="L422" s="385"/>
      <c r="M422" s="385"/>
      <c r="N422" s="385"/>
      <c r="O422" s="385"/>
      <c r="P422" s="385"/>
      <c r="Q422" s="385"/>
      <c r="R422" s="385"/>
      <c r="S422" s="385"/>
      <c r="T422" s="385"/>
      <c r="U422" s="385"/>
      <c r="V422" s="385"/>
      <c r="W422" s="385"/>
      <c r="X422" s="385"/>
      <c r="Y422" s="385"/>
      <c r="Z422" s="385"/>
      <c r="AA422" s="385"/>
    </row>
    <row r="423" spans="1:27" x14ac:dyDescent="0.2">
      <c r="A423" s="80"/>
      <c r="B423" s="80"/>
      <c r="C423" s="80"/>
      <c r="D423" s="80"/>
      <c r="E423" s="80"/>
      <c r="F423" s="80"/>
      <c r="G423" s="80"/>
      <c r="H423" s="80"/>
      <c r="I423" s="385"/>
      <c r="J423" s="385"/>
      <c r="K423" s="385"/>
      <c r="L423" s="385"/>
      <c r="M423" s="385"/>
      <c r="N423" s="385"/>
      <c r="O423" s="385"/>
      <c r="P423" s="385"/>
      <c r="Q423" s="385"/>
      <c r="R423" s="385"/>
      <c r="S423" s="385"/>
      <c r="T423" s="385"/>
      <c r="U423" s="385"/>
      <c r="V423" s="385"/>
      <c r="W423" s="385"/>
      <c r="X423" s="385"/>
      <c r="Y423" s="385"/>
      <c r="Z423" s="385"/>
      <c r="AA423" s="385"/>
    </row>
    <row r="424" spans="1:27" x14ac:dyDescent="0.2">
      <c r="A424" s="80"/>
      <c r="B424" s="80"/>
      <c r="C424" s="80"/>
      <c r="D424" s="80"/>
      <c r="E424" s="80"/>
      <c r="F424" s="80"/>
      <c r="G424" s="80"/>
      <c r="H424" s="80"/>
      <c r="I424" s="385"/>
      <c r="J424" s="385"/>
      <c r="K424" s="385"/>
      <c r="L424" s="385"/>
      <c r="M424" s="385"/>
      <c r="N424" s="385"/>
      <c r="O424" s="385"/>
      <c r="P424" s="385"/>
      <c r="Q424" s="385"/>
      <c r="R424" s="385"/>
      <c r="S424" s="385"/>
      <c r="T424" s="385"/>
      <c r="U424" s="385"/>
      <c r="V424" s="385"/>
      <c r="W424" s="385"/>
      <c r="X424" s="385"/>
      <c r="Y424" s="385"/>
      <c r="Z424" s="385"/>
      <c r="AA424" s="385"/>
    </row>
    <row r="425" spans="1:27" x14ac:dyDescent="0.2">
      <c r="A425" s="80"/>
      <c r="B425" s="80"/>
      <c r="C425" s="80"/>
      <c r="D425" s="80"/>
      <c r="E425" s="80"/>
      <c r="F425" s="80"/>
      <c r="G425" s="80"/>
      <c r="H425" s="80"/>
      <c r="I425" s="385"/>
      <c r="J425" s="385"/>
      <c r="K425" s="385"/>
      <c r="L425" s="385"/>
      <c r="M425" s="385"/>
      <c r="N425" s="385"/>
      <c r="O425" s="385"/>
      <c r="P425" s="385"/>
      <c r="Q425" s="385"/>
      <c r="R425" s="385"/>
      <c r="S425" s="385"/>
      <c r="T425" s="385"/>
      <c r="U425" s="385"/>
      <c r="V425" s="385"/>
      <c r="W425" s="385"/>
      <c r="X425" s="385"/>
      <c r="Y425" s="385"/>
      <c r="Z425" s="385"/>
      <c r="AA425" s="385"/>
    </row>
    <row r="426" spans="1:27" x14ac:dyDescent="0.2">
      <c r="A426" s="80"/>
      <c r="B426" s="80"/>
      <c r="C426" s="80"/>
      <c r="D426" s="80"/>
      <c r="E426" s="80"/>
      <c r="F426" s="80"/>
      <c r="G426" s="80"/>
      <c r="H426" s="80"/>
      <c r="I426" s="385"/>
      <c r="J426" s="385"/>
      <c r="K426" s="385"/>
      <c r="L426" s="385"/>
      <c r="M426" s="385"/>
      <c r="N426" s="385"/>
      <c r="O426" s="385"/>
      <c r="P426" s="385"/>
      <c r="Q426" s="385"/>
      <c r="R426" s="385"/>
      <c r="S426" s="385"/>
      <c r="T426" s="385"/>
      <c r="U426" s="385"/>
      <c r="V426" s="385"/>
      <c r="W426" s="385"/>
      <c r="X426" s="385"/>
      <c r="Y426" s="385"/>
      <c r="Z426" s="385"/>
      <c r="AA426" s="385"/>
    </row>
    <row r="427" spans="1:27" x14ac:dyDescent="0.2">
      <c r="A427" s="80"/>
      <c r="B427" s="80"/>
      <c r="C427" s="80"/>
      <c r="D427" s="80"/>
      <c r="E427" s="80"/>
      <c r="F427" s="80"/>
      <c r="G427" s="80"/>
      <c r="H427" s="80"/>
      <c r="I427" s="385"/>
      <c r="J427" s="385"/>
      <c r="K427" s="385"/>
      <c r="L427" s="385"/>
      <c r="M427" s="385"/>
      <c r="N427" s="385"/>
      <c r="O427" s="385"/>
      <c r="P427" s="385"/>
      <c r="Q427" s="385"/>
      <c r="R427" s="385"/>
      <c r="S427" s="385"/>
      <c r="T427" s="385"/>
      <c r="U427" s="385"/>
      <c r="V427" s="385"/>
      <c r="W427" s="385"/>
      <c r="X427" s="385"/>
      <c r="Y427" s="385"/>
      <c r="Z427" s="385"/>
      <c r="AA427" s="385"/>
    </row>
    <row r="428" spans="1:27" x14ac:dyDescent="0.2">
      <c r="A428" s="80"/>
      <c r="B428" s="80"/>
      <c r="C428" s="80"/>
      <c r="D428" s="80"/>
      <c r="E428" s="80"/>
      <c r="F428" s="80"/>
      <c r="G428" s="80"/>
      <c r="H428" s="80"/>
      <c r="I428" s="385"/>
      <c r="J428" s="385"/>
      <c r="K428" s="385"/>
      <c r="L428" s="385"/>
      <c r="M428" s="385"/>
      <c r="N428" s="385"/>
      <c r="O428" s="385"/>
      <c r="P428" s="385"/>
      <c r="Q428" s="385"/>
      <c r="R428" s="385"/>
      <c r="S428" s="385"/>
      <c r="T428" s="385"/>
      <c r="U428" s="385"/>
      <c r="V428" s="385"/>
      <c r="W428" s="385"/>
      <c r="X428" s="385"/>
      <c r="Y428" s="385"/>
      <c r="Z428" s="385"/>
      <c r="AA428" s="385"/>
    </row>
    <row r="429" spans="1:27" x14ac:dyDescent="0.2">
      <c r="A429" s="80"/>
      <c r="B429" s="80"/>
      <c r="C429" s="80"/>
      <c r="D429" s="80"/>
      <c r="E429" s="80"/>
      <c r="F429" s="80"/>
      <c r="G429" s="80"/>
      <c r="H429" s="80"/>
      <c r="I429" s="385"/>
      <c r="J429" s="385"/>
      <c r="K429" s="385"/>
      <c r="L429" s="385"/>
      <c r="M429" s="385"/>
      <c r="N429" s="385"/>
      <c r="O429" s="385"/>
      <c r="P429" s="385"/>
      <c r="Q429" s="385"/>
      <c r="R429" s="385"/>
      <c r="S429" s="385"/>
      <c r="T429" s="385"/>
      <c r="U429" s="385"/>
      <c r="V429" s="385"/>
      <c r="W429" s="385"/>
      <c r="X429" s="385"/>
      <c r="Y429" s="385"/>
      <c r="Z429" s="385"/>
      <c r="AA429" s="385"/>
    </row>
    <row r="430" spans="1:27" x14ac:dyDescent="0.2">
      <c r="A430" s="80"/>
      <c r="B430" s="80"/>
      <c r="C430" s="80"/>
      <c r="D430" s="80"/>
      <c r="E430" s="80"/>
      <c r="F430" s="80"/>
      <c r="G430" s="80"/>
      <c r="H430" s="80"/>
      <c r="I430" s="385"/>
      <c r="J430" s="385"/>
      <c r="K430" s="385"/>
      <c r="L430" s="385"/>
      <c r="M430" s="385"/>
      <c r="N430" s="385"/>
      <c r="O430" s="385"/>
      <c r="P430" s="385"/>
      <c r="Q430" s="385"/>
      <c r="R430" s="385"/>
      <c r="S430" s="385"/>
      <c r="T430" s="385"/>
      <c r="U430" s="385"/>
      <c r="V430" s="385"/>
      <c r="W430" s="385"/>
      <c r="X430" s="385"/>
      <c r="Y430" s="385"/>
      <c r="Z430" s="385"/>
      <c r="AA430" s="385"/>
    </row>
    <row r="431" spans="1:27" x14ac:dyDescent="0.2">
      <c r="A431" s="80"/>
      <c r="B431" s="80"/>
      <c r="C431" s="80"/>
      <c r="D431" s="80"/>
      <c r="E431" s="80"/>
      <c r="F431" s="80"/>
      <c r="G431" s="80"/>
      <c r="H431" s="80"/>
      <c r="I431" s="385"/>
      <c r="J431" s="385"/>
      <c r="K431" s="385"/>
      <c r="L431" s="385"/>
      <c r="M431" s="385"/>
      <c r="N431" s="385"/>
      <c r="O431" s="385"/>
      <c r="P431" s="385"/>
      <c r="Q431" s="385"/>
      <c r="R431" s="385"/>
      <c r="S431" s="385"/>
      <c r="T431" s="385"/>
      <c r="U431" s="385"/>
      <c r="V431" s="385"/>
      <c r="W431" s="385"/>
      <c r="X431" s="385"/>
      <c r="Y431" s="385"/>
      <c r="Z431" s="385"/>
      <c r="AA431" s="385"/>
    </row>
    <row r="432" spans="1:27" x14ac:dyDescent="0.2">
      <c r="A432" s="80"/>
      <c r="B432" s="80"/>
      <c r="C432" s="80"/>
      <c r="D432" s="80"/>
      <c r="E432" s="80"/>
      <c r="F432" s="80"/>
      <c r="G432" s="80"/>
      <c r="H432" s="80"/>
      <c r="I432" s="385"/>
      <c r="J432" s="385"/>
      <c r="K432" s="385"/>
      <c r="L432" s="385"/>
      <c r="M432" s="385"/>
      <c r="N432" s="385"/>
      <c r="O432" s="385"/>
      <c r="P432" s="385"/>
      <c r="Q432" s="385"/>
      <c r="R432" s="385"/>
      <c r="S432" s="385"/>
      <c r="T432" s="385"/>
      <c r="U432" s="385"/>
      <c r="V432" s="385"/>
      <c r="W432" s="385"/>
      <c r="X432" s="385"/>
      <c r="Y432" s="385"/>
      <c r="Z432" s="385"/>
      <c r="AA432" s="385"/>
    </row>
    <row r="433" spans="1:27" x14ac:dyDescent="0.2">
      <c r="A433" s="80"/>
      <c r="B433" s="80"/>
      <c r="C433" s="80"/>
      <c r="D433" s="80"/>
      <c r="E433" s="80"/>
      <c r="F433" s="80"/>
      <c r="G433" s="80"/>
      <c r="H433" s="80"/>
      <c r="I433" s="385"/>
      <c r="J433" s="385"/>
      <c r="K433" s="385"/>
      <c r="L433" s="385"/>
      <c r="M433" s="385"/>
      <c r="N433" s="385"/>
      <c r="O433" s="385"/>
      <c r="P433" s="385"/>
      <c r="Q433" s="385"/>
      <c r="R433" s="385"/>
      <c r="S433" s="385"/>
      <c r="T433" s="385"/>
      <c r="U433" s="385"/>
      <c r="V433" s="385"/>
      <c r="W433" s="385"/>
      <c r="X433" s="385"/>
      <c r="Y433" s="385"/>
      <c r="Z433" s="385"/>
      <c r="AA433" s="385"/>
    </row>
    <row r="434" spans="1:27" x14ac:dyDescent="0.2">
      <c r="A434" s="80"/>
      <c r="B434" s="80"/>
      <c r="C434" s="80"/>
      <c r="D434" s="80"/>
      <c r="E434" s="80"/>
      <c r="F434" s="80"/>
      <c r="G434" s="80"/>
      <c r="H434" s="80"/>
      <c r="I434" s="385"/>
      <c r="J434" s="385"/>
      <c r="K434" s="385"/>
      <c r="L434" s="385"/>
      <c r="M434" s="385"/>
      <c r="N434" s="385"/>
      <c r="O434" s="385"/>
      <c r="P434" s="385"/>
      <c r="Q434" s="385"/>
      <c r="R434" s="385"/>
      <c r="S434" s="385"/>
      <c r="T434" s="385"/>
      <c r="U434" s="385"/>
      <c r="V434" s="385"/>
      <c r="W434" s="385"/>
      <c r="X434" s="385"/>
      <c r="Y434" s="385"/>
      <c r="Z434" s="385"/>
      <c r="AA434" s="385"/>
    </row>
    <row r="435" spans="1:27" x14ac:dyDescent="0.2">
      <c r="A435" s="80"/>
      <c r="B435" s="80"/>
      <c r="C435" s="80"/>
      <c r="D435" s="80"/>
      <c r="E435" s="80"/>
      <c r="F435" s="80"/>
      <c r="G435" s="80"/>
      <c r="H435" s="80"/>
      <c r="I435" s="385"/>
      <c r="J435" s="385"/>
      <c r="K435" s="385"/>
      <c r="L435" s="385"/>
      <c r="M435" s="385"/>
      <c r="N435" s="385"/>
      <c r="O435" s="385"/>
      <c r="P435" s="385"/>
      <c r="Q435" s="385"/>
      <c r="R435" s="385"/>
      <c r="S435" s="385"/>
      <c r="T435" s="385"/>
      <c r="U435" s="385"/>
      <c r="V435" s="385"/>
      <c r="W435" s="385"/>
      <c r="X435" s="385"/>
      <c r="Y435" s="385"/>
      <c r="Z435" s="385"/>
      <c r="AA435" s="385"/>
    </row>
    <row r="436" spans="1:27" x14ac:dyDescent="0.2">
      <c r="A436" s="80"/>
      <c r="B436" s="80"/>
      <c r="C436" s="80"/>
      <c r="D436" s="80"/>
      <c r="E436" s="80"/>
      <c r="F436" s="80"/>
      <c r="G436" s="80"/>
      <c r="H436" s="80"/>
      <c r="I436" s="385"/>
      <c r="J436" s="385"/>
      <c r="K436" s="385"/>
      <c r="L436" s="385"/>
      <c r="M436" s="385"/>
      <c r="N436" s="385"/>
      <c r="O436" s="385"/>
      <c r="P436" s="385"/>
      <c r="Q436" s="385"/>
      <c r="R436" s="385"/>
      <c r="S436" s="385"/>
      <c r="T436" s="385"/>
      <c r="U436" s="385"/>
      <c r="V436" s="385"/>
      <c r="W436" s="385"/>
      <c r="X436" s="385"/>
      <c r="Y436" s="385"/>
      <c r="Z436" s="385"/>
      <c r="AA436" s="385"/>
    </row>
    <row r="437" spans="1:27" x14ac:dyDescent="0.2">
      <c r="A437" s="80"/>
      <c r="B437" s="80"/>
      <c r="C437" s="80"/>
      <c r="D437" s="80"/>
      <c r="E437" s="80"/>
      <c r="F437" s="80"/>
      <c r="G437" s="80"/>
      <c r="H437" s="80"/>
      <c r="I437" s="385"/>
      <c r="J437" s="385"/>
      <c r="K437" s="385"/>
      <c r="L437" s="385"/>
      <c r="M437" s="385"/>
      <c r="N437" s="385"/>
      <c r="O437" s="385"/>
      <c r="P437" s="385"/>
      <c r="Q437" s="385"/>
      <c r="R437" s="385"/>
      <c r="S437" s="385"/>
      <c r="T437" s="385"/>
      <c r="U437" s="385"/>
      <c r="V437" s="385"/>
      <c r="W437" s="385"/>
      <c r="X437" s="385"/>
      <c r="Y437" s="385"/>
      <c r="Z437" s="385"/>
      <c r="AA437" s="385"/>
    </row>
    <row r="438" spans="1:27" x14ac:dyDescent="0.2">
      <c r="A438" s="80"/>
      <c r="B438" s="80"/>
      <c r="C438" s="80"/>
      <c r="D438" s="80"/>
      <c r="E438" s="80"/>
      <c r="F438" s="80"/>
      <c r="G438" s="80"/>
      <c r="H438" s="80"/>
      <c r="I438" s="385"/>
      <c r="J438" s="385"/>
      <c r="K438" s="385"/>
      <c r="L438" s="385"/>
      <c r="M438" s="385"/>
      <c r="N438" s="385"/>
      <c r="O438" s="385"/>
      <c r="P438" s="385"/>
      <c r="Q438" s="385"/>
      <c r="R438" s="385"/>
      <c r="S438" s="385"/>
      <c r="T438" s="385"/>
      <c r="U438" s="385"/>
      <c r="V438" s="385"/>
      <c r="W438" s="385"/>
      <c r="X438" s="385"/>
      <c r="Y438" s="385"/>
      <c r="Z438" s="385"/>
      <c r="AA438" s="385"/>
    </row>
    <row r="439" spans="1:27" x14ac:dyDescent="0.2">
      <c r="A439" s="80"/>
      <c r="B439" s="80"/>
      <c r="C439" s="80"/>
      <c r="D439" s="80"/>
      <c r="E439" s="80"/>
      <c r="F439" s="80"/>
      <c r="G439" s="80"/>
      <c r="H439" s="80"/>
      <c r="I439" s="385"/>
      <c r="J439" s="385"/>
      <c r="K439" s="385"/>
      <c r="L439" s="385"/>
      <c r="M439" s="385"/>
      <c r="N439" s="385"/>
      <c r="O439" s="385"/>
      <c r="P439" s="385"/>
      <c r="Q439" s="385"/>
      <c r="R439" s="385"/>
      <c r="S439" s="385"/>
      <c r="T439" s="385"/>
      <c r="U439" s="385"/>
      <c r="V439" s="385"/>
      <c r="W439" s="385"/>
      <c r="X439" s="385"/>
      <c r="Y439" s="385"/>
      <c r="Z439" s="385"/>
      <c r="AA439" s="385"/>
    </row>
    <row r="440" spans="1:27" x14ac:dyDescent="0.2">
      <c r="A440" s="80"/>
      <c r="B440" s="80"/>
      <c r="C440" s="80"/>
      <c r="D440" s="80"/>
      <c r="E440" s="80"/>
      <c r="F440" s="80"/>
      <c r="G440" s="80"/>
      <c r="H440" s="80"/>
      <c r="I440" s="385"/>
      <c r="J440" s="385"/>
      <c r="K440" s="385"/>
      <c r="L440" s="385"/>
      <c r="M440" s="385"/>
      <c r="N440" s="385"/>
      <c r="O440" s="385"/>
      <c r="P440" s="385"/>
      <c r="Q440" s="385"/>
      <c r="R440" s="385"/>
      <c r="S440" s="385"/>
      <c r="T440" s="385"/>
      <c r="U440" s="385"/>
      <c r="V440" s="385"/>
      <c r="W440" s="385"/>
      <c r="X440" s="385"/>
      <c r="Y440" s="385"/>
      <c r="Z440" s="385"/>
      <c r="AA440" s="385"/>
    </row>
    <row r="441" spans="1:27" x14ac:dyDescent="0.2">
      <c r="A441" s="80"/>
      <c r="B441" s="80"/>
      <c r="C441" s="80"/>
      <c r="D441" s="80"/>
      <c r="E441" s="80"/>
      <c r="F441" s="80"/>
      <c r="G441" s="80"/>
      <c r="H441" s="80"/>
      <c r="I441" s="385"/>
      <c r="J441" s="385"/>
      <c r="K441" s="385"/>
      <c r="L441" s="385"/>
      <c r="M441" s="385"/>
      <c r="N441" s="385"/>
      <c r="O441" s="385"/>
      <c r="P441" s="385"/>
      <c r="Q441" s="385"/>
      <c r="R441" s="385"/>
      <c r="S441" s="385"/>
      <c r="T441" s="385"/>
      <c r="U441" s="385"/>
      <c r="V441" s="385"/>
      <c r="W441" s="385"/>
      <c r="X441" s="385"/>
      <c r="Y441" s="385"/>
      <c r="Z441" s="385"/>
      <c r="AA441" s="385"/>
    </row>
    <row r="442" spans="1:27" x14ac:dyDescent="0.2">
      <c r="A442" s="80"/>
      <c r="B442" s="80"/>
      <c r="C442" s="80"/>
      <c r="D442" s="80"/>
      <c r="E442" s="80"/>
      <c r="F442" s="80"/>
      <c r="G442" s="80"/>
      <c r="H442" s="80"/>
      <c r="I442" s="385"/>
      <c r="J442" s="385"/>
      <c r="K442" s="385"/>
      <c r="L442" s="385"/>
      <c r="M442" s="385"/>
      <c r="N442" s="385"/>
      <c r="O442" s="385"/>
      <c r="P442" s="385"/>
      <c r="Q442" s="385"/>
      <c r="R442" s="385"/>
      <c r="S442" s="385"/>
      <c r="T442" s="385"/>
      <c r="U442" s="385"/>
      <c r="V442" s="385"/>
      <c r="W442" s="385"/>
      <c r="X442" s="385"/>
      <c r="Y442" s="385"/>
      <c r="Z442" s="385"/>
      <c r="AA442" s="385"/>
    </row>
    <row r="443" spans="1:27" x14ac:dyDescent="0.2">
      <c r="A443" s="80"/>
      <c r="B443" s="80"/>
      <c r="C443" s="80"/>
      <c r="D443" s="80"/>
      <c r="E443" s="80"/>
      <c r="F443" s="80"/>
      <c r="G443" s="80"/>
      <c r="H443" s="80"/>
      <c r="I443" s="385"/>
      <c r="J443" s="385"/>
      <c r="K443" s="385"/>
      <c r="L443" s="385"/>
      <c r="M443" s="385"/>
      <c r="N443" s="385"/>
      <c r="O443" s="385"/>
      <c r="P443" s="385"/>
      <c r="Q443" s="385"/>
      <c r="R443" s="385"/>
      <c r="S443" s="385"/>
      <c r="T443" s="385"/>
      <c r="U443" s="385"/>
      <c r="V443" s="385"/>
      <c r="W443" s="385"/>
      <c r="X443" s="385"/>
      <c r="Y443" s="385"/>
      <c r="Z443" s="385"/>
      <c r="AA443" s="385"/>
    </row>
    <row r="444" spans="1:27" x14ac:dyDescent="0.2">
      <c r="A444" s="80"/>
      <c r="B444" s="80"/>
      <c r="C444" s="80"/>
      <c r="D444" s="80"/>
      <c r="E444" s="80"/>
      <c r="F444" s="80"/>
      <c r="G444" s="80"/>
      <c r="H444" s="80"/>
      <c r="I444" s="385"/>
      <c r="J444" s="385"/>
      <c r="K444" s="385"/>
      <c r="L444" s="385"/>
      <c r="M444" s="385"/>
      <c r="N444" s="385"/>
      <c r="O444" s="385"/>
      <c r="P444" s="385"/>
      <c r="Q444" s="385"/>
      <c r="R444" s="385"/>
      <c r="S444" s="385"/>
      <c r="T444" s="385"/>
      <c r="U444" s="385"/>
      <c r="V444" s="385"/>
      <c r="W444" s="385"/>
      <c r="X444" s="385"/>
      <c r="Y444" s="385"/>
      <c r="Z444" s="385"/>
      <c r="AA444" s="385"/>
    </row>
    <row r="445" spans="1:27" x14ac:dyDescent="0.2">
      <c r="A445" s="80"/>
      <c r="B445" s="80"/>
      <c r="C445" s="80"/>
      <c r="D445" s="80"/>
      <c r="E445" s="80"/>
      <c r="F445" s="80"/>
      <c r="G445" s="80"/>
      <c r="H445" s="80"/>
      <c r="I445" s="385"/>
      <c r="J445" s="385"/>
      <c r="K445" s="385"/>
      <c r="L445" s="385"/>
      <c r="M445" s="385"/>
      <c r="N445" s="385"/>
      <c r="O445" s="385"/>
      <c r="P445" s="385"/>
      <c r="Q445" s="385"/>
      <c r="R445" s="385"/>
      <c r="S445" s="385"/>
      <c r="T445" s="385"/>
      <c r="U445" s="385"/>
      <c r="V445" s="385"/>
      <c r="W445" s="385"/>
      <c r="X445" s="385"/>
      <c r="Y445" s="385"/>
      <c r="Z445" s="385"/>
      <c r="AA445" s="385"/>
    </row>
    <row r="446" spans="1:27" x14ac:dyDescent="0.2">
      <c r="A446" s="80"/>
      <c r="B446" s="80"/>
      <c r="C446" s="80"/>
      <c r="D446" s="80"/>
      <c r="E446" s="80"/>
      <c r="F446" s="80"/>
      <c r="G446" s="80"/>
      <c r="H446" s="80"/>
      <c r="I446" s="385"/>
      <c r="J446" s="385"/>
      <c r="K446" s="385"/>
      <c r="L446" s="385"/>
      <c r="M446" s="385"/>
      <c r="N446" s="385"/>
      <c r="O446" s="385"/>
      <c r="P446" s="385"/>
      <c r="Q446" s="385"/>
      <c r="R446" s="385"/>
      <c r="S446" s="385"/>
      <c r="T446" s="385"/>
      <c r="U446" s="385"/>
      <c r="V446" s="385"/>
      <c r="W446" s="385"/>
      <c r="X446" s="385"/>
      <c r="Y446" s="385"/>
      <c r="Z446" s="385"/>
      <c r="AA446" s="385"/>
    </row>
    <row r="447" spans="1:27" x14ac:dyDescent="0.2">
      <c r="A447" s="80"/>
      <c r="B447" s="80"/>
      <c r="C447" s="80"/>
      <c r="D447" s="80"/>
      <c r="E447" s="80"/>
      <c r="F447" s="80"/>
      <c r="G447" s="80"/>
      <c r="H447" s="80"/>
      <c r="I447" s="385"/>
      <c r="J447" s="385"/>
      <c r="K447" s="385"/>
      <c r="L447" s="385"/>
      <c r="M447" s="385"/>
      <c r="N447" s="385"/>
      <c r="O447" s="385"/>
      <c r="P447" s="385"/>
      <c r="Q447" s="385"/>
      <c r="R447" s="385"/>
      <c r="S447" s="385"/>
      <c r="T447" s="385"/>
      <c r="U447" s="385"/>
      <c r="V447" s="385"/>
      <c r="W447" s="385"/>
      <c r="X447" s="385"/>
      <c r="Y447" s="385"/>
      <c r="Z447" s="385"/>
      <c r="AA447" s="385"/>
    </row>
    <row r="448" spans="1:27" x14ac:dyDescent="0.2">
      <c r="A448" s="80"/>
      <c r="B448" s="80"/>
      <c r="C448" s="80"/>
      <c r="D448" s="80"/>
      <c r="E448" s="80"/>
      <c r="F448" s="80"/>
      <c r="G448" s="80"/>
      <c r="H448" s="80"/>
      <c r="I448" s="385"/>
      <c r="J448" s="385"/>
      <c r="K448" s="385"/>
      <c r="L448" s="385"/>
      <c r="M448" s="385"/>
      <c r="N448" s="385"/>
      <c r="O448" s="385"/>
      <c r="P448" s="385"/>
      <c r="Q448" s="385"/>
      <c r="R448" s="385"/>
      <c r="S448" s="385"/>
      <c r="T448" s="385"/>
      <c r="U448" s="385"/>
      <c r="V448" s="385"/>
      <c r="W448" s="385"/>
      <c r="X448" s="385"/>
      <c r="Y448" s="385"/>
      <c r="Z448" s="385"/>
      <c r="AA448" s="385"/>
    </row>
    <row r="449" spans="1:27" x14ac:dyDescent="0.2">
      <c r="A449" s="80"/>
      <c r="B449" s="80"/>
      <c r="C449" s="80"/>
      <c r="D449" s="80"/>
      <c r="E449" s="80"/>
      <c r="F449" s="80"/>
      <c r="G449" s="80"/>
      <c r="H449" s="80"/>
      <c r="I449" s="385"/>
      <c r="J449" s="385"/>
      <c r="K449" s="385"/>
      <c r="L449" s="385"/>
      <c r="M449" s="385"/>
      <c r="N449" s="385"/>
      <c r="O449" s="385"/>
      <c r="P449" s="385"/>
      <c r="Q449" s="385"/>
      <c r="R449" s="385"/>
      <c r="S449" s="385"/>
      <c r="T449" s="385"/>
      <c r="U449" s="385"/>
      <c r="V449" s="385"/>
      <c r="W449" s="385"/>
      <c r="X449" s="385"/>
      <c r="Y449" s="385"/>
      <c r="Z449" s="385"/>
      <c r="AA449" s="385"/>
    </row>
    <row r="450" spans="1:27" x14ac:dyDescent="0.2">
      <c r="A450" s="80"/>
      <c r="B450" s="80"/>
      <c r="C450" s="80"/>
      <c r="D450" s="80"/>
      <c r="E450" s="80"/>
      <c r="F450" s="80"/>
      <c r="G450" s="80"/>
      <c r="H450" s="80"/>
      <c r="I450" s="385"/>
      <c r="J450" s="385"/>
      <c r="K450" s="385"/>
      <c r="L450" s="385"/>
      <c r="M450" s="385"/>
      <c r="N450" s="385"/>
      <c r="O450" s="385"/>
      <c r="P450" s="385"/>
      <c r="Q450" s="385"/>
      <c r="R450" s="385"/>
      <c r="S450" s="385"/>
      <c r="T450" s="385"/>
      <c r="U450" s="385"/>
      <c r="V450" s="385"/>
      <c r="W450" s="385"/>
      <c r="X450" s="385"/>
      <c r="Y450" s="385"/>
      <c r="Z450" s="385"/>
      <c r="AA450" s="385"/>
    </row>
    <row r="451" spans="1:27" x14ac:dyDescent="0.2">
      <c r="A451" s="80"/>
      <c r="B451" s="80"/>
      <c r="C451" s="80"/>
      <c r="D451" s="80"/>
      <c r="E451" s="80"/>
      <c r="F451" s="80"/>
      <c r="G451" s="80"/>
      <c r="H451" s="80"/>
      <c r="I451" s="385"/>
      <c r="J451" s="385"/>
      <c r="K451" s="385"/>
      <c r="L451" s="385"/>
      <c r="M451" s="385"/>
      <c r="N451" s="385"/>
      <c r="O451" s="385"/>
      <c r="P451" s="385"/>
      <c r="Q451" s="385"/>
      <c r="R451" s="385"/>
      <c r="S451" s="385"/>
      <c r="T451" s="385"/>
      <c r="U451" s="385"/>
      <c r="V451" s="385"/>
      <c r="W451" s="385"/>
      <c r="X451" s="385"/>
      <c r="Y451" s="385"/>
      <c r="Z451" s="385"/>
      <c r="AA451" s="385"/>
    </row>
    <row r="452" spans="1:27" x14ac:dyDescent="0.2">
      <c r="A452" s="80"/>
      <c r="B452" s="80"/>
      <c r="C452" s="80"/>
      <c r="D452" s="80"/>
      <c r="E452" s="80"/>
      <c r="F452" s="80"/>
      <c r="G452" s="80"/>
      <c r="H452" s="80"/>
      <c r="I452" s="385"/>
      <c r="J452" s="385"/>
      <c r="K452" s="385"/>
      <c r="L452" s="385"/>
      <c r="M452" s="385"/>
      <c r="N452" s="385"/>
      <c r="O452" s="385"/>
      <c r="P452" s="385"/>
      <c r="Q452" s="385"/>
      <c r="R452" s="385"/>
      <c r="S452" s="385"/>
      <c r="T452" s="385"/>
      <c r="U452" s="385"/>
      <c r="V452" s="385"/>
      <c r="W452" s="385"/>
      <c r="X452" s="385"/>
      <c r="Y452" s="385"/>
      <c r="Z452" s="385"/>
      <c r="AA452" s="385"/>
    </row>
    <row r="453" spans="1:27" x14ac:dyDescent="0.2">
      <c r="A453" s="80"/>
      <c r="B453" s="80"/>
      <c r="C453" s="80"/>
      <c r="D453" s="80"/>
      <c r="E453" s="80"/>
      <c r="F453" s="80"/>
      <c r="G453" s="80"/>
      <c r="H453" s="80"/>
      <c r="I453" s="385"/>
      <c r="J453" s="385"/>
      <c r="K453" s="385"/>
      <c r="L453" s="385"/>
      <c r="M453" s="385"/>
      <c r="N453" s="385"/>
      <c r="O453" s="385"/>
      <c r="P453" s="385"/>
      <c r="Q453" s="385"/>
      <c r="R453" s="385"/>
      <c r="S453" s="385"/>
      <c r="T453" s="385"/>
      <c r="U453" s="385"/>
      <c r="V453" s="385"/>
      <c r="W453" s="385"/>
      <c r="X453" s="385"/>
      <c r="Y453" s="385"/>
      <c r="Z453" s="385"/>
      <c r="AA453" s="385"/>
    </row>
    <row r="454" spans="1:27" x14ac:dyDescent="0.2">
      <c r="A454" s="80"/>
      <c r="B454" s="80"/>
      <c r="C454" s="80"/>
      <c r="D454" s="80"/>
      <c r="E454" s="80"/>
      <c r="F454" s="80"/>
      <c r="G454" s="80"/>
      <c r="H454" s="80"/>
      <c r="I454" s="385"/>
      <c r="J454" s="385"/>
      <c r="K454" s="385"/>
      <c r="L454" s="385"/>
      <c r="M454" s="385"/>
      <c r="N454" s="385"/>
      <c r="O454" s="385"/>
      <c r="P454" s="385"/>
      <c r="Q454" s="385"/>
      <c r="R454" s="385"/>
      <c r="S454" s="385"/>
      <c r="T454" s="385"/>
      <c r="U454" s="385"/>
      <c r="V454" s="385"/>
      <c r="W454" s="385"/>
      <c r="X454" s="385"/>
      <c r="Y454" s="385"/>
      <c r="Z454" s="385"/>
      <c r="AA454" s="385"/>
    </row>
    <row r="455" spans="1:27" x14ac:dyDescent="0.2">
      <c r="A455" s="80"/>
      <c r="B455" s="80"/>
      <c r="C455" s="80"/>
      <c r="D455" s="80"/>
      <c r="E455" s="80"/>
      <c r="F455" s="80"/>
      <c r="G455" s="80"/>
      <c r="H455" s="80"/>
      <c r="I455" s="385"/>
      <c r="J455" s="385"/>
      <c r="K455" s="385"/>
      <c r="L455" s="385"/>
      <c r="M455" s="385"/>
      <c r="N455" s="385"/>
      <c r="O455" s="385"/>
      <c r="P455" s="385"/>
      <c r="Q455" s="385"/>
      <c r="R455" s="385"/>
      <c r="S455" s="385"/>
      <c r="T455" s="385"/>
      <c r="U455" s="385"/>
      <c r="V455" s="385"/>
      <c r="W455" s="385"/>
      <c r="X455" s="385"/>
      <c r="Y455" s="385"/>
      <c r="Z455" s="385"/>
      <c r="AA455" s="385"/>
    </row>
    <row r="456" spans="1:27" x14ac:dyDescent="0.2">
      <c r="A456" s="80"/>
      <c r="B456" s="80"/>
      <c r="C456" s="80"/>
      <c r="D456" s="80"/>
      <c r="E456" s="80"/>
      <c r="F456" s="80"/>
      <c r="G456" s="80"/>
      <c r="H456" s="80"/>
      <c r="I456" s="385"/>
      <c r="J456" s="385"/>
      <c r="K456" s="385"/>
      <c r="L456" s="385"/>
      <c r="M456" s="385"/>
      <c r="N456" s="385"/>
      <c r="O456" s="385"/>
      <c r="P456" s="385"/>
      <c r="Q456" s="385"/>
      <c r="R456" s="385"/>
      <c r="S456" s="385"/>
      <c r="T456" s="385"/>
      <c r="U456" s="385"/>
      <c r="V456" s="385"/>
      <c r="W456" s="385"/>
      <c r="X456" s="385"/>
      <c r="Y456" s="385"/>
      <c r="Z456" s="385"/>
      <c r="AA456" s="385"/>
    </row>
    <row r="457" spans="1:27" x14ac:dyDescent="0.2">
      <c r="A457" s="80"/>
      <c r="B457" s="80"/>
      <c r="C457" s="80"/>
      <c r="D457" s="80"/>
      <c r="E457" s="80"/>
      <c r="F457" s="80"/>
      <c r="G457" s="80"/>
      <c r="H457" s="80"/>
      <c r="I457" s="385"/>
      <c r="J457" s="385"/>
      <c r="K457" s="385"/>
      <c r="L457" s="385"/>
      <c r="M457" s="385"/>
      <c r="N457" s="385"/>
      <c r="O457" s="385"/>
      <c r="P457" s="385"/>
      <c r="Q457" s="385"/>
      <c r="R457" s="385"/>
      <c r="S457" s="385"/>
      <c r="T457" s="385"/>
      <c r="U457" s="385"/>
      <c r="V457" s="385"/>
      <c r="W457" s="385"/>
      <c r="X457" s="385"/>
      <c r="Y457" s="385"/>
      <c r="Z457" s="385"/>
      <c r="AA457" s="385"/>
    </row>
    <row r="458" spans="1:27" x14ac:dyDescent="0.2">
      <c r="A458" s="80"/>
      <c r="B458" s="80"/>
      <c r="C458" s="80"/>
      <c r="D458" s="80"/>
      <c r="E458" s="80"/>
      <c r="F458" s="80"/>
      <c r="G458" s="80"/>
      <c r="H458" s="80"/>
      <c r="I458" s="385"/>
      <c r="J458" s="385"/>
      <c r="K458" s="385"/>
      <c r="L458" s="385"/>
      <c r="M458" s="385"/>
      <c r="N458" s="385"/>
      <c r="O458" s="385"/>
      <c r="P458" s="385"/>
      <c r="Q458" s="385"/>
      <c r="R458" s="385"/>
      <c r="S458" s="385"/>
      <c r="T458" s="385"/>
      <c r="U458" s="385"/>
      <c r="V458" s="385"/>
      <c r="W458" s="385"/>
      <c r="X458" s="385"/>
      <c r="Y458" s="385"/>
      <c r="Z458" s="385"/>
      <c r="AA458" s="385"/>
    </row>
    <row r="459" spans="1:27" x14ac:dyDescent="0.2">
      <c r="A459" s="80"/>
      <c r="B459" s="80"/>
      <c r="C459" s="80"/>
      <c r="D459" s="80"/>
      <c r="E459" s="80"/>
      <c r="F459" s="80"/>
      <c r="G459" s="80"/>
      <c r="H459" s="80"/>
      <c r="I459" s="385"/>
      <c r="J459" s="385"/>
      <c r="K459" s="385"/>
      <c r="L459" s="385"/>
      <c r="M459" s="385"/>
      <c r="N459" s="385"/>
      <c r="O459" s="385"/>
      <c r="P459" s="385"/>
      <c r="Q459" s="385"/>
      <c r="R459" s="385"/>
      <c r="S459" s="385"/>
      <c r="T459" s="385"/>
      <c r="U459" s="385"/>
      <c r="V459" s="385"/>
      <c r="W459" s="385"/>
      <c r="X459" s="385"/>
      <c r="Y459" s="385"/>
      <c r="Z459" s="385"/>
      <c r="AA459" s="385"/>
    </row>
    <row r="460" spans="1:27" x14ac:dyDescent="0.2">
      <c r="A460" s="80"/>
      <c r="B460" s="80"/>
      <c r="C460" s="80"/>
      <c r="D460" s="80"/>
      <c r="E460" s="80"/>
      <c r="F460" s="80"/>
      <c r="G460" s="80"/>
      <c r="H460" s="80"/>
      <c r="I460" s="385"/>
      <c r="J460" s="385"/>
      <c r="K460" s="385"/>
      <c r="L460" s="385"/>
      <c r="M460" s="385"/>
      <c r="N460" s="385"/>
      <c r="O460" s="385"/>
      <c r="P460" s="385"/>
      <c r="Q460" s="385"/>
      <c r="R460" s="385"/>
      <c r="S460" s="385"/>
      <c r="T460" s="385"/>
      <c r="U460" s="385"/>
      <c r="V460" s="385"/>
      <c r="W460" s="385"/>
      <c r="X460" s="385"/>
      <c r="Y460" s="385"/>
      <c r="Z460" s="385"/>
      <c r="AA460" s="385"/>
    </row>
    <row r="461" spans="1:27" x14ac:dyDescent="0.2">
      <c r="A461" s="80"/>
      <c r="B461" s="80"/>
      <c r="C461" s="80"/>
      <c r="D461" s="80"/>
      <c r="E461" s="80"/>
      <c r="F461" s="80"/>
      <c r="G461" s="80"/>
      <c r="H461" s="80"/>
      <c r="I461" s="385"/>
      <c r="J461" s="385"/>
      <c r="K461" s="385"/>
      <c r="L461" s="385"/>
      <c r="M461" s="385"/>
      <c r="N461" s="385"/>
      <c r="O461" s="385"/>
      <c r="P461" s="385"/>
      <c r="Q461" s="385"/>
      <c r="R461" s="385"/>
      <c r="S461" s="385"/>
      <c r="T461" s="385"/>
      <c r="U461" s="385"/>
      <c r="V461" s="385"/>
      <c r="W461" s="385"/>
      <c r="X461" s="385"/>
      <c r="Y461" s="385"/>
      <c r="Z461" s="385"/>
      <c r="AA461" s="385"/>
    </row>
    <row r="462" spans="1:27" x14ac:dyDescent="0.2">
      <c r="A462" s="80"/>
      <c r="B462" s="80"/>
      <c r="C462" s="80"/>
      <c r="D462" s="80"/>
      <c r="E462" s="80"/>
      <c r="F462" s="80"/>
      <c r="G462" s="80"/>
      <c r="H462" s="80"/>
      <c r="I462" s="385"/>
      <c r="J462" s="385"/>
      <c r="K462" s="385"/>
      <c r="L462" s="385"/>
      <c r="M462" s="385"/>
      <c r="N462" s="385"/>
      <c r="O462" s="385"/>
      <c r="P462" s="385"/>
      <c r="Q462" s="385"/>
      <c r="R462" s="385"/>
      <c r="S462" s="385"/>
      <c r="T462" s="385"/>
      <c r="U462" s="385"/>
      <c r="V462" s="385"/>
      <c r="W462" s="385"/>
      <c r="X462" s="385"/>
      <c r="Y462" s="385"/>
      <c r="Z462" s="385"/>
      <c r="AA462" s="385"/>
    </row>
    <row r="463" spans="1:27" x14ac:dyDescent="0.2">
      <c r="A463" s="80"/>
      <c r="B463" s="80"/>
      <c r="C463" s="80"/>
      <c r="D463" s="80"/>
      <c r="E463" s="80"/>
      <c r="F463" s="80"/>
      <c r="G463" s="80"/>
      <c r="H463" s="80"/>
      <c r="I463" s="385"/>
      <c r="J463" s="385"/>
      <c r="K463" s="385"/>
      <c r="L463" s="385"/>
      <c r="M463" s="385"/>
      <c r="N463" s="385"/>
      <c r="O463" s="385"/>
      <c r="P463" s="385"/>
      <c r="Q463" s="385"/>
      <c r="R463" s="385"/>
      <c r="S463" s="385"/>
      <c r="T463" s="385"/>
      <c r="U463" s="385"/>
      <c r="V463" s="385"/>
      <c r="W463" s="385"/>
      <c r="X463" s="385"/>
      <c r="Y463" s="385"/>
      <c r="Z463" s="385"/>
      <c r="AA463" s="385"/>
    </row>
    <row r="464" spans="1:27" x14ac:dyDescent="0.2">
      <c r="A464" s="80"/>
      <c r="B464" s="80"/>
      <c r="C464" s="80"/>
      <c r="D464" s="80"/>
      <c r="E464" s="80"/>
      <c r="F464" s="80"/>
      <c r="G464" s="80"/>
      <c r="H464" s="80"/>
      <c r="I464" s="385"/>
      <c r="J464" s="385"/>
      <c r="K464" s="385"/>
      <c r="L464" s="385"/>
      <c r="M464" s="385"/>
      <c r="N464" s="385"/>
      <c r="O464" s="385"/>
      <c r="P464" s="385"/>
      <c r="Q464" s="385"/>
      <c r="R464" s="385"/>
      <c r="S464" s="385"/>
      <c r="T464" s="385"/>
      <c r="U464" s="385"/>
      <c r="V464" s="385"/>
      <c r="W464" s="385"/>
      <c r="X464" s="385"/>
      <c r="Y464" s="385"/>
      <c r="Z464" s="385"/>
      <c r="AA464" s="385"/>
    </row>
    <row r="465" spans="1:27" x14ac:dyDescent="0.2">
      <c r="A465" s="80"/>
      <c r="B465" s="80"/>
      <c r="C465" s="80"/>
      <c r="D465" s="80"/>
      <c r="E465" s="80"/>
      <c r="F465" s="80"/>
      <c r="G465" s="80"/>
      <c r="H465" s="80"/>
      <c r="I465" s="385"/>
      <c r="J465" s="385"/>
      <c r="K465" s="385"/>
      <c r="L465" s="385"/>
      <c r="M465" s="385"/>
      <c r="N465" s="385"/>
      <c r="O465" s="385"/>
      <c r="P465" s="385"/>
      <c r="Q465" s="385"/>
      <c r="R465" s="385"/>
      <c r="S465" s="385"/>
      <c r="T465" s="385"/>
      <c r="U465" s="385"/>
      <c r="V465" s="385"/>
      <c r="W465" s="385"/>
      <c r="X465" s="385"/>
      <c r="Y465" s="385"/>
      <c r="Z465" s="385"/>
      <c r="AA465" s="385"/>
    </row>
    <row r="466" spans="1:27" x14ac:dyDescent="0.2">
      <c r="A466" s="80"/>
      <c r="B466" s="80"/>
      <c r="C466" s="80"/>
      <c r="D466" s="80"/>
      <c r="E466" s="80"/>
      <c r="F466" s="80"/>
      <c r="G466" s="80"/>
      <c r="H466" s="80"/>
      <c r="I466" s="385"/>
      <c r="J466" s="385"/>
      <c r="K466" s="385"/>
      <c r="L466" s="385"/>
      <c r="M466" s="385"/>
      <c r="N466" s="385"/>
      <c r="O466" s="385"/>
      <c r="P466" s="385"/>
      <c r="Q466" s="385"/>
      <c r="R466" s="385"/>
      <c r="S466" s="385"/>
      <c r="T466" s="385"/>
      <c r="U466" s="385"/>
      <c r="V466" s="385"/>
      <c r="W466" s="385"/>
      <c r="X466" s="385"/>
      <c r="Y466" s="385"/>
      <c r="Z466" s="385"/>
      <c r="AA466" s="385"/>
    </row>
    <row r="467" spans="1:27" x14ac:dyDescent="0.2">
      <c r="A467" s="80"/>
      <c r="B467" s="80"/>
      <c r="C467" s="80"/>
      <c r="D467" s="80"/>
      <c r="E467" s="80"/>
      <c r="F467" s="80"/>
      <c r="G467" s="80"/>
      <c r="H467" s="80"/>
      <c r="I467" s="385"/>
      <c r="J467" s="385"/>
      <c r="K467" s="385"/>
      <c r="L467" s="385"/>
      <c r="M467" s="385"/>
      <c r="N467" s="385"/>
      <c r="O467" s="385"/>
      <c r="P467" s="385"/>
      <c r="Q467" s="385"/>
      <c r="R467" s="385"/>
      <c r="S467" s="385"/>
      <c r="T467" s="385"/>
      <c r="U467" s="385"/>
      <c r="V467" s="385"/>
      <c r="W467" s="385"/>
      <c r="X467" s="385"/>
      <c r="Y467" s="385"/>
      <c r="Z467" s="385"/>
      <c r="AA467" s="385"/>
    </row>
    <row r="468" spans="1:27" x14ac:dyDescent="0.2">
      <c r="A468" s="80"/>
      <c r="B468" s="80"/>
      <c r="C468" s="80"/>
      <c r="D468" s="80"/>
      <c r="E468" s="80"/>
      <c r="F468" s="80"/>
      <c r="G468" s="80"/>
      <c r="H468" s="80"/>
      <c r="I468" s="385"/>
      <c r="J468" s="385"/>
      <c r="K468" s="385"/>
      <c r="L468" s="385"/>
      <c r="M468" s="385"/>
      <c r="N468" s="385"/>
      <c r="O468" s="385"/>
      <c r="P468" s="385"/>
      <c r="Q468" s="385"/>
      <c r="R468" s="385"/>
      <c r="S468" s="385"/>
      <c r="T468" s="385"/>
      <c r="U468" s="385"/>
      <c r="V468" s="385"/>
      <c r="W468" s="385"/>
      <c r="X468" s="385"/>
      <c r="Y468" s="385"/>
      <c r="Z468" s="385"/>
      <c r="AA468" s="385"/>
    </row>
    <row r="469" spans="1:27" x14ac:dyDescent="0.2">
      <c r="A469" s="80"/>
      <c r="B469" s="80"/>
      <c r="C469" s="80"/>
      <c r="D469" s="80"/>
      <c r="E469" s="80"/>
      <c r="F469" s="80"/>
      <c r="G469" s="80"/>
      <c r="H469" s="80"/>
      <c r="I469" s="385"/>
      <c r="J469" s="385"/>
      <c r="K469" s="385"/>
      <c r="L469" s="385"/>
      <c r="M469" s="385"/>
      <c r="N469" s="385"/>
      <c r="O469" s="385"/>
      <c r="P469" s="385"/>
      <c r="Q469" s="385"/>
      <c r="R469" s="385"/>
      <c r="S469" s="385"/>
      <c r="T469" s="385"/>
      <c r="U469" s="385"/>
      <c r="V469" s="385"/>
      <c r="W469" s="385"/>
      <c r="X469" s="385"/>
      <c r="Y469" s="385"/>
      <c r="Z469" s="385"/>
      <c r="AA469" s="385"/>
    </row>
    <row r="470" spans="1:27" x14ac:dyDescent="0.2">
      <c r="A470" s="80"/>
      <c r="B470" s="80"/>
      <c r="C470" s="80"/>
      <c r="D470" s="80"/>
      <c r="E470" s="80"/>
      <c r="F470" s="80"/>
      <c r="G470" s="80"/>
      <c r="H470" s="80"/>
      <c r="I470" s="385"/>
      <c r="J470" s="385"/>
      <c r="K470" s="385"/>
      <c r="L470" s="385"/>
      <c r="M470" s="385"/>
      <c r="N470" s="385"/>
      <c r="O470" s="385"/>
      <c r="P470" s="385"/>
      <c r="Q470" s="385"/>
      <c r="R470" s="385"/>
      <c r="S470" s="385"/>
      <c r="T470" s="385"/>
      <c r="U470" s="385"/>
      <c r="V470" s="385"/>
      <c r="W470" s="385"/>
      <c r="X470" s="385"/>
      <c r="Y470" s="385"/>
      <c r="Z470" s="385"/>
      <c r="AA470" s="385"/>
    </row>
    <row r="471" spans="1:27" x14ac:dyDescent="0.2">
      <c r="A471" s="80"/>
      <c r="B471" s="80"/>
      <c r="C471" s="80"/>
      <c r="D471" s="80"/>
      <c r="E471" s="80"/>
      <c r="F471" s="80"/>
      <c r="G471" s="80"/>
      <c r="H471" s="80"/>
      <c r="I471" s="385"/>
      <c r="J471" s="385"/>
      <c r="K471" s="385"/>
      <c r="L471" s="385"/>
      <c r="M471" s="385"/>
      <c r="N471" s="385"/>
      <c r="O471" s="385"/>
      <c r="P471" s="385"/>
      <c r="Q471" s="385"/>
      <c r="R471" s="385"/>
      <c r="S471" s="385"/>
      <c r="T471" s="385"/>
      <c r="U471" s="385"/>
      <c r="V471" s="385"/>
      <c r="W471" s="385"/>
      <c r="X471" s="385"/>
      <c r="Y471" s="385"/>
      <c r="Z471" s="385"/>
      <c r="AA471" s="385"/>
    </row>
    <row r="472" spans="1:27" x14ac:dyDescent="0.2">
      <c r="A472" s="80"/>
      <c r="B472" s="80"/>
      <c r="C472" s="80"/>
      <c r="D472" s="80"/>
      <c r="E472" s="80"/>
      <c r="F472" s="80"/>
      <c r="G472" s="80"/>
      <c r="H472" s="80"/>
      <c r="I472" s="385"/>
      <c r="J472" s="385"/>
      <c r="K472" s="385"/>
      <c r="L472" s="385"/>
      <c r="M472" s="385"/>
      <c r="N472" s="385"/>
      <c r="O472" s="385"/>
      <c r="P472" s="385"/>
      <c r="Q472" s="385"/>
      <c r="R472" s="385"/>
      <c r="S472" s="385"/>
      <c r="T472" s="385"/>
      <c r="U472" s="385"/>
      <c r="V472" s="385"/>
      <c r="W472" s="385"/>
      <c r="X472" s="385"/>
      <c r="Y472" s="385"/>
      <c r="Z472" s="385"/>
      <c r="AA472" s="385"/>
    </row>
    <row r="473" spans="1:27" x14ac:dyDescent="0.2">
      <c r="A473" s="80"/>
      <c r="B473" s="80"/>
      <c r="C473" s="80"/>
      <c r="D473" s="80"/>
      <c r="E473" s="80"/>
      <c r="F473" s="80"/>
      <c r="G473" s="80"/>
      <c r="H473" s="80"/>
      <c r="I473" s="385"/>
      <c r="J473" s="385"/>
      <c r="K473" s="385"/>
      <c r="L473" s="385"/>
      <c r="M473" s="385"/>
      <c r="N473" s="385"/>
      <c r="O473" s="385"/>
      <c r="P473" s="385"/>
      <c r="Q473" s="385"/>
      <c r="R473" s="385"/>
      <c r="S473" s="385"/>
      <c r="T473" s="385"/>
      <c r="U473" s="385"/>
      <c r="V473" s="385"/>
      <c r="W473" s="385"/>
      <c r="X473" s="385"/>
      <c r="Y473" s="385"/>
      <c r="Z473" s="385"/>
      <c r="AA473" s="385"/>
    </row>
    <row r="474" spans="1:27" x14ac:dyDescent="0.2">
      <c r="A474" s="80"/>
      <c r="B474" s="80"/>
      <c r="C474" s="80"/>
      <c r="D474" s="80"/>
      <c r="E474" s="80"/>
      <c r="F474" s="80"/>
      <c r="G474" s="80"/>
      <c r="H474" s="80"/>
      <c r="I474" s="385"/>
      <c r="J474" s="385"/>
      <c r="K474" s="385"/>
      <c r="L474" s="385"/>
      <c r="M474" s="385"/>
      <c r="N474" s="385"/>
      <c r="O474" s="385"/>
      <c r="P474" s="385"/>
      <c r="Q474" s="385"/>
      <c r="R474" s="385"/>
      <c r="S474" s="385"/>
      <c r="T474" s="385"/>
      <c r="U474" s="385"/>
      <c r="V474" s="385"/>
      <c r="W474" s="385"/>
      <c r="X474" s="385"/>
      <c r="Y474" s="385"/>
      <c r="Z474" s="385"/>
      <c r="AA474" s="385"/>
    </row>
    <row r="475" spans="1:27" x14ac:dyDescent="0.2">
      <c r="A475" s="80"/>
      <c r="B475" s="80"/>
      <c r="C475" s="80"/>
      <c r="D475" s="80"/>
      <c r="E475" s="80"/>
      <c r="F475" s="80"/>
      <c r="G475" s="80"/>
      <c r="H475" s="80"/>
      <c r="I475" s="385"/>
      <c r="J475" s="385"/>
      <c r="K475" s="385"/>
      <c r="L475" s="385"/>
      <c r="M475" s="385"/>
      <c r="N475" s="385"/>
      <c r="O475" s="385"/>
      <c r="P475" s="385"/>
      <c r="Q475" s="385"/>
      <c r="R475" s="385"/>
      <c r="S475" s="385"/>
      <c r="T475" s="385"/>
      <c r="U475" s="385"/>
      <c r="V475" s="385"/>
      <c r="W475" s="385"/>
      <c r="X475" s="385"/>
      <c r="Y475" s="385"/>
      <c r="Z475" s="385"/>
      <c r="AA475" s="385"/>
    </row>
    <row r="476" spans="1:27" x14ac:dyDescent="0.2">
      <c r="A476" s="80"/>
      <c r="B476" s="80"/>
      <c r="C476" s="80"/>
      <c r="D476" s="80"/>
      <c r="E476" s="80"/>
      <c r="F476" s="80"/>
      <c r="G476" s="80"/>
      <c r="H476" s="80"/>
      <c r="I476" s="385"/>
      <c r="J476" s="385"/>
      <c r="K476" s="385"/>
      <c r="L476" s="385"/>
      <c r="M476" s="385"/>
      <c r="N476" s="385"/>
      <c r="O476" s="385"/>
      <c r="P476" s="385"/>
      <c r="Q476" s="385"/>
      <c r="R476" s="385"/>
      <c r="S476" s="385"/>
      <c r="T476" s="385"/>
      <c r="U476" s="385"/>
      <c r="V476" s="385"/>
      <c r="W476" s="385"/>
      <c r="X476" s="385"/>
      <c r="Y476" s="385"/>
      <c r="Z476" s="385"/>
      <c r="AA476" s="385"/>
    </row>
    <row r="477" spans="1:27" x14ac:dyDescent="0.2">
      <c r="A477" s="80"/>
      <c r="B477" s="80"/>
      <c r="C477" s="80"/>
      <c r="D477" s="80"/>
      <c r="E477" s="80"/>
      <c r="F477" s="80"/>
      <c r="G477" s="80"/>
      <c r="H477" s="80"/>
      <c r="I477" s="385"/>
      <c r="J477" s="385"/>
      <c r="K477" s="385"/>
      <c r="L477" s="385"/>
      <c r="M477" s="385"/>
      <c r="N477" s="385"/>
      <c r="O477" s="385"/>
      <c r="P477" s="385"/>
      <c r="Q477" s="385"/>
      <c r="R477" s="385"/>
      <c r="S477" s="385"/>
      <c r="T477" s="385"/>
      <c r="U477" s="385"/>
      <c r="V477" s="385"/>
      <c r="W477" s="385"/>
      <c r="X477" s="385"/>
      <c r="Y477" s="385"/>
      <c r="Z477" s="385"/>
      <c r="AA477" s="385"/>
    </row>
    <row r="478" spans="1:27" x14ac:dyDescent="0.2">
      <c r="A478" s="80"/>
      <c r="B478" s="80"/>
      <c r="C478" s="80"/>
      <c r="D478" s="80"/>
      <c r="E478" s="80"/>
      <c r="F478" s="80"/>
      <c r="G478" s="80"/>
      <c r="H478" s="80"/>
      <c r="I478" s="385"/>
      <c r="J478" s="385"/>
      <c r="K478" s="385"/>
      <c r="L478" s="385"/>
      <c r="M478" s="385"/>
      <c r="N478" s="385"/>
      <c r="O478" s="385"/>
      <c r="P478" s="385"/>
      <c r="Q478" s="385"/>
      <c r="R478" s="385"/>
      <c r="S478" s="385"/>
      <c r="T478" s="385"/>
      <c r="U478" s="385"/>
      <c r="V478" s="385"/>
      <c r="W478" s="385"/>
      <c r="X478" s="385"/>
      <c r="Y478" s="385"/>
      <c r="Z478" s="385"/>
      <c r="AA478" s="385"/>
    </row>
    <row r="479" spans="1:27" x14ac:dyDescent="0.2">
      <c r="A479" s="80"/>
      <c r="B479" s="80"/>
      <c r="C479" s="80"/>
      <c r="D479" s="80"/>
      <c r="E479" s="80"/>
      <c r="F479" s="80"/>
      <c r="G479" s="80"/>
      <c r="H479" s="80"/>
      <c r="I479" s="385"/>
      <c r="J479" s="385"/>
      <c r="K479" s="385"/>
      <c r="L479" s="385"/>
      <c r="M479" s="385"/>
      <c r="N479" s="385"/>
      <c r="O479" s="385"/>
      <c r="P479" s="385"/>
      <c r="Q479" s="385"/>
      <c r="R479" s="385"/>
      <c r="S479" s="385"/>
      <c r="T479" s="385"/>
      <c r="U479" s="385"/>
      <c r="V479" s="385"/>
      <c r="W479" s="385"/>
      <c r="X479" s="385"/>
      <c r="Y479" s="385"/>
      <c r="Z479" s="385"/>
      <c r="AA479" s="385"/>
    </row>
    <row r="480" spans="1:27" x14ac:dyDescent="0.2">
      <c r="A480" s="80"/>
      <c r="B480" s="80"/>
      <c r="C480" s="80"/>
      <c r="D480" s="80"/>
      <c r="E480" s="80"/>
      <c r="F480" s="80"/>
      <c r="G480" s="80"/>
      <c r="H480" s="80"/>
      <c r="I480" s="385"/>
      <c r="J480" s="385"/>
      <c r="K480" s="385"/>
      <c r="L480" s="385"/>
      <c r="M480" s="385"/>
      <c r="N480" s="385"/>
      <c r="O480" s="385"/>
      <c r="P480" s="385"/>
      <c r="Q480" s="385"/>
      <c r="R480" s="385"/>
      <c r="S480" s="385"/>
      <c r="T480" s="385"/>
      <c r="U480" s="385"/>
      <c r="V480" s="385"/>
      <c r="W480" s="385"/>
      <c r="X480" s="385"/>
      <c r="Y480" s="385"/>
      <c r="Z480" s="385"/>
      <c r="AA480" s="385"/>
    </row>
    <row r="481" spans="1:27" x14ac:dyDescent="0.2">
      <c r="A481" s="80"/>
      <c r="B481" s="80"/>
      <c r="C481" s="80"/>
      <c r="D481" s="80"/>
      <c r="E481" s="80"/>
      <c r="F481" s="80"/>
      <c r="G481" s="80"/>
      <c r="H481" s="80"/>
      <c r="I481" s="385"/>
      <c r="J481" s="385"/>
      <c r="K481" s="385"/>
      <c r="L481" s="385"/>
      <c r="M481" s="385"/>
      <c r="N481" s="385"/>
      <c r="O481" s="385"/>
      <c r="P481" s="385"/>
      <c r="Q481" s="385"/>
      <c r="R481" s="385"/>
      <c r="S481" s="385"/>
      <c r="T481" s="385"/>
      <c r="U481" s="385"/>
      <c r="V481" s="385"/>
      <c r="W481" s="385"/>
      <c r="X481" s="385"/>
      <c r="Y481" s="385"/>
      <c r="Z481" s="385"/>
      <c r="AA481" s="385"/>
    </row>
    <row r="482" spans="1:27" x14ac:dyDescent="0.2">
      <c r="A482" s="80"/>
      <c r="B482" s="80"/>
      <c r="C482" s="80"/>
      <c r="D482" s="80"/>
      <c r="E482" s="80"/>
      <c r="F482" s="80"/>
      <c r="G482" s="80"/>
      <c r="H482" s="80"/>
      <c r="I482" s="385"/>
      <c r="J482" s="385"/>
      <c r="K482" s="385"/>
      <c r="L482" s="385"/>
      <c r="M482" s="385"/>
      <c r="N482" s="385"/>
      <c r="O482" s="385"/>
      <c r="P482" s="385"/>
      <c r="Q482" s="385"/>
      <c r="R482" s="385"/>
      <c r="S482" s="385"/>
      <c r="T482" s="385"/>
      <c r="U482" s="385"/>
      <c r="V482" s="385"/>
      <c r="W482" s="385"/>
      <c r="X482" s="385"/>
      <c r="Y482" s="385"/>
      <c r="Z482" s="385"/>
      <c r="AA482" s="385"/>
    </row>
    <row r="483" spans="1:27" x14ac:dyDescent="0.2">
      <c r="A483" s="80"/>
      <c r="B483" s="80"/>
      <c r="C483" s="80"/>
      <c r="D483" s="80"/>
      <c r="E483" s="80"/>
      <c r="F483" s="80"/>
      <c r="G483" s="80"/>
      <c r="H483" s="80"/>
      <c r="I483" s="385"/>
      <c r="J483" s="385"/>
      <c r="K483" s="385"/>
      <c r="L483" s="385"/>
      <c r="M483" s="385"/>
      <c r="N483" s="385"/>
      <c r="O483" s="385"/>
      <c r="P483" s="385"/>
      <c r="Q483" s="385"/>
      <c r="R483" s="385"/>
      <c r="S483" s="385"/>
      <c r="T483" s="385"/>
      <c r="U483" s="385"/>
      <c r="V483" s="385"/>
      <c r="W483" s="385"/>
      <c r="X483" s="385"/>
      <c r="Y483" s="385"/>
      <c r="Z483" s="385"/>
      <c r="AA483" s="385"/>
    </row>
    <row r="484" spans="1:27" x14ac:dyDescent="0.2">
      <c r="A484" s="80"/>
      <c r="B484" s="80"/>
      <c r="C484" s="80"/>
      <c r="D484" s="80"/>
      <c r="E484" s="80"/>
      <c r="F484" s="80"/>
      <c r="G484" s="80"/>
      <c r="H484" s="80"/>
      <c r="I484" s="385"/>
      <c r="J484" s="385"/>
      <c r="K484" s="385"/>
      <c r="L484" s="385"/>
      <c r="M484" s="385"/>
      <c r="N484" s="385"/>
      <c r="O484" s="385"/>
      <c r="P484" s="385"/>
      <c r="Q484" s="385"/>
      <c r="R484" s="385"/>
      <c r="S484" s="385"/>
      <c r="T484" s="385"/>
      <c r="U484" s="385"/>
      <c r="V484" s="385"/>
      <c r="W484" s="385"/>
      <c r="X484" s="385"/>
      <c r="Y484" s="385"/>
      <c r="Z484" s="385"/>
      <c r="AA484" s="385"/>
    </row>
    <row r="485" spans="1:27" x14ac:dyDescent="0.2">
      <c r="A485" s="80"/>
      <c r="B485" s="80"/>
      <c r="C485" s="80"/>
      <c r="D485" s="80"/>
      <c r="E485" s="80"/>
      <c r="F485" s="80"/>
      <c r="G485" s="80"/>
      <c r="H485" s="80"/>
      <c r="I485" s="385"/>
      <c r="J485" s="385"/>
      <c r="K485" s="385"/>
      <c r="L485" s="385"/>
      <c r="M485" s="385"/>
      <c r="N485" s="385"/>
      <c r="O485" s="385"/>
      <c r="P485" s="385"/>
      <c r="Q485" s="385"/>
      <c r="R485" s="385"/>
      <c r="S485" s="385"/>
      <c r="T485" s="385"/>
      <c r="U485" s="385"/>
      <c r="V485" s="385"/>
      <c r="W485" s="385"/>
      <c r="X485" s="385"/>
      <c r="Y485" s="385"/>
      <c r="Z485" s="385"/>
      <c r="AA485" s="385"/>
    </row>
    <row r="486" spans="1:27" x14ac:dyDescent="0.2">
      <c r="A486" s="80"/>
      <c r="B486" s="80"/>
      <c r="C486" s="80"/>
      <c r="D486" s="80"/>
      <c r="E486" s="80"/>
      <c r="F486" s="80"/>
      <c r="G486" s="80"/>
      <c r="H486" s="80"/>
      <c r="I486" s="385"/>
      <c r="J486" s="385"/>
      <c r="K486" s="385"/>
      <c r="L486" s="385"/>
      <c r="M486" s="385"/>
      <c r="N486" s="385"/>
      <c r="O486" s="385"/>
      <c r="P486" s="385"/>
      <c r="Q486" s="385"/>
      <c r="R486" s="385"/>
      <c r="S486" s="385"/>
      <c r="T486" s="385"/>
      <c r="U486" s="385"/>
      <c r="V486" s="385"/>
      <c r="W486" s="385"/>
      <c r="X486" s="385"/>
      <c r="Y486" s="385"/>
      <c r="Z486" s="385"/>
      <c r="AA486" s="385"/>
    </row>
    <row r="487" spans="1:27" x14ac:dyDescent="0.2">
      <c r="A487" s="80"/>
      <c r="B487" s="80"/>
      <c r="C487" s="80"/>
      <c r="D487" s="80"/>
      <c r="E487" s="80"/>
      <c r="F487" s="80"/>
      <c r="G487" s="80"/>
      <c r="H487" s="80"/>
      <c r="I487" s="385"/>
      <c r="J487" s="385"/>
      <c r="K487" s="385"/>
      <c r="L487" s="385"/>
      <c r="M487" s="385"/>
      <c r="N487" s="385"/>
      <c r="O487" s="385"/>
      <c r="P487" s="385"/>
      <c r="Q487" s="385"/>
      <c r="R487" s="385"/>
      <c r="S487" s="385"/>
      <c r="T487" s="385"/>
      <c r="U487" s="385"/>
      <c r="V487" s="385"/>
      <c r="W487" s="385"/>
      <c r="X487" s="385"/>
      <c r="Y487" s="385"/>
      <c r="Z487" s="385"/>
      <c r="AA487" s="385"/>
    </row>
    <row r="488" spans="1:27" x14ac:dyDescent="0.2">
      <c r="A488" s="80"/>
      <c r="B488" s="80"/>
      <c r="C488" s="80"/>
      <c r="D488" s="80"/>
      <c r="E488" s="80"/>
      <c r="F488" s="80"/>
      <c r="G488" s="80"/>
      <c r="H488" s="80"/>
      <c r="I488" s="385"/>
      <c r="J488" s="385"/>
      <c r="K488" s="385"/>
      <c r="L488" s="385"/>
      <c r="M488" s="385"/>
      <c r="N488" s="385"/>
      <c r="O488" s="385"/>
      <c r="P488" s="385"/>
      <c r="Q488" s="385"/>
      <c r="R488" s="385"/>
      <c r="S488" s="385"/>
      <c r="T488" s="385"/>
      <c r="U488" s="385"/>
      <c r="V488" s="385"/>
      <c r="W488" s="385"/>
      <c r="X488" s="385"/>
      <c r="Y488" s="385"/>
      <c r="Z488" s="385"/>
      <c r="AA488" s="385"/>
    </row>
    <row r="489" spans="1:27" x14ac:dyDescent="0.2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S489" s="385"/>
      <c r="T489" s="385"/>
      <c r="U489" s="385"/>
      <c r="V489" s="385"/>
      <c r="W489" s="385"/>
      <c r="X489" s="385"/>
      <c r="Y489" s="385"/>
      <c r="Z489" s="385"/>
      <c r="AA489" s="385"/>
    </row>
    <row r="490" spans="1:27" x14ac:dyDescent="0.2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</row>
    <row r="491" spans="1:27" x14ac:dyDescent="0.2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</row>
    <row r="492" spans="1:27" x14ac:dyDescent="0.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</row>
    <row r="493" spans="1:27" x14ac:dyDescent="0.2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</row>
    <row r="494" spans="1:27" x14ac:dyDescent="0.2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</row>
    <row r="495" spans="1:27" x14ac:dyDescent="0.2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</row>
    <row r="496" spans="1:27" x14ac:dyDescent="0.2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</row>
    <row r="497" spans="1:15" x14ac:dyDescent="0.2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</row>
    <row r="498" spans="1:15" x14ac:dyDescent="0.2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</row>
    <row r="499" spans="1:15" x14ac:dyDescent="0.2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</row>
    <row r="500" spans="1:15" x14ac:dyDescent="0.2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</row>
    <row r="501" spans="1:15" x14ac:dyDescent="0.2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</row>
    <row r="502" spans="1:15" x14ac:dyDescent="0.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</row>
    <row r="503" spans="1:15" x14ac:dyDescent="0.2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</row>
    <row r="504" spans="1:15" x14ac:dyDescent="0.2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</row>
    <row r="505" spans="1:15" x14ac:dyDescent="0.2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</row>
    <row r="506" spans="1:15" x14ac:dyDescent="0.2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</row>
    <row r="507" spans="1:15" x14ac:dyDescent="0.2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</row>
    <row r="508" spans="1:15" x14ac:dyDescent="0.2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</row>
    <row r="509" spans="1:15" x14ac:dyDescent="0.2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</row>
    <row r="510" spans="1:15" x14ac:dyDescent="0.2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</row>
    <row r="511" spans="1:15" x14ac:dyDescent="0.2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</row>
    <row r="512" spans="1:15" x14ac:dyDescent="0.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</row>
    <row r="513" spans="1:15" x14ac:dyDescent="0.2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</row>
    <row r="514" spans="1:15" x14ac:dyDescent="0.2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</row>
    <row r="515" spans="1:15" x14ac:dyDescent="0.2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</row>
    <row r="516" spans="1:15" x14ac:dyDescent="0.2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</row>
    <row r="517" spans="1:15" x14ac:dyDescent="0.2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</row>
    <row r="518" spans="1:15" x14ac:dyDescent="0.2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</row>
    <row r="519" spans="1:15" x14ac:dyDescent="0.2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</row>
    <row r="520" spans="1:15" x14ac:dyDescent="0.2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</row>
    <row r="521" spans="1:15" x14ac:dyDescent="0.2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</row>
    <row r="522" spans="1:15" x14ac:dyDescent="0.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</row>
    <row r="523" spans="1:15" x14ac:dyDescent="0.2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</row>
    <row r="524" spans="1:15" x14ac:dyDescent="0.2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</row>
    <row r="525" spans="1:15" x14ac:dyDescent="0.2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</row>
    <row r="526" spans="1:15" x14ac:dyDescent="0.2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</row>
    <row r="527" spans="1:15" x14ac:dyDescent="0.2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</row>
    <row r="528" spans="1:15" x14ac:dyDescent="0.2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</row>
    <row r="529" spans="1:15" x14ac:dyDescent="0.2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</row>
    <row r="530" spans="1:15" x14ac:dyDescent="0.2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</row>
    <row r="531" spans="1:15" x14ac:dyDescent="0.2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</row>
    <row r="532" spans="1:15" x14ac:dyDescent="0.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</row>
    <row r="533" spans="1:15" x14ac:dyDescent="0.2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</row>
    <row r="534" spans="1:15" x14ac:dyDescent="0.2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</row>
    <row r="535" spans="1:15" x14ac:dyDescent="0.2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</row>
    <row r="536" spans="1:15" x14ac:dyDescent="0.2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</row>
    <row r="537" spans="1:15" x14ac:dyDescent="0.2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</row>
    <row r="538" spans="1:15" x14ac:dyDescent="0.2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</row>
    <row r="539" spans="1:15" x14ac:dyDescent="0.2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</row>
    <row r="540" spans="1:15" x14ac:dyDescent="0.2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</row>
    <row r="541" spans="1:15" x14ac:dyDescent="0.2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</row>
    <row r="542" spans="1:15" x14ac:dyDescent="0.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</row>
    <row r="543" spans="1:15" x14ac:dyDescent="0.2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</row>
    <row r="544" spans="1:15" x14ac:dyDescent="0.2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</row>
    <row r="545" spans="1:15" x14ac:dyDescent="0.2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</row>
    <row r="546" spans="1:15" x14ac:dyDescent="0.2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</row>
    <row r="547" spans="1:15" x14ac:dyDescent="0.2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</row>
    <row r="548" spans="1:15" x14ac:dyDescent="0.2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</row>
    <row r="549" spans="1:15" x14ac:dyDescent="0.2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</row>
    <row r="550" spans="1:15" x14ac:dyDescent="0.2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</row>
    <row r="551" spans="1:15" x14ac:dyDescent="0.2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</row>
    <row r="552" spans="1:15" x14ac:dyDescent="0.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</row>
    <row r="553" spans="1:15" x14ac:dyDescent="0.2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</row>
    <row r="554" spans="1:15" x14ac:dyDescent="0.2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</row>
    <row r="555" spans="1:15" x14ac:dyDescent="0.2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</row>
    <row r="556" spans="1:15" x14ac:dyDescent="0.2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</row>
    <row r="557" spans="1:15" x14ac:dyDescent="0.2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</row>
    <row r="558" spans="1:15" x14ac:dyDescent="0.2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</row>
    <row r="559" spans="1:15" x14ac:dyDescent="0.2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</row>
    <row r="560" spans="1:15" x14ac:dyDescent="0.2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</row>
    <row r="561" spans="1:15" x14ac:dyDescent="0.2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</row>
    <row r="562" spans="1:15" x14ac:dyDescent="0.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</row>
    <row r="563" spans="1:15" x14ac:dyDescent="0.2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</row>
    <row r="564" spans="1:15" x14ac:dyDescent="0.2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</row>
    <row r="565" spans="1:15" x14ac:dyDescent="0.2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</row>
    <row r="566" spans="1:15" x14ac:dyDescent="0.2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</row>
    <row r="567" spans="1:15" x14ac:dyDescent="0.2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</row>
    <row r="568" spans="1:15" x14ac:dyDescent="0.2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</row>
    <row r="569" spans="1:15" x14ac:dyDescent="0.2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</row>
    <row r="570" spans="1:15" x14ac:dyDescent="0.2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</row>
    <row r="571" spans="1:15" x14ac:dyDescent="0.2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</row>
    <row r="572" spans="1:15" x14ac:dyDescent="0.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</row>
    <row r="573" spans="1:15" x14ac:dyDescent="0.2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</row>
    <row r="574" spans="1:15" x14ac:dyDescent="0.2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</row>
    <row r="575" spans="1:15" x14ac:dyDescent="0.2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</row>
    <row r="576" spans="1:15" x14ac:dyDescent="0.2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</row>
    <row r="577" spans="1:15" x14ac:dyDescent="0.2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</row>
    <row r="578" spans="1:15" x14ac:dyDescent="0.2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</row>
    <row r="579" spans="1:15" x14ac:dyDescent="0.2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</row>
    <row r="580" spans="1:15" x14ac:dyDescent="0.2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</row>
    <row r="581" spans="1:15" x14ac:dyDescent="0.2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</row>
    <row r="582" spans="1:15" x14ac:dyDescent="0.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</row>
    <row r="583" spans="1:15" x14ac:dyDescent="0.2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</row>
    <row r="584" spans="1:15" x14ac:dyDescent="0.2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</row>
    <row r="585" spans="1:15" x14ac:dyDescent="0.2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</row>
    <row r="586" spans="1:15" x14ac:dyDescent="0.2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</row>
    <row r="587" spans="1:15" x14ac:dyDescent="0.2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</row>
    <row r="588" spans="1:15" x14ac:dyDescent="0.2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</row>
    <row r="589" spans="1:15" x14ac:dyDescent="0.2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</row>
    <row r="590" spans="1:15" x14ac:dyDescent="0.2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</row>
    <row r="591" spans="1:15" x14ac:dyDescent="0.2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</row>
    <row r="592" spans="1:15" x14ac:dyDescent="0.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</row>
    <row r="593" spans="1:15" x14ac:dyDescent="0.2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</row>
    <row r="594" spans="1:15" x14ac:dyDescent="0.2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</row>
    <row r="595" spans="1:15" x14ac:dyDescent="0.2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</row>
    <row r="596" spans="1:15" x14ac:dyDescent="0.2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</row>
    <row r="597" spans="1:15" x14ac:dyDescent="0.2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</row>
    <row r="598" spans="1:15" x14ac:dyDescent="0.2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</row>
    <row r="599" spans="1:15" x14ac:dyDescent="0.2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</row>
    <row r="600" spans="1:15" x14ac:dyDescent="0.2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</row>
    <row r="601" spans="1:15" x14ac:dyDescent="0.2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</row>
    <row r="602" spans="1:15" x14ac:dyDescent="0.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</row>
    <row r="603" spans="1:15" x14ac:dyDescent="0.2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</row>
    <row r="604" spans="1:15" x14ac:dyDescent="0.2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</row>
    <row r="605" spans="1:15" x14ac:dyDescent="0.2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</row>
    <row r="606" spans="1:15" x14ac:dyDescent="0.2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</row>
    <row r="607" spans="1:15" x14ac:dyDescent="0.2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</row>
    <row r="608" spans="1:15" x14ac:dyDescent="0.2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</row>
    <row r="609" spans="1:15" x14ac:dyDescent="0.2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</row>
    <row r="610" spans="1:15" x14ac:dyDescent="0.2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</row>
    <row r="611" spans="1:15" x14ac:dyDescent="0.2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</row>
    <row r="612" spans="1:15" x14ac:dyDescent="0.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</row>
    <row r="613" spans="1:15" x14ac:dyDescent="0.2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</row>
    <row r="614" spans="1:15" x14ac:dyDescent="0.2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</row>
    <row r="615" spans="1:15" x14ac:dyDescent="0.2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</row>
    <row r="616" spans="1:15" x14ac:dyDescent="0.2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</row>
    <row r="617" spans="1:15" x14ac:dyDescent="0.2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</row>
    <row r="618" spans="1:15" x14ac:dyDescent="0.2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</row>
    <row r="619" spans="1:15" x14ac:dyDescent="0.2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</row>
    <row r="620" spans="1:15" x14ac:dyDescent="0.2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</row>
    <row r="621" spans="1:15" x14ac:dyDescent="0.2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</row>
    <row r="622" spans="1:15" x14ac:dyDescent="0.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</row>
    <row r="623" spans="1:15" x14ac:dyDescent="0.2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</row>
    <row r="624" spans="1:15" x14ac:dyDescent="0.2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</row>
    <row r="625" spans="1:15" x14ac:dyDescent="0.2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</row>
    <row r="626" spans="1:15" x14ac:dyDescent="0.2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</row>
    <row r="627" spans="1:15" x14ac:dyDescent="0.2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</row>
    <row r="628" spans="1:15" x14ac:dyDescent="0.2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</row>
    <row r="629" spans="1:15" x14ac:dyDescent="0.2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</row>
    <row r="630" spans="1:15" x14ac:dyDescent="0.2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</row>
    <row r="631" spans="1:15" x14ac:dyDescent="0.2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</row>
    <row r="632" spans="1:15" x14ac:dyDescent="0.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</row>
    <row r="633" spans="1:15" x14ac:dyDescent="0.2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</row>
    <row r="634" spans="1:15" x14ac:dyDescent="0.2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</row>
    <row r="635" spans="1:15" x14ac:dyDescent="0.2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</row>
    <row r="636" spans="1:15" x14ac:dyDescent="0.2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</row>
    <row r="637" spans="1:15" x14ac:dyDescent="0.2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</row>
    <row r="638" spans="1:15" x14ac:dyDescent="0.2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</row>
    <row r="639" spans="1:15" x14ac:dyDescent="0.2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</row>
    <row r="640" spans="1:15" x14ac:dyDescent="0.2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</row>
    <row r="641" spans="1:15" x14ac:dyDescent="0.2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</row>
    <row r="642" spans="1:15" x14ac:dyDescent="0.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</row>
    <row r="643" spans="1:15" x14ac:dyDescent="0.2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</row>
    <row r="644" spans="1:15" x14ac:dyDescent="0.2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</row>
    <row r="645" spans="1:15" x14ac:dyDescent="0.2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</row>
    <row r="646" spans="1:15" x14ac:dyDescent="0.2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</row>
    <row r="647" spans="1:15" x14ac:dyDescent="0.2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</row>
    <row r="648" spans="1:15" x14ac:dyDescent="0.2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</row>
    <row r="649" spans="1:15" x14ac:dyDescent="0.2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</row>
    <row r="650" spans="1:15" x14ac:dyDescent="0.2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</row>
    <row r="651" spans="1:15" x14ac:dyDescent="0.2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</row>
    <row r="652" spans="1:15" x14ac:dyDescent="0.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</row>
    <row r="653" spans="1:15" x14ac:dyDescent="0.2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</row>
    <row r="654" spans="1:15" x14ac:dyDescent="0.2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</row>
    <row r="655" spans="1:15" x14ac:dyDescent="0.2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</row>
    <row r="656" spans="1:15" x14ac:dyDescent="0.2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</row>
    <row r="657" spans="1:15" x14ac:dyDescent="0.2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</row>
    <row r="658" spans="1:15" x14ac:dyDescent="0.2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</row>
    <row r="659" spans="1:15" x14ac:dyDescent="0.2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</row>
    <row r="660" spans="1:15" x14ac:dyDescent="0.2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</row>
    <row r="661" spans="1:15" x14ac:dyDescent="0.2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</row>
    <row r="662" spans="1:15" x14ac:dyDescent="0.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</row>
    <row r="663" spans="1:15" x14ac:dyDescent="0.2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</row>
    <row r="664" spans="1:15" x14ac:dyDescent="0.2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</row>
    <row r="665" spans="1:15" x14ac:dyDescent="0.2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</row>
    <row r="666" spans="1:15" x14ac:dyDescent="0.2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</row>
    <row r="667" spans="1:15" x14ac:dyDescent="0.2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</row>
    <row r="668" spans="1:15" x14ac:dyDescent="0.2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</row>
    <row r="669" spans="1:15" x14ac:dyDescent="0.2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</row>
    <row r="670" spans="1:15" x14ac:dyDescent="0.2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</row>
    <row r="671" spans="1:15" x14ac:dyDescent="0.2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</row>
    <row r="672" spans="1:15" x14ac:dyDescent="0.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</row>
    <row r="673" spans="1:15" x14ac:dyDescent="0.2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</row>
    <row r="674" spans="1:15" x14ac:dyDescent="0.2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</row>
    <row r="675" spans="1:15" x14ac:dyDescent="0.2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</row>
    <row r="676" spans="1:15" x14ac:dyDescent="0.2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</row>
    <row r="677" spans="1:15" x14ac:dyDescent="0.2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</row>
    <row r="678" spans="1:15" x14ac:dyDescent="0.2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</row>
    <row r="679" spans="1:15" x14ac:dyDescent="0.2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</row>
    <row r="680" spans="1:15" x14ac:dyDescent="0.2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</row>
    <row r="681" spans="1:15" x14ac:dyDescent="0.2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</row>
    <row r="682" spans="1:15" x14ac:dyDescent="0.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</row>
    <row r="683" spans="1:15" x14ac:dyDescent="0.2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</row>
    <row r="684" spans="1:15" x14ac:dyDescent="0.2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</row>
    <row r="685" spans="1:15" x14ac:dyDescent="0.2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</row>
    <row r="686" spans="1:15" x14ac:dyDescent="0.2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</row>
    <row r="687" spans="1:15" x14ac:dyDescent="0.2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</row>
    <row r="688" spans="1:15" x14ac:dyDescent="0.2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</row>
    <row r="689" spans="1:15" x14ac:dyDescent="0.2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</row>
    <row r="690" spans="1:15" x14ac:dyDescent="0.2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</row>
    <row r="691" spans="1:15" x14ac:dyDescent="0.2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</row>
    <row r="692" spans="1:15" x14ac:dyDescent="0.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</row>
    <row r="693" spans="1:15" x14ac:dyDescent="0.2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</row>
    <row r="694" spans="1:15" x14ac:dyDescent="0.2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</row>
    <row r="695" spans="1:15" x14ac:dyDescent="0.2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</row>
    <row r="696" spans="1:15" x14ac:dyDescent="0.2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</row>
    <row r="697" spans="1:15" x14ac:dyDescent="0.2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</row>
    <row r="698" spans="1:15" x14ac:dyDescent="0.2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</row>
    <row r="699" spans="1:15" x14ac:dyDescent="0.2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</row>
    <row r="700" spans="1:15" x14ac:dyDescent="0.2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</row>
    <row r="701" spans="1:15" x14ac:dyDescent="0.2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</row>
    <row r="702" spans="1:15" x14ac:dyDescent="0.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</row>
    <row r="703" spans="1:15" x14ac:dyDescent="0.2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</row>
    <row r="704" spans="1:15" x14ac:dyDescent="0.2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</row>
    <row r="705" spans="1:15" x14ac:dyDescent="0.2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</row>
    <row r="706" spans="1:15" x14ac:dyDescent="0.2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</row>
    <row r="707" spans="1:15" x14ac:dyDescent="0.2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</row>
    <row r="708" spans="1:15" x14ac:dyDescent="0.2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</row>
    <row r="709" spans="1:15" x14ac:dyDescent="0.2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</row>
    <row r="710" spans="1:15" x14ac:dyDescent="0.2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</row>
    <row r="711" spans="1:15" x14ac:dyDescent="0.2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</row>
    <row r="712" spans="1:15" x14ac:dyDescent="0.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</row>
    <row r="713" spans="1:15" x14ac:dyDescent="0.2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</row>
    <row r="714" spans="1:15" x14ac:dyDescent="0.2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</row>
    <row r="715" spans="1:15" x14ac:dyDescent="0.2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</row>
    <row r="716" spans="1:15" x14ac:dyDescent="0.2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</row>
    <row r="717" spans="1:15" x14ac:dyDescent="0.2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</row>
    <row r="718" spans="1:15" x14ac:dyDescent="0.2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</row>
    <row r="719" spans="1:15" x14ac:dyDescent="0.2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</row>
    <row r="720" spans="1:15" x14ac:dyDescent="0.2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</row>
    <row r="721" spans="1:15" x14ac:dyDescent="0.2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</row>
    <row r="722" spans="1:15" x14ac:dyDescent="0.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</row>
    <row r="723" spans="1:15" x14ac:dyDescent="0.2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</row>
    <row r="724" spans="1:15" x14ac:dyDescent="0.2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</row>
    <row r="725" spans="1:15" x14ac:dyDescent="0.2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</row>
    <row r="726" spans="1:15" x14ac:dyDescent="0.2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</row>
    <row r="727" spans="1:15" x14ac:dyDescent="0.2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</row>
    <row r="728" spans="1:15" x14ac:dyDescent="0.2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</row>
    <row r="729" spans="1:15" x14ac:dyDescent="0.2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</row>
    <row r="730" spans="1:15" x14ac:dyDescent="0.2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</row>
    <row r="731" spans="1:15" x14ac:dyDescent="0.2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</row>
    <row r="732" spans="1:15" x14ac:dyDescent="0.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</row>
    <row r="733" spans="1:15" x14ac:dyDescent="0.2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</row>
    <row r="734" spans="1:15" x14ac:dyDescent="0.2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</row>
    <row r="735" spans="1:15" x14ac:dyDescent="0.2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</row>
    <row r="736" spans="1:15" x14ac:dyDescent="0.2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</row>
    <row r="737" spans="1:15" x14ac:dyDescent="0.2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</row>
    <row r="738" spans="1:15" x14ac:dyDescent="0.2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</row>
    <row r="739" spans="1:15" x14ac:dyDescent="0.2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</row>
    <row r="740" spans="1:15" x14ac:dyDescent="0.2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</row>
    <row r="741" spans="1:15" x14ac:dyDescent="0.2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</row>
    <row r="742" spans="1:15" x14ac:dyDescent="0.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</row>
    <row r="743" spans="1:15" x14ac:dyDescent="0.2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</row>
    <row r="744" spans="1:15" x14ac:dyDescent="0.2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</row>
    <row r="745" spans="1:15" x14ac:dyDescent="0.2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</row>
    <row r="746" spans="1:15" x14ac:dyDescent="0.2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</row>
    <row r="747" spans="1:15" x14ac:dyDescent="0.2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</row>
    <row r="748" spans="1:15" x14ac:dyDescent="0.2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</row>
    <row r="749" spans="1:15" x14ac:dyDescent="0.2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</row>
    <row r="750" spans="1:15" x14ac:dyDescent="0.2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</row>
    <row r="751" spans="1:15" x14ac:dyDescent="0.2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</row>
    <row r="752" spans="1:15" x14ac:dyDescent="0.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</row>
    <row r="753" spans="1:15" x14ac:dyDescent="0.2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</row>
    <row r="754" spans="1:15" x14ac:dyDescent="0.2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</row>
    <row r="755" spans="1:15" x14ac:dyDescent="0.2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</row>
    <row r="756" spans="1:15" x14ac:dyDescent="0.2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</row>
    <row r="757" spans="1:15" x14ac:dyDescent="0.2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</row>
    <row r="758" spans="1:15" x14ac:dyDescent="0.2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</row>
    <row r="759" spans="1:15" x14ac:dyDescent="0.2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</row>
    <row r="760" spans="1:15" x14ac:dyDescent="0.2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</row>
    <row r="761" spans="1:15" x14ac:dyDescent="0.2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</row>
    <row r="762" spans="1:15" x14ac:dyDescent="0.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</row>
    <row r="763" spans="1:15" x14ac:dyDescent="0.2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</row>
    <row r="764" spans="1:15" x14ac:dyDescent="0.2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</row>
    <row r="765" spans="1:15" x14ac:dyDescent="0.2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</row>
    <row r="766" spans="1:15" x14ac:dyDescent="0.2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</row>
    <row r="767" spans="1:15" x14ac:dyDescent="0.2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</row>
    <row r="768" spans="1:15" x14ac:dyDescent="0.2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</row>
    <row r="769" spans="1:15" x14ac:dyDescent="0.2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</row>
    <row r="770" spans="1:15" x14ac:dyDescent="0.2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</row>
    <row r="771" spans="1:15" x14ac:dyDescent="0.2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</row>
    <row r="772" spans="1:15" x14ac:dyDescent="0.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</row>
    <row r="773" spans="1:15" x14ac:dyDescent="0.2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</row>
    <row r="774" spans="1:15" x14ac:dyDescent="0.2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</row>
    <row r="775" spans="1:15" x14ac:dyDescent="0.2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</row>
    <row r="776" spans="1:15" x14ac:dyDescent="0.2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</row>
    <row r="777" spans="1:15" x14ac:dyDescent="0.2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</row>
    <row r="778" spans="1:15" x14ac:dyDescent="0.2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</row>
    <row r="779" spans="1:15" x14ac:dyDescent="0.2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</row>
    <row r="780" spans="1:15" x14ac:dyDescent="0.2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</row>
    <row r="781" spans="1:15" x14ac:dyDescent="0.2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</row>
    <row r="782" spans="1:15" x14ac:dyDescent="0.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</row>
    <row r="783" spans="1:15" x14ac:dyDescent="0.2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</row>
    <row r="784" spans="1:15" x14ac:dyDescent="0.2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</row>
    <row r="785" spans="1:15" x14ac:dyDescent="0.2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</row>
    <row r="786" spans="1:15" x14ac:dyDescent="0.2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</row>
    <row r="787" spans="1:15" x14ac:dyDescent="0.2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</row>
    <row r="788" spans="1:15" x14ac:dyDescent="0.2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</row>
    <row r="789" spans="1:15" x14ac:dyDescent="0.2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</row>
    <row r="790" spans="1:15" x14ac:dyDescent="0.2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</row>
    <row r="791" spans="1:15" x14ac:dyDescent="0.2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</row>
    <row r="792" spans="1:15" x14ac:dyDescent="0.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</row>
    <row r="793" spans="1:15" x14ac:dyDescent="0.2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</row>
    <row r="794" spans="1:15" x14ac:dyDescent="0.2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</row>
    <row r="795" spans="1:15" x14ac:dyDescent="0.2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</row>
    <row r="796" spans="1:15" x14ac:dyDescent="0.2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</row>
    <row r="797" spans="1:15" x14ac:dyDescent="0.2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</row>
    <row r="798" spans="1:15" x14ac:dyDescent="0.2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</row>
    <row r="799" spans="1:15" x14ac:dyDescent="0.2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</row>
    <row r="800" spans="1:15" x14ac:dyDescent="0.2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</row>
    <row r="801" spans="1:15" x14ac:dyDescent="0.2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</row>
    <row r="802" spans="1:15" x14ac:dyDescent="0.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</row>
    <row r="803" spans="1:15" x14ac:dyDescent="0.2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</row>
    <row r="804" spans="1:15" x14ac:dyDescent="0.2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</row>
    <row r="805" spans="1:15" x14ac:dyDescent="0.2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</row>
    <row r="806" spans="1:15" x14ac:dyDescent="0.2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</row>
    <row r="807" spans="1:15" x14ac:dyDescent="0.2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</row>
    <row r="808" spans="1:15" x14ac:dyDescent="0.2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</row>
    <row r="809" spans="1:15" x14ac:dyDescent="0.2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</row>
    <row r="810" spans="1:15" x14ac:dyDescent="0.2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</row>
    <row r="811" spans="1:15" x14ac:dyDescent="0.2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</row>
    <row r="812" spans="1:15" x14ac:dyDescent="0.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</row>
    <row r="813" spans="1:15" x14ac:dyDescent="0.2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</row>
    <row r="814" spans="1:15" x14ac:dyDescent="0.2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</row>
    <row r="815" spans="1:15" x14ac:dyDescent="0.2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</row>
    <row r="816" spans="1:15" x14ac:dyDescent="0.2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</row>
    <row r="817" spans="1:15" x14ac:dyDescent="0.2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</row>
    <row r="818" spans="1:15" x14ac:dyDescent="0.2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</row>
    <row r="819" spans="1:15" x14ac:dyDescent="0.2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</row>
    <row r="820" spans="1:15" x14ac:dyDescent="0.2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</row>
    <row r="821" spans="1:15" x14ac:dyDescent="0.2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</row>
    <row r="822" spans="1:15" x14ac:dyDescent="0.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</row>
    <row r="823" spans="1:15" x14ac:dyDescent="0.2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</row>
    <row r="824" spans="1:15" x14ac:dyDescent="0.2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</row>
    <row r="825" spans="1:15" x14ac:dyDescent="0.2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</row>
    <row r="826" spans="1:15" x14ac:dyDescent="0.2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</row>
    <row r="827" spans="1:15" x14ac:dyDescent="0.2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</row>
    <row r="828" spans="1:15" x14ac:dyDescent="0.2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</row>
    <row r="829" spans="1:15" x14ac:dyDescent="0.2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</row>
    <row r="830" spans="1:15" x14ac:dyDescent="0.2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</row>
    <row r="831" spans="1:15" x14ac:dyDescent="0.2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</row>
    <row r="832" spans="1:15" x14ac:dyDescent="0.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</row>
    <row r="833" spans="1:15" x14ac:dyDescent="0.2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</row>
    <row r="834" spans="1:15" x14ac:dyDescent="0.2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</row>
    <row r="835" spans="1:15" x14ac:dyDescent="0.2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</row>
    <row r="836" spans="1:15" x14ac:dyDescent="0.2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</row>
    <row r="837" spans="1:15" x14ac:dyDescent="0.2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</row>
    <row r="838" spans="1:15" x14ac:dyDescent="0.2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</row>
    <row r="839" spans="1:15" x14ac:dyDescent="0.2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</row>
    <row r="840" spans="1:15" x14ac:dyDescent="0.2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</row>
    <row r="841" spans="1:15" x14ac:dyDescent="0.2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</row>
    <row r="842" spans="1:15" x14ac:dyDescent="0.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</row>
    <row r="843" spans="1:15" x14ac:dyDescent="0.2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</row>
    <row r="844" spans="1:15" x14ac:dyDescent="0.2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</row>
    <row r="845" spans="1:15" x14ac:dyDescent="0.2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</row>
    <row r="846" spans="1:15" x14ac:dyDescent="0.2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</row>
    <row r="847" spans="1:15" x14ac:dyDescent="0.2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</row>
    <row r="848" spans="1:15" x14ac:dyDescent="0.2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</row>
    <row r="849" spans="1:15" x14ac:dyDescent="0.2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</row>
    <row r="850" spans="1:15" x14ac:dyDescent="0.2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</row>
    <row r="851" spans="1:15" x14ac:dyDescent="0.2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</row>
    <row r="852" spans="1:15" x14ac:dyDescent="0.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</row>
    <row r="853" spans="1:15" x14ac:dyDescent="0.2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</row>
    <row r="854" spans="1:15" x14ac:dyDescent="0.2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</row>
    <row r="855" spans="1:15" x14ac:dyDescent="0.2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</row>
    <row r="856" spans="1:15" x14ac:dyDescent="0.2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</row>
    <row r="857" spans="1:15" x14ac:dyDescent="0.2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</row>
    <row r="858" spans="1:15" x14ac:dyDescent="0.2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</row>
    <row r="859" spans="1:15" x14ac:dyDescent="0.2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</row>
    <row r="860" spans="1:15" x14ac:dyDescent="0.2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</row>
    <row r="861" spans="1:15" x14ac:dyDescent="0.2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</row>
    <row r="862" spans="1:15" x14ac:dyDescent="0.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</row>
    <row r="863" spans="1:15" x14ac:dyDescent="0.2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</row>
    <row r="864" spans="1:15" x14ac:dyDescent="0.2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</row>
    <row r="865" spans="1:15" x14ac:dyDescent="0.2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</row>
    <row r="866" spans="1:15" x14ac:dyDescent="0.2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</row>
    <row r="867" spans="1:15" x14ac:dyDescent="0.2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</row>
    <row r="868" spans="1:15" x14ac:dyDescent="0.2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</row>
    <row r="869" spans="1:15" x14ac:dyDescent="0.2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</row>
    <row r="870" spans="1:15" x14ac:dyDescent="0.2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</row>
    <row r="871" spans="1:15" x14ac:dyDescent="0.2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</row>
    <row r="872" spans="1:15" x14ac:dyDescent="0.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</row>
    <row r="873" spans="1:15" x14ac:dyDescent="0.2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</row>
    <row r="874" spans="1:15" x14ac:dyDescent="0.2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</row>
    <row r="875" spans="1:15" x14ac:dyDescent="0.2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</row>
    <row r="876" spans="1:15" x14ac:dyDescent="0.2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</row>
    <row r="877" spans="1:15" x14ac:dyDescent="0.2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</row>
    <row r="878" spans="1:15" x14ac:dyDescent="0.2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</row>
    <row r="879" spans="1:15" x14ac:dyDescent="0.2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</row>
    <row r="880" spans="1:15" x14ac:dyDescent="0.2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</row>
    <row r="881" spans="1:15" x14ac:dyDescent="0.2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</row>
    <row r="882" spans="1:15" x14ac:dyDescent="0.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</row>
    <row r="883" spans="1:15" x14ac:dyDescent="0.2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</row>
    <row r="884" spans="1:15" x14ac:dyDescent="0.2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</row>
    <row r="885" spans="1:15" x14ac:dyDescent="0.2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</row>
    <row r="886" spans="1:15" x14ac:dyDescent="0.2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</row>
    <row r="887" spans="1:15" x14ac:dyDescent="0.2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</row>
    <row r="888" spans="1:15" x14ac:dyDescent="0.2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</row>
    <row r="889" spans="1:15" x14ac:dyDescent="0.2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</row>
    <row r="890" spans="1:15" x14ac:dyDescent="0.2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</row>
    <row r="891" spans="1:15" x14ac:dyDescent="0.2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</row>
    <row r="892" spans="1:15" x14ac:dyDescent="0.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</row>
    <row r="893" spans="1:15" x14ac:dyDescent="0.2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</row>
    <row r="894" spans="1:15" x14ac:dyDescent="0.2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</row>
    <row r="895" spans="1:15" x14ac:dyDescent="0.2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</row>
    <row r="896" spans="1:15" x14ac:dyDescent="0.2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</row>
    <row r="897" spans="1:15" x14ac:dyDescent="0.2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</row>
    <row r="898" spans="1:15" x14ac:dyDescent="0.2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</row>
    <row r="899" spans="1:15" x14ac:dyDescent="0.2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</row>
    <row r="900" spans="1:15" x14ac:dyDescent="0.2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</row>
    <row r="901" spans="1:15" x14ac:dyDescent="0.2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</row>
    <row r="902" spans="1:15" x14ac:dyDescent="0.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</row>
    <row r="903" spans="1:15" x14ac:dyDescent="0.2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</row>
    <row r="904" spans="1:15" x14ac:dyDescent="0.2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</row>
    <row r="905" spans="1:15" x14ac:dyDescent="0.2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</row>
    <row r="906" spans="1:15" x14ac:dyDescent="0.2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</row>
    <row r="907" spans="1:15" x14ac:dyDescent="0.2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</row>
    <row r="908" spans="1:15" x14ac:dyDescent="0.2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</row>
    <row r="909" spans="1:15" x14ac:dyDescent="0.2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</row>
    <row r="910" spans="1:15" x14ac:dyDescent="0.2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</row>
    <row r="911" spans="1:15" x14ac:dyDescent="0.2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</row>
    <row r="912" spans="1:15" x14ac:dyDescent="0.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</row>
    <row r="913" spans="1:15" x14ac:dyDescent="0.2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</row>
    <row r="914" spans="1:15" x14ac:dyDescent="0.2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</row>
    <row r="915" spans="1:15" x14ac:dyDescent="0.2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</row>
    <row r="916" spans="1:15" x14ac:dyDescent="0.2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</row>
    <row r="917" spans="1:15" x14ac:dyDescent="0.2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</row>
    <row r="918" spans="1:15" x14ac:dyDescent="0.2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</row>
    <row r="919" spans="1:15" x14ac:dyDescent="0.2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</row>
    <row r="920" spans="1:15" x14ac:dyDescent="0.2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</row>
    <row r="921" spans="1:15" x14ac:dyDescent="0.2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</row>
    <row r="922" spans="1:15" x14ac:dyDescent="0.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</row>
    <row r="923" spans="1:15" x14ac:dyDescent="0.2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</row>
    <row r="924" spans="1:15" x14ac:dyDescent="0.2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</row>
    <row r="925" spans="1:15" x14ac:dyDescent="0.2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</row>
    <row r="926" spans="1:15" x14ac:dyDescent="0.2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</row>
    <row r="927" spans="1:15" x14ac:dyDescent="0.2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</row>
    <row r="928" spans="1:15" x14ac:dyDescent="0.2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</row>
    <row r="929" spans="1:15" x14ac:dyDescent="0.2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</row>
    <row r="930" spans="1:15" x14ac:dyDescent="0.2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</row>
    <row r="931" spans="1:15" x14ac:dyDescent="0.2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</row>
    <row r="932" spans="1:15" x14ac:dyDescent="0.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</row>
    <row r="933" spans="1:15" x14ac:dyDescent="0.2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</row>
    <row r="934" spans="1:15" x14ac:dyDescent="0.2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</row>
    <row r="935" spans="1:15" x14ac:dyDescent="0.2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</row>
    <row r="936" spans="1:15" x14ac:dyDescent="0.2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</row>
    <row r="937" spans="1:15" x14ac:dyDescent="0.2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</row>
    <row r="938" spans="1:15" x14ac:dyDescent="0.2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</row>
    <row r="939" spans="1:15" x14ac:dyDescent="0.2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</row>
    <row r="940" spans="1:15" x14ac:dyDescent="0.2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</row>
    <row r="941" spans="1:15" x14ac:dyDescent="0.2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</row>
    <row r="942" spans="1:15" x14ac:dyDescent="0.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</row>
    <row r="943" spans="1:15" x14ac:dyDescent="0.2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</row>
    <row r="944" spans="1:15" x14ac:dyDescent="0.2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</row>
    <row r="945" spans="1:15" x14ac:dyDescent="0.2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</row>
    <row r="946" spans="1:15" x14ac:dyDescent="0.2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</row>
    <row r="947" spans="1:15" x14ac:dyDescent="0.2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</row>
    <row r="948" spans="1:15" x14ac:dyDescent="0.2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</row>
    <row r="949" spans="1:15" x14ac:dyDescent="0.2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</row>
    <row r="950" spans="1:15" x14ac:dyDescent="0.2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</row>
    <row r="951" spans="1:15" x14ac:dyDescent="0.2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</row>
    <row r="952" spans="1:15" x14ac:dyDescent="0.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</row>
    <row r="953" spans="1:15" x14ac:dyDescent="0.2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</row>
    <row r="954" spans="1:15" x14ac:dyDescent="0.2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</row>
    <row r="955" spans="1:15" x14ac:dyDescent="0.2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</row>
    <row r="956" spans="1:15" x14ac:dyDescent="0.2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</row>
    <row r="957" spans="1:15" x14ac:dyDescent="0.2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</row>
    <row r="958" spans="1:15" x14ac:dyDescent="0.2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</row>
    <row r="959" spans="1:15" x14ac:dyDescent="0.2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</row>
    <row r="960" spans="1:15" x14ac:dyDescent="0.2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</row>
    <row r="961" spans="1:15" x14ac:dyDescent="0.2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</row>
    <row r="962" spans="1:15" x14ac:dyDescent="0.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</row>
    <row r="963" spans="1:15" x14ac:dyDescent="0.2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</row>
    <row r="964" spans="1:15" x14ac:dyDescent="0.2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</row>
    <row r="965" spans="1:15" x14ac:dyDescent="0.2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</row>
    <row r="966" spans="1:15" x14ac:dyDescent="0.2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</row>
    <row r="967" spans="1:15" x14ac:dyDescent="0.2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</row>
    <row r="968" spans="1:15" x14ac:dyDescent="0.2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</row>
    <row r="969" spans="1:15" x14ac:dyDescent="0.2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</row>
    <row r="970" spans="1:15" x14ac:dyDescent="0.2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</row>
    <row r="971" spans="1:15" x14ac:dyDescent="0.2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</row>
    <row r="972" spans="1:15" x14ac:dyDescent="0.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</row>
    <row r="973" spans="1:15" x14ac:dyDescent="0.2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</row>
    <row r="974" spans="1:15" x14ac:dyDescent="0.2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</row>
    <row r="975" spans="1:15" x14ac:dyDescent="0.2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</row>
    <row r="976" spans="1:15" x14ac:dyDescent="0.2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</row>
    <row r="977" spans="1:15" x14ac:dyDescent="0.2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</row>
    <row r="978" spans="1:15" x14ac:dyDescent="0.2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</row>
    <row r="979" spans="1:15" x14ac:dyDescent="0.2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</row>
    <row r="980" spans="1:15" x14ac:dyDescent="0.2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</row>
    <row r="981" spans="1:15" x14ac:dyDescent="0.2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</row>
    <row r="982" spans="1:15" x14ac:dyDescent="0.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</row>
    <row r="983" spans="1:15" x14ac:dyDescent="0.2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</row>
    <row r="984" spans="1:15" x14ac:dyDescent="0.2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</row>
    <row r="985" spans="1:15" x14ac:dyDescent="0.2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</row>
    <row r="986" spans="1:15" x14ac:dyDescent="0.2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</row>
    <row r="987" spans="1:15" x14ac:dyDescent="0.2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</row>
    <row r="988" spans="1:15" x14ac:dyDescent="0.2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</row>
    <row r="989" spans="1:15" x14ac:dyDescent="0.2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</row>
    <row r="990" spans="1:15" x14ac:dyDescent="0.2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</row>
    <row r="991" spans="1:15" x14ac:dyDescent="0.2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</row>
    <row r="992" spans="1:15" x14ac:dyDescent="0.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</row>
    <row r="993" spans="1:15" x14ac:dyDescent="0.2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</row>
    <row r="994" spans="1:15" x14ac:dyDescent="0.2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</row>
    <row r="995" spans="1:15" x14ac:dyDescent="0.2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</row>
    <row r="996" spans="1:15" x14ac:dyDescent="0.2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</row>
    <row r="997" spans="1:15" x14ac:dyDescent="0.2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</row>
    <row r="998" spans="1:15" x14ac:dyDescent="0.2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</row>
    <row r="999" spans="1:15" x14ac:dyDescent="0.2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</row>
    <row r="1000" spans="1:15" x14ac:dyDescent="0.2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</row>
    <row r="1001" spans="1:15" x14ac:dyDescent="0.2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</row>
    <row r="1002" spans="1:15" x14ac:dyDescent="0.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</row>
    <row r="1003" spans="1:15" x14ac:dyDescent="0.2">
      <c r="A1003" s="80"/>
      <c r="B1003" s="80"/>
      <c r="C1003" s="80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</row>
    <row r="1004" spans="1:15" x14ac:dyDescent="0.2">
      <c r="A1004" s="80"/>
      <c r="B1004" s="80"/>
      <c r="C1004" s="80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</row>
    <row r="1005" spans="1:15" x14ac:dyDescent="0.2">
      <c r="A1005" s="80"/>
      <c r="B1005" s="80"/>
      <c r="C1005" s="80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</row>
    <row r="1006" spans="1:15" x14ac:dyDescent="0.2">
      <c r="A1006" s="80"/>
      <c r="B1006" s="80"/>
      <c r="C1006" s="80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</row>
    <row r="1007" spans="1:15" x14ac:dyDescent="0.2">
      <c r="A1007" s="80"/>
      <c r="B1007" s="80"/>
      <c r="C1007" s="80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</row>
    <row r="1008" spans="1:15" x14ac:dyDescent="0.2">
      <c r="A1008" s="80"/>
      <c r="B1008" s="80"/>
      <c r="C1008" s="80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</row>
    <row r="1009" spans="1:15" x14ac:dyDescent="0.2">
      <c r="A1009" s="80"/>
      <c r="B1009" s="80"/>
      <c r="C1009" s="80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</row>
    <row r="1010" spans="1:15" x14ac:dyDescent="0.2">
      <c r="A1010" s="80"/>
      <c r="B1010" s="80"/>
      <c r="C1010" s="80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</row>
    <row r="1011" spans="1:15" x14ac:dyDescent="0.2">
      <c r="A1011" s="80"/>
      <c r="B1011" s="80"/>
      <c r="C1011" s="80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</row>
    <row r="1012" spans="1:15" x14ac:dyDescent="0.2">
      <c r="A1012" s="80"/>
      <c r="B1012" s="80"/>
      <c r="C1012" s="80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</row>
    <row r="1013" spans="1:15" x14ac:dyDescent="0.2">
      <c r="A1013" s="80"/>
      <c r="B1013" s="80"/>
      <c r="C1013" s="80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</row>
    <row r="1014" spans="1:15" x14ac:dyDescent="0.2">
      <c r="A1014" s="80"/>
      <c r="B1014" s="80"/>
      <c r="C1014" s="80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</row>
    <row r="1015" spans="1:15" x14ac:dyDescent="0.2">
      <c r="A1015" s="80"/>
      <c r="B1015" s="80"/>
      <c r="C1015" s="80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</row>
    <row r="1016" spans="1:15" x14ac:dyDescent="0.2">
      <c r="A1016" s="80"/>
      <c r="B1016" s="80"/>
      <c r="C1016" s="80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</row>
    <row r="1017" spans="1:15" x14ac:dyDescent="0.2">
      <c r="A1017" s="80"/>
      <c r="B1017" s="80"/>
      <c r="C1017" s="80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</row>
    <row r="1018" spans="1:15" x14ac:dyDescent="0.2">
      <c r="A1018" s="80"/>
      <c r="B1018" s="80"/>
      <c r="C1018" s="80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</row>
    <row r="1019" spans="1:15" x14ac:dyDescent="0.2">
      <c r="A1019" s="80"/>
      <c r="B1019" s="80"/>
      <c r="C1019" s="80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</row>
    <row r="1020" spans="1:15" x14ac:dyDescent="0.2">
      <c r="A1020" s="80"/>
      <c r="B1020" s="80"/>
      <c r="C1020" s="80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</row>
    <row r="1021" spans="1:15" x14ac:dyDescent="0.2">
      <c r="A1021" s="80"/>
      <c r="B1021" s="80"/>
      <c r="C1021" s="80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</row>
    <row r="1022" spans="1:15" x14ac:dyDescent="0.2">
      <c r="A1022" s="80"/>
      <c r="B1022" s="80"/>
      <c r="C1022" s="80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</row>
    <row r="1023" spans="1:15" x14ac:dyDescent="0.2">
      <c r="A1023" s="80"/>
      <c r="B1023" s="80"/>
      <c r="C1023" s="80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</row>
    <row r="1024" spans="1:15" x14ac:dyDescent="0.2">
      <c r="A1024" s="80"/>
      <c r="B1024" s="80"/>
      <c r="C1024" s="80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</row>
    <row r="1025" spans="1:15" x14ac:dyDescent="0.2">
      <c r="A1025" s="80"/>
      <c r="B1025" s="80"/>
      <c r="C1025" s="80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</row>
    <row r="1026" spans="1:15" x14ac:dyDescent="0.2">
      <c r="A1026" s="80"/>
      <c r="B1026" s="80"/>
      <c r="C1026" s="80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</row>
    <row r="1027" spans="1:15" x14ac:dyDescent="0.2">
      <c r="A1027" s="80"/>
      <c r="B1027" s="80"/>
      <c r="C1027" s="80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</row>
    <row r="1028" spans="1:15" x14ac:dyDescent="0.2">
      <c r="A1028" s="80"/>
      <c r="B1028" s="80"/>
      <c r="C1028" s="80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</row>
    <row r="1029" spans="1:15" x14ac:dyDescent="0.2">
      <c r="A1029" s="80"/>
      <c r="B1029" s="80"/>
      <c r="C1029" s="80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</row>
    <row r="1030" spans="1:15" x14ac:dyDescent="0.2">
      <c r="A1030" s="80"/>
      <c r="B1030" s="80"/>
      <c r="C1030" s="80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</row>
    <row r="1031" spans="1:15" x14ac:dyDescent="0.2">
      <c r="A1031" s="80"/>
      <c r="B1031" s="80"/>
      <c r="C1031" s="80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</row>
    <row r="1032" spans="1:15" x14ac:dyDescent="0.2">
      <c r="A1032" s="80"/>
      <c r="B1032" s="80"/>
      <c r="C1032" s="80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</row>
    <row r="1033" spans="1:15" x14ac:dyDescent="0.2">
      <c r="A1033" s="80"/>
      <c r="B1033" s="80"/>
      <c r="C1033" s="80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</row>
    <row r="1034" spans="1:15" x14ac:dyDescent="0.2">
      <c r="A1034" s="80"/>
      <c r="B1034" s="80"/>
      <c r="C1034" s="80"/>
      <c r="D1034" s="80"/>
      <c r="E1034" s="80"/>
      <c r="F1034" s="80"/>
      <c r="G1034" s="80"/>
      <c r="H1034" s="80"/>
      <c r="I1034" s="80"/>
      <c r="J1034" s="80"/>
      <c r="K1034" s="80"/>
      <c r="L1034" s="80"/>
      <c r="M1034" s="80"/>
      <c r="N1034" s="80"/>
      <c r="O1034" s="80"/>
    </row>
    <row r="1035" spans="1:15" x14ac:dyDescent="0.2">
      <c r="A1035" s="80"/>
      <c r="B1035" s="80"/>
      <c r="C1035" s="80"/>
      <c r="D1035" s="80"/>
      <c r="E1035" s="80"/>
      <c r="F1035" s="80"/>
      <c r="G1035" s="80"/>
      <c r="H1035" s="80"/>
      <c r="I1035" s="80"/>
      <c r="J1035" s="80"/>
      <c r="K1035" s="80"/>
      <c r="L1035" s="80"/>
      <c r="M1035" s="80"/>
      <c r="N1035" s="80"/>
      <c r="O1035" s="80"/>
    </row>
    <row r="1036" spans="1:15" x14ac:dyDescent="0.2">
      <c r="A1036" s="80"/>
      <c r="B1036" s="80"/>
      <c r="C1036" s="80"/>
      <c r="D1036" s="80"/>
      <c r="E1036" s="80"/>
      <c r="F1036" s="80"/>
      <c r="G1036" s="80"/>
      <c r="H1036" s="80"/>
      <c r="I1036" s="80"/>
      <c r="J1036" s="80"/>
      <c r="K1036" s="80"/>
      <c r="L1036" s="80"/>
      <c r="M1036" s="80"/>
      <c r="N1036" s="80"/>
      <c r="O1036" s="80"/>
    </row>
    <row r="1037" spans="1:15" x14ac:dyDescent="0.2">
      <c r="A1037" s="80"/>
      <c r="B1037" s="80"/>
      <c r="C1037" s="80"/>
      <c r="D1037" s="80"/>
      <c r="E1037" s="80"/>
      <c r="F1037" s="80"/>
      <c r="G1037" s="80"/>
      <c r="H1037" s="80"/>
      <c r="I1037" s="80"/>
      <c r="J1037" s="80"/>
      <c r="K1037" s="80"/>
      <c r="L1037" s="80"/>
      <c r="M1037" s="80"/>
      <c r="N1037" s="80"/>
      <c r="O1037" s="80"/>
    </row>
    <row r="1038" spans="1:15" x14ac:dyDescent="0.2">
      <c r="A1038" s="80"/>
      <c r="B1038" s="80"/>
      <c r="C1038" s="80"/>
      <c r="D1038" s="80"/>
      <c r="E1038" s="80"/>
      <c r="F1038" s="80"/>
      <c r="G1038" s="80"/>
      <c r="H1038" s="80"/>
      <c r="I1038" s="80"/>
      <c r="J1038" s="80"/>
      <c r="K1038" s="80"/>
      <c r="L1038" s="80"/>
      <c r="M1038" s="80"/>
      <c r="N1038" s="80"/>
      <c r="O1038" s="80"/>
    </row>
    <row r="1039" spans="1:15" x14ac:dyDescent="0.2">
      <c r="A1039" s="80"/>
      <c r="B1039" s="80"/>
      <c r="C1039" s="80"/>
      <c r="D1039" s="80"/>
      <c r="E1039" s="80"/>
      <c r="F1039" s="80"/>
      <c r="G1039" s="80"/>
      <c r="H1039" s="80"/>
      <c r="I1039" s="80"/>
      <c r="J1039" s="80"/>
      <c r="K1039" s="80"/>
      <c r="L1039" s="80"/>
      <c r="M1039" s="80"/>
      <c r="N1039" s="80"/>
      <c r="O1039" s="80"/>
    </row>
    <row r="1040" spans="1:15" x14ac:dyDescent="0.2">
      <c r="A1040" s="80"/>
      <c r="B1040" s="80"/>
      <c r="C1040" s="80"/>
      <c r="D1040" s="80"/>
      <c r="E1040" s="80"/>
      <c r="F1040" s="80"/>
      <c r="G1040" s="80"/>
      <c r="H1040" s="80"/>
      <c r="I1040" s="80"/>
      <c r="J1040" s="80"/>
      <c r="K1040" s="80"/>
      <c r="L1040" s="80"/>
      <c r="M1040" s="80"/>
      <c r="N1040" s="80"/>
      <c r="O1040" s="80"/>
    </row>
    <row r="1041" spans="1:15" x14ac:dyDescent="0.2">
      <c r="A1041" s="80"/>
      <c r="B1041" s="80"/>
      <c r="C1041" s="80"/>
      <c r="D1041" s="80"/>
      <c r="E1041" s="80"/>
      <c r="F1041" s="80"/>
      <c r="G1041" s="80"/>
      <c r="H1041" s="80"/>
      <c r="I1041" s="80"/>
      <c r="J1041" s="80"/>
      <c r="K1041" s="80"/>
      <c r="L1041" s="80"/>
      <c r="M1041" s="80"/>
      <c r="N1041" s="80"/>
      <c r="O1041" s="80"/>
    </row>
    <row r="1042" spans="1:15" x14ac:dyDescent="0.2">
      <c r="A1042" s="80"/>
      <c r="B1042" s="80"/>
      <c r="C1042" s="80"/>
      <c r="D1042" s="80"/>
      <c r="E1042" s="80"/>
      <c r="F1042" s="80"/>
      <c r="G1042" s="80"/>
      <c r="H1042" s="80"/>
      <c r="I1042" s="80"/>
      <c r="J1042" s="80"/>
      <c r="K1042" s="80"/>
      <c r="L1042" s="80"/>
      <c r="M1042" s="80"/>
      <c r="N1042" s="80"/>
      <c r="O1042" s="80"/>
    </row>
    <row r="1043" spans="1:15" x14ac:dyDescent="0.2">
      <c r="A1043" s="80"/>
      <c r="B1043" s="80"/>
      <c r="C1043" s="80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</row>
    <row r="1044" spans="1:15" x14ac:dyDescent="0.2">
      <c r="A1044" s="80"/>
      <c r="B1044" s="80"/>
      <c r="C1044" s="80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</row>
    <row r="1045" spans="1:15" x14ac:dyDescent="0.2">
      <c r="A1045" s="80"/>
      <c r="B1045" s="80"/>
      <c r="C1045" s="80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</row>
    <row r="1046" spans="1:15" x14ac:dyDescent="0.2">
      <c r="A1046" s="80"/>
      <c r="B1046" s="80"/>
      <c r="C1046" s="80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</row>
    <row r="1047" spans="1:15" x14ac:dyDescent="0.2">
      <c r="A1047" s="80"/>
      <c r="B1047" s="80"/>
      <c r="C1047" s="80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</row>
    <row r="1048" spans="1:15" x14ac:dyDescent="0.2">
      <c r="A1048" s="80"/>
      <c r="B1048" s="80"/>
      <c r="C1048" s="80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</row>
    <row r="1049" spans="1:15" x14ac:dyDescent="0.2">
      <c r="A1049" s="80"/>
      <c r="B1049" s="80"/>
      <c r="C1049" s="80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</row>
    <row r="1050" spans="1:15" x14ac:dyDescent="0.2">
      <c r="A1050" s="80"/>
      <c r="B1050" s="80"/>
      <c r="C1050" s="80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</row>
    <row r="1051" spans="1:15" x14ac:dyDescent="0.2">
      <c r="A1051" s="80"/>
      <c r="B1051" s="80"/>
      <c r="C1051" s="80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</row>
    <row r="1052" spans="1:15" x14ac:dyDescent="0.2">
      <c r="A1052" s="80"/>
      <c r="B1052" s="80"/>
      <c r="C1052" s="80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</row>
    <row r="1053" spans="1:15" x14ac:dyDescent="0.2">
      <c r="A1053" s="80"/>
      <c r="B1053" s="80"/>
      <c r="C1053" s="80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</row>
    <row r="1054" spans="1:15" x14ac:dyDescent="0.2">
      <c r="A1054" s="80"/>
      <c r="B1054" s="80"/>
      <c r="C1054" s="80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</row>
    <row r="1055" spans="1:15" x14ac:dyDescent="0.2">
      <c r="A1055" s="80"/>
      <c r="B1055" s="80"/>
      <c r="C1055" s="80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</row>
    <row r="1056" spans="1:15" x14ac:dyDescent="0.2">
      <c r="A1056" s="80"/>
      <c r="B1056" s="80"/>
      <c r="C1056" s="80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</row>
    <row r="1057" spans="1:15" x14ac:dyDescent="0.2">
      <c r="A1057" s="80"/>
      <c r="B1057" s="80"/>
      <c r="C1057" s="80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</row>
    <row r="1058" spans="1:15" x14ac:dyDescent="0.2">
      <c r="A1058" s="80"/>
      <c r="B1058" s="80"/>
      <c r="C1058" s="80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</row>
    <row r="1059" spans="1:15" x14ac:dyDescent="0.2">
      <c r="A1059" s="80"/>
      <c r="B1059" s="80"/>
      <c r="C1059" s="80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</row>
    <row r="1060" spans="1:15" x14ac:dyDescent="0.2">
      <c r="A1060" s="80"/>
      <c r="B1060" s="80"/>
      <c r="C1060" s="80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</row>
    <row r="1061" spans="1:15" x14ac:dyDescent="0.2">
      <c r="A1061" s="80"/>
      <c r="B1061" s="80"/>
      <c r="C1061" s="80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</row>
    <row r="1062" spans="1:15" x14ac:dyDescent="0.2">
      <c r="A1062" s="80"/>
      <c r="B1062" s="80"/>
      <c r="C1062" s="80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</row>
    <row r="1063" spans="1:15" x14ac:dyDescent="0.2">
      <c r="A1063" s="80"/>
      <c r="B1063" s="80"/>
      <c r="C1063" s="80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</row>
    <row r="1064" spans="1:15" x14ac:dyDescent="0.2">
      <c r="A1064" s="80"/>
      <c r="B1064" s="80"/>
      <c r="C1064" s="80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</row>
    <row r="1065" spans="1:15" x14ac:dyDescent="0.2">
      <c r="A1065" s="80"/>
      <c r="B1065" s="80"/>
      <c r="C1065" s="80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</row>
    <row r="1066" spans="1:15" x14ac:dyDescent="0.2">
      <c r="A1066" s="80"/>
      <c r="B1066" s="80"/>
      <c r="C1066" s="80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</row>
    <row r="1067" spans="1:15" x14ac:dyDescent="0.2">
      <c r="A1067" s="80"/>
      <c r="B1067" s="80"/>
      <c r="C1067" s="80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</row>
    <row r="1068" spans="1:15" x14ac:dyDescent="0.2">
      <c r="A1068" s="80"/>
      <c r="B1068" s="80"/>
      <c r="C1068" s="80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</row>
    <row r="1069" spans="1:15" x14ac:dyDescent="0.2">
      <c r="A1069" s="80"/>
      <c r="B1069" s="80"/>
      <c r="C1069" s="80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</row>
    <row r="1070" spans="1:15" x14ac:dyDescent="0.2">
      <c r="A1070" s="80"/>
      <c r="B1070" s="80"/>
      <c r="C1070" s="80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</row>
    <row r="1071" spans="1:15" x14ac:dyDescent="0.2">
      <c r="A1071" s="80"/>
      <c r="B1071" s="80"/>
      <c r="C1071" s="80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</row>
    <row r="1072" spans="1:15" x14ac:dyDescent="0.2">
      <c r="A1072" s="80"/>
      <c r="B1072" s="80"/>
      <c r="C1072" s="80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</row>
    <row r="1073" spans="1:15" x14ac:dyDescent="0.2">
      <c r="A1073" s="80"/>
      <c r="B1073" s="80"/>
      <c r="C1073" s="80"/>
      <c r="D1073" s="80"/>
      <c r="E1073" s="80"/>
      <c r="F1073" s="80"/>
      <c r="G1073" s="80"/>
      <c r="H1073" s="80"/>
      <c r="I1073" s="80"/>
      <c r="J1073" s="80"/>
      <c r="K1073" s="80"/>
      <c r="L1073" s="80"/>
      <c r="M1073" s="80"/>
      <c r="N1073" s="80"/>
      <c r="O1073" s="80"/>
    </row>
    <row r="1074" spans="1:15" x14ac:dyDescent="0.2">
      <c r="A1074" s="80"/>
      <c r="B1074" s="80"/>
      <c r="C1074" s="80"/>
      <c r="D1074" s="80"/>
      <c r="E1074" s="80"/>
      <c r="F1074" s="80"/>
      <c r="G1074" s="80"/>
      <c r="H1074" s="80"/>
      <c r="I1074" s="80"/>
      <c r="J1074" s="80"/>
      <c r="K1074" s="80"/>
      <c r="L1074" s="80"/>
      <c r="M1074" s="80"/>
      <c r="N1074" s="80"/>
      <c r="O1074" s="80"/>
    </row>
    <row r="1075" spans="1:15" x14ac:dyDescent="0.2">
      <c r="A1075" s="80"/>
      <c r="B1075" s="80"/>
      <c r="C1075" s="80"/>
      <c r="D1075" s="80"/>
      <c r="E1075" s="80"/>
      <c r="F1075" s="80"/>
      <c r="G1075" s="80"/>
      <c r="H1075" s="80"/>
      <c r="I1075" s="80"/>
      <c r="J1075" s="80"/>
      <c r="K1075" s="80"/>
      <c r="L1075" s="80"/>
      <c r="M1075" s="80"/>
      <c r="N1075" s="80"/>
      <c r="O1075" s="80"/>
    </row>
    <row r="1076" spans="1:15" x14ac:dyDescent="0.2">
      <c r="A1076" s="80"/>
      <c r="B1076" s="80"/>
      <c r="C1076" s="80"/>
      <c r="D1076" s="80"/>
      <c r="E1076" s="80"/>
      <c r="F1076" s="80"/>
      <c r="G1076" s="80"/>
      <c r="H1076" s="80"/>
      <c r="I1076" s="80"/>
      <c r="J1076" s="80"/>
      <c r="K1076" s="80"/>
      <c r="L1076" s="80"/>
      <c r="M1076" s="80"/>
      <c r="N1076" s="80"/>
      <c r="O1076" s="80"/>
    </row>
    <row r="1077" spans="1:15" x14ac:dyDescent="0.2">
      <c r="A1077" s="80"/>
      <c r="B1077" s="80"/>
      <c r="C1077" s="80"/>
      <c r="D1077" s="80"/>
      <c r="E1077" s="80"/>
      <c r="F1077" s="80"/>
      <c r="G1077" s="80"/>
      <c r="H1077" s="80"/>
      <c r="I1077" s="80"/>
      <c r="J1077" s="80"/>
      <c r="K1077" s="80"/>
      <c r="L1077" s="80"/>
      <c r="M1077" s="80"/>
      <c r="N1077" s="80"/>
      <c r="O1077" s="80"/>
    </row>
    <row r="1078" spans="1:15" x14ac:dyDescent="0.2">
      <c r="A1078" s="80"/>
      <c r="B1078" s="80"/>
      <c r="C1078" s="80"/>
      <c r="D1078" s="80"/>
      <c r="E1078" s="80"/>
      <c r="F1078" s="80"/>
      <c r="G1078" s="80"/>
      <c r="H1078" s="80"/>
      <c r="I1078" s="80"/>
      <c r="J1078" s="80"/>
      <c r="K1078" s="80"/>
      <c r="L1078" s="80"/>
      <c r="M1078" s="80"/>
      <c r="N1078" s="80"/>
      <c r="O1078" s="80"/>
    </row>
    <row r="1079" spans="1:15" x14ac:dyDescent="0.2">
      <c r="A1079" s="80"/>
      <c r="B1079" s="80"/>
      <c r="C1079" s="80"/>
      <c r="D1079" s="80"/>
      <c r="E1079" s="80"/>
      <c r="F1079" s="80"/>
      <c r="G1079" s="80"/>
      <c r="H1079" s="80"/>
      <c r="I1079" s="80"/>
      <c r="J1079" s="80"/>
      <c r="K1079" s="80"/>
      <c r="L1079" s="80"/>
      <c r="M1079" s="80"/>
      <c r="N1079" s="80"/>
      <c r="O1079" s="80"/>
    </row>
    <row r="1080" spans="1:15" x14ac:dyDescent="0.2">
      <c r="A1080" s="80"/>
      <c r="B1080" s="80"/>
      <c r="C1080" s="80"/>
      <c r="D1080" s="80"/>
      <c r="E1080" s="80"/>
      <c r="F1080" s="80"/>
      <c r="G1080" s="80"/>
      <c r="H1080" s="80"/>
      <c r="I1080" s="80"/>
      <c r="J1080" s="80"/>
      <c r="K1080" s="80"/>
      <c r="L1080" s="80"/>
      <c r="M1080" s="80"/>
      <c r="N1080" s="80"/>
      <c r="O1080" s="80"/>
    </row>
    <row r="1081" spans="1:15" x14ac:dyDescent="0.2">
      <c r="A1081" s="80"/>
      <c r="B1081" s="80"/>
      <c r="C1081" s="80"/>
      <c r="D1081" s="80"/>
      <c r="E1081" s="80"/>
      <c r="F1081" s="80"/>
      <c r="G1081" s="80"/>
      <c r="H1081" s="80"/>
      <c r="I1081" s="80"/>
      <c r="J1081" s="80"/>
      <c r="K1081" s="80"/>
      <c r="L1081" s="80"/>
      <c r="M1081" s="80"/>
      <c r="N1081" s="80"/>
      <c r="O1081" s="80"/>
    </row>
    <row r="1082" spans="1:15" x14ac:dyDescent="0.2">
      <c r="A1082" s="80"/>
      <c r="B1082" s="80"/>
      <c r="C1082" s="80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</row>
    <row r="1083" spans="1:15" x14ac:dyDescent="0.2">
      <c r="A1083" s="80"/>
      <c r="B1083" s="80"/>
      <c r="C1083" s="80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</row>
    <row r="1084" spans="1:15" x14ac:dyDescent="0.2">
      <c r="A1084" s="80"/>
      <c r="B1084" s="80"/>
      <c r="C1084" s="80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</row>
    <row r="1085" spans="1:15" x14ac:dyDescent="0.2">
      <c r="A1085" s="80"/>
      <c r="B1085" s="80"/>
      <c r="C1085" s="80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</row>
    <row r="1086" spans="1:15" x14ac:dyDescent="0.2">
      <c r="A1086" s="80"/>
      <c r="B1086" s="80"/>
      <c r="C1086" s="80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</row>
    <row r="1087" spans="1:15" x14ac:dyDescent="0.2">
      <c r="A1087" s="80"/>
      <c r="B1087" s="80"/>
      <c r="C1087" s="80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</row>
    <row r="1088" spans="1:15" x14ac:dyDescent="0.2">
      <c r="A1088" s="80"/>
      <c r="B1088" s="80"/>
      <c r="C1088" s="80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</row>
    <row r="1089" spans="1:15" x14ac:dyDescent="0.2">
      <c r="A1089" s="80"/>
      <c r="B1089" s="80"/>
      <c r="C1089" s="80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</row>
    <row r="1090" spans="1:15" x14ac:dyDescent="0.2">
      <c r="A1090" s="80"/>
      <c r="B1090" s="80"/>
      <c r="C1090" s="80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</row>
    <row r="1091" spans="1:15" x14ac:dyDescent="0.2">
      <c r="A1091" s="80"/>
      <c r="B1091" s="80"/>
      <c r="C1091" s="80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</row>
    <row r="1092" spans="1:15" x14ac:dyDescent="0.2">
      <c r="A1092" s="80"/>
      <c r="B1092" s="80"/>
      <c r="C1092" s="80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</row>
    <row r="1093" spans="1:15" x14ac:dyDescent="0.2">
      <c r="A1093" s="80"/>
      <c r="B1093" s="80"/>
      <c r="C1093" s="80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</row>
    <row r="1094" spans="1:15" x14ac:dyDescent="0.2">
      <c r="A1094" s="80"/>
      <c r="B1094" s="80"/>
      <c r="C1094" s="80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</row>
    <row r="1095" spans="1:15" x14ac:dyDescent="0.2">
      <c r="A1095" s="80"/>
      <c r="B1095" s="80"/>
      <c r="C1095" s="80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</row>
    <row r="1096" spans="1:15" x14ac:dyDescent="0.2">
      <c r="A1096" s="80"/>
      <c r="B1096" s="80"/>
      <c r="C1096" s="80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</row>
    <row r="1097" spans="1:15" x14ac:dyDescent="0.2">
      <c r="A1097" s="80"/>
      <c r="B1097" s="80"/>
      <c r="C1097" s="80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</row>
    <row r="1098" spans="1:15" x14ac:dyDescent="0.2">
      <c r="A1098" s="80"/>
      <c r="B1098" s="80"/>
      <c r="C1098" s="80"/>
      <c r="D1098" s="80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</row>
    <row r="1099" spans="1:15" x14ac:dyDescent="0.2">
      <c r="A1099" s="80"/>
      <c r="B1099" s="80"/>
      <c r="C1099" s="80"/>
      <c r="D1099" s="80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</row>
    <row r="1100" spans="1:15" x14ac:dyDescent="0.2">
      <c r="A1100" s="80"/>
      <c r="B1100" s="80"/>
      <c r="C1100" s="80"/>
      <c r="D1100" s="80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</row>
    <row r="1101" spans="1:15" x14ac:dyDescent="0.2">
      <c r="A1101" s="80"/>
      <c r="B1101" s="80"/>
      <c r="C1101" s="80"/>
      <c r="D1101" s="80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</row>
    <row r="1102" spans="1:15" x14ac:dyDescent="0.2">
      <c r="A1102" s="80"/>
      <c r="B1102" s="80"/>
      <c r="C1102" s="80"/>
      <c r="D1102" s="80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</row>
    <row r="1103" spans="1:15" x14ac:dyDescent="0.2">
      <c r="A1103" s="80"/>
      <c r="B1103" s="80"/>
      <c r="C1103" s="80"/>
      <c r="D1103" s="80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</row>
    <row r="1104" spans="1:15" x14ac:dyDescent="0.2">
      <c r="A1104" s="80"/>
      <c r="B1104" s="80"/>
      <c r="C1104" s="80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</row>
    <row r="1105" spans="1:15" x14ac:dyDescent="0.2">
      <c r="A1105" s="80"/>
      <c r="B1105" s="80"/>
      <c r="C1105" s="80"/>
      <c r="D1105" s="80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</row>
    <row r="1106" spans="1:15" x14ac:dyDescent="0.2">
      <c r="A1106" s="80"/>
      <c r="B1106" s="80"/>
      <c r="C1106" s="80"/>
      <c r="D1106" s="80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</row>
    <row r="1107" spans="1:15" x14ac:dyDescent="0.2">
      <c r="A1107" s="80"/>
      <c r="B1107" s="80"/>
      <c r="C1107" s="80"/>
      <c r="D1107" s="80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</row>
    <row r="1108" spans="1:15" x14ac:dyDescent="0.2">
      <c r="A1108" s="80"/>
      <c r="B1108" s="80"/>
      <c r="C1108" s="80"/>
      <c r="D1108" s="80"/>
      <c r="E1108" s="80"/>
      <c r="F1108" s="80"/>
      <c r="G1108" s="80"/>
      <c r="H1108" s="80"/>
      <c r="I1108" s="80"/>
      <c r="J1108" s="80"/>
      <c r="K1108" s="80"/>
      <c r="L1108" s="80"/>
      <c r="M1108" s="80"/>
      <c r="N1108" s="80"/>
      <c r="O1108" s="80"/>
    </row>
    <row r="1109" spans="1:15" x14ac:dyDescent="0.2">
      <c r="A1109" s="80"/>
      <c r="B1109" s="80"/>
      <c r="C1109" s="80"/>
      <c r="D1109" s="80"/>
      <c r="E1109" s="80"/>
      <c r="F1109" s="80"/>
      <c r="G1109" s="80"/>
      <c r="H1109" s="80"/>
      <c r="I1109" s="80"/>
      <c r="J1109" s="80"/>
      <c r="K1109" s="80"/>
      <c r="L1109" s="80"/>
      <c r="M1109" s="80"/>
      <c r="N1109" s="80"/>
      <c r="O1109" s="80"/>
    </row>
    <row r="1110" spans="1:15" x14ac:dyDescent="0.2">
      <c r="A1110" s="80"/>
      <c r="B1110" s="80"/>
      <c r="C1110" s="80"/>
      <c r="D1110" s="80"/>
      <c r="E1110" s="80"/>
      <c r="F1110" s="80"/>
      <c r="G1110" s="80"/>
      <c r="H1110" s="80"/>
      <c r="I1110" s="80"/>
      <c r="J1110" s="80"/>
      <c r="K1110" s="80"/>
      <c r="L1110" s="80"/>
      <c r="M1110" s="80"/>
      <c r="N1110" s="80"/>
      <c r="O1110" s="80"/>
    </row>
    <row r="1111" spans="1:15" x14ac:dyDescent="0.2">
      <c r="A1111" s="80"/>
      <c r="B1111" s="80"/>
      <c r="C1111" s="80"/>
      <c r="D1111" s="80"/>
      <c r="E1111" s="80"/>
      <c r="F1111" s="80"/>
      <c r="G1111" s="80"/>
      <c r="H1111" s="80"/>
      <c r="I1111" s="80"/>
      <c r="J1111" s="80"/>
      <c r="K1111" s="80"/>
      <c r="L1111" s="80"/>
      <c r="M1111" s="80"/>
      <c r="N1111" s="80"/>
      <c r="O1111" s="80"/>
    </row>
    <row r="1112" spans="1:15" x14ac:dyDescent="0.2">
      <c r="A1112" s="80"/>
      <c r="B1112" s="80"/>
      <c r="C1112" s="80"/>
      <c r="D1112" s="80"/>
      <c r="E1112" s="80"/>
      <c r="F1112" s="80"/>
      <c r="G1112" s="80"/>
      <c r="H1112" s="80"/>
      <c r="I1112" s="80"/>
      <c r="J1112" s="80"/>
      <c r="K1112" s="80"/>
      <c r="L1112" s="80"/>
      <c r="M1112" s="80"/>
      <c r="N1112" s="80"/>
      <c r="O1112" s="80"/>
    </row>
    <row r="1113" spans="1:15" x14ac:dyDescent="0.2">
      <c r="A1113" s="80"/>
      <c r="B1113" s="80"/>
      <c r="C1113" s="80"/>
      <c r="D1113" s="80"/>
      <c r="E1113" s="80"/>
      <c r="F1113" s="80"/>
      <c r="G1113" s="80"/>
      <c r="H1113" s="80"/>
      <c r="I1113" s="80"/>
      <c r="J1113" s="80"/>
      <c r="K1113" s="80"/>
      <c r="L1113" s="80"/>
      <c r="M1113" s="80"/>
      <c r="N1113" s="80"/>
      <c r="O1113" s="80"/>
    </row>
    <row r="1114" spans="1:15" x14ac:dyDescent="0.2">
      <c r="A1114" s="80"/>
      <c r="B1114" s="80"/>
      <c r="C1114" s="80"/>
      <c r="D1114" s="80"/>
      <c r="E1114" s="80"/>
      <c r="F1114" s="80"/>
      <c r="G1114" s="80"/>
      <c r="H1114" s="80"/>
      <c r="I1114" s="80"/>
      <c r="J1114" s="80"/>
      <c r="K1114" s="80"/>
      <c r="L1114" s="80"/>
      <c r="M1114" s="80"/>
      <c r="N1114" s="80"/>
      <c r="O1114" s="80"/>
    </row>
    <row r="1115" spans="1:15" x14ac:dyDescent="0.2">
      <c r="A1115" s="80"/>
      <c r="B1115" s="80"/>
      <c r="C1115" s="80"/>
      <c r="D1115" s="80"/>
      <c r="E1115" s="80"/>
      <c r="F1115" s="80"/>
      <c r="G1115" s="80"/>
      <c r="H1115" s="80"/>
      <c r="I1115" s="80"/>
      <c r="J1115" s="80"/>
      <c r="K1115" s="80"/>
      <c r="L1115" s="80"/>
      <c r="M1115" s="80"/>
      <c r="N1115" s="80"/>
      <c r="O1115" s="80"/>
    </row>
    <row r="1116" spans="1:15" x14ac:dyDescent="0.2">
      <c r="A1116" s="80"/>
      <c r="B1116" s="80"/>
      <c r="C1116" s="80"/>
      <c r="D1116" s="80"/>
      <c r="E1116" s="80"/>
      <c r="F1116" s="80"/>
      <c r="G1116" s="80"/>
      <c r="H1116" s="80"/>
      <c r="I1116" s="80"/>
      <c r="J1116" s="80"/>
      <c r="K1116" s="80"/>
      <c r="L1116" s="80"/>
      <c r="M1116" s="80"/>
      <c r="N1116" s="80"/>
      <c r="O1116" s="80"/>
    </row>
    <row r="1117" spans="1:15" x14ac:dyDescent="0.2">
      <c r="A1117" s="80"/>
      <c r="B1117" s="80"/>
      <c r="C1117" s="80"/>
      <c r="D1117" s="80"/>
      <c r="E1117" s="80"/>
      <c r="F1117" s="80"/>
      <c r="G1117" s="80"/>
      <c r="H1117" s="80"/>
      <c r="I1117" s="80"/>
      <c r="J1117" s="80"/>
      <c r="K1117" s="80"/>
      <c r="L1117" s="80"/>
      <c r="M1117" s="80"/>
      <c r="N1117" s="80"/>
      <c r="O1117" s="80"/>
    </row>
    <row r="1118" spans="1:15" x14ac:dyDescent="0.2">
      <c r="A1118" s="80"/>
      <c r="B1118" s="80"/>
      <c r="C1118" s="80"/>
      <c r="D1118" s="80"/>
      <c r="E1118" s="80"/>
      <c r="F1118" s="80"/>
      <c r="G1118" s="80"/>
      <c r="H1118" s="80"/>
      <c r="I1118" s="80"/>
      <c r="J1118" s="80"/>
      <c r="K1118" s="80"/>
      <c r="L1118" s="80"/>
      <c r="M1118" s="80"/>
      <c r="N1118" s="80"/>
      <c r="O1118" s="80"/>
    </row>
    <row r="1119" spans="1:15" x14ac:dyDescent="0.2">
      <c r="A1119" s="80"/>
      <c r="B1119" s="80"/>
      <c r="C1119" s="80"/>
      <c r="D1119" s="80"/>
      <c r="E1119" s="80"/>
      <c r="F1119" s="80"/>
      <c r="G1119" s="80"/>
      <c r="H1119" s="80"/>
      <c r="I1119" s="80"/>
      <c r="J1119" s="80"/>
      <c r="K1119" s="80"/>
      <c r="L1119" s="80"/>
      <c r="M1119" s="80"/>
      <c r="N1119" s="80"/>
      <c r="O1119" s="80"/>
    </row>
    <row r="1120" spans="1:15" x14ac:dyDescent="0.2">
      <c r="A1120" s="80"/>
      <c r="B1120" s="80"/>
      <c r="C1120" s="80"/>
      <c r="D1120" s="80"/>
      <c r="E1120" s="80"/>
      <c r="F1120" s="80"/>
      <c r="G1120" s="80"/>
      <c r="H1120" s="80"/>
      <c r="I1120" s="80"/>
      <c r="J1120" s="80"/>
      <c r="K1120" s="80"/>
      <c r="L1120" s="80"/>
      <c r="M1120" s="80"/>
      <c r="N1120" s="80"/>
      <c r="O1120" s="80"/>
    </row>
    <row r="1121" spans="1:15" x14ac:dyDescent="0.2">
      <c r="A1121" s="80"/>
      <c r="B1121" s="80"/>
      <c r="C1121" s="80"/>
      <c r="D1121" s="80"/>
      <c r="E1121" s="80"/>
      <c r="F1121" s="80"/>
      <c r="G1121" s="80"/>
      <c r="H1121" s="80"/>
      <c r="I1121" s="80"/>
      <c r="J1121" s="80"/>
      <c r="K1121" s="80"/>
      <c r="L1121" s="80"/>
      <c r="M1121" s="80"/>
      <c r="N1121" s="80"/>
      <c r="O1121" s="80"/>
    </row>
    <row r="1122" spans="1:15" x14ac:dyDescent="0.2">
      <c r="A1122" s="80"/>
      <c r="B1122" s="80"/>
      <c r="C1122" s="80"/>
      <c r="D1122" s="80"/>
      <c r="E1122" s="80"/>
      <c r="F1122" s="80"/>
      <c r="G1122" s="80"/>
      <c r="H1122" s="80"/>
      <c r="I1122" s="80"/>
      <c r="J1122" s="80"/>
      <c r="K1122" s="80"/>
      <c r="L1122" s="80"/>
      <c r="M1122" s="80"/>
      <c r="N1122" s="80"/>
      <c r="O1122" s="80"/>
    </row>
    <row r="1123" spans="1:15" x14ac:dyDescent="0.2">
      <c r="A1123" s="80"/>
      <c r="B1123" s="80"/>
      <c r="C1123" s="80"/>
      <c r="D1123" s="80"/>
      <c r="E1123" s="80"/>
      <c r="F1123" s="80"/>
      <c r="G1123" s="80"/>
      <c r="H1123" s="80"/>
      <c r="I1123" s="80"/>
      <c r="J1123" s="80"/>
      <c r="K1123" s="80"/>
      <c r="L1123" s="80"/>
      <c r="M1123" s="80"/>
      <c r="N1123" s="80"/>
      <c r="O1123" s="80"/>
    </row>
    <row r="1124" spans="1:15" x14ac:dyDescent="0.2">
      <c r="A1124" s="80"/>
      <c r="B1124" s="80"/>
      <c r="C1124" s="80"/>
      <c r="D1124" s="80"/>
      <c r="E1124" s="80"/>
      <c r="F1124" s="80"/>
      <c r="G1124" s="80"/>
      <c r="H1124" s="80"/>
      <c r="I1124" s="80"/>
      <c r="J1124" s="80"/>
      <c r="K1124" s="80"/>
      <c r="L1124" s="80"/>
      <c r="M1124" s="80"/>
      <c r="N1124" s="80"/>
      <c r="O1124" s="80"/>
    </row>
    <row r="1125" spans="1:15" x14ac:dyDescent="0.2">
      <c r="A1125" s="80"/>
      <c r="B1125" s="80"/>
      <c r="C1125" s="80"/>
      <c r="D1125" s="80"/>
      <c r="E1125" s="80"/>
      <c r="F1125" s="80"/>
      <c r="G1125" s="80"/>
      <c r="H1125" s="80"/>
      <c r="I1125" s="80"/>
      <c r="J1125" s="80"/>
      <c r="K1125" s="80"/>
      <c r="L1125" s="80"/>
      <c r="M1125" s="80"/>
      <c r="N1125" s="80"/>
      <c r="O1125" s="80"/>
    </row>
    <row r="1126" spans="1:15" x14ac:dyDescent="0.2">
      <c r="A1126" s="80"/>
      <c r="B1126" s="80"/>
      <c r="C1126" s="80"/>
      <c r="D1126" s="80"/>
      <c r="E1126" s="80"/>
      <c r="F1126" s="80"/>
      <c r="G1126" s="80"/>
      <c r="H1126" s="80"/>
      <c r="I1126" s="80"/>
      <c r="J1126" s="80"/>
      <c r="K1126" s="80"/>
      <c r="L1126" s="80"/>
      <c r="M1126" s="80"/>
      <c r="N1126" s="80"/>
      <c r="O1126" s="80"/>
    </row>
    <row r="1127" spans="1:15" x14ac:dyDescent="0.2">
      <c r="A1127" s="80"/>
      <c r="B1127" s="80"/>
      <c r="C1127" s="80"/>
      <c r="D1127" s="80"/>
      <c r="E1127" s="80"/>
      <c r="F1127" s="80"/>
      <c r="G1127" s="80"/>
      <c r="H1127" s="80"/>
      <c r="I1127" s="80"/>
      <c r="J1127" s="80"/>
      <c r="K1127" s="80"/>
      <c r="L1127" s="80"/>
      <c r="M1127" s="80"/>
      <c r="N1127" s="80"/>
      <c r="O1127" s="80"/>
    </row>
    <row r="1128" spans="1:15" x14ac:dyDescent="0.2">
      <c r="A1128" s="80"/>
      <c r="B1128" s="80"/>
      <c r="C1128" s="80"/>
      <c r="D1128" s="80"/>
      <c r="E1128" s="80"/>
      <c r="F1128" s="80"/>
      <c r="G1128" s="80"/>
      <c r="H1128" s="80"/>
      <c r="I1128" s="80"/>
      <c r="J1128" s="80"/>
      <c r="K1128" s="80"/>
      <c r="L1128" s="80"/>
      <c r="M1128" s="80"/>
      <c r="N1128" s="80"/>
      <c r="O1128" s="80"/>
    </row>
    <row r="1129" spans="1:15" x14ac:dyDescent="0.2">
      <c r="A1129" s="80"/>
      <c r="B1129" s="80"/>
      <c r="C1129" s="80"/>
      <c r="D1129" s="80"/>
      <c r="E1129" s="80"/>
      <c r="F1129" s="80"/>
      <c r="G1129" s="80"/>
      <c r="H1129" s="80"/>
      <c r="I1129" s="80"/>
      <c r="J1129" s="80"/>
      <c r="K1129" s="80"/>
      <c r="L1129" s="80"/>
      <c r="M1129" s="80"/>
      <c r="N1129" s="80"/>
      <c r="O1129" s="80"/>
    </row>
    <row r="1130" spans="1:15" x14ac:dyDescent="0.2">
      <c r="A1130" s="80"/>
      <c r="B1130" s="80"/>
      <c r="C1130" s="80"/>
      <c r="D1130" s="80"/>
      <c r="E1130" s="80"/>
      <c r="F1130" s="80"/>
      <c r="G1130" s="80"/>
      <c r="H1130" s="80"/>
      <c r="I1130" s="80"/>
      <c r="J1130" s="80"/>
      <c r="K1130" s="80"/>
      <c r="L1130" s="80"/>
      <c r="M1130" s="80"/>
      <c r="N1130" s="80"/>
      <c r="O1130" s="80"/>
    </row>
    <row r="1131" spans="1:15" x14ac:dyDescent="0.2">
      <c r="A1131" s="80"/>
      <c r="B1131" s="80"/>
      <c r="C1131" s="80"/>
      <c r="D1131" s="80"/>
      <c r="E1131" s="80"/>
      <c r="F1131" s="80"/>
      <c r="G1131" s="80"/>
      <c r="H1131" s="80"/>
      <c r="I1131" s="80"/>
      <c r="J1131" s="80"/>
      <c r="K1131" s="80"/>
      <c r="L1131" s="80"/>
      <c r="M1131" s="80"/>
      <c r="N1131" s="80"/>
      <c r="O1131" s="80"/>
    </row>
    <row r="1132" spans="1:15" x14ac:dyDescent="0.2">
      <c r="A1132" s="80"/>
      <c r="B1132" s="80"/>
      <c r="C1132" s="80"/>
      <c r="D1132" s="80"/>
      <c r="E1132" s="80"/>
      <c r="F1132" s="80"/>
      <c r="G1132" s="80"/>
      <c r="H1132" s="80"/>
      <c r="I1132" s="80"/>
      <c r="J1132" s="80"/>
      <c r="K1132" s="80"/>
      <c r="L1132" s="80"/>
      <c r="M1132" s="80"/>
      <c r="N1132" s="80"/>
      <c r="O1132" s="80"/>
    </row>
    <row r="1133" spans="1:15" x14ac:dyDescent="0.2">
      <c r="A1133" s="80"/>
      <c r="B1133" s="80"/>
      <c r="C1133" s="80"/>
      <c r="D1133" s="80"/>
      <c r="E1133" s="80"/>
      <c r="F1133" s="80"/>
      <c r="G1133" s="80"/>
      <c r="H1133" s="80"/>
      <c r="I1133" s="80"/>
      <c r="J1133" s="80"/>
      <c r="K1133" s="80"/>
      <c r="L1133" s="80"/>
      <c r="M1133" s="80"/>
      <c r="N1133" s="80"/>
      <c r="O1133" s="80"/>
    </row>
    <row r="1134" spans="1:15" x14ac:dyDescent="0.2">
      <c r="A1134" s="80"/>
      <c r="B1134" s="80"/>
      <c r="C1134" s="80"/>
      <c r="D1134" s="80"/>
      <c r="E1134" s="80"/>
      <c r="F1134" s="80"/>
      <c r="G1134" s="80"/>
      <c r="H1134" s="80"/>
      <c r="I1134" s="80"/>
      <c r="J1134" s="80"/>
      <c r="K1134" s="80"/>
      <c r="L1134" s="80"/>
      <c r="M1134" s="80"/>
      <c r="N1134" s="80"/>
      <c r="O1134" s="80"/>
    </row>
    <row r="1135" spans="1:15" x14ac:dyDescent="0.2">
      <c r="A1135" s="80"/>
      <c r="B1135" s="80"/>
      <c r="C1135" s="80"/>
      <c r="D1135" s="80"/>
      <c r="E1135" s="80"/>
      <c r="F1135" s="80"/>
      <c r="G1135" s="80"/>
      <c r="H1135" s="80"/>
      <c r="I1135" s="80"/>
      <c r="J1135" s="80"/>
      <c r="K1135" s="80"/>
      <c r="L1135" s="80"/>
      <c r="M1135" s="80"/>
      <c r="N1135" s="80"/>
      <c r="O1135" s="80"/>
    </row>
    <row r="1136" spans="1:15" x14ac:dyDescent="0.2">
      <c r="A1136" s="80"/>
      <c r="B1136" s="80"/>
      <c r="C1136" s="80"/>
      <c r="D1136" s="80"/>
      <c r="E1136" s="80"/>
      <c r="F1136" s="80"/>
      <c r="G1136" s="80"/>
      <c r="H1136" s="80"/>
      <c r="I1136" s="80"/>
      <c r="J1136" s="80"/>
      <c r="K1136" s="80"/>
      <c r="L1136" s="80"/>
      <c r="M1136" s="80"/>
      <c r="N1136" s="80"/>
      <c r="O1136" s="80"/>
    </row>
    <row r="1137" spans="1:15" x14ac:dyDescent="0.2">
      <c r="A1137" s="80"/>
      <c r="B1137" s="80"/>
      <c r="C1137" s="80"/>
      <c r="D1137" s="80"/>
      <c r="E1137" s="80"/>
      <c r="F1137" s="80"/>
      <c r="G1137" s="80"/>
      <c r="H1137" s="80"/>
      <c r="I1137" s="80"/>
      <c r="J1137" s="80"/>
      <c r="K1137" s="80"/>
      <c r="L1137" s="80"/>
      <c r="M1137" s="80"/>
      <c r="N1137" s="80"/>
      <c r="O1137" s="80"/>
    </row>
    <row r="1138" spans="1:15" x14ac:dyDescent="0.2">
      <c r="A1138" s="80"/>
      <c r="B1138" s="80"/>
      <c r="C1138" s="80"/>
      <c r="D1138" s="80"/>
      <c r="E1138" s="80"/>
      <c r="F1138" s="80"/>
      <c r="G1138" s="80"/>
      <c r="H1138" s="80"/>
      <c r="I1138" s="80"/>
      <c r="J1138" s="80"/>
      <c r="K1138" s="80"/>
      <c r="L1138" s="80"/>
      <c r="M1138" s="80"/>
      <c r="N1138" s="80"/>
      <c r="O1138" s="80"/>
    </row>
    <row r="1139" spans="1:15" x14ac:dyDescent="0.2">
      <c r="A1139" s="80"/>
      <c r="B1139" s="80"/>
      <c r="C1139" s="80"/>
      <c r="D1139" s="80"/>
      <c r="E1139" s="80"/>
      <c r="F1139" s="80"/>
      <c r="G1139" s="80"/>
      <c r="H1139" s="80"/>
      <c r="I1139" s="80"/>
      <c r="J1139" s="80"/>
      <c r="K1139" s="80"/>
      <c r="L1139" s="80"/>
      <c r="M1139" s="80"/>
      <c r="N1139" s="80"/>
      <c r="O1139" s="80"/>
    </row>
    <row r="1140" spans="1:15" x14ac:dyDescent="0.2">
      <c r="A1140" s="80"/>
      <c r="B1140" s="80"/>
      <c r="C1140" s="80"/>
      <c r="D1140" s="80"/>
      <c r="E1140" s="80"/>
      <c r="F1140" s="80"/>
      <c r="G1140" s="80"/>
      <c r="H1140" s="80"/>
      <c r="I1140" s="80"/>
      <c r="J1140" s="80"/>
      <c r="K1140" s="80"/>
      <c r="L1140" s="80"/>
      <c r="M1140" s="80"/>
      <c r="N1140" s="80"/>
      <c r="O1140" s="80"/>
    </row>
    <row r="1141" spans="1:15" x14ac:dyDescent="0.2">
      <c r="A1141" s="80"/>
      <c r="B1141" s="80"/>
      <c r="C1141" s="80"/>
      <c r="D1141" s="80"/>
      <c r="E1141" s="80"/>
      <c r="F1141" s="80"/>
      <c r="G1141" s="80"/>
      <c r="H1141" s="80"/>
      <c r="I1141" s="80"/>
      <c r="J1141" s="80"/>
      <c r="K1141" s="80"/>
      <c r="L1141" s="80"/>
      <c r="M1141" s="80"/>
      <c r="N1141" s="80"/>
      <c r="O1141" s="80"/>
    </row>
    <row r="1142" spans="1:15" x14ac:dyDescent="0.2">
      <c r="A1142" s="80"/>
      <c r="B1142" s="80"/>
      <c r="C1142" s="80"/>
      <c r="D1142" s="80"/>
      <c r="E1142" s="80"/>
      <c r="F1142" s="80"/>
      <c r="G1142" s="80"/>
      <c r="H1142" s="80"/>
      <c r="I1142" s="80"/>
      <c r="J1142" s="80"/>
      <c r="K1142" s="80"/>
      <c r="L1142" s="80"/>
      <c r="M1142" s="80"/>
      <c r="N1142" s="80"/>
      <c r="O1142" s="80"/>
    </row>
    <row r="1143" spans="1:15" x14ac:dyDescent="0.2">
      <c r="A1143" s="80"/>
      <c r="B1143" s="80"/>
      <c r="C1143" s="80"/>
      <c r="D1143" s="80"/>
      <c r="E1143" s="80"/>
      <c r="F1143" s="80"/>
      <c r="G1143" s="80"/>
      <c r="H1143" s="80"/>
      <c r="I1143" s="80"/>
      <c r="J1143" s="80"/>
      <c r="K1143" s="80"/>
      <c r="L1143" s="80"/>
      <c r="M1143" s="80"/>
      <c r="N1143" s="80"/>
      <c r="O1143" s="80"/>
    </row>
    <row r="1144" spans="1:15" x14ac:dyDescent="0.2">
      <c r="A1144" s="80"/>
      <c r="B1144" s="80"/>
      <c r="C1144" s="80"/>
      <c r="D1144" s="80"/>
      <c r="E1144" s="80"/>
      <c r="F1144" s="80"/>
      <c r="G1144" s="80"/>
      <c r="H1144" s="80"/>
      <c r="I1144" s="80"/>
      <c r="J1144" s="80"/>
      <c r="K1144" s="80"/>
      <c r="L1144" s="80"/>
      <c r="M1144" s="80"/>
      <c r="N1144" s="80"/>
      <c r="O1144" s="80"/>
    </row>
    <row r="1145" spans="1:15" x14ac:dyDescent="0.2">
      <c r="A1145" s="80"/>
      <c r="B1145" s="80"/>
      <c r="C1145" s="80"/>
      <c r="D1145" s="80"/>
      <c r="E1145" s="80"/>
      <c r="F1145" s="80"/>
      <c r="G1145" s="80"/>
      <c r="H1145" s="80"/>
      <c r="I1145" s="80"/>
      <c r="J1145" s="80"/>
      <c r="K1145" s="80"/>
      <c r="L1145" s="80"/>
      <c r="M1145" s="80"/>
      <c r="N1145" s="80"/>
      <c r="O1145" s="80"/>
    </row>
    <row r="1146" spans="1:15" x14ac:dyDescent="0.2">
      <c r="A1146" s="80"/>
      <c r="B1146" s="80"/>
      <c r="C1146" s="80"/>
      <c r="D1146" s="80"/>
      <c r="E1146" s="80"/>
      <c r="F1146" s="80"/>
      <c r="G1146" s="80"/>
      <c r="H1146" s="80"/>
      <c r="I1146" s="80"/>
      <c r="J1146" s="80"/>
      <c r="K1146" s="80"/>
      <c r="L1146" s="80"/>
      <c r="M1146" s="80"/>
      <c r="N1146" s="80"/>
      <c r="O1146" s="80"/>
    </row>
    <row r="1147" spans="1:15" x14ac:dyDescent="0.2">
      <c r="A1147" s="80"/>
      <c r="B1147" s="80"/>
      <c r="C1147" s="80"/>
      <c r="D1147" s="80"/>
      <c r="E1147" s="80"/>
      <c r="F1147" s="80"/>
      <c r="G1147" s="80"/>
      <c r="H1147" s="80"/>
      <c r="I1147" s="80"/>
      <c r="J1147" s="80"/>
      <c r="K1147" s="80"/>
      <c r="L1147" s="80"/>
      <c r="M1147" s="80"/>
      <c r="N1147" s="80"/>
      <c r="O1147" s="80"/>
    </row>
    <row r="1148" spans="1:15" x14ac:dyDescent="0.2">
      <c r="A1148" s="80"/>
      <c r="B1148" s="80"/>
      <c r="C1148" s="80"/>
      <c r="D1148" s="80"/>
      <c r="E1148" s="80"/>
      <c r="F1148" s="80"/>
      <c r="G1148" s="80"/>
      <c r="H1148" s="80"/>
      <c r="I1148" s="80"/>
      <c r="J1148" s="80"/>
      <c r="K1148" s="80"/>
      <c r="L1148" s="80"/>
      <c r="M1148" s="80"/>
      <c r="N1148" s="80"/>
      <c r="O1148" s="80"/>
    </row>
    <row r="1149" spans="1:15" x14ac:dyDescent="0.2">
      <c r="A1149" s="80"/>
      <c r="B1149" s="80"/>
      <c r="C1149" s="80"/>
      <c r="D1149" s="80"/>
      <c r="E1149" s="80"/>
      <c r="F1149" s="80"/>
      <c r="G1149" s="80"/>
      <c r="H1149" s="80"/>
      <c r="I1149" s="80"/>
      <c r="J1149" s="80"/>
      <c r="K1149" s="80"/>
      <c r="L1149" s="80"/>
      <c r="M1149" s="80"/>
      <c r="N1149" s="80"/>
      <c r="O1149" s="80"/>
    </row>
    <row r="1150" spans="1:15" x14ac:dyDescent="0.2">
      <c r="A1150" s="80"/>
      <c r="B1150" s="80"/>
      <c r="C1150" s="80"/>
      <c r="D1150" s="80"/>
      <c r="E1150" s="80"/>
      <c r="F1150" s="80"/>
      <c r="G1150" s="80"/>
      <c r="H1150" s="80"/>
      <c r="I1150" s="80"/>
      <c r="J1150" s="80"/>
      <c r="K1150" s="80"/>
      <c r="L1150" s="80"/>
      <c r="M1150" s="80"/>
      <c r="N1150" s="80"/>
      <c r="O1150" s="80"/>
    </row>
    <row r="1151" spans="1:15" x14ac:dyDescent="0.2">
      <c r="A1151" s="80"/>
      <c r="B1151" s="80"/>
      <c r="C1151" s="80"/>
      <c r="D1151" s="80"/>
      <c r="E1151" s="80"/>
      <c r="F1151" s="80"/>
      <c r="G1151" s="80"/>
      <c r="H1151" s="80"/>
      <c r="I1151" s="80"/>
      <c r="J1151" s="80"/>
      <c r="K1151" s="80"/>
      <c r="L1151" s="80"/>
      <c r="M1151" s="80"/>
      <c r="N1151" s="80"/>
      <c r="O1151" s="80"/>
    </row>
    <row r="1152" spans="1:15" x14ac:dyDescent="0.2">
      <c r="A1152" s="80"/>
      <c r="B1152" s="80"/>
      <c r="C1152" s="80"/>
      <c r="D1152" s="80"/>
      <c r="E1152" s="80"/>
      <c r="F1152" s="80"/>
      <c r="G1152" s="80"/>
      <c r="H1152" s="80"/>
      <c r="I1152" s="80"/>
      <c r="J1152" s="80"/>
      <c r="K1152" s="80"/>
      <c r="L1152" s="80"/>
      <c r="M1152" s="80"/>
      <c r="N1152" s="80"/>
      <c r="O1152" s="80"/>
    </row>
    <row r="1153" spans="1:15" x14ac:dyDescent="0.2">
      <c r="A1153" s="80"/>
      <c r="B1153" s="80"/>
      <c r="C1153" s="80"/>
      <c r="D1153" s="80"/>
      <c r="E1153" s="80"/>
      <c r="F1153" s="80"/>
      <c r="G1153" s="80"/>
      <c r="H1153" s="80"/>
      <c r="I1153" s="80"/>
      <c r="J1153" s="80"/>
      <c r="K1153" s="80"/>
      <c r="L1153" s="80"/>
      <c r="M1153" s="80"/>
      <c r="N1153" s="80"/>
      <c r="O1153" s="80"/>
    </row>
    <row r="1154" spans="1:15" x14ac:dyDescent="0.2">
      <c r="A1154" s="80"/>
      <c r="B1154" s="80"/>
      <c r="C1154" s="80"/>
      <c r="D1154" s="80"/>
      <c r="E1154" s="80"/>
      <c r="F1154" s="80"/>
      <c r="G1154" s="80"/>
      <c r="H1154" s="80"/>
      <c r="I1154" s="80"/>
      <c r="J1154" s="80"/>
      <c r="K1154" s="80"/>
      <c r="L1154" s="80"/>
      <c r="M1154" s="80"/>
      <c r="N1154" s="80"/>
      <c r="O1154" s="80"/>
    </row>
    <row r="1155" spans="1:15" x14ac:dyDescent="0.2">
      <c r="A1155" s="80"/>
      <c r="B1155" s="80"/>
      <c r="C1155" s="80"/>
      <c r="D1155" s="80"/>
      <c r="E1155" s="80"/>
      <c r="F1155" s="80"/>
      <c r="G1155" s="80"/>
      <c r="H1155" s="80"/>
      <c r="I1155" s="80"/>
      <c r="J1155" s="80"/>
      <c r="K1155" s="80"/>
      <c r="L1155" s="80"/>
      <c r="M1155" s="80"/>
      <c r="N1155" s="80"/>
      <c r="O1155" s="80"/>
    </row>
    <row r="1156" spans="1:15" x14ac:dyDescent="0.2">
      <c r="A1156" s="80"/>
      <c r="B1156" s="80"/>
      <c r="C1156" s="80"/>
      <c r="D1156" s="80"/>
      <c r="E1156" s="80"/>
      <c r="F1156" s="80"/>
      <c r="G1156" s="80"/>
      <c r="H1156" s="80"/>
      <c r="I1156" s="80"/>
      <c r="J1156" s="80"/>
      <c r="K1156" s="80"/>
      <c r="L1156" s="80"/>
      <c r="M1156" s="80"/>
      <c r="N1156" s="80"/>
      <c r="O1156" s="80"/>
    </row>
    <row r="1157" spans="1:15" x14ac:dyDescent="0.2">
      <c r="A1157" s="80"/>
      <c r="B1157" s="80"/>
      <c r="C1157" s="80"/>
      <c r="D1157" s="80"/>
      <c r="E1157" s="80"/>
      <c r="F1157" s="80"/>
      <c r="G1157" s="80"/>
      <c r="H1157" s="80"/>
      <c r="I1157" s="80"/>
      <c r="J1157" s="80"/>
      <c r="K1157" s="80"/>
      <c r="L1157" s="80"/>
      <c r="M1157" s="80"/>
      <c r="N1157" s="80"/>
      <c r="O1157" s="80"/>
    </row>
    <row r="1158" spans="1:15" x14ac:dyDescent="0.2">
      <c r="A1158" s="80"/>
      <c r="B1158" s="80"/>
      <c r="C1158" s="80"/>
      <c r="D1158" s="80"/>
      <c r="E1158" s="80"/>
      <c r="F1158" s="80"/>
      <c r="G1158" s="80"/>
      <c r="H1158" s="80"/>
      <c r="I1158" s="80"/>
      <c r="J1158" s="80"/>
      <c r="K1158" s="80"/>
      <c r="L1158" s="80"/>
      <c r="M1158" s="80"/>
      <c r="N1158" s="80"/>
      <c r="O1158" s="80"/>
    </row>
    <row r="1159" spans="1:15" x14ac:dyDescent="0.2">
      <c r="A1159" s="80"/>
      <c r="B1159" s="80"/>
      <c r="C1159" s="80"/>
      <c r="D1159" s="80"/>
      <c r="E1159" s="80"/>
      <c r="F1159" s="80"/>
      <c r="G1159" s="80"/>
      <c r="H1159" s="80"/>
      <c r="I1159" s="80"/>
      <c r="J1159" s="80"/>
      <c r="K1159" s="80"/>
      <c r="L1159" s="80"/>
      <c r="M1159" s="80"/>
      <c r="N1159" s="80"/>
      <c r="O1159" s="80"/>
    </row>
    <row r="1160" spans="1:15" x14ac:dyDescent="0.2">
      <c r="A1160" s="80"/>
      <c r="B1160" s="80"/>
      <c r="C1160" s="80"/>
      <c r="D1160" s="80"/>
      <c r="E1160" s="80"/>
      <c r="F1160" s="80"/>
      <c r="G1160" s="80"/>
      <c r="H1160" s="80"/>
      <c r="I1160" s="80"/>
      <c r="J1160" s="80"/>
      <c r="K1160" s="80"/>
      <c r="L1160" s="80"/>
      <c r="M1160" s="80"/>
      <c r="N1160" s="80"/>
      <c r="O1160" s="80"/>
    </row>
    <row r="1161" spans="1:15" x14ac:dyDescent="0.2">
      <c r="A1161" s="80"/>
      <c r="B1161" s="80"/>
      <c r="C1161" s="80"/>
      <c r="D1161" s="80"/>
      <c r="E1161" s="80"/>
      <c r="F1161" s="80"/>
      <c r="G1161" s="80"/>
      <c r="H1161" s="80"/>
      <c r="I1161" s="80"/>
      <c r="J1161" s="80"/>
      <c r="K1161" s="80"/>
      <c r="L1161" s="80"/>
      <c r="M1161" s="80"/>
      <c r="N1161" s="80"/>
      <c r="O1161" s="80"/>
    </row>
    <row r="1162" spans="1:15" x14ac:dyDescent="0.2">
      <c r="A1162" s="80"/>
      <c r="B1162" s="80"/>
      <c r="C1162" s="80"/>
      <c r="D1162" s="80"/>
      <c r="E1162" s="80"/>
      <c r="F1162" s="80"/>
      <c r="G1162" s="80"/>
      <c r="H1162" s="80"/>
      <c r="I1162" s="80"/>
      <c r="J1162" s="80"/>
      <c r="K1162" s="80"/>
      <c r="L1162" s="80"/>
      <c r="M1162" s="80"/>
      <c r="N1162" s="80"/>
      <c r="O1162" s="80"/>
    </row>
    <row r="1163" spans="1:15" x14ac:dyDescent="0.2">
      <c r="A1163" s="80"/>
      <c r="B1163" s="80"/>
      <c r="C1163" s="80"/>
      <c r="D1163" s="80"/>
      <c r="E1163" s="80"/>
      <c r="F1163" s="80"/>
      <c r="G1163" s="80"/>
      <c r="H1163" s="80"/>
      <c r="I1163" s="80"/>
      <c r="J1163" s="80"/>
      <c r="K1163" s="80"/>
      <c r="L1163" s="80"/>
      <c r="M1163" s="80"/>
      <c r="N1163" s="80"/>
      <c r="O1163" s="80"/>
    </row>
    <row r="1164" spans="1:15" x14ac:dyDescent="0.2">
      <c r="A1164" s="80"/>
      <c r="B1164" s="80"/>
      <c r="C1164" s="80"/>
      <c r="D1164" s="80"/>
      <c r="E1164" s="80"/>
      <c r="F1164" s="80"/>
      <c r="G1164" s="80"/>
      <c r="H1164" s="80"/>
      <c r="I1164" s="80"/>
      <c r="J1164" s="80"/>
      <c r="K1164" s="80"/>
      <c r="L1164" s="80"/>
      <c r="M1164" s="80"/>
      <c r="N1164" s="80"/>
      <c r="O1164" s="80"/>
    </row>
    <row r="1165" spans="1:15" x14ac:dyDescent="0.2">
      <c r="A1165" s="80"/>
      <c r="B1165" s="80"/>
      <c r="C1165" s="80"/>
      <c r="D1165" s="80"/>
      <c r="E1165" s="80"/>
      <c r="F1165" s="80"/>
      <c r="G1165" s="80"/>
      <c r="H1165" s="80"/>
      <c r="I1165" s="80"/>
      <c r="J1165" s="80"/>
      <c r="K1165" s="80"/>
      <c r="L1165" s="80"/>
      <c r="M1165" s="80"/>
      <c r="N1165" s="80"/>
      <c r="O1165" s="80"/>
    </row>
    <row r="1166" spans="1:15" x14ac:dyDescent="0.2">
      <c r="A1166" s="80"/>
      <c r="B1166" s="80"/>
      <c r="C1166" s="80"/>
      <c r="D1166" s="80"/>
      <c r="E1166" s="80"/>
      <c r="F1166" s="80"/>
      <c r="G1166" s="80"/>
      <c r="H1166" s="80"/>
      <c r="I1166" s="80"/>
      <c r="J1166" s="80"/>
      <c r="K1166" s="80"/>
      <c r="L1166" s="80"/>
      <c r="M1166" s="80"/>
      <c r="N1166" s="80"/>
      <c r="O1166" s="80"/>
    </row>
    <row r="1167" spans="1:15" x14ac:dyDescent="0.2">
      <c r="A1167" s="80"/>
      <c r="B1167" s="80"/>
      <c r="C1167" s="80"/>
      <c r="D1167" s="80"/>
      <c r="E1167" s="80"/>
      <c r="F1167" s="80"/>
      <c r="G1167" s="80"/>
      <c r="H1167" s="80"/>
      <c r="I1167" s="80"/>
      <c r="J1167" s="80"/>
      <c r="K1167" s="80"/>
      <c r="L1167" s="80"/>
      <c r="M1167" s="80"/>
      <c r="N1167" s="80"/>
      <c r="O1167" s="80"/>
    </row>
    <row r="1168" spans="1:15" x14ac:dyDescent="0.2">
      <c r="A1168" s="80"/>
      <c r="B1168" s="80"/>
      <c r="C1168" s="80"/>
      <c r="D1168" s="80"/>
      <c r="E1168" s="80"/>
      <c r="F1168" s="80"/>
      <c r="G1168" s="80"/>
      <c r="H1168" s="80"/>
      <c r="I1168" s="80"/>
      <c r="J1168" s="80"/>
      <c r="K1168" s="80"/>
      <c r="L1168" s="80"/>
      <c r="M1168" s="80"/>
      <c r="N1168" s="80"/>
      <c r="O1168" s="80"/>
    </row>
    <row r="1169" spans="1:15" x14ac:dyDescent="0.2">
      <c r="A1169" s="80"/>
      <c r="B1169" s="80"/>
      <c r="C1169" s="80"/>
      <c r="D1169" s="80"/>
      <c r="E1169" s="80"/>
      <c r="F1169" s="80"/>
      <c r="G1169" s="80"/>
      <c r="H1169" s="80"/>
      <c r="I1169" s="80"/>
      <c r="J1169" s="80"/>
      <c r="K1169" s="80"/>
      <c r="L1169" s="80"/>
      <c r="M1169" s="80"/>
      <c r="N1169" s="80"/>
      <c r="O1169" s="80"/>
    </row>
    <row r="1170" spans="1:15" x14ac:dyDescent="0.2">
      <c r="A1170" s="80"/>
      <c r="B1170" s="80"/>
      <c r="C1170" s="80"/>
      <c r="D1170" s="80"/>
      <c r="E1170" s="80"/>
      <c r="F1170" s="80"/>
      <c r="G1170" s="80"/>
      <c r="H1170" s="80"/>
      <c r="I1170" s="80"/>
      <c r="J1170" s="80"/>
      <c r="K1170" s="80"/>
      <c r="L1170" s="80"/>
      <c r="M1170" s="80"/>
      <c r="N1170" s="80"/>
      <c r="O1170" s="80"/>
    </row>
    <row r="1171" spans="1:15" x14ac:dyDescent="0.2">
      <c r="A1171" s="80"/>
      <c r="B1171" s="80"/>
      <c r="C1171" s="80"/>
      <c r="D1171" s="80"/>
      <c r="E1171" s="80"/>
      <c r="F1171" s="80"/>
      <c r="G1171" s="80"/>
      <c r="H1171" s="80"/>
      <c r="I1171" s="80"/>
      <c r="J1171" s="80"/>
      <c r="K1171" s="80"/>
      <c r="L1171" s="80"/>
      <c r="M1171" s="80"/>
      <c r="N1171" s="80"/>
      <c r="O1171" s="80"/>
    </row>
    <row r="1172" spans="1:15" x14ac:dyDescent="0.2">
      <c r="A1172" s="80"/>
      <c r="B1172" s="80"/>
      <c r="C1172" s="80"/>
      <c r="D1172" s="80"/>
      <c r="E1172" s="80"/>
      <c r="F1172" s="80"/>
      <c r="G1172" s="80"/>
      <c r="H1172" s="80"/>
      <c r="I1172" s="80"/>
      <c r="J1172" s="80"/>
      <c r="K1172" s="80"/>
      <c r="L1172" s="80"/>
      <c r="M1172" s="80"/>
      <c r="N1172" s="80"/>
      <c r="O1172" s="80"/>
    </row>
    <row r="1173" spans="1:15" x14ac:dyDescent="0.2">
      <c r="A1173" s="80"/>
      <c r="B1173" s="80"/>
      <c r="C1173" s="80"/>
      <c r="D1173" s="80"/>
      <c r="E1173" s="80"/>
      <c r="F1173" s="80"/>
      <c r="G1173" s="80"/>
      <c r="H1173" s="80"/>
      <c r="I1173" s="80"/>
      <c r="J1173" s="80"/>
      <c r="K1173" s="80"/>
      <c r="L1173" s="80"/>
      <c r="M1173" s="80"/>
      <c r="N1173" s="80"/>
      <c r="O1173" s="80"/>
    </row>
    <row r="1174" spans="1:15" x14ac:dyDescent="0.2">
      <c r="A1174" s="80"/>
      <c r="B1174" s="80"/>
      <c r="C1174" s="80"/>
      <c r="D1174" s="80"/>
      <c r="E1174" s="80"/>
      <c r="F1174" s="80"/>
      <c r="G1174" s="80"/>
      <c r="H1174" s="80"/>
      <c r="I1174" s="80"/>
      <c r="J1174" s="80"/>
      <c r="K1174" s="80"/>
      <c r="L1174" s="80"/>
      <c r="M1174" s="80"/>
      <c r="N1174" s="80"/>
      <c r="O1174" s="80"/>
    </row>
    <row r="1175" spans="1:15" x14ac:dyDescent="0.2">
      <c r="A1175" s="80"/>
      <c r="B1175" s="80"/>
      <c r="C1175" s="80"/>
      <c r="D1175" s="80"/>
      <c r="E1175" s="80"/>
      <c r="F1175" s="80"/>
      <c r="G1175" s="80"/>
      <c r="H1175" s="80"/>
      <c r="I1175" s="80"/>
      <c r="J1175" s="80"/>
      <c r="K1175" s="80"/>
      <c r="L1175" s="80"/>
      <c r="M1175" s="80"/>
      <c r="N1175" s="80"/>
      <c r="O1175" s="80"/>
    </row>
    <row r="1176" spans="1:15" x14ac:dyDescent="0.2">
      <c r="A1176" s="80"/>
      <c r="B1176" s="80"/>
      <c r="C1176" s="80"/>
      <c r="D1176" s="80"/>
      <c r="E1176" s="80"/>
      <c r="F1176" s="80"/>
      <c r="G1176" s="80"/>
      <c r="H1176" s="80"/>
      <c r="I1176" s="80"/>
      <c r="J1176" s="80"/>
      <c r="K1176" s="80"/>
      <c r="L1176" s="80"/>
      <c r="M1176" s="80"/>
      <c r="N1176" s="80"/>
      <c r="O1176" s="80"/>
    </row>
    <row r="1177" spans="1:15" x14ac:dyDescent="0.2">
      <c r="A1177" s="80"/>
      <c r="B1177" s="80"/>
      <c r="C1177" s="80"/>
      <c r="D1177" s="80"/>
      <c r="E1177" s="80"/>
      <c r="F1177" s="80"/>
      <c r="G1177" s="80"/>
      <c r="H1177" s="80"/>
      <c r="I1177" s="80"/>
      <c r="J1177" s="80"/>
      <c r="K1177" s="80"/>
      <c r="L1177" s="80"/>
      <c r="M1177" s="80"/>
      <c r="N1177" s="80"/>
      <c r="O1177" s="80"/>
    </row>
    <row r="1178" spans="1:15" x14ac:dyDescent="0.2">
      <c r="A1178" s="80"/>
      <c r="B1178" s="80"/>
      <c r="C1178" s="80"/>
      <c r="D1178" s="80"/>
      <c r="E1178" s="80"/>
      <c r="F1178" s="80"/>
      <c r="G1178" s="80"/>
      <c r="H1178" s="80"/>
      <c r="I1178" s="80"/>
      <c r="J1178" s="80"/>
      <c r="K1178" s="80"/>
      <c r="L1178" s="80"/>
      <c r="M1178" s="80"/>
      <c r="N1178" s="80"/>
      <c r="O1178" s="80"/>
    </row>
    <row r="1179" spans="1:15" x14ac:dyDescent="0.2">
      <c r="A1179" s="80"/>
      <c r="B1179" s="80"/>
      <c r="C1179" s="80"/>
      <c r="D1179" s="80"/>
      <c r="E1179" s="80"/>
      <c r="F1179" s="80"/>
      <c r="G1179" s="80"/>
      <c r="H1179" s="80"/>
      <c r="I1179" s="80"/>
      <c r="J1179" s="80"/>
      <c r="K1179" s="80"/>
      <c r="L1179" s="80"/>
      <c r="M1179" s="80"/>
      <c r="N1179" s="80"/>
      <c r="O1179" s="80"/>
    </row>
    <row r="1180" spans="1:15" x14ac:dyDescent="0.2">
      <c r="A1180" s="80"/>
      <c r="B1180" s="80"/>
      <c r="C1180" s="80"/>
      <c r="D1180" s="80"/>
      <c r="E1180" s="80"/>
      <c r="F1180" s="80"/>
      <c r="G1180" s="80"/>
      <c r="H1180" s="80"/>
      <c r="I1180" s="80"/>
      <c r="J1180" s="80"/>
      <c r="K1180" s="80"/>
      <c r="L1180" s="80"/>
      <c r="M1180" s="80"/>
      <c r="N1180" s="80"/>
      <c r="O1180" s="80"/>
    </row>
    <row r="1181" spans="1:15" x14ac:dyDescent="0.2">
      <c r="A1181" s="80"/>
      <c r="B1181" s="80"/>
      <c r="C1181" s="80"/>
      <c r="D1181" s="80"/>
      <c r="E1181" s="80"/>
      <c r="F1181" s="80"/>
      <c r="G1181" s="80"/>
      <c r="H1181" s="80"/>
      <c r="I1181" s="80"/>
      <c r="J1181" s="80"/>
      <c r="K1181" s="80"/>
      <c r="L1181" s="80"/>
      <c r="M1181" s="80"/>
      <c r="N1181" s="80"/>
      <c r="O1181" s="80"/>
    </row>
    <row r="1182" spans="1:15" x14ac:dyDescent="0.2">
      <c r="A1182" s="80"/>
      <c r="B1182" s="80"/>
      <c r="C1182" s="80"/>
      <c r="D1182" s="80"/>
      <c r="E1182" s="80"/>
      <c r="F1182" s="80"/>
      <c r="G1182" s="80"/>
      <c r="H1182" s="80"/>
      <c r="I1182" s="80"/>
      <c r="J1182" s="80"/>
      <c r="K1182" s="80"/>
      <c r="L1182" s="80"/>
      <c r="M1182" s="80"/>
      <c r="N1182" s="80"/>
      <c r="O1182" s="80"/>
    </row>
    <row r="1183" spans="1:15" x14ac:dyDescent="0.2">
      <c r="A1183" s="80"/>
      <c r="B1183" s="80"/>
      <c r="C1183" s="80"/>
      <c r="D1183" s="80"/>
      <c r="E1183" s="80"/>
      <c r="F1183" s="80"/>
      <c r="G1183" s="80"/>
      <c r="H1183" s="80"/>
      <c r="I1183" s="80"/>
      <c r="J1183" s="80"/>
      <c r="K1183" s="80"/>
      <c r="L1183" s="80"/>
      <c r="M1183" s="80"/>
      <c r="N1183" s="80"/>
      <c r="O1183" s="80"/>
    </row>
    <row r="1184" spans="1:15" x14ac:dyDescent="0.2">
      <c r="A1184" s="80"/>
      <c r="B1184" s="80"/>
      <c r="C1184" s="80"/>
      <c r="D1184" s="80"/>
      <c r="E1184" s="80"/>
      <c r="F1184" s="80"/>
      <c r="G1184" s="80"/>
      <c r="H1184" s="80"/>
      <c r="I1184" s="80"/>
      <c r="J1184" s="80"/>
      <c r="K1184" s="80"/>
      <c r="L1184" s="80"/>
      <c r="M1184" s="80"/>
      <c r="N1184" s="80"/>
      <c r="O1184" s="80"/>
    </row>
    <row r="1185" spans="1:15" x14ac:dyDescent="0.2">
      <c r="A1185" s="80"/>
      <c r="B1185" s="80"/>
      <c r="C1185" s="80"/>
      <c r="D1185" s="80"/>
      <c r="E1185" s="80"/>
      <c r="F1185" s="80"/>
      <c r="G1185" s="80"/>
      <c r="H1185" s="80"/>
      <c r="I1185" s="80"/>
      <c r="J1185" s="80"/>
      <c r="K1185" s="80"/>
      <c r="L1185" s="80"/>
      <c r="M1185" s="80"/>
      <c r="N1185" s="80"/>
      <c r="O1185" s="80"/>
    </row>
    <row r="1186" spans="1:15" x14ac:dyDescent="0.2">
      <c r="A1186" s="80"/>
      <c r="B1186" s="80"/>
      <c r="C1186" s="80"/>
      <c r="D1186" s="80"/>
      <c r="E1186" s="80"/>
      <c r="F1186" s="80"/>
      <c r="G1186" s="80"/>
      <c r="H1186" s="80"/>
      <c r="I1186" s="80"/>
      <c r="J1186" s="80"/>
      <c r="K1186" s="80"/>
      <c r="L1186" s="80"/>
      <c r="M1186" s="80"/>
      <c r="N1186" s="80"/>
      <c r="O1186" s="80"/>
    </row>
    <row r="1187" spans="1:15" x14ac:dyDescent="0.2">
      <c r="A1187" s="80"/>
      <c r="B1187" s="80"/>
      <c r="C1187" s="80"/>
      <c r="D1187" s="80"/>
      <c r="E1187" s="80"/>
      <c r="F1187" s="80"/>
      <c r="G1187" s="80"/>
      <c r="H1187" s="80"/>
      <c r="I1187" s="80"/>
      <c r="J1187" s="80"/>
      <c r="K1187" s="80"/>
      <c r="L1187" s="80"/>
      <c r="M1187" s="80"/>
      <c r="N1187" s="80"/>
      <c r="O1187" s="80"/>
    </row>
    <row r="1188" spans="1:15" x14ac:dyDescent="0.2">
      <c r="A1188" s="80"/>
      <c r="B1188" s="80"/>
      <c r="C1188" s="80"/>
      <c r="D1188" s="80"/>
      <c r="E1188" s="80"/>
      <c r="F1188" s="80"/>
      <c r="G1188" s="80"/>
      <c r="H1188" s="80"/>
      <c r="I1188" s="80"/>
      <c r="J1188" s="80"/>
      <c r="K1188" s="80"/>
      <c r="L1188" s="80"/>
      <c r="M1188" s="80"/>
      <c r="N1188" s="80"/>
      <c r="O1188" s="80"/>
    </row>
    <row r="1189" spans="1:15" x14ac:dyDescent="0.2">
      <c r="A1189" s="80"/>
      <c r="B1189" s="80"/>
      <c r="C1189" s="80"/>
      <c r="D1189" s="80"/>
      <c r="E1189" s="80"/>
      <c r="F1189" s="80"/>
      <c r="G1189" s="80"/>
      <c r="H1189" s="80"/>
      <c r="I1189" s="80"/>
      <c r="J1189" s="80"/>
      <c r="K1189" s="80"/>
      <c r="L1189" s="80"/>
      <c r="M1189" s="80"/>
      <c r="N1189" s="80"/>
      <c r="O1189" s="80"/>
    </row>
    <row r="1190" spans="1:15" x14ac:dyDescent="0.2">
      <c r="A1190" s="80"/>
      <c r="B1190" s="80"/>
      <c r="C1190" s="80"/>
      <c r="D1190" s="80"/>
      <c r="E1190" s="80"/>
      <c r="F1190" s="80"/>
      <c r="G1190" s="80"/>
      <c r="H1190" s="80"/>
      <c r="I1190" s="80"/>
      <c r="J1190" s="80"/>
      <c r="K1190" s="80"/>
      <c r="L1190" s="80"/>
      <c r="M1190" s="80"/>
      <c r="N1190" s="80"/>
      <c r="O1190" s="80"/>
    </row>
    <row r="1191" spans="1:15" x14ac:dyDescent="0.2">
      <c r="A1191" s="80"/>
      <c r="B1191" s="80"/>
      <c r="C1191" s="80"/>
      <c r="D1191" s="80"/>
      <c r="E1191" s="80"/>
      <c r="F1191" s="80"/>
      <c r="G1191" s="80"/>
      <c r="H1191" s="80"/>
      <c r="I1191" s="80"/>
      <c r="J1191" s="80"/>
      <c r="K1191" s="80"/>
      <c r="L1191" s="80"/>
      <c r="M1191" s="80"/>
      <c r="N1191" s="80"/>
      <c r="O1191" s="80"/>
    </row>
    <row r="1192" spans="1:15" x14ac:dyDescent="0.2">
      <c r="A1192" s="80"/>
      <c r="B1192" s="80"/>
      <c r="C1192" s="80"/>
      <c r="D1192" s="80"/>
      <c r="E1192" s="80"/>
      <c r="F1192" s="80"/>
      <c r="G1192" s="80"/>
      <c r="H1192" s="80"/>
      <c r="I1192" s="80"/>
      <c r="J1192" s="80"/>
      <c r="K1192" s="80"/>
      <c r="L1192" s="80"/>
      <c r="M1192" s="80"/>
      <c r="N1192" s="80"/>
      <c r="O1192" s="80"/>
    </row>
    <row r="1193" spans="1:15" x14ac:dyDescent="0.2">
      <c r="A1193" s="80"/>
      <c r="B1193" s="80"/>
      <c r="C1193" s="80"/>
      <c r="D1193" s="80"/>
      <c r="E1193" s="80"/>
      <c r="F1193" s="80"/>
      <c r="G1193" s="80"/>
      <c r="H1193" s="80"/>
      <c r="I1193" s="80"/>
      <c r="J1193" s="80"/>
      <c r="K1193" s="80"/>
      <c r="L1193" s="80"/>
      <c r="M1193" s="80"/>
      <c r="N1193" s="80"/>
      <c r="O1193" s="80"/>
    </row>
    <row r="1194" spans="1:15" x14ac:dyDescent="0.2">
      <c r="A1194" s="80"/>
      <c r="B1194" s="80"/>
      <c r="C1194" s="80"/>
      <c r="D1194" s="80"/>
      <c r="E1194" s="80"/>
      <c r="F1194" s="80"/>
      <c r="G1194" s="80"/>
      <c r="H1194" s="80"/>
      <c r="I1194" s="80"/>
      <c r="J1194" s="80"/>
      <c r="K1194" s="80"/>
      <c r="L1194" s="80"/>
      <c r="M1194" s="80"/>
      <c r="N1194" s="80"/>
      <c r="O1194" s="80"/>
    </row>
    <row r="1195" spans="1:15" x14ac:dyDescent="0.2">
      <c r="A1195" s="80"/>
      <c r="B1195" s="80"/>
      <c r="C1195" s="80"/>
      <c r="D1195" s="80"/>
      <c r="E1195" s="80"/>
      <c r="F1195" s="80"/>
      <c r="G1195" s="80"/>
      <c r="H1195" s="80"/>
      <c r="I1195" s="80"/>
      <c r="J1195" s="80"/>
      <c r="K1195" s="80"/>
      <c r="L1195" s="80"/>
      <c r="M1195" s="80"/>
      <c r="N1195" s="80"/>
      <c r="O1195" s="80"/>
    </row>
    <row r="1196" spans="1:15" x14ac:dyDescent="0.2">
      <c r="A1196" s="80"/>
      <c r="B1196" s="80"/>
      <c r="C1196" s="80"/>
      <c r="D1196" s="80"/>
      <c r="E1196" s="80"/>
      <c r="F1196" s="80"/>
      <c r="G1196" s="80"/>
      <c r="H1196" s="80"/>
      <c r="I1196" s="80"/>
      <c r="J1196" s="80"/>
      <c r="K1196" s="80"/>
      <c r="L1196" s="80"/>
      <c r="M1196" s="80"/>
      <c r="N1196" s="80"/>
      <c r="O1196" s="80"/>
    </row>
    <row r="1197" spans="1:15" x14ac:dyDescent="0.2">
      <c r="A1197" s="80"/>
      <c r="B1197" s="80"/>
      <c r="C1197" s="80"/>
      <c r="D1197" s="80"/>
      <c r="E1197" s="80"/>
      <c r="F1197" s="80"/>
      <c r="G1197" s="80"/>
      <c r="H1197" s="80"/>
      <c r="I1197" s="80"/>
      <c r="J1197" s="80"/>
      <c r="K1197" s="80"/>
      <c r="L1197" s="80"/>
      <c r="M1197" s="80"/>
      <c r="N1197" s="80"/>
      <c r="O1197" s="80"/>
    </row>
    <row r="1198" spans="1:15" x14ac:dyDescent="0.2">
      <c r="A1198" s="80"/>
      <c r="B1198" s="80"/>
      <c r="C1198" s="80"/>
      <c r="D1198" s="80"/>
      <c r="E1198" s="80"/>
      <c r="F1198" s="80"/>
      <c r="G1198" s="80"/>
      <c r="H1198" s="80"/>
      <c r="I1198" s="80"/>
      <c r="J1198" s="80"/>
      <c r="K1198" s="80"/>
      <c r="L1198" s="80"/>
      <c r="M1198" s="80"/>
      <c r="N1198" s="80"/>
      <c r="O1198" s="80"/>
    </row>
    <row r="1199" spans="1:15" x14ac:dyDescent="0.2">
      <c r="A1199" s="80"/>
      <c r="B1199" s="80"/>
      <c r="C1199" s="80"/>
      <c r="D1199" s="80"/>
      <c r="E1199" s="80"/>
      <c r="F1199" s="80"/>
      <c r="G1199" s="80"/>
      <c r="H1199" s="80"/>
      <c r="I1199" s="80"/>
      <c r="J1199" s="80"/>
      <c r="K1199" s="80"/>
      <c r="L1199" s="80"/>
      <c r="M1199" s="80"/>
      <c r="N1199" s="80"/>
      <c r="O1199" s="80"/>
    </row>
    <row r="1200" spans="1:15" x14ac:dyDescent="0.2">
      <c r="A1200" s="80"/>
      <c r="B1200" s="80"/>
      <c r="C1200" s="80"/>
      <c r="D1200" s="80"/>
      <c r="E1200" s="80"/>
      <c r="F1200" s="80"/>
      <c r="G1200" s="80"/>
      <c r="H1200" s="80"/>
      <c r="I1200" s="80"/>
      <c r="J1200" s="80"/>
      <c r="K1200" s="80"/>
      <c r="L1200" s="80"/>
      <c r="M1200" s="80"/>
      <c r="N1200" s="80"/>
      <c r="O1200" s="80"/>
    </row>
    <row r="1201" spans="1:15" x14ac:dyDescent="0.2">
      <c r="A1201" s="80"/>
      <c r="B1201" s="80"/>
      <c r="C1201" s="80"/>
      <c r="D1201" s="80"/>
      <c r="E1201" s="80"/>
      <c r="F1201" s="80"/>
      <c r="G1201" s="80"/>
      <c r="H1201" s="80"/>
      <c r="I1201" s="80"/>
      <c r="J1201" s="80"/>
      <c r="K1201" s="80"/>
      <c r="L1201" s="80"/>
      <c r="M1201" s="80"/>
      <c r="N1201" s="80"/>
      <c r="O1201" s="80"/>
    </row>
    <row r="1202" spans="1:15" x14ac:dyDescent="0.2">
      <c r="A1202" s="80"/>
      <c r="B1202" s="80"/>
      <c r="C1202" s="80"/>
      <c r="D1202" s="80"/>
      <c r="E1202" s="80"/>
      <c r="F1202" s="80"/>
      <c r="G1202" s="80"/>
      <c r="H1202" s="80"/>
      <c r="I1202" s="80"/>
      <c r="J1202" s="80"/>
      <c r="K1202" s="80"/>
      <c r="L1202" s="80"/>
      <c r="M1202" s="80"/>
      <c r="N1202" s="80"/>
      <c r="O1202" s="80"/>
    </row>
    <row r="1203" spans="1:15" x14ac:dyDescent="0.2">
      <c r="A1203" s="80"/>
      <c r="B1203" s="80"/>
      <c r="C1203" s="80"/>
      <c r="D1203" s="80"/>
      <c r="E1203" s="80"/>
      <c r="F1203" s="80"/>
      <c r="G1203" s="80"/>
      <c r="H1203" s="80"/>
      <c r="I1203" s="80"/>
      <c r="J1203" s="80"/>
      <c r="K1203" s="80"/>
      <c r="L1203" s="80"/>
      <c r="M1203" s="80"/>
      <c r="N1203" s="80"/>
      <c r="O1203" s="80"/>
    </row>
    <row r="1204" spans="1:15" x14ac:dyDescent="0.2">
      <c r="A1204" s="80"/>
      <c r="B1204" s="80"/>
      <c r="C1204" s="80"/>
      <c r="D1204" s="80"/>
      <c r="E1204" s="80"/>
      <c r="F1204" s="80"/>
      <c r="G1204" s="80"/>
      <c r="H1204" s="80"/>
      <c r="I1204" s="80"/>
      <c r="J1204" s="80"/>
      <c r="K1204" s="80"/>
      <c r="L1204" s="80"/>
      <c r="M1204" s="80"/>
      <c r="N1204" s="80"/>
      <c r="O1204" s="80"/>
    </row>
    <row r="1205" spans="1:15" x14ac:dyDescent="0.2">
      <c r="A1205" s="80"/>
      <c r="B1205" s="80"/>
      <c r="C1205" s="80"/>
      <c r="D1205" s="80"/>
      <c r="E1205" s="80"/>
      <c r="F1205" s="80"/>
      <c r="G1205" s="80"/>
      <c r="H1205" s="80"/>
      <c r="I1205" s="80"/>
      <c r="J1205" s="80"/>
      <c r="K1205" s="80"/>
      <c r="L1205" s="80"/>
      <c r="M1205" s="80"/>
      <c r="N1205" s="80"/>
      <c r="O1205" s="80"/>
    </row>
    <row r="1206" spans="1:15" x14ac:dyDescent="0.2">
      <c r="A1206" s="80"/>
      <c r="B1206" s="80"/>
      <c r="C1206" s="80"/>
      <c r="D1206" s="80"/>
      <c r="E1206" s="80"/>
      <c r="F1206" s="80"/>
      <c r="G1206" s="80"/>
      <c r="H1206" s="80"/>
      <c r="I1206" s="80"/>
      <c r="J1206" s="80"/>
      <c r="K1206" s="80"/>
      <c r="L1206" s="80"/>
      <c r="M1206" s="80"/>
      <c r="N1206" s="80"/>
      <c r="O1206" s="80"/>
    </row>
    <row r="1207" spans="1:15" x14ac:dyDescent="0.2">
      <c r="A1207" s="80"/>
      <c r="B1207" s="80"/>
      <c r="C1207" s="80"/>
      <c r="D1207" s="80"/>
      <c r="E1207" s="80"/>
      <c r="F1207" s="80"/>
      <c r="G1207" s="80"/>
      <c r="H1207" s="80"/>
      <c r="I1207" s="80"/>
      <c r="J1207" s="80"/>
      <c r="K1207" s="80"/>
      <c r="L1207" s="80"/>
      <c r="M1207" s="80"/>
      <c r="N1207" s="80"/>
      <c r="O1207" s="80"/>
    </row>
    <row r="1208" spans="1:15" x14ac:dyDescent="0.2">
      <c r="A1208" s="80"/>
      <c r="B1208" s="80"/>
      <c r="C1208" s="80"/>
      <c r="D1208" s="80"/>
      <c r="E1208" s="80"/>
      <c r="F1208" s="80"/>
      <c r="G1208" s="80"/>
      <c r="H1208" s="80"/>
      <c r="I1208" s="80"/>
      <c r="J1208" s="80"/>
      <c r="K1208" s="80"/>
      <c r="L1208" s="80"/>
      <c r="M1208" s="80"/>
      <c r="N1208" s="80"/>
      <c r="O1208" s="80"/>
    </row>
    <row r="1209" spans="1:15" x14ac:dyDescent="0.2">
      <c r="A1209" s="80"/>
      <c r="B1209" s="80"/>
      <c r="C1209" s="80"/>
      <c r="D1209" s="80"/>
      <c r="E1209" s="80"/>
      <c r="F1209" s="80"/>
      <c r="G1209" s="80"/>
      <c r="H1209" s="80"/>
      <c r="I1209" s="80"/>
      <c r="J1209" s="80"/>
      <c r="K1209" s="80"/>
      <c r="L1209" s="80"/>
      <c r="M1209" s="80"/>
      <c r="N1209" s="80"/>
      <c r="O1209" s="80"/>
    </row>
    <row r="1210" spans="1:15" x14ac:dyDescent="0.2">
      <c r="A1210" s="80"/>
      <c r="B1210" s="80"/>
      <c r="C1210" s="80"/>
      <c r="D1210" s="80"/>
      <c r="E1210" s="80"/>
      <c r="F1210" s="80"/>
      <c r="G1210" s="80"/>
      <c r="H1210" s="80"/>
      <c r="I1210" s="80"/>
      <c r="J1210" s="80"/>
      <c r="K1210" s="80"/>
      <c r="L1210" s="80"/>
      <c r="M1210" s="80"/>
      <c r="N1210" s="80"/>
      <c r="O1210" s="80"/>
    </row>
    <row r="1211" spans="1:15" x14ac:dyDescent="0.2">
      <c r="A1211" s="80"/>
      <c r="B1211" s="80"/>
      <c r="C1211" s="80"/>
      <c r="D1211" s="80"/>
      <c r="E1211" s="80"/>
      <c r="F1211" s="80"/>
      <c r="G1211" s="80"/>
      <c r="H1211" s="80"/>
      <c r="I1211" s="80"/>
      <c r="J1211" s="80"/>
      <c r="K1211" s="80"/>
      <c r="L1211" s="80"/>
      <c r="M1211" s="80"/>
      <c r="N1211" s="80"/>
      <c r="O1211" s="80"/>
    </row>
    <row r="1212" spans="1:15" x14ac:dyDescent="0.2">
      <c r="A1212" s="80"/>
      <c r="B1212" s="80"/>
      <c r="C1212" s="80"/>
      <c r="D1212" s="80"/>
      <c r="E1212" s="80"/>
      <c r="F1212" s="80"/>
      <c r="G1212" s="80"/>
      <c r="H1212" s="80"/>
      <c r="I1212" s="80"/>
      <c r="J1212" s="80"/>
      <c r="K1212" s="80"/>
      <c r="L1212" s="80"/>
      <c r="M1212" s="80"/>
      <c r="N1212" s="80"/>
      <c r="O1212" s="80"/>
    </row>
    <row r="1213" spans="1:15" x14ac:dyDescent="0.2">
      <c r="A1213" s="80"/>
      <c r="B1213" s="80"/>
      <c r="C1213" s="80"/>
      <c r="D1213" s="80"/>
      <c r="E1213" s="80"/>
      <c r="F1213" s="80"/>
      <c r="G1213" s="80"/>
      <c r="H1213" s="80"/>
      <c r="I1213" s="80"/>
      <c r="J1213" s="80"/>
      <c r="K1213" s="80"/>
      <c r="L1213" s="80"/>
      <c r="M1213" s="80"/>
      <c r="N1213" s="80"/>
      <c r="O1213" s="80"/>
    </row>
    <row r="1214" spans="1:15" x14ac:dyDescent="0.2">
      <c r="A1214" s="80"/>
      <c r="B1214" s="80"/>
      <c r="C1214" s="80"/>
      <c r="D1214" s="80"/>
      <c r="E1214" s="80"/>
      <c r="F1214" s="80"/>
      <c r="G1214" s="80"/>
      <c r="H1214" s="80"/>
      <c r="I1214" s="80"/>
      <c r="J1214" s="80"/>
      <c r="K1214" s="80"/>
      <c r="L1214" s="80"/>
      <c r="M1214" s="80"/>
      <c r="N1214" s="80"/>
      <c r="O1214" s="80"/>
    </row>
    <row r="1215" spans="1:15" x14ac:dyDescent="0.2">
      <c r="A1215" s="80"/>
      <c r="B1215" s="80"/>
      <c r="C1215" s="80"/>
      <c r="D1215" s="80"/>
      <c r="E1215" s="80"/>
      <c r="F1215" s="80"/>
      <c r="G1215" s="80"/>
      <c r="H1215" s="80"/>
      <c r="I1215" s="80"/>
      <c r="J1215" s="80"/>
      <c r="K1215" s="80"/>
      <c r="L1215" s="80"/>
      <c r="M1215" s="80"/>
      <c r="N1215" s="80"/>
      <c r="O1215" s="80"/>
    </row>
    <row r="1216" spans="1:15" x14ac:dyDescent="0.2">
      <c r="A1216" s="80"/>
      <c r="B1216" s="80"/>
      <c r="C1216" s="80"/>
      <c r="D1216" s="80"/>
      <c r="E1216" s="80"/>
      <c r="F1216" s="80"/>
      <c r="G1216" s="80"/>
      <c r="H1216" s="80"/>
      <c r="I1216" s="80"/>
      <c r="J1216" s="80"/>
      <c r="K1216" s="80"/>
      <c r="L1216" s="80"/>
      <c r="M1216" s="80"/>
      <c r="N1216" s="80"/>
      <c r="O1216" s="80"/>
    </row>
    <row r="1217" spans="1:15" x14ac:dyDescent="0.2">
      <c r="A1217" s="80"/>
      <c r="B1217" s="80"/>
      <c r="C1217" s="80"/>
      <c r="D1217" s="80"/>
      <c r="E1217" s="80"/>
      <c r="F1217" s="80"/>
      <c r="G1217" s="80"/>
      <c r="H1217" s="80"/>
      <c r="I1217" s="80"/>
      <c r="J1217" s="80"/>
      <c r="K1217" s="80"/>
      <c r="L1217" s="80"/>
      <c r="M1217" s="80"/>
      <c r="N1217" s="80"/>
      <c r="O1217" s="80"/>
    </row>
    <row r="1218" spans="1:15" x14ac:dyDescent="0.2">
      <c r="A1218" s="80"/>
      <c r="B1218" s="80"/>
      <c r="C1218" s="80"/>
      <c r="D1218" s="80"/>
      <c r="E1218" s="80"/>
      <c r="F1218" s="80"/>
      <c r="G1218" s="80"/>
      <c r="H1218" s="80"/>
      <c r="I1218" s="80"/>
      <c r="J1218" s="80"/>
      <c r="K1218" s="80"/>
      <c r="L1218" s="80"/>
      <c r="M1218" s="80"/>
      <c r="N1218" s="80"/>
      <c r="O1218" s="80"/>
    </row>
    <row r="1219" spans="1:15" x14ac:dyDescent="0.2">
      <c r="A1219" s="80"/>
      <c r="B1219" s="80"/>
      <c r="C1219" s="80"/>
      <c r="D1219" s="80"/>
      <c r="E1219" s="80"/>
      <c r="F1219" s="80"/>
      <c r="G1219" s="80"/>
      <c r="H1219" s="80"/>
      <c r="I1219" s="80"/>
      <c r="J1219" s="80"/>
      <c r="K1219" s="80"/>
      <c r="L1219" s="80"/>
      <c r="M1219" s="80"/>
      <c r="N1219" s="80"/>
      <c r="O1219" s="80"/>
    </row>
    <row r="1220" spans="1:15" x14ac:dyDescent="0.2">
      <c r="A1220" s="80"/>
      <c r="B1220" s="80"/>
      <c r="C1220" s="80"/>
      <c r="D1220" s="80"/>
      <c r="E1220" s="80"/>
      <c r="F1220" s="80"/>
      <c r="G1220" s="80"/>
      <c r="H1220" s="80"/>
      <c r="I1220" s="80"/>
      <c r="J1220" s="80"/>
      <c r="K1220" s="80"/>
      <c r="L1220" s="80"/>
      <c r="M1220" s="80"/>
      <c r="N1220" s="80"/>
      <c r="O1220" s="80"/>
    </row>
    <row r="1221" spans="1:15" x14ac:dyDescent="0.2">
      <c r="A1221" s="80"/>
      <c r="B1221" s="80"/>
      <c r="C1221" s="80"/>
      <c r="D1221" s="80"/>
      <c r="E1221" s="80"/>
      <c r="F1221" s="80"/>
      <c r="G1221" s="80"/>
      <c r="H1221" s="80"/>
      <c r="I1221" s="80"/>
      <c r="J1221" s="80"/>
      <c r="K1221" s="80"/>
      <c r="L1221" s="80"/>
      <c r="M1221" s="80"/>
      <c r="N1221" s="80"/>
      <c r="O1221" s="80"/>
    </row>
    <row r="1222" spans="1:15" x14ac:dyDescent="0.2">
      <c r="A1222" s="80"/>
      <c r="B1222" s="80"/>
      <c r="C1222" s="80"/>
      <c r="D1222" s="80"/>
      <c r="E1222" s="80"/>
      <c r="F1222" s="80"/>
      <c r="G1222" s="80"/>
      <c r="H1222" s="80"/>
      <c r="I1222" s="80"/>
      <c r="J1222" s="80"/>
      <c r="K1222" s="80"/>
      <c r="L1222" s="80"/>
      <c r="M1222" s="80"/>
      <c r="N1222" s="80"/>
      <c r="O1222" s="80"/>
    </row>
    <row r="1223" spans="1:15" x14ac:dyDescent="0.2">
      <c r="A1223" s="80"/>
      <c r="B1223" s="80"/>
      <c r="C1223" s="80"/>
      <c r="D1223" s="80"/>
      <c r="E1223" s="80"/>
      <c r="F1223" s="80"/>
      <c r="G1223" s="80"/>
      <c r="H1223" s="80"/>
      <c r="I1223" s="80"/>
      <c r="J1223" s="80"/>
      <c r="K1223" s="80"/>
      <c r="L1223" s="80"/>
      <c r="M1223" s="80"/>
      <c r="N1223" s="80"/>
      <c r="O1223" s="80"/>
    </row>
    <row r="1224" spans="1:15" x14ac:dyDescent="0.2">
      <c r="A1224" s="80"/>
      <c r="B1224" s="80"/>
      <c r="C1224" s="80"/>
      <c r="D1224" s="80"/>
      <c r="E1224" s="80"/>
      <c r="F1224" s="80"/>
      <c r="G1224" s="80"/>
      <c r="H1224" s="80"/>
      <c r="I1224" s="80"/>
      <c r="J1224" s="80"/>
      <c r="K1224" s="80"/>
      <c r="L1224" s="80"/>
      <c r="M1224" s="80"/>
      <c r="N1224" s="80"/>
      <c r="O1224" s="80"/>
    </row>
    <row r="1225" spans="1:15" x14ac:dyDescent="0.2">
      <c r="A1225" s="80"/>
      <c r="B1225" s="80"/>
      <c r="C1225" s="80"/>
      <c r="D1225" s="80"/>
      <c r="E1225" s="80"/>
      <c r="F1225" s="80"/>
      <c r="G1225" s="80"/>
      <c r="H1225" s="80"/>
      <c r="I1225" s="80"/>
      <c r="J1225" s="80"/>
      <c r="K1225" s="80"/>
      <c r="L1225" s="80"/>
      <c r="M1225" s="80"/>
      <c r="N1225" s="80"/>
      <c r="O1225" s="80"/>
    </row>
    <row r="1226" spans="1:15" x14ac:dyDescent="0.2">
      <c r="A1226" s="80"/>
      <c r="B1226" s="80"/>
      <c r="C1226" s="80"/>
      <c r="D1226" s="80"/>
      <c r="E1226" s="80"/>
      <c r="F1226" s="80"/>
      <c r="G1226" s="80"/>
      <c r="H1226" s="80"/>
      <c r="I1226" s="80"/>
      <c r="J1226" s="80"/>
      <c r="K1226" s="80"/>
      <c r="L1226" s="80"/>
      <c r="M1226" s="80"/>
      <c r="N1226" s="80"/>
      <c r="O1226" s="80"/>
    </row>
    <row r="1227" spans="1:15" x14ac:dyDescent="0.2">
      <c r="A1227" s="80"/>
      <c r="B1227" s="80"/>
      <c r="C1227" s="80"/>
      <c r="D1227" s="80"/>
      <c r="E1227" s="80"/>
      <c r="F1227" s="80"/>
      <c r="G1227" s="80"/>
      <c r="H1227" s="80"/>
      <c r="I1227" s="80"/>
      <c r="J1227" s="80"/>
      <c r="K1227" s="80"/>
      <c r="L1227" s="80"/>
      <c r="M1227" s="80"/>
      <c r="N1227" s="80"/>
      <c r="O1227" s="80"/>
    </row>
    <row r="1228" spans="1:15" x14ac:dyDescent="0.2">
      <c r="A1228" s="80"/>
      <c r="B1228" s="80"/>
      <c r="C1228" s="80"/>
      <c r="D1228" s="80"/>
      <c r="E1228" s="80"/>
      <c r="F1228" s="80"/>
      <c r="G1228" s="80"/>
      <c r="H1228" s="80"/>
      <c r="I1228" s="80"/>
      <c r="J1228" s="80"/>
      <c r="K1228" s="80"/>
      <c r="L1228" s="80"/>
      <c r="M1228" s="80"/>
      <c r="N1228" s="80"/>
      <c r="O1228" s="80"/>
    </row>
    <row r="1229" spans="1:15" x14ac:dyDescent="0.2">
      <c r="A1229" s="80"/>
      <c r="B1229" s="80"/>
      <c r="C1229" s="80"/>
      <c r="D1229" s="80"/>
      <c r="E1229" s="80"/>
      <c r="F1229" s="80"/>
      <c r="G1229" s="80"/>
      <c r="H1229" s="80"/>
      <c r="I1229" s="80"/>
      <c r="J1229" s="80"/>
      <c r="K1229" s="80"/>
      <c r="L1229" s="80"/>
      <c r="M1229" s="80"/>
      <c r="N1229" s="80"/>
      <c r="O1229" s="80"/>
    </row>
    <row r="1230" spans="1:15" x14ac:dyDescent="0.2">
      <c r="A1230" s="80"/>
      <c r="B1230" s="80"/>
      <c r="C1230" s="80"/>
      <c r="D1230" s="80"/>
      <c r="E1230" s="80"/>
      <c r="F1230" s="80"/>
      <c r="G1230" s="80"/>
      <c r="H1230" s="80"/>
      <c r="I1230" s="80"/>
      <c r="J1230" s="80"/>
      <c r="K1230" s="80"/>
      <c r="L1230" s="80"/>
      <c r="M1230" s="80"/>
      <c r="N1230" s="80"/>
      <c r="O1230" s="80"/>
    </row>
    <row r="1231" spans="1:15" x14ac:dyDescent="0.2">
      <c r="A1231" s="80"/>
      <c r="B1231" s="80"/>
      <c r="C1231" s="80"/>
      <c r="D1231" s="80"/>
      <c r="E1231" s="80"/>
      <c r="F1231" s="80"/>
      <c r="G1231" s="80"/>
      <c r="H1231" s="80"/>
      <c r="I1231" s="80"/>
      <c r="J1231" s="80"/>
      <c r="K1231" s="80"/>
      <c r="L1231" s="80"/>
      <c r="M1231" s="80"/>
      <c r="N1231" s="80"/>
      <c r="O1231" s="80"/>
    </row>
    <row r="1232" spans="1:15" x14ac:dyDescent="0.2">
      <c r="A1232" s="80"/>
      <c r="B1232" s="80"/>
      <c r="C1232" s="80"/>
      <c r="D1232" s="80"/>
      <c r="E1232" s="80"/>
      <c r="F1232" s="80"/>
      <c r="G1232" s="80"/>
      <c r="H1232" s="80"/>
      <c r="I1232" s="80"/>
      <c r="J1232" s="80"/>
      <c r="K1232" s="80"/>
      <c r="L1232" s="80"/>
      <c r="M1232" s="80"/>
      <c r="N1232" s="80"/>
      <c r="O1232" s="80"/>
    </row>
    <row r="1233" spans="1:15" x14ac:dyDescent="0.2">
      <c r="A1233" s="80"/>
      <c r="B1233" s="80"/>
      <c r="C1233" s="80"/>
      <c r="D1233" s="80"/>
      <c r="E1233" s="80"/>
      <c r="F1233" s="80"/>
      <c r="G1233" s="80"/>
      <c r="H1233" s="80"/>
      <c r="I1233" s="80"/>
      <c r="J1233" s="80"/>
      <c r="K1233" s="80"/>
      <c r="L1233" s="80"/>
      <c r="M1233" s="80"/>
      <c r="N1233" s="80"/>
      <c r="O1233" s="80"/>
    </row>
    <row r="1234" spans="1:15" x14ac:dyDescent="0.2">
      <c r="A1234" s="80"/>
      <c r="B1234" s="80"/>
      <c r="C1234" s="80"/>
      <c r="D1234" s="80"/>
      <c r="E1234" s="80"/>
      <c r="F1234" s="80"/>
      <c r="G1234" s="80"/>
      <c r="H1234" s="80"/>
      <c r="I1234" s="80"/>
      <c r="J1234" s="80"/>
      <c r="K1234" s="80"/>
      <c r="L1234" s="80"/>
      <c r="M1234" s="80"/>
      <c r="N1234" s="80"/>
      <c r="O1234" s="80"/>
    </row>
    <row r="1235" spans="1:15" x14ac:dyDescent="0.2">
      <c r="A1235" s="80"/>
      <c r="B1235" s="80"/>
      <c r="C1235" s="80"/>
      <c r="D1235" s="80"/>
      <c r="E1235" s="80"/>
      <c r="F1235" s="80"/>
      <c r="G1235" s="80"/>
      <c r="H1235" s="80"/>
      <c r="I1235" s="80"/>
      <c r="J1235" s="80"/>
      <c r="K1235" s="80"/>
      <c r="L1235" s="80"/>
      <c r="M1235" s="80"/>
      <c r="N1235" s="80"/>
      <c r="O1235" s="80"/>
    </row>
    <row r="1236" spans="1:15" x14ac:dyDescent="0.2">
      <c r="A1236" s="80"/>
      <c r="B1236" s="80"/>
      <c r="C1236" s="80"/>
      <c r="D1236" s="80"/>
      <c r="E1236" s="80"/>
      <c r="F1236" s="80"/>
      <c r="G1236" s="80"/>
      <c r="H1236" s="80"/>
      <c r="I1236" s="80"/>
      <c r="J1236" s="80"/>
      <c r="K1236" s="80"/>
      <c r="L1236" s="80"/>
      <c r="M1236" s="80"/>
      <c r="N1236" s="80"/>
      <c r="O1236" s="80"/>
    </row>
    <row r="1237" spans="1:15" x14ac:dyDescent="0.2">
      <c r="A1237" s="80"/>
      <c r="B1237" s="80"/>
      <c r="C1237" s="80"/>
      <c r="D1237" s="80"/>
      <c r="E1237" s="80"/>
      <c r="F1237" s="80"/>
      <c r="G1237" s="80"/>
      <c r="H1237" s="80"/>
      <c r="I1237" s="80"/>
      <c r="J1237" s="80"/>
      <c r="K1237" s="80"/>
      <c r="L1237" s="80"/>
      <c r="M1237" s="80"/>
      <c r="N1237" s="80"/>
      <c r="O1237" s="80"/>
    </row>
    <row r="1238" spans="1:15" x14ac:dyDescent="0.2">
      <c r="A1238" s="80"/>
      <c r="B1238" s="80"/>
      <c r="C1238" s="80"/>
      <c r="D1238" s="80"/>
      <c r="E1238" s="80"/>
      <c r="F1238" s="80"/>
      <c r="G1238" s="80"/>
      <c r="H1238" s="80"/>
      <c r="I1238" s="80"/>
      <c r="J1238" s="80"/>
      <c r="K1238" s="80"/>
      <c r="L1238" s="80"/>
      <c r="M1238" s="80"/>
      <c r="N1238" s="80"/>
      <c r="O1238" s="80"/>
    </row>
    <row r="1239" spans="1:15" x14ac:dyDescent="0.2">
      <c r="A1239" s="80"/>
      <c r="B1239" s="80"/>
      <c r="C1239" s="80"/>
      <c r="D1239" s="80"/>
      <c r="E1239" s="80"/>
      <c r="F1239" s="80"/>
      <c r="G1239" s="80"/>
      <c r="H1239" s="80"/>
      <c r="I1239" s="80"/>
      <c r="J1239" s="80"/>
      <c r="K1239" s="80"/>
      <c r="L1239" s="80"/>
      <c r="M1239" s="80"/>
      <c r="N1239" s="80"/>
      <c r="O1239" s="80"/>
    </row>
    <row r="1240" spans="1:15" x14ac:dyDescent="0.2">
      <c r="A1240" s="80"/>
      <c r="B1240" s="80"/>
      <c r="C1240" s="80"/>
      <c r="D1240" s="80"/>
      <c r="E1240" s="80"/>
      <c r="F1240" s="80"/>
      <c r="G1240" s="80"/>
      <c r="H1240" s="80"/>
      <c r="I1240" s="80"/>
      <c r="J1240" s="80"/>
      <c r="K1240" s="80"/>
      <c r="L1240" s="80"/>
      <c r="M1240" s="80"/>
      <c r="N1240" s="80"/>
      <c r="O1240" s="80"/>
    </row>
    <row r="1241" spans="1:15" x14ac:dyDescent="0.2">
      <c r="A1241" s="80"/>
      <c r="B1241" s="80"/>
      <c r="C1241" s="80"/>
      <c r="D1241" s="80"/>
      <c r="E1241" s="80"/>
      <c r="F1241" s="80"/>
      <c r="G1241" s="80"/>
      <c r="H1241" s="80"/>
      <c r="I1241" s="80"/>
      <c r="J1241" s="80"/>
      <c r="K1241" s="80"/>
      <c r="L1241" s="80"/>
      <c r="M1241" s="80"/>
      <c r="N1241" s="80"/>
      <c r="O1241" s="80"/>
    </row>
    <row r="1242" spans="1:15" x14ac:dyDescent="0.2">
      <c r="A1242" s="80"/>
      <c r="B1242" s="80"/>
      <c r="C1242" s="80"/>
      <c r="D1242" s="80"/>
      <c r="E1242" s="80"/>
      <c r="F1242" s="80"/>
      <c r="G1242" s="80"/>
      <c r="H1242" s="80"/>
      <c r="I1242" s="80"/>
      <c r="J1242" s="80"/>
      <c r="K1242" s="80"/>
      <c r="L1242" s="80"/>
      <c r="M1242" s="80"/>
      <c r="N1242" s="80"/>
      <c r="O1242" s="80"/>
    </row>
    <row r="1243" spans="1:15" x14ac:dyDescent="0.2">
      <c r="A1243" s="80"/>
      <c r="B1243" s="80"/>
      <c r="C1243" s="80"/>
      <c r="D1243" s="80"/>
      <c r="E1243" s="80"/>
      <c r="F1243" s="80"/>
      <c r="G1243" s="80"/>
      <c r="H1243" s="80"/>
      <c r="I1243" s="80"/>
      <c r="J1243" s="80"/>
      <c r="K1243" s="80"/>
      <c r="L1243" s="80"/>
      <c r="M1243" s="80"/>
      <c r="N1243" s="80"/>
      <c r="O1243" s="80"/>
    </row>
    <row r="1244" spans="1:15" x14ac:dyDescent="0.2">
      <c r="A1244" s="80"/>
      <c r="B1244" s="80"/>
      <c r="C1244" s="80"/>
      <c r="D1244" s="80"/>
      <c r="E1244" s="80"/>
      <c r="F1244" s="80"/>
      <c r="G1244" s="80"/>
      <c r="H1244" s="80"/>
      <c r="I1244" s="80"/>
      <c r="J1244" s="80"/>
      <c r="K1244" s="80"/>
      <c r="L1244" s="80"/>
      <c r="M1244" s="80"/>
      <c r="N1244" s="80"/>
      <c r="O1244" s="80"/>
    </row>
    <row r="1245" spans="1:15" x14ac:dyDescent="0.2">
      <c r="A1245" s="80"/>
      <c r="B1245" s="80"/>
      <c r="C1245" s="80"/>
      <c r="D1245" s="80"/>
      <c r="E1245" s="80"/>
      <c r="F1245" s="80"/>
      <c r="G1245" s="80"/>
      <c r="H1245" s="80"/>
      <c r="I1245" s="80"/>
      <c r="J1245" s="80"/>
      <c r="K1245" s="80"/>
      <c r="L1245" s="80"/>
      <c r="M1245" s="80"/>
      <c r="N1245" s="80"/>
      <c r="O1245" s="80"/>
    </row>
    <row r="1246" spans="1:15" x14ac:dyDescent="0.2">
      <c r="A1246" s="80"/>
      <c r="B1246" s="80"/>
      <c r="C1246" s="80"/>
      <c r="D1246" s="80"/>
      <c r="E1246" s="80"/>
      <c r="F1246" s="80"/>
      <c r="G1246" s="80"/>
      <c r="H1246" s="80"/>
      <c r="I1246" s="80"/>
      <c r="J1246" s="80"/>
      <c r="K1246" s="80"/>
      <c r="L1246" s="80"/>
      <c r="M1246" s="80"/>
      <c r="N1246" s="80"/>
      <c r="O1246" s="80"/>
    </row>
    <row r="1247" spans="1:15" x14ac:dyDescent="0.2">
      <c r="A1247" s="80"/>
      <c r="B1247" s="80"/>
      <c r="C1247" s="80"/>
      <c r="D1247" s="80"/>
      <c r="E1247" s="80"/>
      <c r="F1247" s="80"/>
      <c r="G1247" s="80"/>
      <c r="H1247" s="80"/>
      <c r="I1247" s="80"/>
      <c r="J1247" s="80"/>
      <c r="K1247" s="80"/>
      <c r="L1247" s="80"/>
      <c r="M1247" s="80"/>
      <c r="N1247" s="80"/>
      <c r="O1247" s="80"/>
    </row>
    <row r="1248" spans="1:15" x14ac:dyDescent="0.2">
      <c r="A1248" s="80"/>
      <c r="B1248" s="80"/>
      <c r="C1248" s="80"/>
      <c r="D1248" s="80"/>
      <c r="E1248" s="80"/>
      <c r="F1248" s="80"/>
      <c r="G1248" s="80"/>
      <c r="H1248" s="80"/>
      <c r="I1248" s="80"/>
      <c r="J1248" s="80"/>
      <c r="K1248" s="80"/>
      <c r="L1248" s="80"/>
      <c r="M1248" s="80"/>
      <c r="N1248" s="80"/>
      <c r="O1248" s="80"/>
    </row>
    <row r="1249" spans="1:15" x14ac:dyDescent="0.2">
      <c r="A1249" s="80"/>
      <c r="B1249" s="80"/>
      <c r="C1249" s="80"/>
      <c r="D1249" s="80"/>
      <c r="E1249" s="80"/>
      <c r="F1249" s="80"/>
      <c r="G1249" s="80"/>
      <c r="H1249" s="80"/>
      <c r="I1249" s="80"/>
      <c r="J1249" s="80"/>
      <c r="K1249" s="80"/>
      <c r="L1249" s="80"/>
      <c r="M1249" s="80"/>
      <c r="N1249" s="80"/>
      <c r="O1249" s="80"/>
    </row>
    <row r="1250" spans="1:15" x14ac:dyDescent="0.2">
      <c r="A1250" s="80"/>
      <c r="B1250" s="80"/>
      <c r="C1250" s="80"/>
      <c r="D1250" s="80"/>
      <c r="E1250" s="80"/>
      <c r="F1250" s="80"/>
      <c r="G1250" s="80"/>
      <c r="H1250" s="80"/>
      <c r="I1250" s="80"/>
      <c r="J1250" s="80"/>
      <c r="K1250" s="80"/>
      <c r="L1250" s="80"/>
      <c r="M1250" s="80"/>
      <c r="N1250" s="80"/>
      <c r="O1250" s="80"/>
    </row>
    <row r="1251" spans="1:15" x14ac:dyDescent="0.2">
      <c r="A1251" s="80"/>
      <c r="B1251" s="80"/>
      <c r="C1251" s="80"/>
      <c r="D1251" s="80"/>
      <c r="E1251" s="80"/>
      <c r="F1251" s="80"/>
      <c r="G1251" s="80"/>
      <c r="H1251" s="80"/>
      <c r="I1251" s="80"/>
      <c r="J1251" s="80"/>
      <c r="K1251" s="80"/>
      <c r="L1251" s="80"/>
      <c r="M1251" s="80"/>
      <c r="N1251" s="80"/>
      <c r="O1251" s="80"/>
    </row>
    <row r="1252" spans="1:15" x14ac:dyDescent="0.2">
      <c r="A1252" s="80"/>
      <c r="B1252" s="80"/>
      <c r="C1252" s="80"/>
      <c r="D1252" s="80"/>
      <c r="E1252" s="80"/>
      <c r="F1252" s="80"/>
      <c r="G1252" s="80"/>
      <c r="H1252" s="80"/>
      <c r="I1252" s="80"/>
      <c r="J1252" s="80"/>
      <c r="K1252" s="80"/>
      <c r="L1252" s="80"/>
      <c r="M1252" s="80"/>
      <c r="N1252" s="80"/>
      <c r="O1252" s="80"/>
    </row>
    <row r="1253" spans="1:15" x14ac:dyDescent="0.2">
      <c r="A1253" s="80"/>
      <c r="B1253" s="80"/>
      <c r="C1253" s="80"/>
      <c r="D1253" s="80"/>
      <c r="E1253" s="80"/>
      <c r="F1253" s="80"/>
      <c r="G1253" s="80"/>
      <c r="H1253" s="80"/>
      <c r="I1253" s="80"/>
      <c r="J1253" s="80"/>
      <c r="K1253" s="80"/>
      <c r="L1253" s="80"/>
      <c r="M1253" s="80"/>
      <c r="N1253" s="80"/>
      <c r="O1253" s="80"/>
    </row>
    <row r="1254" spans="1:15" x14ac:dyDescent="0.2">
      <c r="A1254" s="80"/>
      <c r="B1254" s="80"/>
      <c r="C1254" s="80"/>
      <c r="D1254" s="80"/>
      <c r="E1254" s="80"/>
      <c r="F1254" s="80"/>
      <c r="G1254" s="80"/>
      <c r="H1254" s="80"/>
      <c r="I1254" s="80"/>
      <c r="J1254" s="80"/>
      <c r="K1254" s="80"/>
      <c r="L1254" s="80"/>
      <c r="M1254" s="80"/>
      <c r="N1254" s="80"/>
      <c r="O1254" s="80"/>
    </row>
    <row r="1255" spans="1:15" x14ac:dyDescent="0.2">
      <c r="A1255" s="80"/>
      <c r="B1255" s="80"/>
      <c r="C1255" s="80"/>
      <c r="D1255" s="80"/>
      <c r="E1255" s="80"/>
      <c r="F1255" s="80"/>
      <c r="G1255" s="80"/>
      <c r="H1255" s="80"/>
      <c r="I1255" s="80"/>
      <c r="J1255" s="80"/>
      <c r="K1255" s="80"/>
      <c r="L1255" s="80"/>
      <c r="M1255" s="80"/>
      <c r="N1255" s="80"/>
      <c r="O1255" s="80"/>
    </row>
    <row r="1256" spans="1:15" x14ac:dyDescent="0.2">
      <c r="A1256" s="80"/>
      <c r="B1256" s="80"/>
      <c r="C1256" s="80"/>
      <c r="D1256" s="80"/>
      <c r="E1256" s="80"/>
      <c r="F1256" s="80"/>
      <c r="G1256" s="80"/>
      <c r="H1256" s="80"/>
      <c r="I1256" s="80"/>
      <c r="J1256" s="80"/>
      <c r="K1256" s="80"/>
      <c r="L1256" s="80"/>
      <c r="M1256" s="80"/>
      <c r="N1256" s="80"/>
      <c r="O1256" s="80"/>
    </row>
    <row r="1257" spans="1:15" x14ac:dyDescent="0.2">
      <c r="A1257" s="80"/>
      <c r="B1257" s="80"/>
      <c r="C1257" s="80"/>
      <c r="D1257" s="80"/>
      <c r="E1257" s="80"/>
      <c r="F1257" s="80"/>
      <c r="G1257" s="80"/>
      <c r="H1257" s="80"/>
      <c r="I1257" s="80"/>
      <c r="J1257" s="80"/>
      <c r="K1257" s="80"/>
      <c r="L1257" s="80"/>
      <c r="M1257" s="80"/>
      <c r="N1257" s="80"/>
      <c r="O1257" s="80"/>
    </row>
    <row r="1258" spans="1:15" x14ac:dyDescent="0.2">
      <c r="A1258" s="80"/>
      <c r="B1258" s="80"/>
      <c r="C1258" s="80"/>
      <c r="D1258" s="80"/>
      <c r="E1258" s="80"/>
      <c r="F1258" s="80"/>
      <c r="G1258" s="80"/>
      <c r="H1258" s="80"/>
      <c r="I1258" s="80"/>
      <c r="J1258" s="80"/>
      <c r="K1258" s="80"/>
      <c r="L1258" s="80"/>
      <c r="M1258" s="80"/>
      <c r="N1258" s="80"/>
      <c r="O1258" s="80"/>
    </row>
    <row r="1259" spans="1:15" x14ac:dyDescent="0.2">
      <c r="A1259" s="80"/>
      <c r="B1259" s="80"/>
      <c r="C1259" s="80"/>
      <c r="D1259" s="80"/>
      <c r="E1259" s="80"/>
      <c r="F1259" s="80"/>
      <c r="G1259" s="80"/>
      <c r="H1259" s="80"/>
      <c r="I1259" s="80"/>
      <c r="J1259" s="80"/>
      <c r="K1259" s="80"/>
      <c r="L1259" s="80"/>
      <c r="M1259" s="80"/>
      <c r="N1259" s="80"/>
      <c r="O1259" s="80"/>
    </row>
    <row r="1260" spans="1:15" x14ac:dyDescent="0.2">
      <c r="A1260" s="80"/>
      <c r="B1260" s="80"/>
      <c r="C1260" s="80"/>
      <c r="D1260" s="80"/>
      <c r="E1260" s="80"/>
      <c r="F1260" s="80"/>
      <c r="G1260" s="80"/>
      <c r="H1260" s="80"/>
      <c r="I1260" s="80"/>
      <c r="J1260" s="80"/>
      <c r="K1260" s="80"/>
      <c r="L1260" s="80"/>
      <c r="M1260" s="80"/>
      <c r="N1260" s="80"/>
      <c r="O1260" s="80"/>
    </row>
    <row r="1261" spans="1:15" x14ac:dyDescent="0.2">
      <c r="A1261" s="80"/>
      <c r="B1261" s="80"/>
      <c r="C1261" s="80"/>
      <c r="D1261" s="80"/>
      <c r="E1261" s="80"/>
      <c r="F1261" s="80"/>
      <c r="G1261" s="80"/>
      <c r="H1261" s="80"/>
      <c r="I1261" s="80"/>
      <c r="J1261" s="80"/>
      <c r="K1261" s="80"/>
      <c r="L1261" s="80"/>
      <c r="M1261" s="80"/>
      <c r="N1261" s="80"/>
      <c r="O1261" s="80"/>
    </row>
    <row r="1262" spans="1:15" x14ac:dyDescent="0.2">
      <c r="A1262" s="80"/>
      <c r="B1262" s="80"/>
      <c r="C1262" s="80"/>
      <c r="D1262" s="80"/>
      <c r="E1262" s="80"/>
      <c r="F1262" s="80"/>
      <c r="G1262" s="80"/>
      <c r="H1262" s="80"/>
      <c r="I1262" s="80"/>
      <c r="J1262" s="80"/>
      <c r="K1262" s="80"/>
      <c r="L1262" s="80"/>
      <c r="M1262" s="80"/>
      <c r="N1262" s="80"/>
      <c r="O1262" s="80"/>
    </row>
    <row r="1263" spans="1:15" x14ac:dyDescent="0.2">
      <c r="A1263" s="80"/>
      <c r="B1263" s="80"/>
      <c r="C1263" s="80"/>
      <c r="D1263" s="80"/>
      <c r="E1263" s="80"/>
      <c r="F1263" s="80"/>
      <c r="G1263" s="80"/>
      <c r="H1263" s="80"/>
      <c r="I1263" s="80"/>
      <c r="J1263" s="80"/>
      <c r="K1263" s="80"/>
      <c r="L1263" s="80"/>
      <c r="M1263" s="80"/>
      <c r="N1263" s="80"/>
      <c r="O1263" s="80"/>
    </row>
    <row r="1264" spans="1:15" x14ac:dyDescent="0.2">
      <c r="A1264" s="80"/>
      <c r="B1264" s="80"/>
      <c r="C1264" s="80"/>
      <c r="D1264" s="80"/>
      <c r="E1264" s="80"/>
      <c r="F1264" s="80"/>
      <c r="G1264" s="80"/>
      <c r="H1264" s="80"/>
      <c r="I1264" s="80"/>
      <c r="J1264" s="80"/>
      <c r="K1264" s="80"/>
      <c r="L1264" s="80"/>
      <c r="M1264" s="80"/>
      <c r="N1264" s="80"/>
      <c r="O1264" s="80"/>
    </row>
    <row r="1265" spans="1:15" x14ac:dyDescent="0.2">
      <c r="A1265" s="80"/>
      <c r="B1265" s="80"/>
      <c r="C1265" s="80"/>
      <c r="D1265" s="80"/>
      <c r="E1265" s="80"/>
      <c r="F1265" s="80"/>
      <c r="G1265" s="80"/>
      <c r="H1265" s="80"/>
      <c r="I1265" s="80"/>
      <c r="J1265" s="80"/>
      <c r="K1265" s="80"/>
      <c r="L1265" s="80"/>
      <c r="M1265" s="80"/>
      <c r="N1265" s="80"/>
      <c r="O1265" s="80"/>
    </row>
    <row r="1266" spans="1:15" x14ac:dyDescent="0.2">
      <c r="A1266" s="80"/>
      <c r="B1266" s="80"/>
      <c r="C1266" s="80"/>
      <c r="D1266" s="80"/>
      <c r="E1266" s="80"/>
      <c r="F1266" s="80"/>
      <c r="G1266" s="80"/>
      <c r="H1266" s="80"/>
      <c r="I1266" s="80"/>
      <c r="J1266" s="80"/>
      <c r="K1266" s="80"/>
      <c r="L1266" s="80"/>
      <c r="M1266" s="80"/>
      <c r="N1266" s="80"/>
      <c r="O1266" s="80"/>
    </row>
    <row r="1267" spans="1:15" x14ac:dyDescent="0.2">
      <c r="A1267" s="80"/>
      <c r="B1267" s="80"/>
      <c r="C1267" s="80"/>
      <c r="D1267" s="80"/>
      <c r="E1267" s="80"/>
      <c r="F1267" s="80"/>
      <c r="G1267" s="80"/>
      <c r="H1267" s="80"/>
      <c r="I1267" s="80"/>
      <c r="J1267" s="80"/>
      <c r="K1267" s="80"/>
      <c r="L1267" s="80"/>
      <c r="M1267" s="80"/>
      <c r="N1267" s="80"/>
      <c r="O1267" s="80"/>
    </row>
    <row r="1268" spans="1:15" x14ac:dyDescent="0.2">
      <c r="A1268" s="80"/>
      <c r="B1268" s="80"/>
      <c r="C1268" s="80"/>
      <c r="D1268" s="80"/>
      <c r="E1268" s="80"/>
      <c r="F1268" s="80"/>
      <c r="G1268" s="80"/>
      <c r="H1268" s="80"/>
      <c r="I1268" s="80"/>
      <c r="J1268" s="80"/>
      <c r="K1268" s="80"/>
      <c r="L1268" s="80"/>
      <c r="M1268" s="80"/>
      <c r="N1268" s="80"/>
      <c r="O1268" s="80"/>
    </row>
    <row r="1269" spans="1:15" x14ac:dyDescent="0.2">
      <c r="A1269" s="80"/>
      <c r="B1269" s="80"/>
      <c r="C1269" s="80"/>
      <c r="D1269" s="80"/>
      <c r="E1269" s="80"/>
      <c r="F1269" s="80"/>
      <c r="G1269" s="80"/>
      <c r="H1269" s="80"/>
      <c r="I1269" s="80"/>
      <c r="J1269" s="80"/>
      <c r="K1269" s="80"/>
      <c r="L1269" s="80"/>
      <c r="M1269" s="80"/>
      <c r="N1269" s="80"/>
      <c r="O1269" s="80"/>
    </row>
    <row r="1270" spans="1:15" x14ac:dyDescent="0.2">
      <c r="A1270" s="80"/>
      <c r="B1270" s="80"/>
      <c r="C1270" s="80"/>
      <c r="D1270" s="80"/>
      <c r="E1270" s="80"/>
      <c r="F1270" s="80"/>
      <c r="G1270" s="80"/>
      <c r="H1270" s="80"/>
      <c r="I1270" s="80"/>
      <c r="J1270" s="80"/>
      <c r="K1270" s="80"/>
      <c r="L1270" s="80"/>
      <c r="M1270" s="80"/>
      <c r="N1270" s="80"/>
      <c r="O1270" s="80"/>
    </row>
    <row r="1271" spans="1:15" x14ac:dyDescent="0.2">
      <c r="A1271" s="80"/>
      <c r="B1271" s="80"/>
      <c r="C1271" s="80"/>
      <c r="D1271" s="80"/>
      <c r="E1271" s="80"/>
      <c r="F1271" s="80"/>
      <c r="G1271" s="80"/>
      <c r="H1271" s="80"/>
      <c r="I1271" s="80"/>
      <c r="J1271" s="80"/>
      <c r="K1271" s="80"/>
      <c r="L1271" s="80"/>
      <c r="M1271" s="80"/>
      <c r="N1271" s="80"/>
      <c r="O1271" s="80"/>
    </row>
    <row r="1272" spans="1:15" x14ac:dyDescent="0.2">
      <c r="A1272" s="80"/>
      <c r="B1272" s="80"/>
      <c r="C1272" s="80"/>
      <c r="D1272" s="80"/>
      <c r="E1272" s="80"/>
      <c r="F1272" s="80"/>
      <c r="G1272" s="80"/>
      <c r="H1272" s="80"/>
      <c r="I1272" s="80"/>
      <c r="J1272" s="80"/>
      <c r="K1272" s="80"/>
      <c r="L1272" s="80"/>
      <c r="M1272" s="80"/>
      <c r="N1272" s="80"/>
      <c r="O1272" s="80"/>
    </row>
    <row r="1273" spans="1:15" x14ac:dyDescent="0.2">
      <c r="A1273" s="80"/>
      <c r="B1273" s="80"/>
      <c r="C1273" s="80"/>
      <c r="D1273" s="80"/>
      <c r="E1273" s="80"/>
      <c r="F1273" s="80"/>
      <c r="G1273" s="80"/>
      <c r="H1273" s="80"/>
      <c r="I1273" s="80"/>
      <c r="J1273" s="80"/>
      <c r="K1273" s="80"/>
      <c r="L1273" s="80"/>
      <c r="M1273" s="80"/>
      <c r="N1273" s="80"/>
      <c r="O1273" s="80"/>
    </row>
    <row r="1274" spans="1:15" x14ac:dyDescent="0.2">
      <c r="A1274" s="80"/>
      <c r="B1274" s="80"/>
      <c r="C1274" s="80"/>
      <c r="D1274" s="80"/>
      <c r="E1274" s="80"/>
      <c r="F1274" s="80"/>
      <c r="G1274" s="80"/>
      <c r="H1274" s="80"/>
      <c r="I1274" s="80"/>
      <c r="J1274" s="80"/>
      <c r="K1274" s="80"/>
      <c r="L1274" s="80"/>
      <c r="M1274" s="80"/>
      <c r="N1274" s="80"/>
      <c r="O1274" s="80"/>
    </row>
    <row r="1275" spans="1:15" x14ac:dyDescent="0.2">
      <c r="A1275" s="80"/>
      <c r="B1275" s="80"/>
      <c r="C1275" s="80"/>
      <c r="D1275" s="80"/>
      <c r="E1275" s="80"/>
      <c r="F1275" s="80"/>
      <c r="G1275" s="80"/>
      <c r="H1275" s="80"/>
      <c r="I1275" s="80"/>
      <c r="J1275" s="80"/>
      <c r="K1275" s="80"/>
      <c r="L1275" s="80"/>
      <c r="M1275" s="80"/>
      <c r="N1275" s="80"/>
      <c r="O1275" s="80"/>
    </row>
    <row r="1276" spans="1:15" x14ac:dyDescent="0.2">
      <c r="A1276" s="80"/>
      <c r="B1276" s="80"/>
      <c r="C1276" s="80"/>
      <c r="D1276" s="80"/>
      <c r="E1276" s="80"/>
      <c r="F1276" s="80"/>
      <c r="G1276" s="80"/>
      <c r="H1276" s="80"/>
      <c r="I1276" s="80"/>
      <c r="J1276" s="80"/>
      <c r="K1276" s="80"/>
      <c r="L1276" s="80"/>
      <c r="M1276" s="80"/>
      <c r="N1276" s="80"/>
      <c r="O1276" s="80"/>
    </row>
    <row r="1277" spans="1:15" x14ac:dyDescent="0.2">
      <c r="A1277" s="80"/>
      <c r="B1277" s="80"/>
      <c r="C1277" s="80"/>
      <c r="D1277" s="80"/>
      <c r="E1277" s="80"/>
      <c r="F1277" s="80"/>
      <c r="G1277" s="80"/>
      <c r="H1277" s="80"/>
      <c r="I1277" s="80"/>
      <c r="J1277" s="80"/>
      <c r="K1277" s="80"/>
      <c r="L1277" s="80"/>
      <c r="M1277" s="80"/>
      <c r="N1277" s="80"/>
      <c r="O1277" s="80"/>
    </row>
    <row r="1278" spans="1:15" x14ac:dyDescent="0.2">
      <c r="A1278" s="80"/>
      <c r="B1278" s="80"/>
      <c r="C1278" s="80"/>
      <c r="D1278" s="80"/>
      <c r="E1278" s="80"/>
      <c r="F1278" s="80"/>
      <c r="G1278" s="80"/>
      <c r="H1278" s="80"/>
      <c r="I1278" s="80"/>
      <c r="J1278" s="80"/>
      <c r="K1278" s="80"/>
      <c r="L1278" s="80"/>
      <c r="M1278" s="80"/>
      <c r="N1278" s="80"/>
      <c r="O1278" s="80"/>
    </row>
    <row r="1279" spans="1:15" x14ac:dyDescent="0.2">
      <c r="A1279" s="80"/>
      <c r="B1279" s="80"/>
      <c r="C1279" s="80"/>
      <c r="D1279" s="80"/>
      <c r="E1279" s="80"/>
      <c r="F1279" s="80"/>
      <c r="G1279" s="80"/>
      <c r="H1279" s="80"/>
      <c r="I1279" s="80"/>
      <c r="J1279" s="80"/>
      <c r="K1279" s="80"/>
      <c r="L1279" s="80"/>
      <c r="M1279" s="80"/>
      <c r="N1279" s="80"/>
      <c r="O1279" s="80"/>
    </row>
    <row r="1280" spans="1:15" x14ac:dyDescent="0.2">
      <c r="A1280" s="80"/>
      <c r="B1280" s="80"/>
      <c r="C1280" s="80"/>
      <c r="D1280" s="80"/>
      <c r="E1280" s="80"/>
      <c r="F1280" s="80"/>
      <c r="G1280" s="80"/>
      <c r="H1280" s="80"/>
      <c r="I1280" s="80"/>
      <c r="J1280" s="80"/>
      <c r="K1280" s="80"/>
      <c r="L1280" s="80"/>
      <c r="M1280" s="80"/>
      <c r="N1280" s="80"/>
      <c r="O1280" s="80"/>
    </row>
    <row r="1281" spans="1:15" x14ac:dyDescent="0.2">
      <c r="A1281" s="80"/>
      <c r="B1281" s="80"/>
      <c r="C1281" s="80"/>
      <c r="D1281" s="80"/>
      <c r="E1281" s="80"/>
      <c r="F1281" s="80"/>
      <c r="G1281" s="80"/>
      <c r="H1281" s="80"/>
      <c r="I1281" s="80"/>
      <c r="J1281" s="80"/>
      <c r="K1281" s="80"/>
      <c r="L1281" s="80"/>
      <c r="M1281" s="80"/>
      <c r="N1281" s="80"/>
      <c r="O1281" s="80"/>
    </row>
    <row r="1282" spans="1:15" x14ac:dyDescent="0.2">
      <c r="A1282" s="80"/>
      <c r="B1282" s="80"/>
      <c r="C1282" s="80"/>
      <c r="D1282" s="80"/>
      <c r="E1282" s="80"/>
      <c r="F1282" s="80"/>
      <c r="G1282" s="80"/>
      <c r="H1282" s="80"/>
      <c r="I1282" s="80"/>
      <c r="J1282" s="80"/>
      <c r="K1282" s="80"/>
      <c r="L1282" s="80"/>
      <c r="M1282" s="80"/>
      <c r="N1282" s="80"/>
      <c r="O1282" s="80"/>
    </row>
    <row r="1283" spans="1:15" x14ac:dyDescent="0.2">
      <c r="A1283" s="80"/>
      <c r="B1283" s="80"/>
      <c r="C1283" s="80"/>
      <c r="D1283" s="80"/>
      <c r="E1283" s="80"/>
      <c r="F1283" s="80"/>
      <c r="G1283" s="80"/>
      <c r="H1283" s="80"/>
      <c r="I1283" s="80"/>
      <c r="J1283" s="80"/>
      <c r="K1283" s="80"/>
      <c r="L1283" s="80"/>
      <c r="M1283" s="80"/>
      <c r="N1283" s="80"/>
      <c r="O1283" s="80"/>
    </row>
    <row r="1284" spans="1:15" x14ac:dyDescent="0.2">
      <c r="A1284" s="80"/>
      <c r="B1284" s="80"/>
      <c r="C1284" s="80"/>
      <c r="D1284" s="80"/>
      <c r="E1284" s="80"/>
      <c r="F1284" s="80"/>
      <c r="G1284" s="80"/>
      <c r="H1284" s="80"/>
      <c r="I1284" s="80"/>
      <c r="J1284" s="80"/>
      <c r="K1284" s="80"/>
      <c r="L1284" s="80"/>
      <c r="M1284" s="80"/>
      <c r="N1284" s="80"/>
      <c r="O1284" s="80"/>
    </row>
    <row r="1285" spans="1:15" x14ac:dyDescent="0.2">
      <c r="A1285" s="80"/>
      <c r="B1285" s="80"/>
      <c r="C1285" s="80"/>
      <c r="D1285" s="80"/>
      <c r="E1285" s="80"/>
      <c r="F1285" s="80"/>
      <c r="G1285" s="80"/>
      <c r="H1285" s="80"/>
      <c r="I1285" s="80"/>
      <c r="J1285" s="80"/>
      <c r="K1285" s="80"/>
      <c r="L1285" s="80"/>
      <c r="M1285" s="80"/>
      <c r="N1285" s="80"/>
      <c r="O1285" s="80"/>
    </row>
    <row r="1286" spans="1:15" x14ac:dyDescent="0.2">
      <c r="A1286" s="80"/>
      <c r="B1286" s="80"/>
      <c r="C1286" s="80"/>
      <c r="D1286" s="80"/>
      <c r="E1286" s="80"/>
      <c r="F1286" s="80"/>
      <c r="G1286" s="80"/>
      <c r="H1286" s="80"/>
      <c r="I1286" s="80"/>
      <c r="J1286" s="80"/>
      <c r="K1286" s="80"/>
      <c r="L1286" s="80"/>
      <c r="M1286" s="80"/>
      <c r="N1286" s="80"/>
      <c r="O1286" s="80"/>
    </row>
    <row r="1287" spans="1:15" x14ac:dyDescent="0.2">
      <c r="A1287" s="80"/>
      <c r="B1287" s="80"/>
      <c r="C1287" s="80"/>
      <c r="D1287" s="80"/>
      <c r="E1287" s="80"/>
      <c r="F1287" s="80"/>
      <c r="G1287" s="80"/>
      <c r="H1287" s="80"/>
      <c r="I1287" s="80"/>
      <c r="J1287" s="80"/>
      <c r="K1287" s="80"/>
      <c r="L1287" s="80"/>
      <c r="M1287" s="80"/>
      <c r="N1287" s="80"/>
      <c r="O1287" s="80"/>
    </row>
    <row r="1288" spans="1:15" x14ac:dyDescent="0.2">
      <c r="A1288" s="80"/>
      <c r="B1288" s="80"/>
      <c r="C1288" s="80"/>
      <c r="D1288" s="80"/>
      <c r="E1288" s="80"/>
      <c r="F1288" s="80"/>
      <c r="G1288" s="80"/>
      <c r="H1288" s="80"/>
      <c r="I1288" s="80"/>
      <c r="J1288" s="80"/>
      <c r="K1288" s="80"/>
      <c r="L1288" s="80"/>
      <c r="M1288" s="80"/>
      <c r="N1288" s="80"/>
      <c r="O1288" s="80"/>
    </row>
    <row r="1289" spans="1:15" x14ac:dyDescent="0.2">
      <c r="A1289" s="80"/>
      <c r="B1289" s="80"/>
      <c r="C1289" s="80"/>
      <c r="D1289" s="80"/>
      <c r="E1289" s="80"/>
      <c r="F1289" s="80"/>
      <c r="G1289" s="80"/>
      <c r="H1289" s="80"/>
      <c r="I1289" s="80"/>
      <c r="J1289" s="80"/>
      <c r="K1289" s="80"/>
      <c r="L1289" s="80"/>
      <c r="M1289" s="80"/>
      <c r="N1289" s="80"/>
      <c r="O1289" s="80"/>
    </row>
    <row r="1290" spans="1:15" x14ac:dyDescent="0.2">
      <c r="A1290" s="80"/>
      <c r="B1290" s="80"/>
      <c r="C1290" s="80"/>
      <c r="D1290" s="80"/>
      <c r="E1290" s="80"/>
      <c r="F1290" s="80"/>
      <c r="G1290" s="80"/>
      <c r="H1290" s="80"/>
      <c r="I1290" s="80"/>
      <c r="J1290" s="80"/>
      <c r="K1290" s="80"/>
      <c r="L1290" s="80"/>
      <c r="M1290" s="80"/>
      <c r="N1290" s="80"/>
      <c r="O1290" s="80"/>
    </row>
    <row r="1291" spans="1:15" x14ac:dyDescent="0.2">
      <c r="A1291" s="80"/>
      <c r="B1291" s="80"/>
      <c r="C1291" s="80"/>
      <c r="D1291" s="80"/>
      <c r="E1291" s="80"/>
      <c r="F1291" s="80"/>
      <c r="G1291" s="80"/>
      <c r="H1291" s="80"/>
      <c r="I1291" s="80"/>
      <c r="J1291" s="80"/>
      <c r="K1291" s="80"/>
      <c r="L1291" s="80"/>
      <c r="M1291" s="80"/>
      <c r="N1291" s="80"/>
      <c r="O1291" s="80"/>
    </row>
    <row r="1292" spans="1:15" x14ac:dyDescent="0.2">
      <c r="A1292" s="80"/>
      <c r="B1292" s="80"/>
      <c r="C1292" s="80"/>
      <c r="D1292" s="80"/>
      <c r="E1292" s="80"/>
      <c r="F1292" s="80"/>
      <c r="G1292" s="80"/>
      <c r="H1292" s="80"/>
      <c r="I1292" s="80"/>
      <c r="J1292" s="80"/>
      <c r="K1292" s="80"/>
      <c r="L1292" s="80"/>
      <c r="M1292" s="80"/>
      <c r="N1292" s="80"/>
      <c r="O1292" s="80"/>
    </row>
    <row r="1293" spans="1:15" x14ac:dyDescent="0.2">
      <c r="A1293" s="80"/>
      <c r="B1293" s="80"/>
      <c r="C1293" s="80"/>
      <c r="D1293" s="80"/>
      <c r="E1293" s="80"/>
      <c r="F1293" s="80"/>
      <c r="G1293" s="80"/>
      <c r="H1293" s="80"/>
      <c r="I1293" s="80"/>
      <c r="J1293" s="80"/>
      <c r="K1293" s="80"/>
      <c r="L1293" s="80"/>
      <c r="M1293" s="80"/>
      <c r="N1293" s="80"/>
      <c r="O1293" s="80"/>
    </row>
    <row r="1294" spans="1:15" x14ac:dyDescent="0.2">
      <c r="A1294" s="80"/>
      <c r="B1294" s="80"/>
      <c r="C1294" s="80"/>
      <c r="D1294" s="80"/>
      <c r="E1294" s="80"/>
      <c r="F1294" s="80"/>
      <c r="G1294" s="80"/>
      <c r="H1294" s="80"/>
      <c r="I1294" s="80"/>
      <c r="J1294" s="80"/>
      <c r="K1294" s="80"/>
      <c r="L1294" s="80"/>
      <c r="M1294" s="80"/>
      <c r="N1294" s="80"/>
      <c r="O1294" s="80"/>
    </row>
    <row r="1295" spans="1:15" x14ac:dyDescent="0.2">
      <c r="A1295" s="80"/>
      <c r="B1295" s="80"/>
      <c r="C1295" s="80"/>
      <c r="D1295" s="80"/>
      <c r="E1295" s="80"/>
      <c r="F1295" s="80"/>
      <c r="G1295" s="80"/>
      <c r="H1295" s="80"/>
      <c r="I1295" s="80"/>
      <c r="J1295" s="80"/>
      <c r="K1295" s="80"/>
      <c r="L1295" s="80"/>
      <c r="M1295" s="80"/>
      <c r="N1295" s="80"/>
      <c r="O1295" s="80"/>
    </row>
    <row r="1296" spans="1:15" x14ac:dyDescent="0.2">
      <c r="A1296" s="80"/>
      <c r="B1296" s="80"/>
      <c r="C1296" s="80"/>
      <c r="D1296" s="80"/>
      <c r="E1296" s="80"/>
      <c r="F1296" s="80"/>
      <c r="G1296" s="80"/>
      <c r="H1296" s="80"/>
      <c r="I1296" s="80"/>
      <c r="J1296" s="80"/>
      <c r="K1296" s="80"/>
      <c r="L1296" s="80"/>
      <c r="M1296" s="80"/>
      <c r="N1296" s="80"/>
      <c r="O1296" s="80"/>
    </row>
    <row r="1297" spans="1:15" x14ac:dyDescent="0.2">
      <c r="A1297" s="80"/>
      <c r="B1297" s="80"/>
      <c r="C1297" s="80"/>
      <c r="D1297" s="80"/>
      <c r="E1297" s="80"/>
      <c r="F1297" s="80"/>
      <c r="G1297" s="80"/>
      <c r="H1297" s="80"/>
      <c r="I1297" s="80"/>
      <c r="J1297" s="80"/>
      <c r="K1297" s="80"/>
      <c r="L1297" s="80"/>
      <c r="M1297" s="80"/>
      <c r="N1297" s="80"/>
      <c r="O1297" s="80"/>
    </row>
    <row r="1298" spans="1:15" x14ac:dyDescent="0.2">
      <c r="A1298" s="80"/>
      <c r="B1298" s="80"/>
      <c r="C1298" s="80"/>
      <c r="D1298" s="80"/>
      <c r="E1298" s="80"/>
      <c r="F1298" s="80"/>
      <c r="G1298" s="80"/>
      <c r="H1298" s="80"/>
      <c r="I1298" s="80"/>
      <c r="J1298" s="80"/>
      <c r="K1298" s="80"/>
      <c r="L1298" s="80"/>
      <c r="M1298" s="80"/>
      <c r="N1298" s="80"/>
      <c r="O1298" s="80"/>
    </row>
    <row r="1299" spans="1:15" x14ac:dyDescent="0.2">
      <c r="A1299" s="80"/>
      <c r="B1299" s="80"/>
      <c r="C1299" s="80"/>
      <c r="D1299" s="80"/>
      <c r="E1299" s="80"/>
      <c r="F1299" s="80"/>
      <c r="G1299" s="80"/>
      <c r="H1299" s="80"/>
      <c r="I1299" s="80"/>
      <c r="J1299" s="80"/>
      <c r="K1299" s="80"/>
      <c r="L1299" s="80"/>
      <c r="M1299" s="80"/>
      <c r="N1299" s="80"/>
      <c r="O1299" s="80"/>
    </row>
    <row r="1300" spans="1:15" x14ac:dyDescent="0.2">
      <c r="A1300" s="80"/>
      <c r="B1300" s="80"/>
      <c r="C1300" s="80"/>
      <c r="D1300" s="80"/>
      <c r="E1300" s="80"/>
      <c r="F1300" s="80"/>
      <c r="G1300" s="80"/>
      <c r="H1300" s="80"/>
      <c r="I1300" s="80"/>
      <c r="J1300" s="80"/>
      <c r="K1300" s="80"/>
      <c r="L1300" s="80"/>
      <c r="M1300" s="80"/>
      <c r="N1300" s="80"/>
      <c r="O1300" s="80"/>
    </row>
    <row r="1301" spans="1:15" x14ac:dyDescent="0.2">
      <c r="A1301" s="80"/>
      <c r="B1301" s="80"/>
      <c r="C1301" s="80"/>
      <c r="D1301" s="80"/>
      <c r="E1301" s="80"/>
      <c r="F1301" s="80"/>
      <c r="G1301" s="80"/>
      <c r="H1301" s="80"/>
      <c r="I1301" s="80"/>
      <c r="J1301" s="80"/>
      <c r="K1301" s="80"/>
      <c r="L1301" s="80"/>
      <c r="M1301" s="80"/>
      <c r="N1301" s="80"/>
      <c r="O1301" s="80"/>
    </row>
    <row r="1302" spans="1:15" x14ac:dyDescent="0.2">
      <c r="A1302" s="80"/>
      <c r="B1302" s="80"/>
      <c r="C1302" s="80"/>
      <c r="D1302" s="80"/>
      <c r="E1302" s="80"/>
      <c r="F1302" s="80"/>
      <c r="G1302" s="80"/>
      <c r="H1302" s="80"/>
      <c r="I1302" s="80"/>
      <c r="J1302" s="80"/>
      <c r="K1302" s="80"/>
      <c r="L1302" s="80"/>
      <c r="M1302" s="80"/>
      <c r="N1302" s="80"/>
      <c r="O1302" s="80"/>
    </row>
    <row r="1303" spans="1:15" x14ac:dyDescent="0.2">
      <c r="A1303" s="80"/>
      <c r="B1303" s="80"/>
      <c r="C1303" s="80"/>
      <c r="D1303" s="80"/>
      <c r="E1303" s="80"/>
      <c r="F1303" s="80"/>
      <c r="G1303" s="80"/>
      <c r="H1303" s="80"/>
      <c r="I1303" s="80"/>
      <c r="J1303" s="80"/>
      <c r="K1303" s="80"/>
      <c r="L1303" s="80"/>
      <c r="M1303" s="80"/>
      <c r="N1303" s="80"/>
      <c r="O1303" s="80"/>
    </row>
    <row r="1304" spans="1:15" x14ac:dyDescent="0.2">
      <c r="A1304" s="80"/>
      <c r="B1304" s="80"/>
      <c r="C1304" s="80"/>
      <c r="D1304" s="80"/>
      <c r="E1304" s="80"/>
      <c r="F1304" s="80"/>
      <c r="G1304" s="80"/>
      <c r="H1304" s="80"/>
      <c r="I1304" s="80"/>
      <c r="J1304" s="80"/>
      <c r="K1304" s="80"/>
      <c r="L1304" s="80"/>
      <c r="M1304" s="80"/>
      <c r="N1304" s="80"/>
      <c r="O1304" s="80"/>
    </row>
    <row r="1305" spans="1:15" x14ac:dyDescent="0.2">
      <c r="A1305" s="80"/>
      <c r="B1305" s="80"/>
      <c r="C1305" s="80"/>
      <c r="D1305" s="80"/>
      <c r="E1305" s="80"/>
      <c r="F1305" s="80"/>
      <c r="G1305" s="80"/>
      <c r="H1305" s="80"/>
      <c r="I1305" s="80"/>
      <c r="J1305" s="80"/>
      <c r="K1305" s="80"/>
      <c r="L1305" s="80"/>
      <c r="M1305" s="80"/>
      <c r="N1305" s="80"/>
      <c r="O1305" s="80"/>
    </row>
    <row r="1306" spans="1:15" x14ac:dyDescent="0.2">
      <c r="A1306" s="80"/>
      <c r="B1306" s="80"/>
      <c r="C1306" s="80"/>
      <c r="D1306" s="80"/>
      <c r="E1306" s="80"/>
      <c r="F1306" s="80"/>
      <c r="G1306" s="80"/>
      <c r="H1306" s="80"/>
      <c r="I1306" s="80"/>
      <c r="J1306" s="80"/>
      <c r="K1306" s="80"/>
      <c r="L1306" s="80"/>
      <c r="M1306" s="80"/>
      <c r="N1306" s="80"/>
      <c r="O1306" s="80"/>
    </row>
    <row r="1307" spans="1:15" x14ac:dyDescent="0.2">
      <c r="A1307" s="80"/>
      <c r="B1307" s="80"/>
      <c r="C1307" s="80"/>
      <c r="D1307" s="80"/>
      <c r="E1307" s="80"/>
      <c r="F1307" s="80"/>
      <c r="G1307" s="80"/>
      <c r="H1307" s="80"/>
      <c r="I1307" s="80"/>
      <c r="J1307" s="80"/>
      <c r="K1307" s="80"/>
      <c r="L1307" s="80"/>
      <c r="M1307" s="80"/>
      <c r="N1307" s="80"/>
      <c r="O1307" s="80"/>
    </row>
    <row r="1308" spans="1:15" x14ac:dyDescent="0.2">
      <c r="A1308" s="80"/>
      <c r="B1308" s="80"/>
      <c r="C1308" s="80"/>
      <c r="D1308" s="80"/>
      <c r="E1308" s="80"/>
      <c r="F1308" s="80"/>
      <c r="G1308" s="80"/>
      <c r="H1308" s="80"/>
      <c r="I1308" s="80"/>
      <c r="J1308" s="80"/>
      <c r="K1308" s="80"/>
      <c r="L1308" s="80"/>
      <c r="M1308" s="80"/>
      <c r="N1308" s="80"/>
      <c r="O1308" s="80"/>
    </row>
    <row r="1309" spans="1:15" x14ac:dyDescent="0.2">
      <c r="A1309" s="80"/>
      <c r="B1309" s="80"/>
      <c r="C1309" s="80"/>
      <c r="D1309" s="80"/>
      <c r="E1309" s="80"/>
      <c r="F1309" s="80"/>
      <c r="G1309" s="80"/>
      <c r="H1309" s="80"/>
      <c r="I1309" s="80"/>
      <c r="J1309" s="80"/>
      <c r="K1309" s="80"/>
      <c r="L1309" s="80"/>
      <c r="M1309" s="80"/>
      <c r="N1309" s="80"/>
      <c r="O1309" s="80"/>
    </row>
    <row r="1310" spans="1:15" x14ac:dyDescent="0.2">
      <c r="A1310" s="80"/>
      <c r="B1310" s="80"/>
      <c r="C1310" s="80"/>
      <c r="D1310" s="80"/>
      <c r="E1310" s="80"/>
      <c r="F1310" s="80"/>
      <c r="G1310" s="80"/>
      <c r="H1310" s="80"/>
      <c r="I1310" s="80"/>
      <c r="J1310" s="80"/>
      <c r="K1310" s="80"/>
      <c r="L1310" s="80"/>
      <c r="M1310" s="80"/>
      <c r="N1310" s="80"/>
      <c r="O1310" s="80"/>
    </row>
    <row r="1311" spans="1:15" x14ac:dyDescent="0.2">
      <c r="A1311" s="80"/>
      <c r="B1311" s="80"/>
      <c r="C1311" s="80"/>
      <c r="D1311" s="80"/>
      <c r="E1311" s="80"/>
      <c r="F1311" s="80"/>
      <c r="G1311" s="80"/>
      <c r="H1311" s="80"/>
      <c r="I1311" s="80"/>
      <c r="J1311" s="80"/>
      <c r="K1311" s="80"/>
      <c r="L1311" s="80"/>
      <c r="M1311" s="80"/>
      <c r="N1311" s="80"/>
      <c r="O1311" s="80"/>
    </row>
    <row r="1312" spans="1:15" x14ac:dyDescent="0.2">
      <c r="A1312" s="80"/>
      <c r="B1312" s="80"/>
      <c r="C1312" s="80"/>
      <c r="D1312" s="80"/>
      <c r="E1312" s="80"/>
      <c r="F1312" s="80"/>
      <c r="G1312" s="80"/>
      <c r="H1312" s="80"/>
      <c r="I1312" s="80"/>
      <c r="J1312" s="80"/>
      <c r="K1312" s="80"/>
      <c r="L1312" s="80"/>
      <c r="M1312" s="80"/>
      <c r="N1312" s="80"/>
      <c r="O1312" s="80"/>
    </row>
    <row r="1313" spans="1:15" x14ac:dyDescent="0.2">
      <c r="A1313" s="80"/>
      <c r="B1313" s="80"/>
      <c r="C1313" s="80"/>
      <c r="D1313" s="80"/>
      <c r="E1313" s="80"/>
      <c r="F1313" s="80"/>
      <c r="G1313" s="80"/>
      <c r="H1313" s="80"/>
      <c r="I1313" s="80"/>
      <c r="J1313" s="80"/>
      <c r="K1313" s="80"/>
      <c r="L1313" s="80"/>
      <c r="M1313" s="80"/>
      <c r="N1313" s="80"/>
      <c r="O1313" s="80"/>
    </row>
    <row r="1314" spans="1:15" x14ac:dyDescent="0.2">
      <c r="A1314" s="80"/>
      <c r="B1314" s="80"/>
      <c r="C1314" s="80"/>
      <c r="D1314" s="80"/>
      <c r="E1314" s="80"/>
      <c r="F1314" s="80"/>
      <c r="G1314" s="80"/>
      <c r="H1314" s="80"/>
      <c r="I1314" s="80"/>
      <c r="J1314" s="80"/>
      <c r="K1314" s="80"/>
      <c r="L1314" s="80"/>
      <c r="M1314" s="80"/>
      <c r="N1314" s="80"/>
      <c r="O1314" s="80"/>
    </row>
    <row r="1315" spans="1:15" x14ac:dyDescent="0.2">
      <c r="A1315" s="80"/>
      <c r="B1315" s="80"/>
      <c r="C1315" s="80"/>
      <c r="D1315" s="80"/>
      <c r="E1315" s="80"/>
      <c r="F1315" s="80"/>
      <c r="G1315" s="80"/>
      <c r="H1315" s="80"/>
      <c r="I1315" s="80"/>
      <c r="J1315" s="80"/>
      <c r="K1315" s="80"/>
      <c r="L1315" s="80"/>
      <c r="M1315" s="80"/>
      <c r="N1315" s="80"/>
      <c r="O1315" s="80"/>
    </row>
    <row r="1316" spans="1:15" x14ac:dyDescent="0.2">
      <c r="A1316" s="80"/>
      <c r="B1316" s="80"/>
      <c r="C1316" s="80"/>
      <c r="D1316" s="80"/>
      <c r="E1316" s="80"/>
      <c r="F1316" s="80"/>
      <c r="G1316" s="80"/>
      <c r="H1316" s="80"/>
      <c r="I1316" s="80"/>
      <c r="J1316" s="80"/>
      <c r="K1316" s="80"/>
      <c r="L1316" s="80"/>
      <c r="M1316" s="80"/>
      <c r="N1316" s="80"/>
      <c r="O1316" s="80"/>
    </row>
    <row r="1317" spans="1:15" x14ac:dyDescent="0.2">
      <c r="A1317" s="80"/>
      <c r="B1317" s="80"/>
      <c r="C1317" s="80"/>
      <c r="D1317" s="80"/>
      <c r="E1317" s="80"/>
      <c r="F1317" s="80"/>
      <c r="G1317" s="80"/>
      <c r="H1317" s="80"/>
      <c r="I1317" s="80"/>
      <c r="J1317" s="80"/>
      <c r="K1317" s="80"/>
      <c r="L1317" s="80"/>
      <c r="M1317" s="80"/>
      <c r="N1317" s="80"/>
      <c r="O1317" s="80"/>
    </row>
    <row r="1318" spans="1:15" x14ac:dyDescent="0.2">
      <c r="A1318" s="80"/>
      <c r="B1318" s="80"/>
      <c r="C1318" s="80"/>
      <c r="D1318" s="80"/>
      <c r="E1318" s="80"/>
      <c r="F1318" s="80"/>
      <c r="G1318" s="80"/>
      <c r="H1318" s="80"/>
      <c r="I1318" s="80"/>
      <c r="J1318" s="80"/>
      <c r="K1318" s="80"/>
      <c r="L1318" s="80"/>
      <c r="M1318" s="80"/>
      <c r="N1318" s="80"/>
      <c r="O1318" s="80"/>
    </row>
    <row r="1319" spans="1:15" x14ac:dyDescent="0.2">
      <c r="A1319" s="80"/>
      <c r="B1319" s="80"/>
      <c r="C1319" s="80"/>
      <c r="D1319" s="80"/>
      <c r="E1319" s="80"/>
      <c r="F1319" s="80"/>
      <c r="G1319" s="80"/>
      <c r="H1319" s="80"/>
      <c r="I1319" s="80"/>
      <c r="J1319" s="80"/>
      <c r="K1319" s="80"/>
      <c r="L1319" s="80"/>
      <c r="M1319" s="80"/>
      <c r="N1319" s="80"/>
      <c r="O1319" s="80"/>
    </row>
    <row r="1320" spans="1:15" x14ac:dyDescent="0.2">
      <c r="A1320" s="80"/>
      <c r="B1320" s="80"/>
      <c r="C1320" s="80"/>
      <c r="D1320" s="80"/>
      <c r="E1320" s="80"/>
      <c r="F1320" s="80"/>
      <c r="G1320" s="80"/>
      <c r="H1320" s="80"/>
      <c r="I1320" s="80"/>
      <c r="J1320" s="80"/>
      <c r="K1320" s="80"/>
      <c r="L1320" s="80"/>
      <c r="M1320" s="80"/>
      <c r="N1320" s="80"/>
      <c r="O1320" s="80"/>
    </row>
    <row r="1321" spans="1:15" x14ac:dyDescent="0.2">
      <c r="A1321" s="80"/>
      <c r="B1321" s="80"/>
      <c r="C1321" s="80"/>
      <c r="D1321" s="80"/>
      <c r="E1321" s="80"/>
      <c r="F1321" s="80"/>
      <c r="G1321" s="80"/>
      <c r="H1321" s="80"/>
      <c r="I1321" s="80"/>
      <c r="J1321" s="80"/>
      <c r="K1321" s="80"/>
      <c r="L1321" s="80"/>
      <c r="M1321" s="80"/>
      <c r="N1321" s="80"/>
      <c r="O1321" s="80"/>
    </row>
    <row r="1322" spans="1:15" x14ac:dyDescent="0.2">
      <c r="A1322" s="80"/>
      <c r="B1322" s="80"/>
      <c r="C1322" s="80"/>
      <c r="D1322" s="80"/>
      <c r="E1322" s="80"/>
      <c r="F1322" s="80"/>
      <c r="G1322" s="80"/>
      <c r="H1322" s="80"/>
      <c r="I1322" s="80"/>
      <c r="J1322" s="80"/>
      <c r="K1322" s="80"/>
      <c r="L1322" s="80"/>
      <c r="M1322" s="80"/>
      <c r="N1322" s="80"/>
      <c r="O1322" s="80"/>
    </row>
    <row r="1323" spans="1:15" x14ac:dyDescent="0.2">
      <c r="A1323" s="80"/>
      <c r="B1323" s="80"/>
      <c r="C1323" s="80"/>
      <c r="D1323" s="80"/>
      <c r="E1323" s="80"/>
      <c r="F1323" s="80"/>
      <c r="G1323" s="80"/>
      <c r="H1323" s="80"/>
      <c r="I1323" s="80"/>
      <c r="J1323" s="80"/>
      <c r="K1323" s="80"/>
      <c r="L1323" s="80"/>
      <c r="M1323" s="80"/>
      <c r="N1323" s="80"/>
      <c r="O1323" s="80"/>
    </row>
    <row r="1324" spans="1:15" x14ac:dyDescent="0.2">
      <c r="A1324" s="80"/>
      <c r="B1324" s="80"/>
      <c r="C1324" s="80"/>
      <c r="D1324" s="80"/>
      <c r="E1324" s="80"/>
      <c r="F1324" s="80"/>
      <c r="G1324" s="80"/>
      <c r="H1324" s="80"/>
      <c r="I1324" s="80"/>
      <c r="J1324" s="80"/>
      <c r="K1324" s="80"/>
      <c r="L1324" s="80"/>
      <c r="M1324" s="80"/>
      <c r="N1324" s="80"/>
      <c r="O1324" s="80"/>
    </row>
    <row r="1325" spans="1:15" x14ac:dyDescent="0.2">
      <c r="A1325" s="80"/>
      <c r="B1325" s="80"/>
      <c r="C1325" s="80"/>
      <c r="D1325" s="80"/>
      <c r="E1325" s="80"/>
      <c r="F1325" s="80"/>
      <c r="G1325" s="80"/>
      <c r="H1325" s="80"/>
      <c r="I1325" s="80"/>
      <c r="J1325" s="80"/>
      <c r="K1325" s="80"/>
      <c r="L1325" s="80"/>
      <c r="M1325" s="80"/>
      <c r="N1325" s="80"/>
      <c r="O1325" s="80"/>
    </row>
    <row r="1326" spans="1:15" x14ac:dyDescent="0.2">
      <c r="A1326" s="80"/>
      <c r="B1326" s="80"/>
      <c r="C1326" s="80"/>
      <c r="D1326" s="80"/>
      <c r="E1326" s="80"/>
      <c r="F1326" s="80"/>
      <c r="G1326" s="80"/>
      <c r="H1326" s="80"/>
      <c r="I1326" s="80"/>
      <c r="J1326" s="80"/>
      <c r="K1326" s="80"/>
      <c r="L1326" s="80"/>
      <c r="M1326" s="80"/>
      <c r="N1326" s="80"/>
      <c r="O1326" s="80"/>
    </row>
    <row r="1327" spans="1:15" x14ac:dyDescent="0.2">
      <c r="A1327" s="80"/>
      <c r="B1327" s="80"/>
      <c r="C1327" s="80"/>
      <c r="D1327" s="80"/>
      <c r="E1327" s="80"/>
      <c r="F1327" s="80"/>
      <c r="G1327" s="80"/>
      <c r="H1327" s="80"/>
      <c r="I1327" s="80"/>
      <c r="J1327" s="80"/>
      <c r="K1327" s="80"/>
      <c r="L1327" s="80"/>
      <c r="M1327" s="80"/>
      <c r="N1327" s="80"/>
      <c r="O1327" s="80"/>
    </row>
    <row r="1328" spans="1:15" x14ac:dyDescent="0.2">
      <c r="A1328" s="80"/>
      <c r="B1328" s="80"/>
      <c r="C1328" s="80"/>
      <c r="D1328" s="80"/>
      <c r="E1328" s="80"/>
      <c r="F1328" s="80"/>
      <c r="G1328" s="80"/>
      <c r="H1328" s="80"/>
      <c r="I1328" s="80"/>
      <c r="J1328" s="80"/>
      <c r="K1328" s="80"/>
      <c r="L1328" s="80"/>
      <c r="M1328" s="80"/>
      <c r="N1328" s="80"/>
      <c r="O1328" s="80"/>
    </row>
    <row r="1329" spans="1:15" x14ac:dyDescent="0.2">
      <c r="A1329" s="80"/>
      <c r="B1329" s="80"/>
      <c r="C1329" s="80"/>
      <c r="D1329" s="80"/>
      <c r="E1329" s="80"/>
      <c r="F1329" s="80"/>
      <c r="G1329" s="80"/>
      <c r="H1329" s="80"/>
      <c r="I1329" s="80"/>
      <c r="J1329" s="80"/>
      <c r="K1329" s="80"/>
      <c r="L1329" s="80"/>
      <c r="M1329" s="80"/>
      <c r="N1329" s="80"/>
      <c r="O1329" s="80"/>
    </row>
    <row r="1330" spans="1:15" x14ac:dyDescent="0.2">
      <c r="A1330" s="80"/>
      <c r="B1330" s="80"/>
      <c r="C1330" s="80"/>
      <c r="D1330" s="80"/>
      <c r="E1330" s="80"/>
      <c r="F1330" s="80"/>
      <c r="G1330" s="80"/>
      <c r="H1330" s="80"/>
      <c r="I1330" s="80"/>
      <c r="J1330" s="80"/>
      <c r="K1330" s="80"/>
      <c r="L1330" s="80"/>
      <c r="M1330" s="80"/>
      <c r="N1330" s="80"/>
      <c r="O1330" s="80"/>
    </row>
    <row r="1331" spans="1:15" x14ac:dyDescent="0.2">
      <c r="A1331" s="80"/>
      <c r="B1331" s="80"/>
      <c r="C1331" s="80"/>
      <c r="D1331" s="80"/>
      <c r="E1331" s="80"/>
      <c r="F1331" s="80"/>
      <c r="G1331" s="80"/>
      <c r="H1331" s="80"/>
      <c r="I1331" s="80"/>
      <c r="J1331" s="80"/>
      <c r="K1331" s="80"/>
      <c r="L1331" s="80"/>
      <c r="M1331" s="80"/>
      <c r="N1331" s="80"/>
      <c r="O1331" s="80"/>
    </row>
    <row r="1332" spans="1:15" x14ac:dyDescent="0.2">
      <c r="A1332" s="80"/>
      <c r="B1332" s="80"/>
      <c r="C1332" s="80"/>
      <c r="D1332" s="80"/>
      <c r="E1332" s="80"/>
      <c r="F1332" s="80"/>
      <c r="G1332" s="80"/>
      <c r="H1332" s="80"/>
      <c r="I1332" s="80"/>
      <c r="J1332" s="80"/>
      <c r="K1332" s="80"/>
      <c r="L1332" s="80"/>
      <c r="M1332" s="80"/>
      <c r="N1332" s="80"/>
      <c r="O1332" s="80"/>
    </row>
    <row r="1333" spans="1:15" x14ac:dyDescent="0.2">
      <c r="A1333" s="80"/>
      <c r="B1333" s="80"/>
      <c r="C1333" s="80"/>
      <c r="D1333" s="80"/>
      <c r="E1333" s="80"/>
      <c r="F1333" s="80"/>
      <c r="G1333" s="80"/>
      <c r="H1333" s="80"/>
      <c r="I1333" s="80"/>
      <c r="J1333" s="80"/>
      <c r="K1333" s="80"/>
      <c r="L1333" s="80"/>
      <c r="M1333" s="80"/>
      <c r="N1333" s="80"/>
      <c r="O1333" s="80"/>
    </row>
    <row r="1334" spans="1:15" x14ac:dyDescent="0.2">
      <c r="A1334" s="80"/>
      <c r="B1334" s="80"/>
      <c r="C1334" s="80"/>
      <c r="D1334" s="80"/>
      <c r="E1334" s="80"/>
      <c r="F1334" s="80"/>
      <c r="G1334" s="80"/>
      <c r="H1334" s="80"/>
      <c r="I1334" s="80"/>
      <c r="J1334" s="80"/>
      <c r="K1334" s="80"/>
      <c r="L1334" s="80"/>
      <c r="M1334" s="80"/>
      <c r="N1334" s="80"/>
      <c r="O1334" s="80"/>
    </row>
    <row r="1335" spans="1:15" x14ac:dyDescent="0.2">
      <c r="A1335" s="80"/>
      <c r="B1335" s="80"/>
      <c r="C1335" s="80"/>
      <c r="D1335" s="80"/>
      <c r="E1335" s="80"/>
      <c r="F1335" s="80"/>
      <c r="G1335" s="80"/>
      <c r="H1335" s="80"/>
      <c r="I1335" s="80"/>
      <c r="J1335" s="80"/>
      <c r="K1335" s="80"/>
      <c r="L1335" s="80"/>
      <c r="M1335" s="80"/>
      <c r="N1335" s="80"/>
      <c r="O1335" s="80"/>
    </row>
    <row r="1336" spans="1:15" x14ac:dyDescent="0.2">
      <c r="A1336" s="80"/>
      <c r="B1336" s="80"/>
      <c r="C1336" s="80"/>
      <c r="D1336" s="80"/>
      <c r="E1336" s="80"/>
      <c r="F1336" s="80"/>
      <c r="G1336" s="80"/>
      <c r="H1336" s="80"/>
      <c r="I1336" s="80"/>
      <c r="J1336" s="80"/>
      <c r="K1336" s="80"/>
      <c r="L1336" s="80"/>
      <c r="M1336" s="80"/>
      <c r="N1336" s="80"/>
      <c r="O1336" s="80"/>
    </row>
    <row r="1337" spans="1:15" x14ac:dyDescent="0.2">
      <c r="A1337" s="80"/>
      <c r="B1337" s="80"/>
      <c r="C1337" s="80"/>
      <c r="D1337" s="80"/>
      <c r="E1337" s="80"/>
      <c r="F1337" s="80"/>
      <c r="G1337" s="80"/>
      <c r="H1337" s="80"/>
      <c r="I1337" s="80"/>
      <c r="J1337" s="80"/>
      <c r="K1337" s="80"/>
      <c r="L1337" s="80"/>
      <c r="M1337" s="80"/>
      <c r="N1337" s="80"/>
      <c r="O1337" s="80"/>
    </row>
    <row r="1338" spans="1:15" x14ac:dyDescent="0.2">
      <c r="A1338" s="80"/>
      <c r="B1338" s="80"/>
      <c r="C1338" s="80"/>
      <c r="D1338" s="80"/>
      <c r="E1338" s="80"/>
      <c r="F1338" s="80"/>
      <c r="G1338" s="80"/>
      <c r="H1338" s="80"/>
      <c r="I1338" s="80"/>
      <c r="J1338" s="80"/>
      <c r="K1338" s="80"/>
      <c r="L1338" s="80"/>
      <c r="M1338" s="80"/>
      <c r="N1338" s="80"/>
      <c r="O1338" s="80"/>
    </row>
    <row r="1339" spans="1:15" x14ac:dyDescent="0.2">
      <c r="A1339" s="80"/>
      <c r="B1339" s="80"/>
      <c r="C1339" s="80"/>
      <c r="D1339" s="80"/>
      <c r="E1339" s="80"/>
      <c r="F1339" s="80"/>
      <c r="G1339" s="80"/>
      <c r="H1339" s="80"/>
      <c r="I1339" s="80"/>
      <c r="J1339" s="80"/>
      <c r="K1339" s="80"/>
      <c r="L1339" s="80"/>
      <c r="M1339" s="80"/>
      <c r="N1339" s="80"/>
      <c r="O1339" s="80"/>
    </row>
    <row r="1340" spans="1:15" x14ac:dyDescent="0.2">
      <c r="A1340" s="80"/>
      <c r="B1340" s="80"/>
      <c r="C1340" s="80"/>
      <c r="D1340" s="80"/>
      <c r="E1340" s="80"/>
      <c r="F1340" s="80"/>
      <c r="G1340" s="80"/>
      <c r="H1340" s="80"/>
      <c r="I1340" s="80"/>
      <c r="J1340" s="80"/>
      <c r="K1340" s="80"/>
      <c r="L1340" s="80"/>
      <c r="M1340" s="80"/>
      <c r="N1340" s="80"/>
      <c r="O1340" s="80"/>
    </row>
    <row r="1341" spans="1:15" x14ac:dyDescent="0.2">
      <c r="A1341" s="80"/>
      <c r="B1341" s="80"/>
      <c r="C1341" s="80"/>
      <c r="D1341" s="80"/>
      <c r="E1341" s="80"/>
      <c r="F1341" s="80"/>
      <c r="G1341" s="80"/>
      <c r="H1341" s="80"/>
      <c r="I1341" s="80"/>
      <c r="J1341" s="80"/>
      <c r="K1341" s="80"/>
      <c r="L1341" s="80"/>
      <c r="M1341" s="80"/>
      <c r="N1341" s="80"/>
      <c r="O1341" s="80"/>
    </row>
    <row r="1342" spans="1:15" x14ac:dyDescent="0.2">
      <c r="A1342" s="80"/>
      <c r="B1342" s="80"/>
      <c r="C1342" s="80"/>
      <c r="D1342" s="80"/>
      <c r="E1342" s="80"/>
      <c r="F1342" s="80"/>
      <c r="G1342" s="80"/>
      <c r="H1342" s="80"/>
      <c r="I1342" s="80"/>
      <c r="J1342" s="80"/>
      <c r="K1342" s="80"/>
      <c r="L1342" s="80"/>
      <c r="M1342" s="80"/>
      <c r="N1342" s="80"/>
      <c r="O1342" s="80"/>
    </row>
    <row r="1343" spans="1:15" x14ac:dyDescent="0.2">
      <c r="A1343" s="80"/>
      <c r="B1343" s="80"/>
      <c r="C1343" s="80"/>
      <c r="D1343" s="80"/>
      <c r="E1343" s="80"/>
      <c r="F1343" s="80"/>
      <c r="G1343" s="80"/>
      <c r="H1343" s="80"/>
      <c r="I1343" s="80"/>
      <c r="J1343" s="80"/>
      <c r="K1343" s="80"/>
      <c r="L1343" s="80"/>
      <c r="M1343" s="80"/>
      <c r="N1343" s="80"/>
      <c r="O1343" s="80"/>
    </row>
    <row r="1344" spans="1:15" x14ac:dyDescent="0.2">
      <c r="A1344" s="80"/>
      <c r="B1344" s="80"/>
      <c r="C1344" s="80"/>
      <c r="D1344" s="80"/>
      <c r="E1344" s="80"/>
      <c r="F1344" s="80"/>
      <c r="G1344" s="80"/>
      <c r="H1344" s="80"/>
      <c r="I1344" s="80"/>
      <c r="J1344" s="80"/>
      <c r="K1344" s="80"/>
      <c r="L1344" s="80"/>
      <c r="M1344" s="80"/>
      <c r="N1344" s="80"/>
      <c r="O1344" s="80"/>
    </row>
    <row r="1345" spans="1:15" x14ac:dyDescent="0.2">
      <c r="A1345" s="80"/>
      <c r="B1345" s="80"/>
      <c r="C1345" s="80"/>
      <c r="D1345" s="80"/>
      <c r="E1345" s="80"/>
      <c r="F1345" s="80"/>
      <c r="G1345" s="80"/>
      <c r="H1345" s="80"/>
      <c r="I1345" s="80"/>
      <c r="J1345" s="80"/>
      <c r="K1345" s="80"/>
      <c r="L1345" s="80"/>
      <c r="M1345" s="80"/>
      <c r="N1345" s="80"/>
      <c r="O1345" s="80"/>
    </row>
    <row r="1346" spans="1:15" x14ac:dyDescent="0.2">
      <c r="A1346" s="80"/>
      <c r="B1346" s="80"/>
      <c r="C1346" s="80"/>
      <c r="D1346" s="80"/>
      <c r="E1346" s="80"/>
      <c r="F1346" s="80"/>
      <c r="G1346" s="80"/>
      <c r="H1346" s="80"/>
      <c r="I1346" s="80"/>
      <c r="J1346" s="80"/>
      <c r="K1346" s="80"/>
      <c r="L1346" s="80"/>
      <c r="M1346" s="80"/>
      <c r="N1346" s="80"/>
      <c r="O1346" s="80"/>
    </row>
    <row r="1347" spans="1:15" x14ac:dyDescent="0.2">
      <c r="A1347" s="80"/>
      <c r="B1347" s="80"/>
      <c r="C1347" s="80"/>
      <c r="D1347" s="80"/>
      <c r="E1347" s="80"/>
      <c r="F1347" s="80"/>
      <c r="G1347" s="80"/>
      <c r="H1347" s="80"/>
      <c r="I1347" s="80"/>
      <c r="J1347" s="80"/>
      <c r="K1347" s="80"/>
      <c r="L1347" s="80"/>
      <c r="M1347" s="80"/>
      <c r="N1347" s="80"/>
      <c r="O1347" s="80"/>
    </row>
    <row r="1348" spans="1:15" x14ac:dyDescent="0.2">
      <c r="A1348" s="80"/>
      <c r="B1348" s="80"/>
      <c r="C1348" s="80"/>
      <c r="D1348" s="80"/>
      <c r="E1348" s="80"/>
      <c r="F1348" s="80"/>
      <c r="G1348" s="80"/>
      <c r="H1348" s="80"/>
      <c r="I1348" s="80"/>
      <c r="J1348" s="80"/>
      <c r="K1348" s="80"/>
      <c r="L1348" s="80"/>
      <c r="M1348" s="80"/>
      <c r="N1348" s="80"/>
      <c r="O1348" s="80"/>
    </row>
    <row r="1349" spans="1:15" x14ac:dyDescent="0.2">
      <c r="A1349" s="80"/>
      <c r="B1349" s="80"/>
      <c r="C1349" s="80"/>
      <c r="D1349" s="80"/>
      <c r="E1349" s="80"/>
      <c r="F1349" s="80"/>
      <c r="G1349" s="80"/>
      <c r="H1349" s="80"/>
      <c r="I1349" s="80"/>
      <c r="J1349" s="80"/>
      <c r="K1349" s="80"/>
      <c r="L1349" s="80"/>
      <c r="M1349" s="80"/>
      <c r="N1349" s="80"/>
      <c r="O1349" s="80"/>
    </row>
    <row r="1350" spans="1:15" x14ac:dyDescent="0.2">
      <c r="A1350" s="80"/>
      <c r="B1350" s="80"/>
      <c r="C1350" s="80"/>
      <c r="D1350" s="80"/>
      <c r="E1350" s="80"/>
      <c r="F1350" s="80"/>
      <c r="G1350" s="80"/>
      <c r="H1350" s="80"/>
      <c r="I1350" s="80"/>
      <c r="J1350" s="80"/>
      <c r="K1350" s="80"/>
      <c r="L1350" s="80"/>
      <c r="M1350" s="80"/>
      <c r="N1350" s="80"/>
      <c r="O1350" s="80"/>
    </row>
    <row r="1351" spans="1:15" x14ac:dyDescent="0.2">
      <c r="A1351" s="80"/>
      <c r="B1351" s="80"/>
      <c r="C1351" s="80"/>
      <c r="D1351" s="80"/>
      <c r="E1351" s="80"/>
      <c r="F1351" s="80"/>
      <c r="G1351" s="80"/>
      <c r="H1351" s="80"/>
      <c r="I1351" s="80"/>
      <c r="J1351" s="80"/>
      <c r="K1351" s="80"/>
      <c r="L1351" s="80"/>
      <c r="M1351" s="80"/>
      <c r="N1351" s="80"/>
      <c r="O1351" s="80"/>
    </row>
    <row r="1352" spans="1:15" x14ac:dyDescent="0.2">
      <c r="A1352" s="80"/>
      <c r="B1352" s="80"/>
      <c r="C1352" s="80"/>
      <c r="D1352" s="80"/>
      <c r="E1352" s="80"/>
      <c r="F1352" s="80"/>
      <c r="G1352" s="80"/>
      <c r="H1352" s="80"/>
      <c r="I1352" s="80"/>
      <c r="J1352" s="80"/>
      <c r="K1352" s="80"/>
      <c r="L1352" s="80"/>
      <c r="M1352" s="80"/>
      <c r="N1352" s="80"/>
      <c r="O1352" s="80"/>
    </row>
    <row r="1353" spans="1:15" x14ac:dyDescent="0.2">
      <c r="A1353" s="80"/>
      <c r="B1353" s="80"/>
      <c r="C1353" s="80"/>
      <c r="D1353" s="80"/>
      <c r="E1353" s="80"/>
      <c r="F1353" s="80"/>
      <c r="G1353" s="80"/>
      <c r="H1353" s="80"/>
      <c r="I1353" s="80"/>
      <c r="J1353" s="80"/>
      <c r="K1353" s="80"/>
      <c r="L1353" s="80"/>
      <c r="M1353" s="80"/>
      <c r="N1353" s="80"/>
      <c r="O1353" s="80"/>
    </row>
    <row r="1354" spans="1:15" x14ac:dyDescent="0.2">
      <c r="A1354" s="80"/>
      <c r="B1354" s="80"/>
      <c r="C1354" s="80"/>
      <c r="D1354" s="80"/>
      <c r="E1354" s="80"/>
      <c r="F1354" s="80"/>
      <c r="G1354" s="80"/>
      <c r="H1354" s="80"/>
      <c r="I1354" s="80"/>
      <c r="J1354" s="80"/>
      <c r="K1354" s="80"/>
      <c r="L1354" s="80"/>
      <c r="M1354" s="80"/>
      <c r="N1354" s="80"/>
      <c r="O1354" s="80"/>
    </row>
    <row r="1355" spans="1:15" x14ac:dyDescent="0.2">
      <c r="A1355" s="80"/>
      <c r="B1355" s="80"/>
      <c r="C1355" s="80"/>
      <c r="D1355" s="80"/>
      <c r="E1355" s="80"/>
      <c r="F1355" s="80"/>
      <c r="G1355" s="80"/>
      <c r="H1355" s="80"/>
      <c r="I1355" s="80"/>
      <c r="J1355" s="80"/>
      <c r="K1355" s="80"/>
      <c r="L1355" s="80"/>
      <c r="M1355" s="80"/>
      <c r="N1355" s="80"/>
      <c r="O1355" s="80"/>
    </row>
    <row r="1356" spans="1:15" x14ac:dyDescent="0.2">
      <c r="A1356" s="80"/>
      <c r="B1356" s="80"/>
      <c r="C1356" s="80"/>
      <c r="D1356" s="80"/>
      <c r="E1356" s="80"/>
      <c r="F1356" s="80"/>
      <c r="G1356" s="80"/>
      <c r="H1356" s="80"/>
      <c r="I1356" s="80"/>
      <c r="J1356" s="80"/>
      <c r="K1356" s="80"/>
      <c r="L1356" s="80"/>
      <c r="M1356" s="80"/>
      <c r="N1356" s="80"/>
      <c r="O1356" s="80"/>
    </row>
    <row r="1357" spans="1:15" x14ac:dyDescent="0.2">
      <c r="A1357" s="80"/>
      <c r="B1357" s="80"/>
      <c r="C1357" s="80"/>
      <c r="D1357" s="80"/>
      <c r="E1357" s="80"/>
      <c r="F1357" s="80"/>
      <c r="G1357" s="80"/>
      <c r="H1357" s="80"/>
      <c r="I1357" s="80"/>
      <c r="J1357" s="80"/>
      <c r="K1357" s="80"/>
      <c r="L1357" s="80"/>
      <c r="M1357" s="80"/>
      <c r="N1357" s="80"/>
      <c r="O1357" s="80"/>
    </row>
    <row r="1358" spans="1:15" x14ac:dyDescent="0.2">
      <c r="A1358" s="80"/>
      <c r="B1358" s="80"/>
      <c r="C1358" s="80"/>
      <c r="D1358" s="80"/>
      <c r="E1358" s="80"/>
      <c r="F1358" s="80"/>
      <c r="G1358" s="80"/>
      <c r="H1358" s="80"/>
      <c r="I1358" s="80"/>
      <c r="J1358" s="80"/>
      <c r="K1358" s="80"/>
      <c r="L1358" s="80"/>
      <c r="M1358" s="80"/>
      <c r="N1358" s="80"/>
      <c r="O1358" s="80"/>
    </row>
    <row r="1359" spans="1:15" x14ac:dyDescent="0.2">
      <c r="A1359" s="80"/>
      <c r="B1359" s="80"/>
      <c r="C1359" s="80"/>
      <c r="D1359" s="80"/>
      <c r="E1359" s="80"/>
      <c r="F1359" s="80"/>
      <c r="G1359" s="80"/>
      <c r="H1359" s="80"/>
      <c r="I1359" s="80"/>
      <c r="J1359" s="80"/>
      <c r="K1359" s="80"/>
      <c r="L1359" s="80"/>
      <c r="M1359" s="80"/>
      <c r="N1359" s="80"/>
      <c r="O1359" s="80"/>
    </row>
    <row r="1360" spans="1:15" x14ac:dyDescent="0.2">
      <c r="A1360" s="80"/>
      <c r="B1360" s="80"/>
      <c r="C1360" s="80"/>
      <c r="D1360" s="80"/>
      <c r="E1360" s="80"/>
      <c r="F1360" s="80"/>
      <c r="G1360" s="80"/>
      <c r="H1360" s="80"/>
      <c r="I1360" s="80"/>
      <c r="J1360" s="80"/>
      <c r="K1360" s="80"/>
      <c r="L1360" s="80"/>
      <c r="M1360" s="80"/>
      <c r="N1360" s="80"/>
      <c r="O1360" s="80"/>
    </row>
    <row r="1361" spans="1:15" x14ac:dyDescent="0.2">
      <c r="A1361" s="80"/>
      <c r="B1361" s="80"/>
      <c r="C1361" s="80"/>
      <c r="D1361" s="80"/>
      <c r="E1361" s="80"/>
      <c r="F1361" s="80"/>
      <c r="G1361" s="80"/>
      <c r="H1361" s="80"/>
      <c r="I1361" s="80"/>
      <c r="J1361" s="80"/>
      <c r="K1361" s="80"/>
      <c r="L1361" s="80"/>
      <c r="M1361" s="80"/>
      <c r="N1361" s="80"/>
      <c r="O1361" s="80"/>
    </row>
    <row r="1362" spans="1:15" x14ac:dyDescent="0.2">
      <c r="A1362" s="80"/>
      <c r="B1362" s="80"/>
      <c r="C1362" s="80"/>
      <c r="D1362" s="80"/>
      <c r="E1362" s="80"/>
      <c r="F1362" s="80"/>
      <c r="G1362" s="80"/>
      <c r="H1362" s="80"/>
      <c r="I1362" s="80"/>
      <c r="J1362" s="80"/>
      <c r="K1362" s="80"/>
      <c r="L1362" s="80"/>
      <c r="M1362" s="80"/>
      <c r="N1362" s="80"/>
      <c r="O1362" s="80"/>
    </row>
    <row r="1363" spans="1:15" x14ac:dyDescent="0.2">
      <c r="A1363" s="80"/>
      <c r="B1363" s="80"/>
      <c r="C1363" s="80"/>
      <c r="D1363" s="80"/>
      <c r="E1363" s="80"/>
      <c r="F1363" s="80"/>
      <c r="G1363" s="80"/>
      <c r="H1363" s="80"/>
      <c r="I1363" s="80"/>
      <c r="J1363" s="80"/>
      <c r="K1363" s="80"/>
      <c r="L1363" s="80"/>
      <c r="M1363" s="80"/>
      <c r="N1363" s="80"/>
      <c r="O1363" s="80"/>
    </row>
    <row r="1364" spans="1:15" x14ac:dyDescent="0.2">
      <c r="A1364" s="80"/>
      <c r="B1364" s="80"/>
      <c r="C1364" s="80"/>
      <c r="D1364" s="80"/>
      <c r="E1364" s="80"/>
      <c r="F1364" s="80"/>
      <c r="G1364" s="80"/>
      <c r="H1364" s="80"/>
      <c r="I1364" s="80"/>
      <c r="J1364" s="80"/>
      <c r="K1364" s="80"/>
      <c r="L1364" s="80"/>
      <c r="M1364" s="80"/>
      <c r="N1364" s="80"/>
      <c r="O1364" s="80"/>
    </row>
    <row r="1365" spans="1:15" x14ac:dyDescent="0.2">
      <c r="A1365" s="80"/>
      <c r="B1365" s="80"/>
      <c r="C1365" s="80"/>
      <c r="D1365" s="80"/>
      <c r="E1365" s="80"/>
      <c r="F1365" s="80"/>
      <c r="G1365" s="80"/>
      <c r="H1365" s="80"/>
      <c r="I1365" s="80"/>
      <c r="J1365" s="80"/>
      <c r="K1365" s="80"/>
      <c r="L1365" s="80"/>
      <c r="M1365" s="80"/>
      <c r="N1365" s="80"/>
      <c r="O1365" s="80"/>
    </row>
    <row r="1366" spans="1:15" x14ac:dyDescent="0.2">
      <c r="A1366" s="80"/>
      <c r="B1366" s="80"/>
      <c r="C1366" s="80"/>
      <c r="D1366" s="80"/>
      <c r="E1366" s="80"/>
      <c r="F1366" s="80"/>
      <c r="G1366" s="80"/>
      <c r="H1366" s="80"/>
      <c r="I1366" s="80"/>
      <c r="J1366" s="80"/>
      <c r="K1366" s="80"/>
      <c r="L1366" s="80"/>
      <c r="M1366" s="80"/>
      <c r="N1366" s="80"/>
      <c r="O1366" s="80"/>
    </row>
    <row r="1367" spans="1:15" x14ac:dyDescent="0.2">
      <c r="A1367" s="80"/>
      <c r="B1367" s="80"/>
      <c r="C1367" s="80"/>
      <c r="D1367" s="80"/>
      <c r="E1367" s="80"/>
      <c r="F1367" s="80"/>
      <c r="G1367" s="80"/>
      <c r="H1367" s="80"/>
      <c r="I1367" s="80"/>
      <c r="J1367" s="80"/>
      <c r="K1367" s="80"/>
      <c r="L1367" s="80"/>
      <c r="M1367" s="80"/>
      <c r="N1367" s="80"/>
      <c r="O1367" s="80"/>
    </row>
    <row r="1368" spans="1:15" x14ac:dyDescent="0.2">
      <c r="A1368" s="80"/>
      <c r="B1368" s="80"/>
      <c r="C1368" s="80"/>
      <c r="D1368" s="80"/>
      <c r="E1368" s="80"/>
      <c r="F1368" s="80"/>
      <c r="G1368" s="80"/>
      <c r="H1368" s="80"/>
      <c r="I1368" s="80"/>
      <c r="J1368" s="80"/>
      <c r="K1368" s="80"/>
      <c r="L1368" s="80"/>
      <c r="M1368" s="80"/>
      <c r="N1368" s="80"/>
      <c r="O1368" s="80"/>
    </row>
    <row r="1369" spans="1:15" x14ac:dyDescent="0.2">
      <c r="A1369" s="80"/>
      <c r="B1369" s="80"/>
      <c r="C1369" s="80"/>
      <c r="D1369" s="80"/>
      <c r="E1369" s="80"/>
      <c r="F1369" s="80"/>
      <c r="G1369" s="80"/>
      <c r="H1369" s="80"/>
      <c r="I1369" s="80"/>
      <c r="J1369" s="80"/>
      <c r="K1369" s="80"/>
      <c r="L1369" s="80"/>
      <c r="M1369" s="80"/>
      <c r="N1369" s="80"/>
      <c r="O1369" s="80"/>
    </row>
    <row r="1370" spans="1:15" x14ac:dyDescent="0.2">
      <c r="A1370" s="80"/>
      <c r="B1370" s="80"/>
      <c r="C1370" s="80"/>
      <c r="D1370" s="80"/>
      <c r="E1370" s="80"/>
      <c r="F1370" s="80"/>
      <c r="G1370" s="80"/>
      <c r="H1370" s="80"/>
      <c r="I1370" s="80"/>
      <c r="J1370" s="80"/>
      <c r="K1370" s="80"/>
      <c r="L1370" s="80"/>
      <c r="M1370" s="80"/>
      <c r="N1370" s="80"/>
      <c r="O1370" s="80"/>
    </row>
    <row r="1371" spans="1:15" x14ac:dyDescent="0.2">
      <c r="A1371" s="80"/>
      <c r="B1371" s="80"/>
      <c r="C1371" s="80"/>
      <c r="D1371" s="80"/>
      <c r="E1371" s="80"/>
      <c r="F1371" s="80"/>
      <c r="G1371" s="80"/>
      <c r="H1371" s="80"/>
      <c r="I1371" s="80"/>
      <c r="J1371" s="80"/>
      <c r="K1371" s="80"/>
      <c r="L1371" s="80"/>
      <c r="M1371" s="80"/>
      <c r="N1371" s="80"/>
      <c r="O1371" s="80"/>
    </row>
    <row r="1372" spans="1:15" x14ac:dyDescent="0.2">
      <c r="A1372" s="80"/>
      <c r="B1372" s="80"/>
      <c r="C1372" s="80"/>
      <c r="D1372" s="80"/>
      <c r="E1372" s="80"/>
      <c r="F1372" s="80"/>
      <c r="G1372" s="80"/>
      <c r="H1372" s="80"/>
      <c r="I1372" s="80"/>
      <c r="J1372" s="80"/>
      <c r="K1372" s="80"/>
      <c r="L1372" s="80"/>
      <c r="M1372" s="80"/>
      <c r="N1372" s="80"/>
      <c r="O1372" s="80"/>
    </row>
    <row r="1373" spans="1:15" x14ac:dyDescent="0.2">
      <c r="A1373" s="80"/>
      <c r="B1373" s="80"/>
      <c r="C1373" s="80"/>
      <c r="D1373" s="80"/>
      <c r="E1373" s="80"/>
      <c r="F1373" s="80"/>
      <c r="G1373" s="80"/>
      <c r="H1373" s="80"/>
      <c r="I1373" s="80"/>
      <c r="J1373" s="80"/>
      <c r="K1373" s="80"/>
      <c r="L1373" s="80"/>
      <c r="M1373" s="80"/>
      <c r="N1373" s="80"/>
      <c r="O1373" s="80"/>
    </row>
    <row r="1374" spans="1:15" x14ac:dyDescent="0.2">
      <c r="A1374" s="80"/>
      <c r="B1374" s="80"/>
      <c r="C1374" s="80"/>
      <c r="D1374" s="80"/>
      <c r="E1374" s="80"/>
      <c r="F1374" s="80"/>
      <c r="G1374" s="80"/>
      <c r="H1374" s="80"/>
      <c r="I1374" s="80"/>
      <c r="J1374" s="80"/>
      <c r="K1374" s="80"/>
      <c r="L1374" s="80"/>
      <c r="M1374" s="80"/>
      <c r="N1374" s="80"/>
      <c r="O1374" s="80"/>
    </row>
    <row r="1375" spans="1:15" x14ac:dyDescent="0.2">
      <c r="A1375" s="80"/>
      <c r="B1375" s="80"/>
      <c r="C1375" s="80"/>
      <c r="D1375" s="80"/>
      <c r="E1375" s="80"/>
      <c r="F1375" s="80"/>
      <c r="G1375" s="80"/>
      <c r="H1375" s="80"/>
      <c r="I1375" s="80"/>
      <c r="J1375" s="80"/>
      <c r="K1375" s="80"/>
      <c r="L1375" s="80"/>
      <c r="M1375" s="80"/>
      <c r="N1375" s="80"/>
      <c r="O1375" s="80"/>
    </row>
    <row r="1376" spans="1:15" x14ac:dyDescent="0.2">
      <c r="A1376" s="80"/>
      <c r="B1376" s="80"/>
      <c r="C1376" s="80"/>
      <c r="D1376" s="80"/>
      <c r="E1376" s="80"/>
      <c r="F1376" s="80"/>
      <c r="G1376" s="80"/>
      <c r="H1376" s="80"/>
      <c r="I1376" s="80"/>
      <c r="J1376" s="80"/>
      <c r="K1376" s="80"/>
      <c r="L1376" s="80"/>
      <c r="M1376" s="80"/>
      <c r="N1376" s="80"/>
      <c r="O1376" s="80"/>
    </row>
    <row r="1377" spans="1:15" x14ac:dyDescent="0.2">
      <c r="A1377" s="80"/>
      <c r="B1377" s="80"/>
      <c r="C1377" s="80"/>
      <c r="D1377" s="80"/>
      <c r="E1377" s="80"/>
      <c r="F1377" s="80"/>
      <c r="G1377" s="80"/>
      <c r="H1377" s="80"/>
      <c r="I1377" s="80"/>
      <c r="J1377" s="80"/>
      <c r="K1377" s="80"/>
      <c r="L1377" s="80"/>
      <c r="M1377" s="80"/>
      <c r="N1377" s="80"/>
      <c r="O1377" s="80"/>
    </row>
    <row r="1378" spans="1:15" x14ac:dyDescent="0.2">
      <c r="A1378" s="80"/>
      <c r="B1378" s="80"/>
      <c r="C1378" s="80"/>
      <c r="D1378" s="80"/>
      <c r="E1378" s="80"/>
      <c r="F1378" s="80"/>
      <c r="G1378" s="80"/>
      <c r="H1378" s="80"/>
      <c r="I1378" s="80"/>
      <c r="J1378" s="80"/>
      <c r="K1378" s="80"/>
      <c r="L1378" s="80"/>
      <c r="M1378" s="80"/>
      <c r="N1378" s="80"/>
      <c r="O1378" s="80"/>
    </row>
    <row r="1379" spans="1:15" x14ac:dyDescent="0.2">
      <c r="A1379" s="80"/>
      <c r="B1379" s="80"/>
      <c r="C1379" s="80"/>
      <c r="D1379" s="80"/>
      <c r="E1379" s="80"/>
      <c r="F1379" s="80"/>
      <c r="G1379" s="80"/>
      <c r="H1379" s="80"/>
      <c r="I1379" s="80"/>
      <c r="J1379" s="80"/>
      <c r="K1379" s="80"/>
      <c r="L1379" s="80"/>
      <c r="M1379" s="80"/>
      <c r="N1379" s="80"/>
      <c r="O1379" s="80"/>
    </row>
    <row r="1380" spans="1:15" x14ac:dyDescent="0.2">
      <c r="A1380" s="80"/>
      <c r="B1380" s="80"/>
      <c r="C1380" s="80"/>
      <c r="D1380" s="80"/>
      <c r="E1380" s="80"/>
      <c r="F1380" s="80"/>
      <c r="G1380" s="80"/>
      <c r="H1380" s="80"/>
      <c r="I1380" s="80"/>
      <c r="J1380" s="80"/>
      <c r="K1380" s="80"/>
      <c r="L1380" s="80"/>
      <c r="M1380" s="80"/>
      <c r="N1380" s="80"/>
      <c r="O1380" s="80"/>
    </row>
    <row r="1381" spans="1:15" x14ac:dyDescent="0.2">
      <c r="A1381" s="80"/>
      <c r="B1381" s="80"/>
      <c r="C1381" s="80"/>
      <c r="D1381" s="80"/>
      <c r="E1381" s="80"/>
      <c r="F1381" s="80"/>
      <c r="G1381" s="80"/>
      <c r="H1381" s="80"/>
      <c r="I1381" s="80"/>
      <c r="J1381" s="80"/>
      <c r="K1381" s="80"/>
      <c r="L1381" s="80"/>
      <c r="M1381" s="80"/>
      <c r="N1381" s="80"/>
      <c r="O1381" s="80"/>
    </row>
    <row r="1382" spans="1:15" x14ac:dyDescent="0.2">
      <c r="A1382" s="80"/>
      <c r="B1382" s="80"/>
      <c r="C1382" s="80"/>
      <c r="D1382" s="80"/>
      <c r="E1382" s="80"/>
      <c r="F1382" s="80"/>
      <c r="G1382" s="80"/>
      <c r="H1382" s="80"/>
      <c r="I1382" s="80"/>
      <c r="J1382" s="80"/>
      <c r="K1382" s="80"/>
      <c r="L1382" s="80"/>
      <c r="M1382" s="80"/>
      <c r="N1382" s="80"/>
      <c r="O1382" s="80"/>
    </row>
    <row r="1383" spans="1:15" x14ac:dyDescent="0.2">
      <c r="A1383" s="80"/>
      <c r="B1383" s="80"/>
      <c r="C1383" s="80"/>
      <c r="D1383" s="80"/>
      <c r="E1383" s="80"/>
      <c r="F1383" s="80"/>
      <c r="G1383" s="80"/>
      <c r="H1383" s="80"/>
      <c r="I1383" s="80"/>
      <c r="J1383" s="80"/>
      <c r="K1383" s="80"/>
      <c r="L1383" s="80"/>
      <c r="M1383" s="80"/>
      <c r="N1383" s="80"/>
      <c r="O1383" s="80"/>
    </row>
    <row r="1384" spans="1:15" x14ac:dyDescent="0.2">
      <c r="A1384" s="80"/>
      <c r="B1384" s="80"/>
      <c r="C1384" s="80"/>
      <c r="D1384" s="80"/>
      <c r="E1384" s="80"/>
      <c r="F1384" s="80"/>
      <c r="G1384" s="80"/>
      <c r="H1384" s="80"/>
      <c r="I1384" s="80"/>
      <c r="J1384" s="80"/>
      <c r="K1384" s="80"/>
      <c r="L1384" s="80"/>
      <c r="M1384" s="80"/>
      <c r="N1384" s="80"/>
      <c r="O1384" s="80"/>
    </row>
    <row r="1385" spans="1:15" x14ac:dyDescent="0.2">
      <c r="A1385" s="80"/>
      <c r="B1385" s="80"/>
      <c r="C1385" s="80"/>
      <c r="D1385" s="80"/>
      <c r="E1385" s="80"/>
      <c r="F1385" s="80"/>
      <c r="G1385" s="80"/>
      <c r="H1385" s="80"/>
      <c r="I1385" s="80"/>
      <c r="J1385" s="80"/>
      <c r="K1385" s="80"/>
      <c r="L1385" s="80"/>
      <c r="M1385" s="80"/>
      <c r="N1385" s="80"/>
      <c r="O1385" s="80"/>
    </row>
    <row r="1386" spans="1:15" x14ac:dyDescent="0.2">
      <c r="A1386" s="80"/>
      <c r="B1386" s="80"/>
      <c r="C1386" s="80"/>
      <c r="D1386" s="80"/>
      <c r="E1386" s="80"/>
      <c r="F1386" s="80"/>
      <c r="G1386" s="80"/>
      <c r="H1386" s="80"/>
      <c r="I1386" s="80"/>
      <c r="J1386" s="80"/>
      <c r="K1386" s="80"/>
      <c r="L1386" s="80"/>
      <c r="M1386" s="80"/>
      <c r="N1386" s="80"/>
      <c r="O1386" s="80"/>
    </row>
    <row r="1387" spans="1:15" x14ac:dyDescent="0.2">
      <c r="A1387" s="80"/>
      <c r="B1387" s="80"/>
      <c r="C1387" s="80"/>
      <c r="D1387" s="80"/>
      <c r="E1387" s="80"/>
      <c r="F1387" s="80"/>
      <c r="G1387" s="80"/>
      <c r="H1387" s="80"/>
      <c r="I1387" s="80"/>
      <c r="J1387" s="80"/>
      <c r="K1387" s="80"/>
      <c r="L1387" s="80"/>
      <c r="M1387" s="80"/>
      <c r="N1387" s="80"/>
      <c r="O1387" s="80"/>
    </row>
    <row r="1388" spans="1:15" x14ac:dyDescent="0.2">
      <c r="A1388" s="80"/>
      <c r="B1388" s="80"/>
      <c r="C1388" s="80"/>
      <c r="D1388" s="80"/>
      <c r="E1388" s="80"/>
      <c r="F1388" s="80"/>
      <c r="G1388" s="80"/>
      <c r="H1388" s="80"/>
      <c r="I1388" s="80"/>
      <c r="J1388" s="80"/>
      <c r="K1388" s="80"/>
      <c r="L1388" s="80"/>
      <c r="M1388" s="80"/>
      <c r="N1388" s="80"/>
      <c r="O1388" s="80"/>
    </row>
    <row r="1389" spans="1:15" x14ac:dyDescent="0.2">
      <c r="A1389" s="80"/>
      <c r="B1389" s="80"/>
      <c r="C1389" s="80"/>
      <c r="D1389" s="80"/>
      <c r="E1389" s="80"/>
      <c r="F1389" s="80"/>
      <c r="G1389" s="80"/>
      <c r="H1389" s="80"/>
      <c r="I1389" s="80"/>
      <c r="J1389" s="80"/>
      <c r="K1389" s="80"/>
      <c r="L1389" s="80"/>
      <c r="M1389" s="80"/>
      <c r="N1389" s="80"/>
      <c r="O1389" s="80"/>
    </row>
    <row r="1390" spans="1:15" x14ac:dyDescent="0.2">
      <c r="A1390" s="80"/>
      <c r="B1390" s="80"/>
      <c r="C1390" s="80"/>
      <c r="D1390" s="80"/>
      <c r="E1390" s="80"/>
      <c r="F1390" s="80"/>
      <c r="G1390" s="80"/>
      <c r="H1390" s="80"/>
      <c r="I1390" s="80"/>
      <c r="J1390" s="80"/>
      <c r="K1390" s="80"/>
      <c r="L1390" s="80"/>
      <c r="M1390" s="80"/>
      <c r="N1390" s="80"/>
      <c r="O1390" s="80"/>
    </row>
    <row r="1391" spans="1:15" x14ac:dyDescent="0.2">
      <c r="A1391" s="80"/>
      <c r="B1391" s="80"/>
      <c r="C1391" s="80"/>
      <c r="D1391" s="80"/>
      <c r="E1391" s="80"/>
      <c r="F1391" s="80"/>
      <c r="G1391" s="80"/>
      <c r="H1391" s="80"/>
      <c r="I1391" s="80"/>
      <c r="J1391" s="80"/>
      <c r="K1391" s="80"/>
      <c r="L1391" s="80"/>
      <c r="M1391" s="80"/>
      <c r="N1391" s="80"/>
      <c r="O1391" s="80"/>
    </row>
    <row r="1392" spans="1:15" x14ac:dyDescent="0.2">
      <c r="A1392" s="80"/>
      <c r="B1392" s="80"/>
      <c r="C1392" s="80"/>
      <c r="D1392" s="80"/>
      <c r="E1392" s="80"/>
      <c r="F1392" s="80"/>
      <c r="G1392" s="80"/>
      <c r="H1392" s="80"/>
      <c r="I1392" s="80"/>
      <c r="J1392" s="80"/>
      <c r="K1392" s="80"/>
      <c r="L1392" s="80"/>
      <c r="M1392" s="80"/>
      <c r="N1392" s="80"/>
      <c r="O1392" s="80"/>
    </row>
    <row r="1393" spans="1:15" x14ac:dyDescent="0.2">
      <c r="A1393" s="80"/>
      <c r="B1393" s="80"/>
      <c r="C1393" s="80"/>
      <c r="D1393" s="80"/>
      <c r="E1393" s="80"/>
      <c r="F1393" s="80"/>
      <c r="G1393" s="80"/>
      <c r="H1393" s="80"/>
      <c r="I1393" s="80"/>
      <c r="J1393" s="80"/>
      <c r="K1393" s="80"/>
      <c r="L1393" s="80"/>
      <c r="M1393" s="80"/>
      <c r="N1393" s="80"/>
      <c r="O1393" s="80"/>
    </row>
    <row r="1394" spans="1:15" x14ac:dyDescent="0.2">
      <c r="A1394" s="80"/>
      <c r="B1394" s="80"/>
      <c r="C1394" s="80"/>
      <c r="D1394" s="80"/>
      <c r="E1394" s="80"/>
      <c r="F1394" s="80"/>
      <c r="G1394" s="80"/>
      <c r="H1394" s="80"/>
      <c r="I1394" s="80"/>
      <c r="J1394" s="80"/>
      <c r="K1394" s="80"/>
      <c r="L1394" s="80"/>
      <c r="M1394" s="80"/>
      <c r="N1394" s="80"/>
      <c r="O1394" s="80"/>
    </row>
    <row r="1395" spans="1:15" x14ac:dyDescent="0.2">
      <c r="A1395" s="80"/>
      <c r="B1395" s="80"/>
      <c r="C1395" s="80"/>
      <c r="D1395" s="80"/>
      <c r="E1395" s="80"/>
      <c r="F1395" s="80"/>
      <c r="G1395" s="80"/>
      <c r="H1395" s="80"/>
      <c r="I1395" s="80"/>
      <c r="J1395" s="80"/>
      <c r="K1395" s="80"/>
      <c r="L1395" s="80"/>
      <c r="M1395" s="80"/>
      <c r="N1395" s="80"/>
      <c r="O1395" s="80"/>
    </row>
    <row r="1396" spans="1:15" x14ac:dyDescent="0.2">
      <c r="A1396" s="80"/>
      <c r="B1396" s="80"/>
      <c r="C1396" s="80"/>
      <c r="D1396" s="80"/>
      <c r="E1396" s="80"/>
      <c r="F1396" s="80"/>
      <c r="G1396" s="80"/>
      <c r="H1396" s="80"/>
      <c r="I1396" s="80"/>
      <c r="J1396" s="80"/>
      <c r="K1396" s="80"/>
      <c r="L1396" s="80"/>
      <c r="M1396" s="80"/>
      <c r="N1396" s="80"/>
      <c r="O1396" s="80"/>
    </row>
    <row r="1397" spans="1:15" x14ac:dyDescent="0.2">
      <c r="A1397" s="80"/>
      <c r="B1397" s="80"/>
      <c r="C1397" s="80"/>
      <c r="D1397" s="80"/>
      <c r="E1397" s="80"/>
      <c r="F1397" s="80"/>
      <c r="G1397" s="80"/>
      <c r="H1397" s="80"/>
      <c r="I1397" s="80"/>
      <c r="J1397" s="80"/>
      <c r="K1397" s="80"/>
      <c r="L1397" s="80"/>
      <c r="M1397" s="80"/>
      <c r="N1397" s="80"/>
      <c r="O1397" s="80"/>
    </row>
    <row r="1398" spans="1:15" x14ac:dyDescent="0.2">
      <c r="A1398" s="80"/>
      <c r="B1398" s="80"/>
      <c r="C1398" s="80"/>
      <c r="D1398" s="80"/>
      <c r="E1398" s="80"/>
      <c r="F1398" s="80"/>
      <c r="G1398" s="80"/>
      <c r="H1398" s="80"/>
      <c r="I1398" s="80"/>
      <c r="J1398" s="80"/>
      <c r="K1398" s="80"/>
      <c r="L1398" s="80"/>
      <c r="M1398" s="80"/>
      <c r="N1398" s="80"/>
      <c r="O1398" s="80"/>
    </row>
    <row r="1399" spans="1:15" x14ac:dyDescent="0.2">
      <c r="A1399" s="80"/>
      <c r="B1399" s="80"/>
      <c r="C1399" s="80"/>
      <c r="D1399" s="80"/>
      <c r="E1399" s="80"/>
      <c r="F1399" s="80"/>
      <c r="G1399" s="80"/>
      <c r="H1399" s="80"/>
      <c r="I1399" s="80"/>
      <c r="J1399" s="80"/>
      <c r="K1399" s="80"/>
      <c r="L1399" s="80"/>
      <c r="M1399" s="80"/>
      <c r="N1399" s="80"/>
      <c r="O1399" s="80"/>
    </row>
    <row r="1400" spans="1:15" x14ac:dyDescent="0.2">
      <c r="A1400" s="80"/>
      <c r="B1400" s="80"/>
      <c r="C1400" s="80"/>
      <c r="D1400" s="80"/>
      <c r="E1400" s="80"/>
      <c r="F1400" s="80"/>
      <c r="G1400" s="80"/>
      <c r="H1400" s="80"/>
      <c r="I1400" s="80"/>
      <c r="J1400" s="80"/>
      <c r="K1400" s="80"/>
      <c r="L1400" s="80"/>
      <c r="M1400" s="80"/>
      <c r="N1400" s="80"/>
      <c r="O1400" s="80"/>
    </row>
    <row r="1401" spans="1:15" x14ac:dyDescent="0.2">
      <c r="A1401" s="80"/>
      <c r="B1401" s="80"/>
      <c r="C1401" s="80"/>
      <c r="D1401" s="80"/>
      <c r="E1401" s="80"/>
      <c r="F1401" s="80"/>
      <c r="G1401" s="80"/>
      <c r="H1401" s="80"/>
      <c r="I1401" s="80"/>
      <c r="J1401" s="80"/>
      <c r="K1401" s="80"/>
      <c r="L1401" s="80"/>
      <c r="M1401" s="80"/>
      <c r="N1401" s="80"/>
      <c r="O1401" s="80"/>
    </row>
    <row r="1402" spans="1:15" x14ac:dyDescent="0.2">
      <c r="A1402" s="80"/>
      <c r="B1402" s="80"/>
      <c r="C1402" s="80"/>
      <c r="D1402" s="80"/>
      <c r="E1402" s="80"/>
      <c r="F1402" s="80"/>
      <c r="G1402" s="80"/>
      <c r="H1402" s="80"/>
      <c r="I1402" s="80"/>
      <c r="J1402" s="80"/>
      <c r="K1402" s="80"/>
      <c r="L1402" s="80"/>
      <c r="M1402" s="80"/>
      <c r="N1402" s="80"/>
      <c r="O1402" s="80"/>
    </row>
    <row r="1403" spans="1:15" x14ac:dyDescent="0.2">
      <c r="A1403" s="80"/>
      <c r="B1403" s="80"/>
      <c r="C1403" s="80"/>
      <c r="D1403" s="80"/>
      <c r="E1403" s="80"/>
      <c r="F1403" s="80"/>
      <c r="G1403" s="80"/>
      <c r="H1403" s="80"/>
      <c r="I1403" s="80"/>
      <c r="J1403" s="80"/>
      <c r="K1403" s="80"/>
      <c r="L1403" s="80"/>
      <c r="M1403" s="80"/>
      <c r="N1403" s="80"/>
      <c r="O1403" s="80"/>
    </row>
    <row r="1404" spans="1:15" x14ac:dyDescent="0.2">
      <c r="A1404" s="80"/>
      <c r="B1404" s="80"/>
      <c r="C1404" s="80"/>
      <c r="D1404" s="80"/>
      <c r="E1404" s="80"/>
      <c r="F1404" s="80"/>
      <c r="G1404" s="80"/>
      <c r="H1404" s="80"/>
      <c r="I1404" s="80"/>
      <c r="J1404" s="80"/>
      <c r="K1404" s="80"/>
      <c r="L1404" s="80"/>
      <c r="M1404" s="80"/>
      <c r="N1404" s="80"/>
      <c r="O1404" s="80"/>
    </row>
    <row r="1405" spans="1:15" x14ac:dyDescent="0.2">
      <c r="A1405" s="80"/>
      <c r="B1405" s="80"/>
      <c r="C1405" s="80"/>
      <c r="D1405" s="80"/>
      <c r="E1405" s="80"/>
      <c r="F1405" s="80"/>
      <c r="G1405" s="80"/>
      <c r="H1405" s="80"/>
      <c r="I1405" s="80"/>
      <c r="J1405" s="80"/>
      <c r="K1405" s="80"/>
      <c r="L1405" s="80"/>
      <c r="M1405" s="80"/>
      <c r="N1405" s="80"/>
      <c r="O1405" s="80"/>
    </row>
    <row r="1406" spans="1:15" x14ac:dyDescent="0.2">
      <c r="A1406" s="80"/>
      <c r="B1406" s="80"/>
      <c r="C1406" s="80"/>
      <c r="D1406" s="80"/>
      <c r="E1406" s="80"/>
      <c r="F1406" s="80"/>
      <c r="G1406" s="80"/>
      <c r="H1406" s="80"/>
      <c r="I1406" s="80"/>
      <c r="J1406" s="80"/>
      <c r="K1406" s="80"/>
      <c r="L1406" s="80"/>
      <c r="M1406" s="80"/>
      <c r="N1406" s="80"/>
      <c r="O1406" s="80"/>
    </row>
    <row r="1407" spans="1:15" x14ac:dyDescent="0.2">
      <c r="A1407" s="80"/>
      <c r="B1407" s="80"/>
      <c r="C1407" s="80"/>
      <c r="D1407" s="80"/>
      <c r="E1407" s="80"/>
      <c r="F1407" s="80"/>
      <c r="G1407" s="80"/>
      <c r="H1407" s="80"/>
      <c r="I1407" s="80"/>
      <c r="J1407" s="80"/>
      <c r="K1407" s="80"/>
      <c r="L1407" s="80"/>
      <c r="M1407" s="80"/>
      <c r="N1407" s="80"/>
      <c r="O1407" s="80"/>
    </row>
    <row r="1408" spans="1:15" x14ac:dyDescent="0.2">
      <c r="A1408" s="80"/>
      <c r="B1408" s="80"/>
      <c r="C1408" s="80"/>
      <c r="D1408" s="80"/>
      <c r="E1408" s="80"/>
      <c r="F1408" s="80"/>
      <c r="G1408" s="80"/>
      <c r="H1408" s="80"/>
      <c r="I1408" s="80"/>
      <c r="J1408" s="80"/>
      <c r="K1408" s="80"/>
      <c r="L1408" s="80"/>
      <c r="M1408" s="80"/>
      <c r="N1408" s="80"/>
      <c r="O1408" s="80"/>
    </row>
    <row r="1409" spans="1:15" x14ac:dyDescent="0.2">
      <c r="A1409" s="80"/>
      <c r="B1409" s="80"/>
      <c r="C1409" s="80"/>
      <c r="D1409" s="80"/>
      <c r="E1409" s="80"/>
      <c r="F1409" s="80"/>
      <c r="G1409" s="80"/>
      <c r="H1409" s="80"/>
      <c r="I1409" s="80"/>
      <c r="J1409" s="80"/>
      <c r="K1409" s="80"/>
      <c r="L1409" s="80"/>
      <c r="M1409" s="80"/>
      <c r="N1409" s="80"/>
      <c r="O1409" s="80"/>
    </row>
    <row r="1410" spans="1:15" x14ac:dyDescent="0.2">
      <c r="A1410" s="80"/>
      <c r="B1410" s="80"/>
      <c r="C1410" s="80"/>
      <c r="D1410" s="80"/>
      <c r="E1410" s="80"/>
      <c r="F1410" s="80"/>
      <c r="G1410" s="80"/>
      <c r="H1410" s="80"/>
      <c r="I1410" s="80"/>
      <c r="J1410" s="80"/>
      <c r="K1410" s="80"/>
      <c r="L1410" s="80"/>
      <c r="M1410" s="80"/>
      <c r="N1410" s="80"/>
      <c r="O1410" s="80"/>
    </row>
    <row r="1411" spans="1:15" x14ac:dyDescent="0.2">
      <c r="A1411" s="80"/>
      <c r="B1411" s="80"/>
      <c r="C1411" s="80"/>
      <c r="D1411" s="80"/>
      <c r="E1411" s="80"/>
      <c r="F1411" s="80"/>
      <c r="G1411" s="80"/>
      <c r="H1411" s="80"/>
      <c r="I1411" s="80"/>
      <c r="J1411" s="80"/>
      <c r="K1411" s="80"/>
      <c r="L1411" s="80"/>
      <c r="M1411" s="80"/>
      <c r="N1411" s="80"/>
      <c r="O1411" s="80"/>
    </row>
    <row r="1412" spans="1:15" x14ac:dyDescent="0.2">
      <c r="A1412" s="80"/>
      <c r="B1412" s="80"/>
      <c r="C1412" s="80"/>
      <c r="D1412" s="80"/>
      <c r="E1412" s="80"/>
      <c r="F1412" s="80"/>
      <c r="G1412" s="80"/>
      <c r="H1412" s="80"/>
      <c r="I1412" s="80"/>
      <c r="J1412" s="80"/>
      <c r="K1412" s="80"/>
      <c r="L1412" s="80"/>
      <c r="M1412" s="80"/>
      <c r="N1412" s="80"/>
      <c r="O1412" s="80"/>
    </row>
    <row r="1413" spans="1:15" x14ac:dyDescent="0.2">
      <c r="A1413" s="80"/>
      <c r="B1413" s="80"/>
      <c r="C1413" s="80"/>
      <c r="D1413" s="80"/>
      <c r="E1413" s="80"/>
      <c r="F1413" s="80"/>
      <c r="G1413" s="80"/>
      <c r="H1413" s="80"/>
      <c r="I1413" s="80"/>
      <c r="J1413" s="80"/>
      <c r="K1413" s="80"/>
      <c r="L1413" s="80"/>
      <c r="M1413" s="80"/>
      <c r="N1413" s="80"/>
      <c r="O1413" s="80"/>
    </row>
    <row r="1414" spans="1:15" x14ac:dyDescent="0.2">
      <c r="A1414" s="80"/>
      <c r="B1414" s="80"/>
      <c r="C1414" s="80"/>
      <c r="D1414" s="80"/>
      <c r="E1414" s="80"/>
      <c r="F1414" s="80"/>
      <c r="G1414" s="80"/>
      <c r="H1414" s="80"/>
      <c r="I1414" s="80"/>
      <c r="J1414" s="80"/>
      <c r="K1414" s="80"/>
      <c r="L1414" s="80"/>
      <c r="M1414" s="80"/>
      <c r="N1414" s="80"/>
      <c r="O1414" s="80"/>
    </row>
    <row r="1415" spans="1:15" x14ac:dyDescent="0.2">
      <c r="A1415" s="80"/>
      <c r="B1415" s="80"/>
      <c r="C1415" s="80"/>
      <c r="D1415" s="80"/>
      <c r="E1415" s="80"/>
      <c r="F1415" s="80"/>
      <c r="G1415" s="80"/>
      <c r="H1415" s="80"/>
      <c r="I1415" s="80"/>
      <c r="J1415" s="80"/>
      <c r="K1415" s="80"/>
      <c r="L1415" s="80"/>
      <c r="M1415" s="80"/>
      <c r="N1415" s="80"/>
      <c r="O1415" s="80"/>
    </row>
    <row r="1416" spans="1:15" x14ac:dyDescent="0.2">
      <c r="A1416" s="80"/>
      <c r="B1416" s="80"/>
      <c r="C1416" s="80"/>
      <c r="D1416" s="80"/>
      <c r="E1416" s="80"/>
      <c r="F1416" s="80"/>
      <c r="G1416" s="80"/>
      <c r="H1416" s="80"/>
      <c r="I1416" s="80"/>
      <c r="J1416" s="80"/>
      <c r="K1416" s="80"/>
      <c r="L1416" s="80"/>
      <c r="M1416" s="80"/>
      <c r="N1416" s="80"/>
      <c r="O1416" s="80"/>
    </row>
    <row r="1417" spans="1:15" x14ac:dyDescent="0.2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0"/>
      <c r="N1417" s="80"/>
      <c r="O1417" s="80"/>
    </row>
    <row r="1418" spans="1:15" x14ac:dyDescent="0.2">
      <c r="A1418" s="80"/>
      <c r="B1418" s="80"/>
      <c r="C1418" s="80"/>
      <c r="D1418" s="80"/>
      <c r="E1418" s="80"/>
      <c r="F1418" s="80"/>
      <c r="G1418" s="80"/>
      <c r="H1418" s="80"/>
      <c r="I1418" s="80"/>
      <c r="J1418" s="80"/>
      <c r="K1418" s="80"/>
      <c r="L1418" s="80"/>
      <c r="M1418" s="80"/>
      <c r="N1418" s="80"/>
      <c r="O1418" s="80"/>
    </row>
    <row r="1419" spans="1:15" x14ac:dyDescent="0.2">
      <c r="A1419" s="80"/>
      <c r="B1419" s="80"/>
      <c r="C1419" s="80"/>
      <c r="D1419" s="80"/>
      <c r="E1419" s="80"/>
      <c r="F1419" s="80"/>
      <c r="G1419" s="80"/>
      <c r="H1419" s="80"/>
      <c r="I1419" s="80"/>
      <c r="J1419" s="80"/>
      <c r="K1419" s="80"/>
      <c r="L1419" s="80"/>
      <c r="M1419" s="80"/>
      <c r="N1419" s="80"/>
      <c r="O1419" s="80"/>
    </row>
    <row r="1420" spans="1:15" x14ac:dyDescent="0.2">
      <c r="A1420" s="80"/>
      <c r="B1420" s="80"/>
      <c r="C1420" s="80"/>
      <c r="D1420" s="80"/>
      <c r="E1420" s="80"/>
      <c r="F1420" s="80"/>
      <c r="G1420" s="80"/>
      <c r="H1420" s="80"/>
      <c r="I1420" s="80"/>
      <c r="J1420" s="80"/>
      <c r="K1420" s="80"/>
      <c r="L1420" s="80"/>
      <c r="M1420" s="80"/>
      <c r="N1420" s="80"/>
      <c r="O1420" s="80"/>
    </row>
    <row r="1421" spans="1:15" x14ac:dyDescent="0.2">
      <c r="A1421" s="80"/>
      <c r="B1421" s="80"/>
      <c r="C1421" s="80"/>
      <c r="D1421" s="80"/>
      <c r="E1421" s="80"/>
      <c r="F1421" s="80"/>
      <c r="G1421" s="80"/>
      <c r="H1421" s="80"/>
      <c r="I1421" s="80"/>
      <c r="J1421" s="80"/>
      <c r="K1421" s="80"/>
      <c r="L1421" s="80"/>
      <c r="M1421" s="80"/>
      <c r="N1421" s="80"/>
      <c r="O1421" s="80"/>
    </row>
    <row r="1422" spans="1:15" x14ac:dyDescent="0.2">
      <c r="A1422" s="80"/>
      <c r="B1422" s="80"/>
      <c r="C1422" s="80"/>
      <c r="D1422" s="80"/>
      <c r="E1422" s="80"/>
      <c r="F1422" s="80"/>
      <c r="G1422" s="80"/>
      <c r="H1422" s="80"/>
      <c r="I1422" s="80"/>
      <c r="J1422" s="80"/>
      <c r="K1422" s="80"/>
      <c r="L1422" s="80"/>
      <c r="M1422" s="80"/>
      <c r="N1422" s="80"/>
      <c r="O1422" s="80"/>
    </row>
    <row r="1423" spans="1:15" x14ac:dyDescent="0.2">
      <c r="A1423" s="80"/>
      <c r="B1423" s="80"/>
      <c r="C1423" s="80"/>
      <c r="D1423" s="80"/>
      <c r="E1423" s="80"/>
      <c r="F1423" s="80"/>
      <c r="G1423" s="80"/>
      <c r="H1423" s="80"/>
      <c r="I1423" s="80"/>
      <c r="J1423" s="80"/>
      <c r="K1423" s="80"/>
      <c r="L1423" s="80"/>
      <c r="M1423" s="80"/>
      <c r="N1423" s="80"/>
      <c r="O1423" s="80"/>
    </row>
    <row r="1424" spans="1:15" x14ac:dyDescent="0.2">
      <c r="A1424" s="80"/>
      <c r="B1424" s="80"/>
      <c r="C1424" s="80"/>
      <c r="D1424" s="80"/>
      <c r="E1424" s="80"/>
      <c r="F1424" s="80"/>
      <c r="G1424" s="80"/>
      <c r="H1424" s="80"/>
      <c r="I1424" s="80"/>
      <c r="J1424" s="80"/>
      <c r="K1424" s="80"/>
      <c r="L1424" s="80"/>
      <c r="M1424" s="80"/>
      <c r="N1424" s="80"/>
      <c r="O1424" s="80"/>
    </row>
    <row r="1425" spans="1:15" x14ac:dyDescent="0.2">
      <c r="A1425" s="80"/>
      <c r="B1425" s="80"/>
      <c r="C1425" s="80"/>
      <c r="D1425" s="80"/>
      <c r="E1425" s="80"/>
      <c r="F1425" s="80"/>
      <c r="G1425" s="80"/>
      <c r="H1425" s="80"/>
      <c r="I1425" s="80"/>
      <c r="J1425" s="80"/>
      <c r="K1425" s="80"/>
      <c r="L1425" s="80"/>
      <c r="M1425" s="80"/>
      <c r="N1425" s="80"/>
      <c r="O1425" s="80"/>
    </row>
    <row r="1426" spans="1:15" x14ac:dyDescent="0.2">
      <c r="A1426" s="80"/>
      <c r="B1426" s="80"/>
      <c r="C1426" s="80"/>
      <c r="D1426" s="80"/>
      <c r="E1426" s="80"/>
      <c r="F1426" s="80"/>
      <c r="G1426" s="80"/>
      <c r="H1426" s="80"/>
      <c r="I1426" s="80"/>
      <c r="J1426" s="80"/>
      <c r="K1426" s="80"/>
      <c r="L1426" s="80"/>
      <c r="M1426" s="80"/>
      <c r="N1426" s="80"/>
      <c r="O1426" s="80"/>
    </row>
    <row r="1427" spans="1:15" x14ac:dyDescent="0.2">
      <c r="A1427" s="80"/>
      <c r="B1427" s="80"/>
      <c r="C1427" s="80"/>
      <c r="D1427" s="80"/>
      <c r="E1427" s="80"/>
      <c r="F1427" s="80"/>
      <c r="G1427" s="80"/>
      <c r="H1427" s="80"/>
      <c r="I1427" s="80"/>
      <c r="J1427" s="80"/>
      <c r="K1427" s="80"/>
      <c r="L1427" s="80"/>
      <c r="M1427" s="80"/>
      <c r="N1427" s="80"/>
      <c r="O1427" s="80"/>
    </row>
    <row r="1428" spans="1:15" x14ac:dyDescent="0.2">
      <c r="A1428" s="80"/>
      <c r="B1428" s="80"/>
      <c r="C1428" s="80"/>
      <c r="D1428" s="80"/>
      <c r="E1428" s="80"/>
      <c r="F1428" s="80"/>
      <c r="G1428" s="80"/>
      <c r="H1428" s="80"/>
      <c r="I1428" s="80"/>
      <c r="J1428" s="80"/>
      <c r="K1428" s="80"/>
      <c r="L1428" s="80"/>
      <c r="M1428" s="80"/>
      <c r="N1428" s="80"/>
      <c r="O1428" s="80"/>
    </row>
    <row r="1429" spans="1:15" x14ac:dyDescent="0.2">
      <c r="A1429" s="80"/>
      <c r="B1429" s="80"/>
      <c r="C1429" s="80"/>
      <c r="D1429" s="80"/>
      <c r="E1429" s="80"/>
      <c r="F1429" s="80"/>
      <c r="G1429" s="80"/>
      <c r="H1429" s="80"/>
      <c r="I1429" s="80"/>
      <c r="J1429" s="80"/>
      <c r="K1429" s="80"/>
      <c r="L1429" s="80"/>
      <c r="M1429" s="80"/>
      <c r="N1429" s="80"/>
      <c r="O1429" s="80"/>
    </row>
    <row r="1430" spans="1:15" x14ac:dyDescent="0.2">
      <c r="A1430" s="80"/>
      <c r="B1430" s="80"/>
      <c r="C1430" s="80"/>
      <c r="D1430" s="80"/>
      <c r="E1430" s="80"/>
      <c r="F1430" s="80"/>
      <c r="G1430" s="80"/>
      <c r="H1430" s="80"/>
      <c r="I1430" s="80"/>
      <c r="J1430" s="80"/>
      <c r="K1430" s="80"/>
      <c r="L1430" s="80"/>
      <c r="M1430" s="80"/>
      <c r="N1430" s="80"/>
      <c r="O1430" s="80"/>
    </row>
    <row r="1431" spans="1:15" x14ac:dyDescent="0.2">
      <c r="A1431" s="80"/>
      <c r="B1431" s="80"/>
      <c r="C1431" s="80"/>
      <c r="D1431" s="80"/>
      <c r="E1431" s="80"/>
      <c r="F1431" s="80"/>
      <c r="G1431" s="80"/>
      <c r="H1431" s="80"/>
      <c r="I1431" s="80"/>
      <c r="J1431" s="80"/>
      <c r="K1431" s="80"/>
      <c r="L1431" s="80"/>
      <c r="M1431" s="80"/>
      <c r="N1431" s="80"/>
      <c r="O1431" s="80"/>
    </row>
    <row r="1432" spans="1:15" x14ac:dyDescent="0.2">
      <c r="A1432" s="80"/>
      <c r="B1432" s="80"/>
      <c r="C1432" s="80"/>
      <c r="D1432" s="80"/>
      <c r="E1432" s="80"/>
      <c r="F1432" s="80"/>
      <c r="G1432" s="80"/>
      <c r="H1432" s="80"/>
      <c r="I1432" s="80"/>
      <c r="J1432" s="80"/>
      <c r="K1432" s="80"/>
      <c r="L1432" s="80"/>
      <c r="M1432" s="80"/>
      <c r="N1432" s="80"/>
      <c r="O1432" s="80"/>
    </row>
    <row r="1433" spans="1:15" x14ac:dyDescent="0.2">
      <c r="A1433" s="80"/>
      <c r="B1433" s="80"/>
      <c r="C1433" s="80"/>
      <c r="D1433" s="80"/>
      <c r="E1433" s="80"/>
      <c r="F1433" s="80"/>
      <c r="G1433" s="80"/>
      <c r="H1433" s="80"/>
      <c r="I1433" s="80"/>
      <c r="J1433" s="80"/>
      <c r="K1433" s="80"/>
      <c r="L1433" s="80"/>
      <c r="M1433" s="80"/>
      <c r="N1433" s="80"/>
      <c r="O1433" s="80"/>
    </row>
    <row r="1434" spans="1:15" x14ac:dyDescent="0.2">
      <c r="A1434" s="80"/>
      <c r="B1434" s="80"/>
      <c r="C1434" s="80"/>
      <c r="D1434" s="80"/>
      <c r="E1434" s="80"/>
      <c r="F1434" s="80"/>
      <c r="G1434" s="80"/>
      <c r="H1434" s="80"/>
      <c r="I1434" s="80"/>
      <c r="J1434" s="80"/>
      <c r="K1434" s="80"/>
      <c r="L1434" s="80"/>
      <c r="M1434" s="80"/>
      <c r="N1434" s="80"/>
      <c r="O1434" s="80"/>
    </row>
    <row r="1435" spans="1:15" x14ac:dyDescent="0.2">
      <c r="A1435" s="80"/>
      <c r="B1435" s="80"/>
      <c r="C1435" s="80"/>
      <c r="D1435" s="80"/>
      <c r="E1435" s="80"/>
      <c r="F1435" s="80"/>
      <c r="G1435" s="80"/>
      <c r="H1435" s="80"/>
      <c r="I1435" s="80"/>
      <c r="J1435" s="80"/>
      <c r="K1435" s="80"/>
      <c r="L1435" s="80"/>
      <c r="M1435" s="80"/>
      <c r="N1435" s="80"/>
      <c r="O1435" s="80"/>
    </row>
    <row r="1436" spans="1:15" x14ac:dyDescent="0.2">
      <c r="A1436" s="80"/>
      <c r="B1436" s="80"/>
      <c r="C1436" s="80"/>
      <c r="D1436" s="80"/>
      <c r="E1436" s="80"/>
      <c r="F1436" s="80"/>
      <c r="G1436" s="80"/>
      <c r="H1436" s="80"/>
      <c r="I1436" s="80"/>
      <c r="J1436" s="80"/>
      <c r="K1436" s="80"/>
      <c r="L1436" s="80"/>
      <c r="M1436" s="80"/>
      <c r="N1436" s="80"/>
      <c r="O1436" s="80"/>
    </row>
    <row r="1437" spans="1:15" x14ac:dyDescent="0.2">
      <c r="A1437" s="80"/>
      <c r="B1437" s="80"/>
      <c r="C1437" s="80"/>
      <c r="D1437" s="80"/>
      <c r="E1437" s="80"/>
      <c r="F1437" s="80"/>
      <c r="G1437" s="80"/>
      <c r="H1437" s="80"/>
      <c r="I1437" s="80"/>
      <c r="J1437" s="80"/>
      <c r="K1437" s="80"/>
      <c r="L1437" s="80"/>
      <c r="M1437" s="80"/>
      <c r="N1437" s="80"/>
      <c r="O1437" s="80"/>
    </row>
    <row r="1438" spans="1:15" x14ac:dyDescent="0.2">
      <c r="A1438" s="80"/>
      <c r="B1438" s="80"/>
      <c r="C1438" s="80"/>
      <c r="D1438" s="80"/>
      <c r="E1438" s="80"/>
      <c r="F1438" s="80"/>
      <c r="G1438" s="80"/>
      <c r="H1438" s="80"/>
      <c r="I1438" s="80"/>
      <c r="J1438" s="80"/>
      <c r="K1438" s="80"/>
      <c r="L1438" s="80"/>
      <c r="M1438" s="80"/>
      <c r="N1438" s="80"/>
      <c r="O1438" s="80"/>
    </row>
    <row r="1439" spans="1:15" x14ac:dyDescent="0.2">
      <c r="A1439" s="80"/>
      <c r="B1439" s="80"/>
      <c r="C1439" s="80"/>
      <c r="D1439" s="80"/>
      <c r="E1439" s="80"/>
      <c r="F1439" s="80"/>
      <c r="G1439" s="80"/>
      <c r="H1439" s="80"/>
      <c r="I1439" s="80"/>
      <c r="J1439" s="80"/>
      <c r="K1439" s="80"/>
      <c r="L1439" s="80"/>
      <c r="M1439" s="80"/>
      <c r="N1439" s="80"/>
      <c r="O1439" s="80"/>
    </row>
    <row r="1440" spans="1:15" x14ac:dyDescent="0.2">
      <c r="A1440" s="80"/>
      <c r="B1440" s="80"/>
      <c r="C1440" s="80"/>
      <c r="D1440" s="80"/>
      <c r="E1440" s="80"/>
      <c r="F1440" s="80"/>
      <c r="G1440" s="80"/>
      <c r="H1440" s="80"/>
      <c r="I1440" s="80"/>
      <c r="J1440" s="80"/>
      <c r="K1440" s="80"/>
      <c r="L1440" s="80"/>
      <c r="M1440" s="80"/>
      <c r="N1440" s="80"/>
      <c r="O1440" s="80"/>
    </row>
    <row r="1441" spans="1:15" x14ac:dyDescent="0.2">
      <c r="A1441" s="80"/>
      <c r="B1441" s="80"/>
      <c r="C1441" s="80"/>
      <c r="D1441" s="80"/>
      <c r="E1441" s="80"/>
      <c r="F1441" s="80"/>
      <c r="G1441" s="80"/>
      <c r="H1441" s="80"/>
      <c r="I1441" s="80"/>
      <c r="J1441" s="80"/>
      <c r="K1441" s="80"/>
      <c r="L1441" s="80"/>
      <c r="M1441" s="80"/>
      <c r="N1441" s="80"/>
      <c r="O1441" s="80"/>
    </row>
    <row r="1442" spans="1:15" x14ac:dyDescent="0.2">
      <c r="A1442" s="80"/>
      <c r="B1442" s="80"/>
      <c r="C1442" s="80"/>
      <c r="D1442" s="80"/>
      <c r="E1442" s="80"/>
      <c r="F1442" s="80"/>
      <c r="G1442" s="80"/>
      <c r="H1442" s="80"/>
      <c r="I1442" s="80"/>
      <c r="J1442" s="80"/>
      <c r="K1442" s="80"/>
      <c r="L1442" s="80"/>
      <c r="M1442" s="80"/>
      <c r="N1442" s="80"/>
      <c r="O1442" s="80"/>
    </row>
    <row r="1443" spans="1:15" x14ac:dyDescent="0.2">
      <c r="A1443" s="80"/>
      <c r="B1443" s="80"/>
      <c r="C1443" s="80"/>
      <c r="D1443" s="80"/>
      <c r="E1443" s="80"/>
      <c r="F1443" s="80"/>
      <c r="G1443" s="80"/>
      <c r="H1443" s="80"/>
      <c r="I1443" s="80"/>
      <c r="J1443" s="80"/>
      <c r="K1443" s="80"/>
      <c r="L1443" s="80"/>
      <c r="M1443" s="80"/>
      <c r="N1443" s="80"/>
      <c r="O1443" s="80"/>
    </row>
    <row r="1444" spans="1:15" x14ac:dyDescent="0.2">
      <c r="A1444" s="80"/>
      <c r="B1444" s="80"/>
      <c r="C1444" s="80"/>
      <c r="D1444" s="80"/>
      <c r="E1444" s="80"/>
      <c r="F1444" s="80"/>
      <c r="G1444" s="80"/>
      <c r="H1444" s="80"/>
      <c r="I1444" s="80"/>
      <c r="J1444" s="80"/>
      <c r="K1444" s="80"/>
      <c r="L1444" s="80"/>
      <c r="M1444" s="80"/>
      <c r="N1444" s="80"/>
      <c r="O1444" s="80"/>
    </row>
    <row r="1445" spans="1:15" x14ac:dyDescent="0.2">
      <c r="A1445" s="80"/>
      <c r="B1445" s="80"/>
      <c r="C1445" s="80"/>
      <c r="D1445" s="80"/>
      <c r="E1445" s="80"/>
      <c r="F1445" s="80"/>
      <c r="G1445" s="80"/>
      <c r="H1445" s="80"/>
      <c r="I1445" s="80"/>
      <c r="J1445" s="80"/>
      <c r="K1445" s="80"/>
      <c r="L1445" s="80"/>
      <c r="M1445" s="80"/>
      <c r="N1445" s="80"/>
      <c r="O1445" s="80"/>
    </row>
    <row r="1446" spans="1:15" x14ac:dyDescent="0.2">
      <c r="A1446" s="80"/>
      <c r="B1446" s="80"/>
      <c r="C1446" s="80"/>
      <c r="D1446" s="80"/>
      <c r="E1446" s="80"/>
      <c r="F1446" s="80"/>
      <c r="G1446" s="80"/>
      <c r="H1446" s="80"/>
      <c r="I1446" s="80"/>
      <c r="J1446" s="80"/>
      <c r="K1446" s="80"/>
      <c r="L1446" s="80"/>
      <c r="M1446" s="80"/>
      <c r="N1446" s="80"/>
      <c r="O1446" s="80"/>
    </row>
    <row r="1447" spans="1:15" x14ac:dyDescent="0.2">
      <c r="A1447" s="80"/>
      <c r="B1447" s="80"/>
      <c r="C1447" s="80"/>
      <c r="D1447" s="80"/>
      <c r="E1447" s="80"/>
      <c r="F1447" s="80"/>
      <c r="G1447" s="80"/>
      <c r="H1447" s="80"/>
      <c r="I1447" s="80"/>
      <c r="J1447" s="80"/>
      <c r="K1447" s="80"/>
      <c r="L1447" s="80"/>
      <c r="M1447" s="80"/>
      <c r="N1447" s="80"/>
      <c r="O1447" s="80"/>
    </row>
    <row r="1448" spans="1:15" x14ac:dyDescent="0.2">
      <c r="A1448" s="80"/>
      <c r="B1448" s="80"/>
      <c r="C1448" s="80"/>
      <c r="D1448" s="80"/>
      <c r="E1448" s="80"/>
      <c r="F1448" s="80"/>
      <c r="G1448" s="80"/>
      <c r="H1448" s="80"/>
      <c r="I1448" s="80"/>
      <c r="J1448" s="80"/>
      <c r="K1448" s="80"/>
      <c r="L1448" s="80"/>
      <c r="M1448" s="80"/>
      <c r="N1448" s="80"/>
      <c r="O1448" s="80"/>
    </row>
    <row r="1449" spans="1:15" x14ac:dyDescent="0.2">
      <c r="A1449" s="80"/>
      <c r="B1449" s="80"/>
      <c r="C1449" s="80"/>
      <c r="D1449" s="80"/>
      <c r="E1449" s="80"/>
      <c r="F1449" s="80"/>
      <c r="G1449" s="80"/>
      <c r="H1449" s="80"/>
      <c r="I1449" s="80"/>
      <c r="J1449" s="80"/>
      <c r="K1449" s="80"/>
      <c r="L1449" s="80"/>
      <c r="M1449" s="80"/>
      <c r="N1449" s="80"/>
      <c r="O1449" s="80"/>
    </row>
    <row r="1450" spans="1:15" x14ac:dyDescent="0.2">
      <c r="A1450" s="80"/>
      <c r="B1450" s="80"/>
      <c r="C1450" s="80"/>
      <c r="D1450" s="80"/>
      <c r="E1450" s="80"/>
      <c r="F1450" s="80"/>
      <c r="G1450" s="80"/>
      <c r="H1450" s="80"/>
      <c r="I1450" s="80"/>
      <c r="J1450" s="80"/>
      <c r="K1450" s="80"/>
      <c r="L1450" s="80"/>
      <c r="M1450" s="80"/>
      <c r="N1450" s="80"/>
      <c r="O1450" s="80"/>
    </row>
    <row r="1451" spans="1:15" x14ac:dyDescent="0.2">
      <c r="A1451" s="80"/>
      <c r="B1451" s="80"/>
      <c r="C1451" s="80"/>
      <c r="D1451" s="80"/>
      <c r="E1451" s="80"/>
      <c r="F1451" s="80"/>
      <c r="G1451" s="80"/>
      <c r="H1451" s="80"/>
      <c r="I1451" s="80"/>
      <c r="J1451" s="80"/>
      <c r="K1451" s="80"/>
      <c r="L1451" s="80"/>
      <c r="M1451" s="80"/>
      <c r="N1451" s="80"/>
      <c r="O1451" s="80"/>
    </row>
    <row r="1452" spans="1:15" x14ac:dyDescent="0.2">
      <c r="A1452" s="80"/>
      <c r="B1452" s="80"/>
      <c r="C1452" s="80"/>
      <c r="D1452" s="80"/>
      <c r="E1452" s="80"/>
      <c r="F1452" s="80"/>
      <c r="G1452" s="80"/>
      <c r="H1452" s="80"/>
      <c r="I1452" s="80"/>
      <c r="J1452" s="80"/>
      <c r="K1452" s="80"/>
      <c r="L1452" s="80"/>
      <c r="M1452" s="80"/>
      <c r="N1452" s="80"/>
      <c r="O1452" s="80"/>
    </row>
    <row r="1453" spans="1:15" x14ac:dyDescent="0.2">
      <c r="A1453" s="80"/>
      <c r="B1453" s="80"/>
      <c r="C1453" s="80"/>
      <c r="D1453" s="80"/>
      <c r="E1453" s="80"/>
      <c r="F1453" s="80"/>
      <c r="G1453" s="80"/>
      <c r="H1453" s="80"/>
      <c r="I1453" s="80"/>
      <c r="J1453" s="80"/>
      <c r="K1453" s="80"/>
      <c r="L1453" s="80"/>
      <c r="M1453" s="80"/>
      <c r="N1453" s="80"/>
      <c r="O1453" s="80"/>
    </row>
    <row r="1454" spans="1:15" x14ac:dyDescent="0.2">
      <c r="A1454" s="80"/>
      <c r="B1454" s="80"/>
      <c r="C1454" s="80"/>
      <c r="D1454" s="80"/>
      <c r="E1454" s="80"/>
      <c r="F1454" s="80"/>
      <c r="G1454" s="80"/>
      <c r="H1454" s="80"/>
      <c r="I1454" s="80"/>
      <c r="J1454" s="80"/>
      <c r="K1454" s="80"/>
      <c r="L1454" s="80"/>
      <c r="M1454" s="80"/>
      <c r="N1454" s="80"/>
      <c r="O1454" s="80"/>
    </row>
    <row r="1455" spans="1:15" x14ac:dyDescent="0.2">
      <c r="A1455" s="80"/>
      <c r="B1455" s="80"/>
      <c r="C1455" s="80"/>
      <c r="D1455" s="80"/>
      <c r="E1455" s="80"/>
      <c r="F1455" s="80"/>
      <c r="G1455" s="80"/>
      <c r="H1455" s="80"/>
      <c r="I1455" s="80"/>
      <c r="J1455" s="80"/>
      <c r="K1455" s="80"/>
      <c r="L1455" s="80"/>
      <c r="M1455" s="80"/>
      <c r="N1455" s="80"/>
      <c r="O1455" s="80"/>
    </row>
    <row r="1456" spans="1:15" x14ac:dyDescent="0.2">
      <c r="A1456" s="80"/>
      <c r="B1456" s="80"/>
      <c r="C1456" s="80"/>
      <c r="D1456" s="80"/>
      <c r="E1456" s="80"/>
      <c r="F1456" s="80"/>
      <c r="G1456" s="80"/>
      <c r="H1456" s="80"/>
      <c r="I1456" s="80"/>
      <c r="J1456" s="80"/>
      <c r="K1456" s="80"/>
      <c r="L1456" s="80"/>
      <c r="M1456" s="80"/>
      <c r="N1456" s="80"/>
      <c r="O1456" s="80"/>
    </row>
    <row r="1457" spans="1:15" x14ac:dyDescent="0.2">
      <c r="A1457" s="80"/>
      <c r="B1457" s="80"/>
      <c r="C1457" s="80"/>
      <c r="D1457" s="80"/>
      <c r="E1457" s="80"/>
      <c r="F1457" s="80"/>
      <c r="G1457" s="80"/>
      <c r="H1457" s="80"/>
      <c r="I1457" s="80"/>
      <c r="J1457" s="80"/>
      <c r="K1457" s="80"/>
      <c r="L1457" s="80"/>
      <c r="M1457" s="80"/>
      <c r="N1457" s="80"/>
      <c r="O1457" s="80"/>
    </row>
    <row r="1458" spans="1:15" x14ac:dyDescent="0.2">
      <c r="A1458" s="80"/>
      <c r="B1458" s="80"/>
      <c r="C1458" s="80"/>
      <c r="D1458" s="80"/>
      <c r="E1458" s="80"/>
      <c r="F1458" s="80"/>
      <c r="G1458" s="80"/>
      <c r="H1458" s="80"/>
      <c r="I1458" s="80"/>
      <c r="J1458" s="80"/>
      <c r="K1458" s="80"/>
      <c r="L1458" s="80"/>
      <c r="M1458" s="80"/>
      <c r="N1458" s="80"/>
      <c r="O1458" s="80"/>
    </row>
    <row r="1459" spans="1:15" x14ac:dyDescent="0.2">
      <c r="A1459" s="80"/>
      <c r="B1459" s="80"/>
      <c r="C1459" s="80"/>
      <c r="D1459" s="80"/>
      <c r="E1459" s="80"/>
      <c r="F1459" s="80"/>
      <c r="G1459" s="80"/>
      <c r="H1459" s="80"/>
      <c r="I1459" s="80"/>
      <c r="J1459" s="80"/>
      <c r="K1459" s="80"/>
      <c r="L1459" s="80"/>
      <c r="M1459" s="80"/>
      <c r="N1459" s="80"/>
      <c r="O1459" s="80"/>
    </row>
    <row r="1460" spans="1:15" x14ac:dyDescent="0.2">
      <c r="A1460" s="80"/>
      <c r="B1460" s="80"/>
      <c r="C1460" s="80"/>
      <c r="D1460" s="80"/>
      <c r="E1460" s="80"/>
      <c r="F1460" s="80"/>
      <c r="G1460" s="80"/>
      <c r="H1460" s="80"/>
      <c r="I1460" s="80"/>
      <c r="J1460" s="80"/>
      <c r="K1460" s="80"/>
      <c r="L1460" s="80"/>
      <c r="M1460" s="80"/>
      <c r="N1460" s="80"/>
      <c r="O1460" s="80"/>
    </row>
    <row r="1461" spans="1:15" x14ac:dyDescent="0.2">
      <c r="A1461" s="80"/>
      <c r="B1461" s="80"/>
      <c r="C1461" s="80"/>
      <c r="D1461" s="80"/>
      <c r="E1461" s="80"/>
      <c r="F1461" s="80"/>
      <c r="G1461" s="80"/>
      <c r="H1461" s="80"/>
      <c r="I1461" s="80"/>
      <c r="J1461" s="80"/>
      <c r="K1461" s="80"/>
      <c r="L1461" s="80"/>
      <c r="M1461" s="80"/>
      <c r="N1461" s="80"/>
      <c r="O1461" s="80"/>
    </row>
    <row r="1462" spans="1:15" x14ac:dyDescent="0.2">
      <c r="A1462" s="80"/>
      <c r="B1462" s="80"/>
      <c r="C1462" s="80"/>
      <c r="D1462" s="80"/>
      <c r="E1462" s="80"/>
      <c r="F1462" s="80"/>
      <c r="G1462" s="80"/>
      <c r="H1462" s="80"/>
      <c r="I1462" s="80"/>
      <c r="J1462" s="80"/>
      <c r="K1462" s="80"/>
      <c r="L1462" s="80"/>
      <c r="M1462" s="80"/>
      <c r="N1462" s="80"/>
      <c r="O1462" s="80"/>
    </row>
    <row r="1463" spans="1:15" x14ac:dyDescent="0.2">
      <c r="A1463" s="80"/>
      <c r="B1463" s="80"/>
      <c r="C1463" s="80"/>
      <c r="D1463" s="80"/>
      <c r="E1463" s="80"/>
      <c r="F1463" s="80"/>
      <c r="G1463" s="80"/>
      <c r="H1463" s="80"/>
      <c r="I1463" s="80"/>
      <c r="J1463" s="80"/>
      <c r="K1463" s="80"/>
      <c r="L1463" s="80"/>
      <c r="M1463" s="80"/>
      <c r="N1463" s="80"/>
      <c r="O1463" s="80"/>
    </row>
    <row r="1464" spans="1:15" x14ac:dyDescent="0.2">
      <c r="A1464" s="80"/>
      <c r="B1464" s="80"/>
      <c r="C1464" s="80"/>
      <c r="D1464" s="80"/>
      <c r="E1464" s="80"/>
      <c r="F1464" s="80"/>
      <c r="G1464" s="80"/>
      <c r="H1464" s="80"/>
      <c r="I1464" s="80"/>
      <c r="J1464" s="80"/>
      <c r="K1464" s="80"/>
      <c r="L1464" s="80"/>
      <c r="M1464" s="80"/>
      <c r="N1464" s="80"/>
      <c r="O1464" s="80"/>
    </row>
    <row r="1465" spans="1:15" x14ac:dyDescent="0.2">
      <c r="A1465" s="80"/>
      <c r="B1465" s="80"/>
      <c r="C1465" s="80"/>
      <c r="D1465" s="80"/>
      <c r="E1465" s="80"/>
      <c r="F1465" s="80"/>
      <c r="G1465" s="80"/>
      <c r="H1465" s="80"/>
      <c r="I1465" s="80"/>
      <c r="J1465" s="80"/>
      <c r="K1465" s="80"/>
      <c r="L1465" s="80"/>
      <c r="M1465" s="80"/>
      <c r="N1465" s="80"/>
      <c r="O1465" s="80"/>
    </row>
    <row r="1466" spans="1:15" x14ac:dyDescent="0.2">
      <c r="A1466" s="80"/>
      <c r="B1466" s="80"/>
      <c r="C1466" s="80"/>
      <c r="D1466" s="80"/>
      <c r="E1466" s="80"/>
      <c r="F1466" s="80"/>
      <c r="G1466" s="80"/>
      <c r="H1466" s="80"/>
      <c r="I1466" s="80"/>
      <c r="J1466" s="80"/>
      <c r="K1466" s="80"/>
      <c r="L1466" s="80"/>
      <c r="M1466" s="80"/>
      <c r="N1466" s="80"/>
      <c r="O1466" s="80"/>
    </row>
    <row r="1467" spans="1:15" x14ac:dyDescent="0.2">
      <c r="A1467" s="80"/>
      <c r="B1467" s="80"/>
      <c r="C1467" s="80"/>
      <c r="D1467" s="80"/>
      <c r="E1467" s="80"/>
      <c r="F1467" s="80"/>
      <c r="G1467" s="80"/>
      <c r="H1467" s="80"/>
      <c r="I1467" s="80"/>
      <c r="J1467" s="80"/>
      <c r="K1467" s="80"/>
      <c r="L1467" s="80"/>
      <c r="M1467" s="80"/>
      <c r="N1467" s="80"/>
      <c r="O1467" s="80"/>
    </row>
    <row r="1468" spans="1:15" x14ac:dyDescent="0.2">
      <c r="A1468" s="80"/>
      <c r="B1468" s="80"/>
      <c r="C1468" s="80"/>
      <c r="D1468" s="80"/>
      <c r="E1468" s="80"/>
      <c r="F1468" s="80"/>
      <c r="G1468" s="80"/>
      <c r="H1468" s="80"/>
      <c r="I1468" s="80"/>
      <c r="J1468" s="80"/>
      <c r="K1468" s="80"/>
      <c r="L1468" s="80"/>
      <c r="M1468" s="80"/>
      <c r="N1468" s="80"/>
      <c r="O1468" s="80"/>
    </row>
    <row r="1469" spans="1:15" x14ac:dyDescent="0.2">
      <c r="A1469" s="80"/>
      <c r="B1469" s="80"/>
      <c r="C1469" s="80"/>
      <c r="D1469" s="80"/>
      <c r="E1469" s="80"/>
      <c r="F1469" s="80"/>
      <c r="G1469" s="80"/>
      <c r="H1469" s="80"/>
      <c r="I1469" s="80"/>
      <c r="J1469" s="80"/>
      <c r="K1469" s="80"/>
      <c r="L1469" s="80"/>
      <c r="M1469" s="80"/>
      <c r="N1469" s="80"/>
      <c r="O1469" s="80"/>
    </row>
    <row r="1470" spans="1:15" x14ac:dyDescent="0.2">
      <c r="A1470" s="80"/>
      <c r="B1470" s="80"/>
      <c r="C1470" s="80"/>
      <c r="D1470" s="80"/>
      <c r="E1470" s="80"/>
      <c r="F1470" s="80"/>
      <c r="G1470" s="80"/>
      <c r="H1470" s="80"/>
      <c r="I1470" s="80"/>
      <c r="J1470" s="80"/>
      <c r="K1470" s="80"/>
      <c r="L1470" s="80"/>
      <c r="M1470" s="80"/>
      <c r="N1470" s="80"/>
      <c r="O1470" s="80"/>
    </row>
    <row r="1471" spans="1:15" x14ac:dyDescent="0.2">
      <c r="A1471" s="80"/>
      <c r="B1471" s="80"/>
      <c r="C1471" s="80"/>
      <c r="D1471" s="80"/>
      <c r="E1471" s="80"/>
      <c r="F1471" s="80"/>
      <c r="G1471" s="80"/>
      <c r="H1471" s="80"/>
      <c r="I1471" s="80"/>
      <c r="J1471" s="80"/>
      <c r="K1471" s="80"/>
      <c r="L1471" s="80"/>
      <c r="M1471" s="80"/>
      <c r="N1471" s="80"/>
      <c r="O1471" s="80"/>
    </row>
    <row r="1472" spans="1:15" x14ac:dyDescent="0.2">
      <c r="A1472" s="80"/>
      <c r="B1472" s="80"/>
      <c r="C1472" s="80"/>
      <c r="D1472" s="80"/>
      <c r="E1472" s="80"/>
      <c r="F1472" s="80"/>
      <c r="G1472" s="80"/>
      <c r="H1472" s="80"/>
      <c r="I1472" s="80"/>
      <c r="J1472" s="80"/>
      <c r="K1472" s="80"/>
      <c r="L1472" s="80"/>
      <c r="M1472" s="80"/>
      <c r="N1472" s="80"/>
      <c r="O1472" s="80"/>
    </row>
    <row r="1473" spans="1:15" x14ac:dyDescent="0.2">
      <c r="A1473" s="80"/>
      <c r="B1473" s="80"/>
      <c r="C1473" s="80"/>
      <c r="D1473" s="80"/>
      <c r="E1473" s="80"/>
      <c r="F1473" s="80"/>
      <c r="G1473" s="80"/>
      <c r="H1473" s="80"/>
      <c r="I1473" s="80"/>
      <c r="J1473" s="80"/>
      <c r="K1473" s="80"/>
      <c r="L1473" s="80"/>
      <c r="M1473" s="80"/>
      <c r="N1473" s="80"/>
      <c r="O1473" s="80"/>
    </row>
    <row r="1474" spans="1:15" x14ac:dyDescent="0.2">
      <c r="A1474" s="80"/>
      <c r="B1474" s="80"/>
      <c r="C1474" s="80"/>
      <c r="D1474" s="80"/>
      <c r="E1474" s="80"/>
      <c r="F1474" s="80"/>
      <c r="G1474" s="80"/>
      <c r="H1474" s="80"/>
      <c r="I1474" s="80"/>
      <c r="J1474" s="80"/>
      <c r="K1474" s="80"/>
      <c r="L1474" s="80"/>
      <c r="M1474" s="80"/>
      <c r="N1474" s="80"/>
      <c r="O1474" s="80"/>
    </row>
    <row r="1475" spans="1:15" x14ac:dyDescent="0.2">
      <c r="A1475" s="80"/>
      <c r="B1475" s="80"/>
      <c r="C1475" s="80"/>
      <c r="D1475" s="80"/>
      <c r="E1475" s="80"/>
      <c r="F1475" s="80"/>
      <c r="G1475" s="80"/>
      <c r="H1475" s="80"/>
      <c r="I1475" s="80"/>
      <c r="J1475" s="80"/>
      <c r="K1475" s="80"/>
      <c r="L1475" s="80"/>
      <c r="M1475" s="80"/>
      <c r="N1475" s="80"/>
      <c r="O1475" s="80"/>
    </row>
    <row r="1476" spans="1:15" x14ac:dyDescent="0.2">
      <c r="A1476" s="80"/>
      <c r="B1476" s="80"/>
      <c r="C1476" s="80"/>
      <c r="D1476" s="80"/>
      <c r="E1476" s="80"/>
      <c r="F1476" s="80"/>
      <c r="G1476" s="80"/>
      <c r="H1476" s="80"/>
      <c r="I1476" s="80"/>
      <c r="J1476" s="80"/>
      <c r="K1476" s="80"/>
      <c r="L1476" s="80"/>
      <c r="M1476" s="80"/>
      <c r="N1476" s="80"/>
      <c r="O1476" s="80"/>
    </row>
    <row r="1477" spans="1:15" x14ac:dyDescent="0.2">
      <c r="A1477" s="80"/>
      <c r="B1477" s="80"/>
      <c r="C1477" s="80"/>
      <c r="D1477" s="80"/>
      <c r="E1477" s="80"/>
      <c r="F1477" s="80"/>
      <c r="G1477" s="80"/>
      <c r="H1477" s="80"/>
      <c r="I1477" s="80"/>
      <c r="J1477" s="80"/>
      <c r="K1477" s="80"/>
      <c r="L1477" s="80"/>
      <c r="M1477" s="80"/>
      <c r="N1477" s="80"/>
      <c r="O1477" s="80"/>
    </row>
    <row r="1478" spans="1:15" x14ac:dyDescent="0.2">
      <c r="A1478" s="80"/>
      <c r="B1478" s="80"/>
      <c r="C1478" s="80"/>
      <c r="D1478" s="80"/>
      <c r="E1478" s="80"/>
      <c r="F1478" s="80"/>
      <c r="G1478" s="80"/>
      <c r="H1478" s="80"/>
      <c r="I1478" s="80"/>
      <c r="J1478" s="80"/>
      <c r="K1478" s="80"/>
      <c r="L1478" s="80"/>
      <c r="M1478" s="80"/>
      <c r="N1478" s="80"/>
      <c r="O1478" s="80"/>
    </row>
    <row r="1479" spans="1:15" x14ac:dyDescent="0.2">
      <c r="A1479" s="80"/>
      <c r="B1479" s="80"/>
      <c r="C1479" s="80"/>
      <c r="D1479" s="80"/>
      <c r="E1479" s="80"/>
      <c r="F1479" s="80"/>
      <c r="G1479" s="80"/>
      <c r="H1479" s="80"/>
      <c r="I1479" s="80"/>
      <c r="J1479" s="80"/>
      <c r="K1479" s="80"/>
      <c r="L1479" s="80"/>
      <c r="M1479" s="80"/>
      <c r="N1479" s="80"/>
      <c r="O1479" s="80"/>
    </row>
    <row r="1480" spans="1:15" x14ac:dyDescent="0.2">
      <c r="A1480" s="80"/>
      <c r="B1480" s="80"/>
      <c r="C1480" s="80"/>
      <c r="D1480" s="80"/>
      <c r="E1480" s="80"/>
      <c r="F1480" s="80"/>
      <c r="G1480" s="80"/>
      <c r="H1480" s="80"/>
      <c r="I1480" s="80"/>
      <c r="J1480" s="80"/>
      <c r="K1480" s="80"/>
      <c r="L1480" s="80"/>
      <c r="M1480" s="80"/>
      <c r="N1480" s="80"/>
      <c r="O1480" s="80"/>
    </row>
    <row r="1481" spans="1:15" x14ac:dyDescent="0.2">
      <c r="A1481" s="80"/>
      <c r="B1481" s="80"/>
      <c r="C1481" s="80"/>
      <c r="D1481" s="80"/>
      <c r="E1481" s="80"/>
      <c r="F1481" s="80"/>
      <c r="G1481" s="80"/>
      <c r="H1481" s="80"/>
      <c r="I1481" s="80"/>
      <c r="J1481" s="80"/>
      <c r="K1481" s="80"/>
      <c r="L1481" s="80"/>
      <c r="M1481" s="80"/>
      <c r="N1481" s="80"/>
      <c r="O1481" s="80"/>
    </row>
    <row r="1482" spans="1:15" x14ac:dyDescent="0.2">
      <c r="A1482" s="80"/>
      <c r="B1482" s="80"/>
      <c r="C1482" s="80"/>
      <c r="D1482" s="80"/>
      <c r="E1482" s="80"/>
      <c r="F1482" s="80"/>
      <c r="G1482" s="80"/>
      <c r="H1482" s="80"/>
      <c r="I1482" s="80"/>
      <c r="J1482" s="80"/>
      <c r="K1482" s="80"/>
      <c r="L1482" s="80"/>
      <c r="M1482" s="80"/>
      <c r="N1482" s="80"/>
      <c r="O1482" s="80"/>
    </row>
    <row r="1483" spans="1:15" x14ac:dyDescent="0.2">
      <c r="A1483" s="80"/>
      <c r="B1483" s="80"/>
      <c r="C1483" s="80"/>
      <c r="D1483" s="80"/>
      <c r="E1483" s="80"/>
      <c r="F1483" s="80"/>
      <c r="G1483" s="80"/>
      <c r="H1483" s="80"/>
      <c r="I1483" s="80"/>
      <c r="J1483" s="80"/>
      <c r="K1483" s="80"/>
      <c r="L1483" s="80"/>
      <c r="M1483" s="80"/>
      <c r="N1483" s="80"/>
      <c r="O1483" s="80"/>
    </row>
    <row r="1484" spans="1:15" x14ac:dyDescent="0.2">
      <c r="A1484" s="80"/>
      <c r="B1484" s="80"/>
      <c r="C1484" s="80"/>
      <c r="D1484" s="80"/>
      <c r="E1484" s="80"/>
      <c r="F1484" s="80"/>
      <c r="G1484" s="80"/>
      <c r="H1484" s="80"/>
      <c r="I1484" s="80"/>
      <c r="J1484" s="80"/>
      <c r="K1484" s="80"/>
      <c r="L1484" s="80"/>
      <c r="M1484" s="80"/>
      <c r="N1484" s="80"/>
      <c r="O1484" s="80"/>
    </row>
    <row r="1485" spans="1:15" x14ac:dyDescent="0.2">
      <c r="A1485" s="80"/>
      <c r="B1485" s="80"/>
      <c r="C1485" s="80"/>
      <c r="D1485" s="80"/>
      <c r="E1485" s="80"/>
      <c r="F1485" s="80"/>
      <c r="G1485" s="80"/>
      <c r="H1485" s="80"/>
      <c r="I1485" s="80"/>
      <c r="J1485" s="80"/>
      <c r="K1485" s="80"/>
      <c r="L1485" s="80"/>
      <c r="M1485" s="80"/>
      <c r="N1485" s="80"/>
      <c r="O1485" s="80"/>
    </row>
    <row r="1486" spans="1:15" x14ac:dyDescent="0.2">
      <c r="A1486" s="80"/>
      <c r="B1486" s="80"/>
      <c r="C1486" s="80"/>
      <c r="D1486" s="80"/>
      <c r="E1486" s="80"/>
      <c r="F1486" s="80"/>
      <c r="G1486" s="80"/>
      <c r="H1486" s="80"/>
      <c r="I1486" s="80"/>
      <c r="J1486" s="80"/>
      <c r="K1486" s="80"/>
      <c r="L1486" s="80"/>
      <c r="M1486" s="80"/>
      <c r="N1486" s="80"/>
      <c r="O1486" s="80"/>
    </row>
    <row r="1487" spans="1:15" x14ac:dyDescent="0.2">
      <c r="A1487" s="80"/>
      <c r="B1487" s="80"/>
      <c r="C1487" s="80"/>
      <c r="D1487" s="80"/>
      <c r="E1487" s="80"/>
      <c r="F1487" s="80"/>
      <c r="G1487" s="80"/>
      <c r="H1487" s="80"/>
      <c r="I1487" s="80"/>
      <c r="J1487" s="80"/>
      <c r="K1487" s="80"/>
      <c r="L1487" s="80"/>
      <c r="M1487" s="80"/>
      <c r="N1487" s="80"/>
      <c r="O1487" s="80"/>
    </row>
    <row r="1488" spans="1:15" x14ac:dyDescent="0.2">
      <c r="A1488" s="80"/>
      <c r="B1488" s="80"/>
      <c r="C1488" s="80"/>
      <c r="D1488" s="80"/>
      <c r="E1488" s="80"/>
      <c r="F1488" s="80"/>
      <c r="G1488" s="80"/>
      <c r="H1488" s="80"/>
      <c r="I1488" s="80"/>
      <c r="J1488" s="80"/>
      <c r="K1488" s="80"/>
      <c r="L1488" s="80"/>
      <c r="M1488" s="80"/>
      <c r="N1488" s="80"/>
      <c r="O1488" s="80"/>
    </row>
    <row r="1489" spans="1:15" x14ac:dyDescent="0.2">
      <c r="A1489" s="80"/>
      <c r="B1489" s="80"/>
      <c r="C1489" s="80"/>
      <c r="D1489" s="80"/>
      <c r="E1489" s="80"/>
      <c r="F1489" s="80"/>
      <c r="G1489" s="80"/>
      <c r="H1489" s="80"/>
      <c r="I1489" s="80"/>
      <c r="J1489" s="80"/>
      <c r="K1489" s="80"/>
      <c r="L1489" s="80"/>
      <c r="M1489" s="80"/>
      <c r="N1489" s="80"/>
      <c r="O1489" s="80"/>
    </row>
    <row r="1490" spans="1:15" x14ac:dyDescent="0.2">
      <c r="A1490" s="80"/>
      <c r="B1490" s="80"/>
      <c r="C1490" s="80"/>
      <c r="D1490" s="80"/>
      <c r="E1490" s="80"/>
      <c r="F1490" s="80"/>
      <c r="G1490" s="80"/>
      <c r="H1490" s="80"/>
      <c r="I1490" s="80"/>
      <c r="J1490" s="80"/>
      <c r="K1490" s="80"/>
      <c r="L1490" s="80"/>
      <c r="M1490" s="80"/>
      <c r="N1490" s="80"/>
      <c r="O1490" s="80"/>
    </row>
    <row r="1491" spans="1:15" x14ac:dyDescent="0.2">
      <c r="A1491" s="80"/>
      <c r="B1491" s="80"/>
      <c r="C1491" s="80"/>
      <c r="D1491" s="80"/>
      <c r="E1491" s="80"/>
      <c r="F1491" s="80"/>
      <c r="G1491" s="80"/>
      <c r="H1491" s="80"/>
      <c r="I1491" s="80"/>
      <c r="J1491" s="80"/>
      <c r="K1491" s="80"/>
      <c r="L1491" s="80"/>
      <c r="M1491" s="80"/>
      <c r="N1491" s="80"/>
      <c r="O1491" s="80"/>
    </row>
    <row r="1492" spans="1:15" x14ac:dyDescent="0.2">
      <c r="A1492" s="80"/>
      <c r="B1492" s="80"/>
      <c r="C1492" s="80"/>
      <c r="D1492" s="80"/>
      <c r="E1492" s="80"/>
      <c r="F1492" s="80"/>
      <c r="G1492" s="80"/>
      <c r="H1492" s="80"/>
      <c r="I1492" s="80"/>
      <c r="J1492" s="80"/>
      <c r="K1492" s="80"/>
      <c r="L1492" s="80"/>
      <c r="M1492" s="80"/>
      <c r="N1492" s="80"/>
      <c r="O1492" s="80"/>
    </row>
    <row r="1493" spans="1:15" x14ac:dyDescent="0.2">
      <c r="A1493" s="80"/>
      <c r="B1493" s="80"/>
      <c r="C1493" s="80"/>
      <c r="D1493" s="80"/>
      <c r="E1493" s="80"/>
      <c r="F1493" s="80"/>
      <c r="G1493" s="80"/>
      <c r="H1493" s="80"/>
      <c r="I1493" s="80"/>
      <c r="J1493" s="80"/>
      <c r="K1493" s="80"/>
      <c r="L1493" s="80"/>
      <c r="M1493" s="80"/>
      <c r="N1493" s="80"/>
      <c r="O1493" s="80"/>
    </row>
    <row r="1494" spans="1:15" x14ac:dyDescent="0.2">
      <c r="A1494" s="80"/>
      <c r="B1494" s="80"/>
      <c r="C1494" s="80"/>
      <c r="D1494" s="80"/>
      <c r="E1494" s="80"/>
      <c r="F1494" s="80"/>
      <c r="G1494" s="80"/>
      <c r="H1494" s="80"/>
      <c r="I1494" s="80"/>
      <c r="J1494" s="80"/>
      <c r="K1494" s="80"/>
      <c r="L1494" s="80"/>
      <c r="M1494" s="80"/>
      <c r="N1494" s="80"/>
      <c r="O1494" s="80"/>
    </row>
    <row r="1495" spans="1:15" x14ac:dyDescent="0.2">
      <c r="A1495" s="80"/>
      <c r="B1495" s="80"/>
      <c r="C1495" s="80"/>
      <c r="D1495" s="80"/>
      <c r="E1495" s="80"/>
      <c r="F1495" s="80"/>
      <c r="G1495" s="80"/>
      <c r="H1495" s="80"/>
      <c r="I1495" s="80"/>
      <c r="J1495" s="80"/>
      <c r="K1495" s="80"/>
      <c r="L1495" s="80"/>
      <c r="M1495" s="80"/>
      <c r="N1495" s="80"/>
      <c r="O1495" s="80"/>
    </row>
    <row r="1496" spans="1:15" x14ac:dyDescent="0.2">
      <c r="A1496" s="80"/>
      <c r="B1496" s="80"/>
      <c r="C1496" s="80"/>
      <c r="D1496" s="80"/>
      <c r="E1496" s="80"/>
      <c r="F1496" s="80"/>
      <c r="G1496" s="80"/>
      <c r="H1496" s="80"/>
      <c r="I1496" s="80"/>
      <c r="J1496" s="80"/>
      <c r="K1496" s="80"/>
      <c r="L1496" s="80"/>
      <c r="M1496" s="80"/>
      <c r="N1496" s="80"/>
      <c r="O1496" s="80"/>
    </row>
    <row r="1497" spans="1:15" x14ac:dyDescent="0.2">
      <c r="A1497" s="80"/>
      <c r="B1497" s="80"/>
      <c r="C1497" s="80"/>
      <c r="D1497" s="80"/>
      <c r="E1497" s="80"/>
      <c r="F1497" s="80"/>
      <c r="G1497" s="80"/>
      <c r="H1497" s="80"/>
      <c r="I1497" s="80"/>
      <c r="J1497" s="80"/>
      <c r="K1497" s="80"/>
      <c r="L1497" s="80"/>
      <c r="M1497" s="80"/>
      <c r="N1497" s="80"/>
      <c r="O1497" s="80"/>
    </row>
    <row r="1498" spans="1:15" x14ac:dyDescent="0.2">
      <c r="A1498" s="80"/>
      <c r="B1498" s="80"/>
      <c r="C1498" s="80"/>
      <c r="D1498" s="80"/>
      <c r="E1498" s="80"/>
      <c r="F1498" s="80"/>
      <c r="G1498" s="80"/>
      <c r="H1498" s="80"/>
      <c r="I1498" s="80"/>
      <c r="J1498" s="80"/>
      <c r="K1498" s="80"/>
      <c r="L1498" s="80"/>
      <c r="M1498" s="80"/>
      <c r="N1498" s="80"/>
      <c r="O1498" s="80"/>
    </row>
    <row r="1499" spans="1:15" x14ac:dyDescent="0.2">
      <c r="A1499" s="80"/>
      <c r="B1499" s="80"/>
      <c r="C1499" s="80"/>
      <c r="D1499" s="80"/>
      <c r="E1499" s="80"/>
      <c r="F1499" s="80"/>
      <c r="G1499" s="80"/>
      <c r="H1499" s="80"/>
      <c r="I1499" s="80"/>
      <c r="J1499" s="80"/>
      <c r="K1499" s="80"/>
      <c r="L1499" s="80"/>
      <c r="M1499" s="80"/>
      <c r="N1499" s="80"/>
      <c r="O1499" s="80"/>
    </row>
    <row r="1500" spans="1:15" x14ac:dyDescent="0.2">
      <c r="A1500" s="80"/>
      <c r="B1500" s="80"/>
      <c r="C1500" s="80"/>
      <c r="D1500" s="80"/>
      <c r="E1500" s="80"/>
      <c r="F1500" s="80"/>
      <c r="G1500" s="80"/>
      <c r="H1500" s="80"/>
      <c r="I1500" s="80"/>
      <c r="J1500" s="80"/>
      <c r="K1500" s="80"/>
      <c r="L1500" s="80"/>
      <c r="M1500" s="80"/>
      <c r="N1500" s="80"/>
      <c r="O1500" s="80"/>
    </row>
    <row r="1501" spans="1:15" x14ac:dyDescent="0.2">
      <c r="A1501" s="80"/>
      <c r="B1501" s="80"/>
      <c r="C1501" s="80"/>
      <c r="D1501" s="80"/>
      <c r="E1501" s="80"/>
      <c r="F1501" s="80"/>
      <c r="G1501" s="80"/>
      <c r="H1501" s="80"/>
      <c r="I1501" s="80"/>
      <c r="J1501" s="80"/>
      <c r="K1501" s="80"/>
      <c r="L1501" s="80"/>
      <c r="M1501" s="80"/>
      <c r="N1501" s="80"/>
      <c r="O1501" s="80"/>
    </row>
    <row r="1502" spans="1:15" x14ac:dyDescent="0.2">
      <c r="A1502" s="80"/>
      <c r="B1502" s="80"/>
      <c r="C1502" s="80"/>
      <c r="D1502" s="80"/>
      <c r="E1502" s="80"/>
      <c r="F1502" s="80"/>
      <c r="G1502" s="80"/>
      <c r="H1502" s="80"/>
      <c r="I1502" s="80"/>
      <c r="J1502" s="80"/>
      <c r="K1502" s="80"/>
      <c r="L1502" s="80"/>
      <c r="M1502" s="80"/>
      <c r="N1502" s="80"/>
      <c r="O1502" s="80"/>
    </row>
    <row r="1503" spans="1:15" x14ac:dyDescent="0.2">
      <c r="A1503" s="80"/>
      <c r="B1503" s="80"/>
      <c r="C1503" s="80"/>
      <c r="D1503" s="80"/>
      <c r="E1503" s="80"/>
      <c r="F1503" s="80"/>
      <c r="G1503" s="80"/>
      <c r="H1503" s="80"/>
      <c r="I1503" s="80"/>
      <c r="J1503" s="80"/>
      <c r="K1503" s="80"/>
      <c r="L1503" s="80"/>
      <c r="M1503" s="80"/>
      <c r="N1503" s="80"/>
      <c r="O1503" s="80"/>
    </row>
    <row r="1504" spans="1:15" x14ac:dyDescent="0.2">
      <c r="A1504" s="80"/>
      <c r="B1504" s="80"/>
      <c r="C1504" s="80"/>
      <c r="D1504" s="80"/>
      <c r="E1504" s="80"/>
      <c r="F1504" s="80"/>
      <c r="G1504" s="80"/>
      <c r="H1504" s="80"/>
      <c r="I1504" s="80"/>
      <c r="J1504" s="80"/>
      <c r="K1504" s="80"/>
      <c r="L1504" s="80"/>
      <c r="M1504" s="80"/>
      <c r="N1504" s="80"/>
      <c r="O1504" s="80"/>
    </row>
    <row r="1505" spans="1:15" x14ac:dyDescent="0.2">
      <c r="A1505" s="80"/>
      <c r="B1505" s="80"/>
      <c r="C1505" s="80"/>
      <c r="D1505" s="80"/>
      <c r="E1505" s="80"/>
      <c r="F1505" s="80"/>
      <c r="G1505" s="80"/>
      <c r="H1505" s="80"/>
      <c r="I1505" s="80"/>
      <c r="J1505" s="80"/>
      <c r="K1505" s="80"/>
      <c r="L1505" s="80"/>
      <c r="M1505" s="80"/>
      <c r="N1505" s="80"/>
      <c r="O1505" s="80"/>
    </row>
    <row r="1506" spans="1:15" x14ac:dyDescent="0.2">
      <c r="A1506" s="80"/>
      <c r="B1506" s="80"/>
      <c r="C1506" s="80"/>
      <c r="D1506" s="80"/>
      <c r="E1506" s="80"/>
      <c r="F1506" s="80"/>
      <c r="G1506" s="80"/>
      <c r="H1506" s="80"/>
      <c r="I1506" s="80"/>
      <c r="J1506" s="80"/>
      <c r="K1506" s="80"/>
      <c r="L1506" s="80"/>
      <c r="M1506" s="80"/>
      <c r="N1506" s="80"/>
      <c r="O1506" s="80"/>
    </row>
    <row r="1507" spans="1:15" x14ac:dyDescent="0.2">
      <c r="A1507" s="80"/>
      <c r="B1507" s="80"/>
      <c r="C1507" s="80"/>
      <c r="D1507" s="80"/>
      <c r="E1507" s="80"/>
      <c r="F1507" s="80"/>
      <c r="G1507" s="80"/>
      <c r="H1507" s="80"/>
      <c r="I1507" s="80"/>
      <c r="J1507" s="80"/>
      <c r="K1507" s="80"/>
      <c r="L1507" s="80"/>
      <c r="M1507" s="80"/>
      <c r="N1507" s="80"/>
      <c r="O1507" s="80"/>
    </row>
    <row r="1508" spans="1:15" x14ac:dyDescent="0.2">
      <c r="A1508" s="80"/>
      <c r="B1508" s="80"/>
      <c r="C1508" s="80"/>
      <c r="D1508" s="80"/>
      <c r="E1508" s="80"/>
      <c r="F1508" s="80"/>
      <c r="G1508" s="80"/>
      <c r="H1508" s="80"/>
      <c r="I1508" s="80"/>
      <c r="J1508" s="80"/>
      <c r="K1508" s="80"/>
      <c r="L1508" s="80"/>
      <c r="M1508" s="80"/>
      <c r="N1508" s="80"/>
      <c r="O1508" s="80"/>
    </row>
    <row r="1509" spans="1:15" x14ac:dyDescent="0.2">
      <c r="A1509" s="80"/>
      <c r="B1509" s="80"/>
      <c r="C1509" s="80"/>
      <c r="D1509" s="80"/>
      <c r="E1509" s="80"/>
      <c r="F1509" s="80"/>
      <c r="G1509" s="80"/>
      <c r="H1509" s="80"/>
      <c r="I1509" s="80"/>
      <c r="J1509" s="80"/>
      <c r="K1509" s="80"/>
      <c r="L1509" s="80"/>
      <c r="M1509" s="80"/>
      <c r="N1509" s="80"/>
      <c r="O1509" s="80"/>
    </row>
    <row r="1510" spans="1:15" x14ac:dyDescent="0.2">
      <c r="A1510" s="80"/>
      <c r="B1510" s="80"/>
      <c r="C1510" s="80"/>
      <c r="D1510" s="80"/>
      <c r="E1510" s="80"/>
      <c r="F1510" s="80"/>
      <c r="G1510" s="80"/>
      <c r="H1510" s="80"/>
      <c r="I1510" s="80"/>
      <c r="J1510" s="80"/>
      <c r="K1510" s="80"/>
      <c r="L1510" s="80"/>
      <c r="M1510" s="80"/>
      <c r="N1510" s="80"/>
      <c r="O1510" s="80"/>
    </row>
    <row r="1511" spans="1:15" x14ac:dyDescent="0.2">
      <c r="A1511" s="80"/>
      <c r="B1511" s="80"/>
      <c r="C1511" s="80"/>
      <c r="D1511" s="80"/>
      <c r="E1511" s="80"/>
      <c r="F1511" s="80"/>
      <c r="G1511" s="80"/>
      <c r="H1511" s="80"/>
      <c r="I1511" s="80"/>
      <c r="J1511" s="80"/>
      <c r="K1511" s="80"/>
      <c r="L1511" s="80"/>
      <c r="M1511" s="80"/>
      <c r="N1511" s="80"/>
      <c r="O1511" s="80"/>
    </row>
    <row r="1512" spans="1:15" x14ac:dyDescent="0.2">
      <c r="A1512" s="80"/>
      <c r="B1512" s="80"/>
      <c r="C1512" s="80"/>
      <c r="D1512" s="80"/>
      <c r="E1512" s="80"/>
      <c r="F1512" s="80"/>
      <c r="G1512" s="80"/>
      <c r="H1512" s="80"/>
      <c r="I1512" s="80"/>
      <c r="J1512" s="80"/>
      <c r="K1512" s="80"/>
      <c r="L1512" s="80"/>
      <c r="M1512" s="80"/>
      <c r="N1512" s="80"/>
      <c r="O1512" s="80"/>
    </row>
    <row r="1513" spans="1:15" x14ac:dyDescent="0.2">
      <c r="A1513" s="80"/>
      <c r="B1513" s="80"/>
      <c r="C1513" s="80"/>
      <c r="D1513" s="80"/>
      <c r="E1513" s="80"/>
      <c r="F1513" s="80"/>
      <c r="G1513" s="80"/>
      <c r="H1513" s="80"/>
      <c r="I1513" s="80"/>
      <c r="J1513" s="80"/>
      <c r="K1513" s="80"/>
      <c r="L1513" s="80"/>
      <c r="M1513" s="80"/>
      <c r="N1513" s="80"/>
      <c r="O1513" s="80"/>
    </row>
    <row r="1514" spans="1:15" x14ac:dyDescent="0.2">
      <c r="A1514" s="80"/>
      <c r="B1514" s="80"/>
      <c r="C1514" s="80"/>
      <c r="D1514" s="80"/>
      <c r="E1514" s="80"/>
      <c r="F1514" s="80"/>
      <c r="G1514" s="80"/>
      <c r="H1514" s="80"/>
      <c r="I1514" s="80"/>
      <c r="J1514" s="80"/>
      <c r="K1514" s="80"/>
      <c r="L1514" s="80"/>
      <c r="M1514" s="80"/>
      <c r="N1514" s="80"/>
      <c r="O1514" s="80"/>
    </row>
    <row r="1515" spans="1:15" x14ac:dyDescent="0.2">
      <c r="A1515" s="80"/>
      <c r="B1515" s="80"/>
      <c r="C1515" s="80"/>
      <c r="D1515" s="80"/>
      <c r="E1515" s="80"/>
      <c r="F1515" s="80"/>
      <c r="G1515" s="80"/>
      <c r="H1515" s="80"/>
      <c r="I1515" s="80"/>
      <c r="J1515" s="80"/>
      <c r="K1515" s="80"/>
      <c r="L1515" s="80"/>
      <c r="M1515" s="80"/>
      <c r="N1515" s="80"/>
      <c r="O1515" s="80"/>
    </row>
    <row r="1516" spans="1:15" x14ac:dyDescent="0.2">
      <c r="A1516" s="80"/>
      <c r="B1516" s="80"/>
      <c r="C1516" s="80"/>
      <c r="D1516" s="80"/>
      <c r="E1516" s="80"/>
      <c r="F1516" s="80"/>
      <c r="G1516" s="80"/>
      <c r="H1516" s="80"/>
      <c r="I1516" s="80"/>
      <c r="J1516" s="80"/>
      <c r="K1516" s="80"/>
      <c r="L1516" s="80"/>
      <c r="M1516" s="80"/>
      <c r="N1516" s="80"/>
      <c r="O1516" s="80"/>
    </row>
    <row r="1517" spans="1:15" x14ac:dyDescent="0.2">
      <c r="A1517" s="80"/>
      <c r="B1517" s="80"/>
      <c r="C1517" s="80"/>
      <c r="D1517" s="80"/>
      <c r="E1517" s="80"/>
      <c r="F1517" s="80"/>
      <c r="G1517" s="80"/>
      <c r="H1517" s="80"/>
      <c r="I1517" s="80"/>
      <c r="J1517" s="80"/>
      <c r="K1517" s="80"/>
      <c r="L1517" s="80"/>
      <c r="M1517" s="80"/>
      <c r="N1517" s="80"/>
      <c r="O1517" s="80"/>
    </row>
    <row r="1518" spans="1:15" x14ac:dyDescent="0.2">
      <c r="A1518" s="80"/>
      <c r="B1518" s="80"/>
      <c r="C1518" s="80"/>
      <c r="D1518" s="80"/>
      <c r="E1518" s="80"/>
      <c r="F1518" s="80"/>
      <c r="G1518" s="80"/>
      <c r="H1518" s="80"/>
      <c r="I1518" s="80"/>
      <c r="J1518" s="80"/>
      <c r="K1518" s="80"/>
      <c r="L1518" s="80"/>
      <c r="M1518" s="80"/>
      <c r="N1518" s="80"/>
      <c r="O1518" s="80"/>
    </row>
    <row r="1519" spans="1:15" x14ac:dyDescent="0.2">
      <c r="A1519" s="80"/>
      <c r="B1519" s="80"/>
      <c r="C1519" s="80"/>
      <c r="D1519" s="80"/>
      <c r="E1519" s="80"/>
      <c r="F1519" s="80"/>
      <c r="G1519" s="80"/>
      <c r="H1519" s="80"/>
      <c r="I1519" s="80"/>
      <c r="J1519" s="80"/>
      <c r="K1519" s="80"/>
      <c r="L1519" s="80"/>
      <c r="M1519" s="80"/>
      <c r="N1519" s="80"/>
      <c r="O1519" s="80"/>
    </row>
    <row r="1520" spans="1:15" x14ac:dyDescent="0.2">
      <c r="A1520" s="80"/>
      <c r="B1520" s="80"/>
      <c r="C1520" s="80"/>
      <c r="D1520" s="80"/>
      <c r="E1520" s="80"/>
      <c r="F1520" s="80"/>
      <c r="G1520" s="80"/>
      <c r="H1520" s="80"/>
      <c r="I1520" s="80"/>
      <c r="J1520" s="80"/>
      <c r="K1520" s="80"/>
      <c r="L1520" s="80"/>
      <c r="M1520" s="80"/>
      <c r="N1520" s="80"/>
      <c r="O1520" s="80"/>
    </row>
    <row r="1521" spans="1:15" x14ac:dyDescent="0.2">
      <c r="A1521" s="80"/>
      <c r="B1521" s="80"/>
      <c r="C1521" s="80"/>
      <c r="D1521" s="80"/>
      <c r="E1521" s="80"/>
      <c r="F1521" s="80"/>
      <c r="G1521" s="80"/>
      <c r="H1521" s="80"/>
      <c r="I1521" s="80"/>
      <c r="J1521" s="80"/>
      <c r="K1521" s="80"/>
      <c r="L1521" s="80"/>
      <c r="M1521" s="80"/>
      <c r="N1521" s="80"/>
      <c r="O1521" s="80"/>
    </row>
    <row r="1522" spans="1:15" x14ac:dyDescent="0.2">
      <c r="A1522" s="80"/>
      <c r="B1522" s="80"/>
      <c r="C1522" s="80"/>
      <c r="D1522" s="80"/>
      <c r="E1522" s="80"/>
      <c r="F1522" s="80"/>
      <c r="G1522" s="80"/>
      <c r="H1522" s="80"/>
      <c r="I1522" s="80"/>
      <c r="J1522" s="80"/>
      <c r="K1522" s="80"/>
      <c r="L1522" s="80"/>
      <c r="M1522" s="80"/>
      <c r="N1522" s="80"/>
      <c r="O1522" s="80"/>
    </row>
    <row r="1523" spans="1:15" x14ac:dyDescent="0.2">
      <c r="A1523" s="80"/>
      <c r="B1523" s="80"/>
      <c r="C1523" s="80"/>
      <c r="D1523" s="80"/>
      <c r="E1523" s="80"/>
      <c r="F1523" s="80"/>
      <c r="G1523" s="80"/>
      <c r="H1523" s="80"/>
      <c r="I1523" s="80"/>
      <c r="J1523" s="80"/>
      <c r="K1523" s="80"/>
      <c r="L1523" s="80"/>
      <c r="M1523" s="80"/>
      <c r="N1523" s="80"/>
      <c r="O1523" s="80"/>
    </row>
    <row r="1524" spans="1:15" x14ac:dyDescent="0.2">
      <c r="A1524" s="80"/>
      <c r="B1524" s="80"/>
      <c r="C1524" s="80"/>
      <c r="D1524" s="80"/>
      <c r="E1524" s="80"/>
      <c r="F1524" s="80"/>
      <c r="G1524" s="80"/>
      <c r="H1524" s="80"/>
      <c r="I1524" s="80"/>
      <c r="J1524" s="80"/>
      <c r="K1524" s="80"/>
      <c r="L1524" s="80"/>
      <c r="M1524" s="80"/>
      <c r="N1524" s="80"/>
      <c r="O1524" s="80"/>
    </row>
    <row r="1525" spans="1:15" x14ac:dyDescent="0.2">
      <c r="A1525" s="80"/>
      <c r="B1525" s="80"/>
      <c r="C1525" s="80"/>
      <c r="D1525" s="80"/>
      <c r="E1525" s="80"/>
      <c r="F1525" s="80"/>
      <c r="G1525" s="80"/>
      <c r="H1525" s="80"/>
      <c r="I1525" s="80"/>
      <c r="J1525" s="80"/>
      <c r="K1525" s="80"/>
      <c r="L1525" s="80"/>
      <c r="M1525" s="80"/>
      <c r="N1525" s="80"/>
      <c r="O1525" s="80"/>
    </row>
    <row r="1526" spans="1:15" x14ac:dyDescent="0.2">
      <c r="A1526" s="80"/>
      <c r="B1526" s="80"/>
      <c r="C1526" s="80"/>
      <c r="D1526" s="80"/>
      <c r="E1526" s="80"/>
      <c r="F1526" s="80"/>
      <c r="G1526" s="80"/>
      <c r="H1526" s="80"/>
      <c r="I1526" s="80"/>
      <c r="J1526" s="80"/>
      <c r="K1526" s="80"/>
      <c r="L1526" s="80"/>
      <c r="M1526" s="80"/>
      <c r="N1526" s="80"/>
      <c r="O1526" s="80"/>
    </row>
    <row r="1527" spans="1:15" x14ac:dyDescent="0.2">
      <c r="A1527" s="80"/>
      <c r="B1527" s="80"/>
      <c r="C1527" s="80"/>
      <c r="D1527" s="80"/>
      <c r="E1527" s="80"/>
      <c r="F1527" s="80"/>
      <c r="G1527" s="80"/>
      <c r="H1527" s="80"/>
      <c r="I1527" s="80"/>
      <c r="J1527" s="80"/>
      <c r="K1527" s="80"/>
      <c r="L1527" s="80"/>
      <c r="M1527" s="80"/>
      <c r="N1527" s="80"/>
      <c r="O1527" s="80"/>
    </row>
    <row r="1528" spans="1:15" x14ac:dyDescent="0.2">
      <c r="A1528" s="80"/>
      <c r="B1528" s="80"/>
      <c r="C1528" s="80"/>
      <c r="D1528" s="80"/>
      <c r="E1528" s="80"/>
      <c r="F1528" s="80"/>
      <c r="G1528" s="80"/>
      <c r="H1528" s="80"/>
      <c r="I1528" s="80"/>
      <c r="J1528" s="80"/>
      <c r="K1528" s="80"/>
      <c r="L1528" s="80"/>
      <c r="M1528" s="80"/>
      <c r="N1528" s="80"/>
      <c r="O1528" s="80"/>
    </row>
    <row r="1529" spans="1:15" x14ac:dyDescent="0.2">
      <c r="A1529" s="80"/>
      <c r="B1529" s="80"/>
      <c r="C1529" s="80"/>
      <c r="D1529" s="80"/>
      <c r="E1529" s="80"/>
      <c r="F1529" s="80"/>
      <c r="G1529" s="80"/>
      <c r="H1529" s="80"/>
      <c r="I1529" s="80"/>
      <c r="J1529" s="80"/>
      <c r="K1529" s="80"/>
      <c r="L1529" s="80"/>
      <c r="M1529" s="80"/>
      <c r="N1529" s="80"/>
      <c r="O1529" s="80"/>
    </row>
    <row r="1530" spans="1:15" x14ac:dyDescent="0.2">
      <c r="A1530" s="80"/>
      <c r="B1530" s="80"/>
      <c r="C1530" s="80"/>
      <c r="D1530" s="80"/>
      <c r="E1530" s="80"/>
      <c r="F1530" s="80"/>
      <c r="G1530" s="80"/>
      <c r="H1530" s="80"/>
      <c r="I1530" s="80"/>
      <c r="J1530" s="80"/>
      <c r="K1530" s="80"/>
      <c r="L1530" s="80"/>
      <c r="M1530" s="80"/>
      <c r="N1530" s="80"/>
      <c r="O1530" s="80"/>
    </row>
    <row r="1531" spans="1:15" x14ac:dyDescent="0.2">
      <c r="A1531" s="80"/>
      <c r="B1531" s="80"/>
      <c r="C1531" s="80"/>
      <c r="D1531" s="80"/>
      <c r="E1531" s="80"/>
      <c r="F1531" s="80"/>
      <c r="G1531" s="80"/>
      <c r="H1531" s="80"/>
      <c r="I1531" s="80"/>
      <c r="J1531" s="80"/>
      <c r="K1531" s="80"/>
      <c r="L1531" s="80"/>
      <c r="M1531" s="80"/>
      <c r="N1531" s="80"/>
      <c r="O1531" s="80"/>
    </row>
    <row r="1532" spans="1:15" x14ac:dyDescent="0.2">
      <c r="A1532" s="80"/>
      <c r="B1532" s="80"/>
      <c r="C1532" s="80"/>
      <c r="D1532" s="80"/>
      <c r="E1532" s="80"/>
      <c r="F1532" s="80"/>
      <c r="G1532" s="80"/>
      <c r="H1532" s="80"/>
      <c r="I1532" s="80"/>
      <c r="J1532" s="80"/>
      <c r="K1532" s="80"/>
      <c r="L1532" s="80"/>
      <c r="M1532" s="80"/>
      <c r="N1532" s="80"/>
      <c r="O1532" s="80"/>
    </row>
    <row r="1533" spans="1:15" x14ac:dyDescent="0.2">
      <c r="A1533" s="80"/>
      <c r="B1533" s="80"/>
      <c r="C1533" s="80"/>
      <c r="D1533" s="80"/>
      <c r="E1533" s="80"/>
      <c r="F1533" s="80"/>
      <c r="G1533" s="80"/>
      <c r="H1533" s="80"/>
      <c r="I1533" s="80"/>
      <c r="J1533" s="80"/>
      <c r="K1533" s="80"/>
      <c r="L1533" s="80"/>
      <c r="M1533" s="80"/>
      <c r="N1533" s="80"/>
      <c r="O1533" s="80"/>
    </row>
    <row r="1534" spans="1:15" x14ac:dyDescent="0.2">
      <c r="A1534" s="80"/>
      <c r="B1534" s="80"/>
      <c r="C1534" s="80"/>
      <c r="D1534" s="80"/>
      <c r="E1534" s="80"/>
      <c r="F1534" s="80"/>
      <c r="G1534" s="80"/>
      <c r="H1534" s="80"/>
      <c r="I1534" s="80"/>
      <c r="J1534" s="80"/>
      <c r="K1534" s="80"/>
      <c r="L1534" s="80"/>
      <c r="M1534" s="80"/>
      <c r="N1534" s="80"/>
      <c r="O1534" s="80"/>
    </row>
    <row r="1535" spans="1:15" x14ac:dyDescent="0.2">
      <c r="A1535" s="80"/>
      <c r="B1535" s="80"/>
      <c r="C1535" s="80"/>
      <c r="D1535" s="80"/>
      <c r="E1535" s="80"/>
      <c r="F1535" s="80"/>
      <c r="G1535" s="80"/>
      <c r="H1535" s="80"/>
      <c r="I1535" s="80"/>
      <c r="J1535" s="80"/>
      <c r="K1535" s="80"/>
      <c r="L1535" s="80"/>
      <c r="M1535" s="80"/>
      <c r="N1535" s="80"/>
      <c r="O1535" s="80"/>
    </row>
    <row r="1536" spans="1:15" x14ac:dyDescent="0.2">
      <c r="A1536" s="80"/>
      <c r="B1536" s="80"/>
      <c r="C1536" s="80"/>
      <c r="D1536" s="80"/>
      <c r="E1536" s="80"/>
      <c r="F1536" s="80"/>
      <c r="G1536" s="80"/>
      <c r="H1536" s="80"/>
      <c r="I1536" s="80"/>
      <c r="J1536" s="80"/>
      <c r="K1536" s="80"/>
      <c r="L1536" s="80"/>
      <c r="M1536" s="80"/>
      <c r="N1536" s="80"/>
      <c r="O1536" s="80"/>
    </row>
    <row r="1537" spans="1:15" x14ac:dyDescent="0.2">
      <c r="A1537" s="80"/>
      <c r="B1537" s="80"/>
      <c r="C1537" s="80"/>
      <c r="D1537" s="80"/>
      <c r="E1537" s="80"/>
      <c r="F1537" s="80"/>
      <c r="G1537" s="80"/>
      <c r="H1537" s="80"/>
      <c r="I1537" s="80"/>
      <c r="J1537" s="80"/>
      <c r="K1537" s="80"/>
      <c r="L1537" s="80"/>
      <c r="M1537" s="80"/>
      <c r="N1537" s="80"/>
      <c r="O1537" s="80"/>
    </row>
    <row r="1538" spans="1:15" x14ac:dyDescent="0.2">
      <c r="A1538" s="80"/>
      <c r="B1538" s="80"/>
      <c r="C1538" s="80"/>
      <c r="D1538" s="80"/>
      <c r="E1538" s="80"/>
      <c r="F1538" s="80"/>
      <c r="G1538" s="80"/>
      <c r="H1538" s="80"/>
      <c r="I1538" s="80"/>
      <c r="J1538" s="80"/>
      <c r="K1538" s="80"/>
      <c r="L1538" s="80"/>
      <c r="M1538" s="80"/>
      <c r="N1538" s="80"/>
      <c r="O1538" s="80"/>
    </row>
    <row r="1539" spans="1:15" x14ac:dyDescent="0.2">
      <c r="A1539" s="80"/>
      <c r="B1539" s="80"/>
      <c r="C1539" s="80"/>
      <c r="D1539" s="80"/>
      <c r="E1539" s="80"/>
      <c r="F1539" s="80"/>
      <c r="G1539" s="80"/>
      <c r="H1539" s="80"/>
      <c r="I1539" s="80"/>
      <c r="J1539" s="80"/>
      <c r="K1539" s="80"/>
      <c r="L1539" s="80"/>
      <c r="M1539" s="80"/>
      <c r="N1539" s="80"/>
      <c r="O1539" s="80"/>
    </row>
    <row r="1540" spans="1:15" x14ac:dyDescent="0.2">
      <c r="A1540" s="80"/>
      <c r="B1540" s="80"/>
      <c r="C1540" s="80"/>
      <c r="D1540" s="80"/>
      <c r="E1540" s="80"/>
      <c r="F1540" s="80"/>
      <c r="G1540" s="80"/>
      <c r="H1540" s="80"/>
      <c r="I1540" s="80"/>
      <c r="J1540" s="80"/>
      <c r="K1540" s="80"/>
      <c r="L1540" s="80"/>
      <c r="M1540" s="80"/>
      <c r="N1540" s="80"/>
      <c r="O1540" s="80"/>
    </row>
    <row r="1541" spans="1:15" x14ac:dyDescent="0.2">
      <c r="A1541" s="80"/>
      <c r="B1541" s="80"/>
      <c r="C1541" s="80"/>
      <c r="D1541" s="80"/>
      <c r="E1541" s="80"/>
      <c r="F1541" s="80"/>
      <c r="G1541" s="80"/>
      <c r="H1541" s="80"/>
      <c r="I1541" s="80"/>
      <c r="J1541" s="80"/>
      <c r="K1541" s="80"/>
      <c r="L1541" s="80"/>
      <c r="M1541" s="80"/>
      <c r="N1541" s="80"/>
      <c r="O1541" s="80"/>
    </row>
    <row r="1542" spans="1:15" x14ac:dyDescent="0.2">
      <c r="A1542" s="80"/>
      <c r="B1542" s="80"/>
      <c r="C1542" s="80"/>
      <c r="D1542" s="80"/>
      <c r="E1542" s="80"/>
      <c r="F1542" s="80"/>
      <c r="G1542" s="80"/>
      <c r="H1542" s="80"/>
      <c r="I1542" s="80"/>
      <c r="J1542" s="80"/>
      <c r="K1542" s="80"/>
      <c r="L1542" s="80"/>
      <c r="M1542" s="80"/>
      <c r="N1542" s="80"/>
      <c r="O1542" s="80"/>
    </row>
    <row r="1543" spans="1:15" x14ac:dyDescent="0.2">
      <c r="A1543" s="80"/>
      <c r="B1543" s="80"/>
      <c r="C1543" s="80"/>
      <c r="D1543" s="80"/>
      <c r="E1543" s="80"/>
      <c r="F1543" s="80"/>
      <c r="G1543" s="80"/>
      <c r="H1543" s="80"/>
      <c r="I1543" s="80"/>
      <c r="J1543" s="80"/>
      <c r="K1543" s="80"/>
      <c r="L1543" s="80"/>
      <c r="M1543" s="80"/>
      <c r="N1543" s="80"/>
      <c r="O1543" s="80"/>
    </row>
    <row r="1544" spans="1:15" x14ac:dyDescent="0.2">
      <c r="A1544" s="80"/>
      <c r="B1544" s="80"/>
      <c r="C1544" s="80"/>
      <c r="D1544" s="80"/>
      <c r="E1544" s="80"/>
      <c r="F1544" s="80"/>
      <c r="G1544" s="80"/>
      <c r="H1544" s="80"/>
      <c r="I1544" s="80"/>
      <c r="J1544" s="80"/>
      <c r="K1544" s="80"/>
      <c r="L1544" s="80"/>
      <c r="M1544" s="80"/>
      <c r="N1544" s="80"/>
      <c r="O1544" s="80"/>
    </row>
    <row r="1545" spans="1:15" x14ac:dyDescent="0.2">
      <c r="A1545" s="80"/>
      <c r="B1545" s="80"/>
      <c r="C1545" s="80"/>
      <c r="D1545" s="80"/>
      <c r="E1545" s="80"/>
      <c r="F1545" s="80"/>
      <c r="G1545" s="80"/>
      <c r="H1545" s="80"/>
      <c r="I1545" s="80"/>
      <c r="J1545" s="80"/>
      <c r="K1545" s="80"/>
      <c r="L1545" s="80"/>
      <c r="M1545" s="80"/>
      <c r="N1545" s="80"/>
      <c r="O1545" s="80"/>
    </row>
    <row r="1546" spans="1:15" x14ac:dyDescent="0.2">
      <c r="A1546" s="80"/>
      <c r="B1546" s="80"/>
      <c r="C1546" s="80"/>
      <c r="D1546" s="80"/>
      <c r="E1546" s="80"/>
      <c r="F1546" s="80"/>
      <c r="G1546" s="80"/>
      <c r="H1546" s="80"/>
      <c r="I1546" s="80"/>
      <c r="J1546" s="80"/>
      <c r="K1546" s="80"/>
      <c r="L1546" s="80"/>
      <c r="M1546" s="80"/>
      <c r="N1546" s="80"/>
      <c r="O1546" s="80"/>
    </row>
    <row r="1547" spans="1:15" x14ac:dyDescent="0.2">
      <c r="A1547" s="80"/>
      <c r="B1547" s="80"/>
      <c r="C1547" s="80"/>
      <c r="D1547" s="80"/>
      <c r="E1547" s="80"/>
      <c r="F1547" s="80"/>
      <c r="G1547" s="80"/>
      <c r="H1547" s="80"/>
      <c r="I1547" s="80"/>
      <c r="J1547" s="80"/>
      <c r="K1547" s="80"/>
      <c r="L1547" s="80"/>
      <c r="M1547" s="80"/>
      <c r="N1547" s="80"/>
      <c r="O1547" s="80"/>
    </row>
    <row r="1548" spans="1:15" x14ac:dyDescent="0.2">
      <c r="A1548" s="80"/>
      <c r="B1548" s="80"/>
      <c r="C1548" s="80"/>
      <c r="D1548" s="80"/>
      <c r="E1548" s="80"/>
      <c r="F1548" s="80"/>
      <c r="G1548" s="80"/>
      <c r="H1548" s="80"/>
      <c r="I1548" s="80"/>
      <c r="J1548" s="80"/>
      <c r="K1548" s="80"/>
      <c r="L1548" s="80"/>
      <c r="M1548" s="80"/>
      <c r="N1548" s="80"/>
      <c r="O1548" s="80"/>
    </row>
    <row r="1549" spans="1:15" x14ac:dyDescent="0.2">
      <c r="A1549" s="80"/>
      <c r="B1549" s="80"/>
      <c r="C1549" s="80"/>
      <c r="D1549" s="80"/>
      <c r="E1549" s="80"/>
      <c r="F1549" s="80"/>
      <c r="G1549" s="80"/>
      <c r="H1549" s="80"/>
      <c r="I1549" s="80"/>
      <c r="J1549" s="80"/>
      <c r="K1549" s="80"/>
      <c r="L1549" s="80"/>
      <c r="M1549" s="80"/>
      <c r="N1549" s="80"/>
      <c r="O1549" s="80"/>
    </row>
    <row r="1550" spans="1:15" x14ac:dyDescent="0.2">
      <c r="A1550" s="80"/>
      <c r="B1550" s="80"/>
      <c r="C1550" s="80"/>
      <c r="D1550" s="80"/>
      <c r="E1550" s="80"/>
      <c r="F1550" s="80"/>
      <c r="G1550" s="80"/>
      <c r="H1550" s="80"/>
      <c r="I1550" s="80"/>
      <c r="J1550" s="80"/>
      <c r="K1550" s="80"/>
      <c r="L1550" s="80"/>
      <c r="M1550" s="80"/>
      <c r="N1550" s="80"/>
      <c r="O1550" s="80"/>
    </row>
    <row r="1551" spans="1:15" x14ac:dyDescent="0.2">
      <c r="A1551" s="80"/>
      <c r="B1551" s="80"/>
      <c r="C1551" s="80"/>
      <c r="D1551" s="80"/>
      <c r="E1551" s="80"/>
      <c r="F1551" s="80"/>
      <c r="G1551" s="80"/>
      <c r="H1551" s="80"/>
      <c r="I1551" s="80"/>
      <c r="J1551" s="80"/>
      <c r="K1551" s="80"/>
      <c r="L1551" s="80"/>
      <c r="M1551" s="80"/>
      <c r="N1551" s="80"/>
      <c r="O1551" s="80"/>
    </row>
    <row r="1552" spans="1:15" x14ac:dyDescent="0.2">
      <c r="A1552" s="80"/>
      <c r="B1552" s="80"/>
      <c r="C1552" s="80"/>
      <c r="D1552" s="80"/>
      <c r="E1552" s="80"/>
      <c r="F1552" s="80"/>
      <c r="G1552" s="80"/>
      <c r="H1552" s="80"/>
      <c r="I1552" s="80"/>
      <c r="J1552" s="80"/>
      <c r="K1552" s="80"/>
      <c r="L1552" s="80"/>
      <c r="M1552" s="80"/>
      <c r="N1552" s="80"/>
      <c r="O1552" s="80"/>
    </row>
    <row r="1553" spans="1:15" x14ac:dyDescent="0.2">
      <c r="A1553" s="80"/>
      <c r="B1553" s="80"/>
      <c r="C1553" s="80"/>
      <c r="D1553" s="80"/>
      <c r="E1553" s="80"/>
      <c r="F1553" s="80"/>
      <c r="G1553" s="80"/>
      <c r="H1553" s="80"/>
      <c r="I1553" s="80"/>
      <c r="J1553" s="80"/>
      <c r="K1553" s="80"/>
      <c r="L1553" s="80"/>
      <c r="M1553" s="80"/>
      <c r="N1553" s="80"/>
      <c r="O1553" s="80"/>
    </row>
    <row r="1554" spans="1:15" x14ac:dyDescent="0.2">
      <c r="A1554" s="80"/>
      <c r="B1554" s="80"/>
      <c r="C1554" s="80"/>
      <c r="D1554" s="80"/>
      <c r="E1554" s="80"/>
      <c r="F1554" s="80"/>
      <c r="G1554" s="80"/>
      <c r="H1554" s="80"/>
      <c r="I1554" s="80"/>
      <c r="J1554" s="80"/>
      <c r="K1554" s="80"/>
      <c r="L1554" s="80"/>
      <c r="M1554" s="80"/>
      <c r="N1554" s="80"/>
      <c r="O1554" s="80"/>
    </row>
    <row r="1555" spans="1:15" x14ac:dyDescent="0.2">
      <c r="A1555" s="80"/>
      <c r="B1555" s="80"/>
      <c r="C1555" s="80"/>
      <c r="D1555" s="80"/>
      <c r="E1555" s="80"/>
      <c r="F1555" s="80"/>
      <c r="G1555" s="80"/>
      <c r="H1555" s="80"/>
      <c r="I1555" s="80"/>
      <c r="J1555" s="80"/>
      <c r="K1555" s="80"/>
      <c r="L1555" s="80"/>
      <c r="M1555" s="80"/>
      <c r="N1555" s="80"/>
      <c r="O1555" s="80"/>
    </row>
    <row r="1556" spans="1:15" x14ac:dyDescent="0.2">
      <c r="A1556" s="80"/>
      <c r="B1556" s="80"/>
      <c r="C1556" s="80"/>
      <c r="D1556" s="80"/>
      <c r="E1556" s="80"/>
      <c r="F1556" s="80"/>
      <c r="G1556" s="80"/>
      <c r="H1556" s="80"/>
      <c r="I1556" s="80"/>
      <c r="J1556" s="80"/>
      <c r="K1556" s="80"/>
      <c r="L1556" s="80"/>
      <c r="M1556" s="80"/>
      <c r="N1556" s="80"/>
      <c r="O1556" s="80"/>
    </row>
    <row r="1557" spans="1:15" x14ac:dyDescent="0.2">
      <c r="A1557" s="80"/>
      <c r="B1557" s="80"/>
      <c r="C1557" s="80"/>
      <c r="D1557" s="80"/>
      <c r="E1557" s="80"/>
      <c r="F1557" s="80"/>
      <c r="G1557" s="80"/>
      <c r="H1557" s="80"/>
      <c r="I1557" s="80"/>
      <c r="J1557" s="80"/>
      <c r="K1557" s="80"/>
      <c r="L1557" s="80"/>
      <c r="M1557" s="80"/>
      <c r="N1557" s="80"/>
      <c r="O1557" s="80"/>
    </row>
    <row r="1558" spans="1:15" x14ac:dyDescent="0.2">
      <c r="A1558" s="80"/>
      <c r="B1558" s="80"/>
      <c r="C1558" s="80"/>
      <c r="D1558" s="80"/>
      <c r="E1558" s="80"/>
      <c r="F1558" s="80"/>
      <c r="G1558" s="80"/>
      <c r="H1558" s="80"/>
      <c r="I1558" s="80"/>
      <c r="J1558" s="80"/>
      <c r="K1558" s="80"/>
      <c r="L1558" s="80"/>
      <c r="M1558" s="80"/>
      <c r="N1558" s="80"/>
      <c r="O1558" s="80"/>
    </row>
    <row r="1559" spans="1:15" x14ac:dyDescent="0.2">
      <c r="A1559" s="80"/>
      <c r="B1559" s="80"/>
      <c r="C1559" s="80"/>
      <c r="D1559" s="80"/>
      <c r="E1559" s="80"/>
      <c r="F1559" s="80"/>
      <c r="G1559" s="80"/>
      <c r="H1559" s="80"/>
      <c r="I1559" s="80"/>
      <c r="J1559" s="80"/>
      <c r="K1559" s="80"/>
      <c r="L1559" s="80"/>
      <c r="M1559" s="80"/>
      <c r="N1559" s="80"/>
      <c r="O1559" s="80"/>
    </row>
    <row r="1560" spans="1:15" x14ac:dyDescent="0.2">
      <c r="A1560" s="80"/>
      <c r="B1560" s="80"/>
      <c r="C1560" s="80"/>
      <c r="D1560" s="80"/>
      <c r="E1560" s="80"/>
      <c r="F1560" s="80"/>
      <c r="G1560" s="80"/>
      <c r="H1560" s="80"/>
      <c r="I1560" s="80"/>
      <c r="J1560" s="80"/>
      <c r="K1560" s="80"/>
      <c r="L1560" s="80"/>
      <c r="M1560" s="80"/>
      <c r="N1560" s="80"/>
      <c r="O1560" s="80"/>
    </row>
    <row r="1561" spans="1:15" x14ac:dyDescent="0.2">
      <c r="A1561" s="80"/>
      <c r="B1561" s="80"/>
      <c r="C1561" s="80"/>
      <c r="D1561" s="80"/>
      <c r="E1561" s="80"/>
      <c r="F1561" s="80"/>
      <c r="G1561" s="80"/>
      <c r="H1561" s="80"/>
      <c r="I1561" s="80"/>
      <c r="J1561" s="80"/>
      <c r="K1561" s="80"/>
      <c r="L1561" s="80"/>
      <c r="M1561" s="80"/>
      <c r="N1561" s="80"/>
      <c r="O1561" s="80"/>
    </row>
    <row r="1562" spans="1:15" x14ac:dyDescent="0.2">
      <c r="A1562" s="80"/>
      <c r="B1562" s="80"/>
      <c r="C1562" s="80"/>
      <c r="D1562" s="80"/>
      <c r="E1562" s="80"/>
      <c r="F1562" s="80"/>
      <c r="G1562" s="80"/>
      <c r="H1562" s="80"/>
      <c r="I1562" s="80"/>
      <c r="J1562" s="80"/>
      <c r="K1562" s="80"/>
      <c r="L1562" s="80"/>
      <c r="M1562" s="80"/>
      <c r="N1562" s="80"/>
      <c r="O1562" s="80"/>
    </row>
    <row r="1563" spans="1:15" x14ac:dyDescent="0.2">
      <c r="A1563" s="80"/>
      <c r="B1563" s="80"/>
      <c r="C1563" s="80"/>
      <c r="D1563" s="80"/>
      <c r="E1563" s="80"/>
      <c r="F1563" s="80"/>
      <c r="G1563" s="80"/>
      <c r="H1563" s="80"/>
      <c r="I1563" s="80"/>
      <c r="J1563" s="80"/>
      <c r="K1563" s="80"/>
      <c r="L1563" s="80"/>
      <c r="M1563" s="80"/>
      <c r="N1563" s="80"/>
      <c r="O1563" s="80"/>
    </row>
    <row r="1564" spans="1:15" x14ac:dyDescent="0.2">
      <c r="A1564" s="80"/>
      <c r="B1564" s="80"/>
      <c r="C1564" s="80"/>
      <c r="D1564" s="80"/>
      <c r="E1564" s="80"/>
      <c r="F1564" s="80"/>
      <c r="G1564" s="80"/>
      <c r="H1564" s="80"/>
      <c r="I1564" s="80"/>
      <c r="J1564" s="80"/>
      <c r="K1564" s="80"/>
      <c r="L1564" s="80"/>
      <c r="M1564" s="80"/>
      <c r="N1564" s="80"/>
      <c r="O1564" s="80"/>
    </row>
    <row r="1565" spans="1:15" x14ac:dyDescent="0.2">
      <c r="A1565" s="80"/>
      <c r="B1565" s="80"/>
      <c r="C1565" s="80"/>
      <c r="D1565" s="80"/>
      <c r="E1565" s="80"/>
      <c r="F1565" s="80"/>
      <c r="G1565" s="80"/>
      <c r="H1565" s="80"/>
      <c r="I1565" s="80"/>
      <c r="J1565" s="80"/>
      <c r="K1565" s="80"/>
      <c r="L1565" s="80"/>
      <c r="M1565" s="80"/>
      <c r="N1565" s="80"/>
      <c r="O1565" s="80"/>
    </row>
    <row r="1566" spans="1:15" x14ac:dyDescent="0.2">
      <c r="A1566" s="80"/>
      <c r="B1566" s="80"/>
      <c r="C1566" s="80"/>
      <c r="D1566" s="80"/>
      <c r="E1566" s="80"/>
      <c r="F1566" s="80"/>
      <c r="G1566" s="80"/>
      <c r="H1566" s="80"/>
      <c r="I1566" s="80"/>
      <c r="J1566" s="80"/>
      <c r="K1566" s="80"/>
      <c r="L1566" s="80"/>
      <c r="M1566" s="80"/>
      <c r="N1566" s="80"/>
      <c r="O1566" s="80"/>
    </row>
    <row r="1567" spans="1:15" x14ac:dyDescent="0.2">
      <c r="A1567" s="80"/>
      <c r="B1567" s="80"/>
      <c r="C1567" s="80"/>
      <c r="D1567" s="80"/>
      <c r="E1567" s="80"/>
      <c r="F1567" s="80"/>
      <c r="G1567" s="80"/>
      <c r="H1567" s="80"/>
      <c r="I1567" s="80"/>
      <c r="J1567" s="80"/>
      <c r="K1567" s="80"/>
      <c r="L1567" s="80"/>
      <c r="M1567" s="80"/>
      <c r="N1567" s="80"/>
      <c r="O1567" s="80"/>
    </row>
    <row r="1568" spans="1:15" x14ac:dyDescent="0.2">
      <c r="A1568" s="80"/>
      <c r="B1568" s="80"/>
      <c r="C1568" s="80"/>
      <c r="D1568" s="80"/>
      <c r="E1568" s="80"/>
      <c r="F1568" s="80"/>
      <c r="G1568" s="80"/>
      <c r="H1568" s="80"/>
      <c r="I1568" s="80"/>
      <c r="J1568" s="80"/>
      <c r="K1568" s="80"/>
      <c r="L1568" s="80"/>
      <c r="M1568" s="80"/>
      <c r="N1568" s="80"/>
      <c r="O1568" s="80"/>
    </row>
    <row r="1569" spans="1:15" x14ac:dyDescent="0.2">
      <c r="A1569" s="80"/>
      <c r="B1569" s="80"/>
      <c r="C1569" s="80"/>
      <c r="D1569" s="80"/>
      <c r="E1569" s="80"/>
      <c r="F1569" s="80"/>
      <c r="G1569" s="80"/>
      <c r="H1569" s="80"/>
      <c r="I1569" s="80"/>
      <c r="J1569" s="80"/>
      <c r="K1569" s="80"/>
      <c r="L1569" s="80"/>
      <c r="M1569" s="80"/>
      <c r="N1569" s="80"/>
      <c r="O1569" s="80"/>
    </row>
    <row r="1570" spans="1:15" x14ac:dyDescent="0.2">
      <c r="A1570" s="80"/>
      <c r="B1570" s="80"/>
      <c r="C1570" s="80"/>
      <c r="D1570" s="80"/>
      <c r="E1570" s="80"/>
      <c r="F1570" s="80"/>
      <c r="G1570" s="80"/>
      <c r="H1570" s="80"/>
      <c r="I1570" s="80"/>
      <c r="J1570" s="80"/>
      <c r="K1570" s="80"/>
      <c r="L1570" s="80"/>
      <c r="M1570" s="80"/>
      <c r="N1570" s="80"/>
      <c r="O1570" s="80"/>
    </row>
    <row r="1571" spans="1:15" x14ac:dyDescent="0.2">
      <c r="A1571" s="80"/>
      <c r="B1571" s="80"/>
      <c r="C1571" s="80"/>
      <c r="D1571" s="80"/>
      <c r="E1571" s="80"/>
      <c r="F1571" s="80"/>
      <c r="G1571" s="80"/>
      <c r="H1571" s="80"/>
      <c r="I1571" s="80"/>
      <c r="J1571" s="80"/>
      <c r="K1571" s="80"/>
      <c r="L1571" s="80"/>
      <c r="M1571" s="80"/>
      <c r="N1571" s="80"/>
      <c r="O1571" s="80"/>
    </row>
    <row r="1572" spans="1:15" x14ac:dyDescent="0.2">
      <c r="A1572" s="80"/>
      <c r="B1572" s="80"/>
      <c r="C1572" s="80"/>
      <c r="D1572" s="80"/>
      <c r="E1572" s="80"/>
      <c r="F1572" s="80"/>
      <c r="G1572" s="80"/>
      <c r="H1572" s="80"/>
      <c r="I1572" s="80"/>
      <c r="J1572" s="80"/>
      <c r="K1572" s="80"/>
      <c r="L1572" s="80"/>
      <c r="M1572" s="80"/>
      <c r="N1572" s="80"/>
      <c r="O1572" s="80"/>
    </row>
    <row r="1573" spans="1:15" x14ac:dyDescent="0.2">
      <c r="A1573" s="80"/>
      <c r="B1573" s="80"/>
      <c r="C1573" s="80"/>
      <c r="D1573" s="80"/>
      <c r="E1573" s="80"/>
      <c r="F1573" s="80"/>
      <c r="G1573" s="80"/>
      <c r="H1573" s="80"/>
      <c r="I1573" s="80"/>
      <c r="J1573" s="80"/>
      <c r="K1573" s="80"/>
      <c r="L1573" s="80"/>
      <c r="M1573" s="80"/>
      <c r="N1573" s="80"/>
      <c r="O1573" s="80"/>
    </row>
    <row r="1574" spans="1:15" x14ac:dyDescent="0.2">
      <c r="A1574" s="80"/>
      <c r="B1574" s="80"/>
      <c r="C1574" s="80"/>
      <c r="D1574" s="80"/>
      <c r="E1574" s="80"/>
      <c r="F1574" s="80"/>
      <c r="G1574" s="80"/>
      <c r="H1574" s="80"/>
      <c r="I1574" s="80"/>
      <c r="J1574" s="80"/>
      <c r="K1574" s="80"/>
      <c r="L1574" s="80"/>
      <c r="M1574" s="80"/>
      <c r="N1574" s="80"/>
      <c r="O1574" s="80"/>
    </row>
    <row r="1575" spans="1:15" x14ac:dyDescent="0.2">
      <c r="A1575" s="80"/>
      <c r="B1575" s="80"/>
      <c r="C1575" s="80"/>
      <c r="D1575" s="80"/>
      <c r="E1575" s="80"/>
      <c r="F1575" s="80"/>
      <c r="G1575" s="80"/>
      <c r="H1575" s="80"/>
      <c r="I1575" s="80"/>
      <c r="J1575" s="80"/>
      <c r="K1575" s="80"/>
      <c r="L1575" s="80"/>
      <c r="M1575" s="80"/>
      <c r="N1575" s="80"/>
      <c r="O1575" s="80"/>
    </row>
    <row r="1576" spans="1:15" x14ac:dyDescent="0.2">
      <c r="A1576" s="80"/>
      <c r="B1576" s="80"/>
      <c r="C1576" s="80"/>
      <c r="D1576" s="80"/>
      <c r="E1576" s="80"/>
      <c r="F1576" s="80"/>
      <c r="G1576" s="80"/>
      <c r="H1576" s="80"/>
      <c r="I1576" s="80"/>
      <c r="J1576" s="80"/>
      <c r="K1576" s="80"/>
      <c r="L1576" s="80"/>
      <c r="M1576" s="80"/>
      <c r="N1576" s="80"/>
      <c r="O1576" s="80"/>
    </row>
    <row r="1577" spans="1:15" x14ac:dyDescent="0.2">
      <c r="A1577" s="80"/>
      <c r="B1577" s="80"/>
      <c r="C1577" s="80"/>
      <c r="D1577" s="80"/>
      <c r="E1577" s="80"/>
      <c r="F1577" s="80"/>
      <c r="G1577" s="80"/>
      <c r="H1577" s="80"/>
      <c r="I1577" s="80"/>
      <c r="J1577" s="80"/>
      <c r="K1577" s="80"/>
      <c r="L1577" s="80"/>
      <c r="M1577" s="80"/>
      <c r="N1577" s="80"/>
      <c r="O1577" s="80"/>
    </row>
    <row r="1578" spans="1:15" x14ac:dyDescent="0.2">
      <c r="A1578" s="80"/>
      <c r="B1578" s="80"/>
      <c r="C1578" s="80"/>
      <c r="D1578" s="80"/>
      <c r="E1578" s="80"/>
      <c r="F1578" s="80"/>
      <c r="G1578" s="80"/>
      <c r="H1578" s="80"/>
      <c r="I1578" s="80"/>
      <c r="J1578" s="80"/>
      <c r="K1578" s="80"/>
      <c r="L1578" s="80"/>
      <c r="M1578" s="80"/>
      <c r="N1578" s="80"/>
      <c r="O1578" s="80"/>
    </row>
    <row r="1579" spans="1:15" x14ac:dyDescent="0.2">
      <c r="A1579" s="80"/>
      <c r="B1579" s="80"/>
      <c r="C1579" s="80"/>
      <c r="D1579" s="80"/>
      <c r="E1579" s="80"/>
      <c r="F1579" s="80"/>
      <c r="G1579" s="80"/>
      <c r="H1579" s="80"/>
      <c r="I1579" s="80"/>
      <c r="J1579" s="80"/>
      <c r="K1579" s="80"/>
      <c r="L1579" s="80"/>
      <c r="M1579" s="80"/>
      <c r="N1579" s="80"/>
      <c r="O1579" s="80"/>
    </row>
    <row r="1580" spans="1:15" x14ac:dyDescent="0.2">
      <c r="A1580" s="80"/>
      <c r="B1580" s="80"/>
      <c r="C1580" s="80"/>
      <c r="D1580" s="80"/>
      <c r="E1580" s="80"/>
      <c r="F1580" s="80"/>
      <c r="G1580" s="80"/>
      <c r="H1580" s="80"/>
      <c r="I1580" s="80"/>
      <c r="J1580" s="80"/>
      <c r="K1580" s="80"/>
      <c r="L1580" s="80"/>
      <c r="M1580" s="80"/>
      <c r="N1580" s="80"/>
      <c r="O1580" s="80"/>
    </row>
    <row r="1581" spans="1:15" x14ac:dyDescent="0.2">
      <c r="A1581" s="80"/>
      <c r="B1581" s="80"/>
      <c r="C1581" s="80"/>
      <c r="D1581" s="80"/>
      <c r="E1581" s="80"/>
      <c r="F1581" s="80"/>
      <c r="G1581" s="80"/>
      <c r="H1581" s="80"/>
      <c r="I1581" s="80"/>
      <c r="J1581" s="80"/>
      <c r="K1581" s="80"/>
      <c r="L1581" s="80"/>
      <c r="M1581" s="80"/>
      <c r="N1581" s="80"/>
      <c r="O1581" s="80"/>
    </row>
    <row r="1582" spans="1:15" x14ac:dyDescent="0.2">
      <c r="A1582" s="80"/>
      <c r="B1582" s="80"/>
      <c r="C1582" s="80"/>
      <c r="D1582" s="80"/>
      <c r="E1582" s="80"/>
      <c r="F1582" s="80"/>
      <c r="G1582" s="80"/>
      <c r="H1582" s="80"/>
      <c r="I1582" s="80"/>
      <c r="J1582" s="80"/>
      <c r="K1582" s="80"/>
      <c r="L1582" s="80"/>
      <c r="M1582" s="80"/>
      <c r="N1582" s="80"/>
      <c r="O1582" s="80"/>
    </row>
    <row r="1583" spans="1:15" x14ac:dyDescent="0.2">
      <c r="A1583" s="80"/>
      <c r="B1583" s="80"/>
      <c r="C1583" s="80"/>
      <c r="D1583" s="80"/>
      <c r="E1583" s="80"/>
      <c r="F1583" s="80"/>
      <c r="G1583" s="80"/>
      <c r="H1583" s="80"/>
      <c r="I1583" s="80"/>
      <c r="J1583" s="80"/>
      <c r="K1583" s="80"/>
      <c r="L1583" s="80"/>
      <c r="M1583" s="80"/>
      <c r="N1583" s="80"/>
      <c r="O1583" s="80"/>
    </row>
    <row r="1584" spans="1:15" x14ac:dyDescent="0.2">
      <c r="A1584" s="80"/>
      <c r="B1584" s="80"/>
      <c r="C1584" s="80"/>
      <c r="D1584" s="80"/>
      <c r="E1584" s="80"/>
      <c r="F1584" s="80"/>
      <c r="G1584" s="80"/>
      <c r="H1584" s="80"/>
      <c r="I1584" s="80"/>
      <c r="J1584" s="80"/>
      <c r="K1584" s="80"/>
      <c r="L1584" s="80"/>
      <c r="M1584" s="80"/>
      <c r="N1584" s="80"/>
      <c r="O1584" s="80"/>
    </row>
    <row r="1585" spans="1:15" x14ac:dyDescent="0.2">
      <c r="A1585" s="80"/>
      <c r="B1585" s="80"/>
      <c r="C1585" s="80"/>
      <c r="D1585" s="80"/>
      <c r="E1585" s="80"/>
      <c r="F1585" s="80"/>
      <c r="G1585" s="80"/>
      <c r="H1585" s="80"/>
      <c r="I1585" s="80"/>
      <c r="J1585" s="80"/>
      <c r="K1585" s="80"/>
      <c r="L1585" s="80"/>
      <c r="M1585" s="80"/>
      <c r="N1585" s="80"/>
      <c r="O1585" s="80"/>
    </row>
    <row r="1586" spans="1:15" x14ac:dyDescent="0.2">
      <c r="A1586" s="80"/>
      <c r="B1586" s="80"/>
      <c r="C1586" s="80"/>
      <c r="D1586" s="80"/>
      <c r="E1586" s="80"/>
      <c r="F1586" s="80"/>
      <c r="G1586" s="80"/>
      <c r="H1586" s="80"/>
      <c r="I1586" s="80"/>
      <c r="J1586" s="80"/>
      <c r="K1586" s="80"/>
      <c r="L1586" s="80"/>
      <c r="M1586" s="80"/>
      <c r="N1586" s="80"/>
      <c r="O1586" s="80"/>
    </row>
    <row r="1587" spans="1:15" x14ac:dyDescent="0.2">
      <c r="A1587" s="80"/>
      <c r="B1587" s="80"/>
      <c r="C1587" s="80"/>
      <c r="D1587" s="80"/>
      <c r="E1587" s="80"/>
      <c r="F1587" s="80"/>
      <c r="G1587" s="80"/>
      <c r="H1587" s="80"/>
      <c r="I1587" s="80"/>
      <c r="J1587" s="80"/>
      <c r="K1587" s="80"/>
      <c r="L1587" s="80"/>
      <c r="M1587" s="80"/>
      <c r="N1587" s="80"/>
      <c r="O1587" s="80"/>
    </row>
    <row r="1588" spans="1:15" x14ac:dyDescent="0.2">
      <c r="A1588" s="80"/>
      <c r="B1588" s="80"/>
      <c r="C1588" s="80"/>
      <c r="D1588" s="80"/>
      <c r="E1588" s="80"/>
      <c r="F1588" s="80"/>
      <c r="G1588" s="80"/>
      <c r="H1588" s="80"/>
      <c r="I1588" s="80"/>
      <c r="J1588" s="80"/>
      <c r="K1588" s="80"/>
      <c r="L1588" s="80"/>
      <c r="M1588" s="80"/>
      <c r="N1588" s="80"/>
      <c r="O1588" s="80"/>
    </row>
    <row r="1589" spans="1:15" x14ac:dyDescent="0.2">
      <c r="A1589" s="80"/>
      <c r="B1589" s="80"/>
      <c r="C1589" s="80"/>
      <c r="D1589" s="80"/>
      <c r="E1589" s="80"/>
      <c r="F1589" s="80"/>
      <c r="G1589" s="80"/>
      <c r="H1589" s="80"/>
      <c r="I1589" s="80"/>
      <c r="J1589" s="80"/>
      <c r="K1589" s="80"/>
      <c r="L1589" s="80"/>
      <c r="M1589" s="80"/>
      <c r="N1589" s="80"/>
      <c r="O1589" s="80"/>
    </row>
    <row r="1590" spans="1:15" x14ac:dyDescent="0.2">
      <c r="A1590" s="80"/>
      <c r="B1590" s="80"/>
      <c r="C1590" s="80"/>
      <c r="D1590" s="80"/>
      <c r="E1590" s="80"/>
      <c r="F1590" s="80"/>
      <c r="G1590" s="80"/>
      <c r="H1590" s="80"/>
      <c r="I1590" s="80"/>
      <c r="J1590" s="80"/>
      <c r="K1590" s="80"/>
      <c r="L1590" s="80"/>
      <c r="M1590" s="80"/>
      <c r="N1590" s="80"/>
      <c r="O1590" s="80"/>
    </row>
    <row r="1591" spans="1:15" x14ac:dyDescent="0.2">
      <c r="A1591" s="80"/>
      <c r="B1591" s="80"/>
      <c r="C1591" s="80"/>
      <c r="D1591" s="80"/>
      <c r="E1591" s="80"/>
      <c r="F1591" s="80"/>
      <c r="G1591" s="80"/>
      <c r="H1591" s="80"/>
      <c r="I1591" s="80"/>
      <c r="J1591" s="80"/>
      <c r="K1591" s="80"/>
      <c r="L1591" s="80"/>
      <c r="M1591" s="80"/>
      <c r="N1591" s="80"/>
      <c r="O1591" s="80"/>
    </row>
    <row r="1592" spans="1:15" x14ac:dyDescent="0.2">
      <c r="A1592" s="80"/>
      <c r="B1592" s="80"/>
      <c r="C1592" s="80"/>
      <c r="D1592" s="80"/>
      <c r="E1592" s="80"/>
      <c r="F1592" s="80"/>
      <c r="G1592" s="80"/>
      <c r="H1592" s="80"/>
      <c r="I1592" s="80"/>
      <c r="J1592" s="80"/>
      <c r="K1592" s="80"/>
      <c r="L1592" s="80"/>
      <c r="M1592" s="80"/>
      <c r="N1592" s="80"/>
      <c r="O1592" s="80"/>
    </row>
    <row r="1593" spans="1:15" x14ac:dyDescent="0.2">
      <c r="A1593" s="80"/>
      <c r="B1593" s="80"/>
      <c r="C1593" s="80"/>
      <c r="D1593" s="80"/>
      <c r="E1593" s="80"/>
      <c r="F1593" s="80"/>
      <c r="G1593" s="80"/>
      <c r="H1593" s="80"/>
      <c r="I1593" s="80"/>
      <c r="J1593" s="80"/>
      <c r="K1593" s="80"/>
      <c r="L1593" s="80"/>
      <c r="M1593" s="80"/>
      <c r="N1593" s="80"/>
      <c r="O1593" s="80"/>
    </row>
    <row r="1594" spans="1:15" x14ac:dyDescent="0.2">
      <c r="A1594" s="80"/>
      <c r="B1594" s="80"/>
      <c r="C1594" s="80"/>
      <c r="D1594" s="80"/>
      <c r="E1594" s="80"/>
      <c r="F1594" s="80"/>
      <c r="G1594" s="80"/>
      <c r="H1594" s="80"/>
      <c r="I1594" s="80"/>
      <c r="J1594" s="80"/>
      <c r="K1594" s="80"/>
      <c r="L1594" s="80"/>
      <c r="M1594" s="80"/>
      <c r="N1594" s="80"/>
      <c r="O1594" s="80"/>
    </row>
    <row r="1595" spans="1:15" x14ac:dyDescent="0.2">
      <c r="A1595" s="80"/>
      <c r="B1595" s="80"/>
      <c r="C1595" s="80"/>
      <c r="D1595" s="80"/>
      <c r="E1595" s="80"/>
      <c r="F1595" s="80"/>
      <c r="G1595" s="80"/>
      <c r="H1595" s="80"/>
      <c r="I1595" s="80"/>
      <c r="J1595" s="80"/>
      <c r="K1595" s="80"/>
      <c r="L1595" s="80"/>
      <c r="M1595" s="80"/>
      <c r="N1595" s="80"/>
      <c r="O1595" s="80"/>
    </row>
    <row r="1596" spans="1:15" x14ac:dyDescent="0.2">
      <c r="A1596" s="80"/>
      <c r="B1596" s="80"/>
      <c r="C1596" s="80"/>
      <c r="D1596" s="80"/>
      <c r="E1596" s="80"/>
      <c r="F1596" s="80"/>
      <c r="G1596" s="80"/>
      <c r="H1596" s="80"/>
      <c r="I1596" s="80"/>
      <c r="J1596" s="80"/>
      <c r="K1596" s="80"/>
      <c r="L1596" s="80"/>
      <c r="M1596" s="80"/>
      <c r="N1596" s="80"/>
      <c r="O1596" s="80"/>
    </row>
    <row r="1597" spans="1:15" x14ac:dyDescent="0.2">
      <c r="A1597" s="80"/>
      <c r="B1597" s="80"/>
      <c r="C1597" s="80"/>
      <c r="D1597" s="80"/>
      <c r="E1597" s="80"/>
      <c r="F1597" s="80"/>
      <c r="G1597" s="80"/>
      <c r="H1597" s="80"/>
      <c r="I1597" s="80"/>
      <c r="J1597" s="80"/>
      <c r="K1597" s="80"/>
      <c r="L1597" s="80"/>
      <c r="M1597" s="80"/>
      <c r="N1597" s="80"/>
      <c r="O1597" s="80"/>
    </row>
    <row r="1598" spans="1:15" x14ac:dyDescent="0.2">
      <c r="A1598" s="80"/>
      <c r="B1598" s="80"/>
      <c r="C1598" s="80"/>
      <c r="D1598" s="80"/>
      <c r="E1598" s="80"/>
      <c r="F1598" s="80"/>
      <c r="G1598" s="80"/>
      <c r="H1598" s="80"/>
      <c r="I1598" s="80"/>
      <c r="J1598" s="80"/>
      <c r="K1598" s="80"/>
      <c r="L1598" s="80"/>
      <c r="M1598" s="80"/>
      <c r="N1598" s="80"/>
      <c r="O1598" s="80"/>
    </row>
    <row r="1599" spans="1:15" x14ac:dyDescent="0.2">
      <c r="A1599" s="80"/>
      <c r="B1599" s="80"/>
      <c r="C1599" s="80"/>
      <c r="D1599" s="80"/>
      <c r="E1599" s="80"/>
      <c r="F1599" s="80"/>
      <c r="G1599" s="80"/>
      <c r="H1599" s="80"/>
      <c r="I1599" s="80"/>
      <c r="J1599" s="80"/>
      <c r="K1599" s="80"/>
      <c r="L1599" s="80"/>
      <c r="M1599" s="80"/>
      <c r="N1599" s="80"/>
      <c r="O1599" s="80"/>
    </row>
    <row r="1600" spans="1:15" x14ac:dyDescent="0.2">
      <c r="A1600" s="80"/>
      <c r="B1600" s="80"/>
      <c r="C1600" s="80"/>
      <c r="D1600" s="80"/>
      <c r="E1600" s="80"/>
      <c r="F1600" s="80"/>
      <c r="G1600" s="80"/>
      <c r="H1600" s="80"/>
      <c r="I1600" s="80"/>
      <c r="J1600" s="80"/>
      <c r="K1600" s="80"/>
      <c r="L1600" s="80"/>
      <c r="M1600" s="80"/>
      <c r="N1600" s="80"/>
      <c r="O1600" s="80"/>
    </row>
    <row r="1601" spans="1:15" x14ac:dyDescent="0.2">
      <c r="A1601" s="80"/>
      <c r="B1601" s="80"/>
      <c r="C1601" s="80"/>
      <c r="D1601" s="80"/>
      <c r="E1601" s="80"/>
      <c r="F1601" s="80"/>
      <c r="G1601" s="80"/>
      <c r="H1601" s="80"/>
      <c r="I1601" s="80"/>
      <c r="J1601" s="80"/>
      <c r="K1601" s="80"/>
      <c r="L1601" s="80"/>
      <c r="M1601" s="80"/>
      <c r="N1601" s="80"/>
      <c r="O1601" s="80"/>
    </row>
    <row r="1602" spans="1:15" x14ac:dyDescent="0.2">
      <c r="A1602" s="80"/>
      <c r="B1602" s="80"/>
      <c r="C1602" s="80"/>
      <c r="D1602" s="80"/>
      <c r="E1602" s="80"/>
      <c r="F1602" s="80"/>
      <c r="G1602" s="80"/>
      <c r="H1602" s="80"/>
      <c r="I1602" s="80"/>
      <c r="J1602" s="80"/>
      <c r="K1602" s="80"/>
      <c r="L1602" s="80"/>
      <c r="M1602" s="80"/>
      <c r="N1602" s="80"/>
      <c r="O1602" s="80"/>
    </row>
    <row r="1603" spans="1:15" x14ac:dyDescent="0.2">
      <c r="A1603" s="80"/>
      <c r="B1603" s="80"/>
      <c r="C1603" s="80"/>
      <c r="D1603" s="80"/>
      <c r="E1603" s="80"/>
      <c r="F1603" s="80"/>
      <c r="G1603" s="80"/>
      <c r="H1603" s="80"/>
      <c r="I1603" s="80"/>
      <c r="J1603" s="80"/>
      <c r="K1603" s="80"/>
      <c r="L1603" s="80"/>
      <c r="M1603" s="80"/>
      <c r="N1603" s="80"/>
      <c r="O1603" s="80"/>
    </row>
    <row r="1604" spans="1:15" x14ac:dyDescent="0.2">
      <c r="A1604" s="80"/>
      <c r="B1604" s="80"/>
      <c r="C1604" s="80"/>
      <c r="D1604" s="80"/>
      <c r="E1604" s="80"/>
      <c r="F1604" s="80"/>
      <c r="G1604" s="80"/>
      <c r="H1604" s="80"/>
      <c r="I1604" s="80"/>
      <c r="J1604" s="80"/>
      <c r="K1604" s="80"/>
      <c r="L1604" s="80"/>
      <c r="M1604" s="80"/>
      <c r="N1604" s="80"/>
      <c r="O1604" s="80"/>
    </row>
    <row r="1605" spans="1:15" x14ac:dyDescent="0.2">
      <c r="A1605" s="80"/>
      <c r="B1605" s="80"/>
      <c r="C1605" s="80"/>
      <c r="D1605" s="80"/>
      <c r="E1605" s="80"/>
      <c r="F1605" s="80"/>
      <c r="G1605" s="80"/>
      <c r="H1605" s="80"/>
      <c r="I1605" s="80"/>
      <c r="J1605" s="80"/>
      <c r="K1605" s="80"/>
      <c r="L1605" s="80"/>
      <c r="M1605" s="80"/>
      <c r="N1605" s="80"/>
      <c r="O1605" s="80"/>
    </row>
    <row r="1606" spans="1:15" x14ac:dyDescent="0.2">
      <c r="A1606" s="80"/>
      <c r="B1606" s="80"/>
      <c r="C1606" s="80"/>
      <c r="D1606" s="80"/>
      <c r="E1606" s="80"/>
      <c r="F1606" s="80"/>
      <c r="G1606" s="80"/>
      <c r="H1606" s="80"/>
      <c r="I1606" s="80"/>
      <c r="J1606" s="80"/>
      <c r="K1606" s="80"/>
      <c r="L1606" s="80"/>
      <c r="M1606" s="80"/>
      <c r="N1606" s="80"/>
      <c r="O1606" s="80"/>
    </row>
    <row r="1607" spans="1:15" x14ac:dyDescent="0.2">
      <c r="A1607" s="80"/>
      <c r="B1607" s="80"/>
      <c r="C1607" s="80"/>
      <c r="D1607" s="80"/>
      <c r="E1607" s="80"/>
      <c r="F1607" s="80"/>
      <c r="G1607" s="80"/>
      <c r="H1607" s="80"/>
      <c r="I1607" s="80"/>
      <c r="J1607" s="80"/>
      <c r="K1607" s="80"/>
      <c r="L1607" s="80"/>
      <c r="M1607" s="80"/>
      <c r="N1607" s="80"/>
      <c r="O1607" s="80"/>
    </row>
    <row r="1608" spans="1:15" x14ac:dyDescent="0.2">
      <c r="A1608" s="80"/>
      <c r="B1608" s="80"/>
      <c r="C1608" s="80"/>
      <c r="D1608" s="80"/>
      <c r="E1608" s="80"/>
      <c r="F1608" s="80"/>
      <c r="G1608" s="80"/>
      <c r="H1608" s="80"/>
      <c r="I1608" s="80"/>
      <c r="J1608" s="80"/>
      <c r="K1608" s="80"/>
      <c r="L1608" s="80"/>
      <c r="M1608" s="80"/>
      <c r="N1608" s="80"/>
      <c r="O1608" s="80"/>
    </row>
    <row r="1609" spans="1:15" x14ac:dyDescent="0.2">
      <c r="A1609" s="80"/>
      <c r="B1609" s="80"/>
      <c r="C1609" s="80"/>
      <c r="D1609" s="80"/>
      <c r="E1609" s="80"/>
      <c r="F1609" s="80"/>
      <c r="G1609" s="80"/>
      <c r="H1609" s="80"/>
      <c r="I1609" s="80"/>
      <c r="J1609" s="80"/>
      <c r="K1609" s="80"/>
      <c r="L1609" s="80"/>
      <c r="M1609" s="80"/>
      <c r="N1609" s="80"/>
      <c r="O1609" s="80"/>
    </row>
    <row r="1610" spans="1:15" x14ac:dyDescent="0.2">
      <c r="A1610" s="80"/>
      <c r="B1610" s="80"/>
      <c r="C1610" s="80"/>
      <c r="D1610" s="80"/>
      <c r="E1610" s="80"/>
      <c r="F1610" s="80"/>
      <c r="G1610" s="80"/>
      <c r="H1610" s="80"/>
      <c r="I1610" s="80"/>
      <c r="J1610" s="80"/>
      <c r="K1610" s="80"/>
      <c r="L1610" s="80"/>
      <c r="M1610" s="80"/>
      <c r="N1610" s="80"/>
      <c r="O1610" s="80"/>
    </row>
    <row r="1611" spans="1:15" x14ac:dyDescent="0.2">
      <c r="A1611" s="80"/>
      <c r="B1611" s="80"/>
      <c r="C1611" s="80"/>
      <c r="D1611" s="80"/>
      <c r="E1611" s="80"/>
      <c r="F1611" s="80"/>
      <c r="G1611" s="80"/>
      <c r="H1611" s="80"/>
      <c r="I1611" s="80"/>
      <c r="J1611" s="80"/>
      <c r="K1611" s="80"/>
      <c r="L1611" s="80"/>
      <c r="M1611" s="80"/>
      <c r="N1611" s="80"/>
      <c r="O1611" s="80"/>
    </row>
    <row r="1612" spans="1:15" x14ac:dyDescent="0.2">
      <c r="A1612" s="80"/>
      <c r="B1612" s="80"/>
      <c r="C1612" s="80"/>
      <c r="D1612" s="80"/>
      <c r="E1612" s="80"/>
      <c r="F1612" s="80"/>
      <c r="G1612" s="80"/>
      <c r="H1612" s="80"/>
      <c r="I1612" s="80"/>
      <c r="J1612" s="80"/>
      <c r="K1612" s="80"/>
      <c r="L1612" s="80"/>
      <c r="M1612" s="80"/>
      <c r="N1612" s="80"/>
      <c r="O1612" s="80"/>
    </row>
    <row r="1613" spans="1:15" x14ac:dyDescent="0.2">
      <c r="A1613" s="80"/>
      <c r="B1613" s="80"/>
      <c r="C1613" s="80"/>
      <c r="D1613" s="80"/>
      <c r="E1613" s="80"/>
      <c r="F1613" s="80"/>
      <c r="G1613" s="80"/>
      <c r="H1613" s="80"/>
      <c r="I1613" s="80"/>
      <c r="J1613" s="80"/>
      <c r="K1613" s="80"/>
      <c r="L1613" s="80"/>
      <c r="M1613" s="80"/>
      <c r="N1613" s="80"/>
      <c r="O1613" s="80"/>
    </row>
    <row r="1614" spans="1:15" x14ac:dyDescent="0.2">
      <c r="A1614" s="80"/>
      <c r="B1614" s="80"/>
      <c r="C1614" s="80"/>
      <c r="D1614" s="80"/>
      <c r="E1614" s="80"/>
      <c r="F1614" s="80"/>
      <c r="G1614" s="80"/>
      <c r="H1614" s="80"/>
      <c r="I1614" s="80"/>
      <c r="J1614" s="80"/>
      <c r="K1614" s="80"/>
      <c r="L1614" s="80"/>
      <c r="M1614" s="80"/>
      <c r="N1614" s="80"/>
      <c r="O1614" s="80"/>
    </row>
    <row r="1615" spans="1:15" x14ac:dyDescent="0.2">
      <c r="A1615" s="80"/>
      <c r="B1615" s="80"/>
      <c r="C1615" s="80"/>
      <c r="D1615" s="80"/>
      <c r="E1615" s="80"/>
      <c r="F1615" s="80"/>
      <c r="G1615" s="80"/>
      <c r="H1615" s="80"/>
      <c r="I1615" s="80"/>
      <c r="J1615" s="80"/>
      <c r="K1615" s="80"/>
      <c r="L1615" s="80"/>
      <c r="M1615" s="80"/>
      <c r="N1615" s="80"/>
      <c r="O1615" s="80"/>
    </row>
    <row r="1616" spans="1:15" x14ac:dyDescent="0.2">
      <c r="A1616" s="80"/>
      <c r="B1616" s="80"/>
      <c r="C1616" s="80"/>
      <c r="D1616" s="80"/>
      <c r="E1616" s="80"/>
      <c r="F1616" s="80"/>
      <c r="G1616" s="80"/>
      <c r="H1616" s="80"/>
      <c r="I1616" s="80"/>
      <c r="J1616" s="80"/>
      <c r="K1616" s="80"/>
      <c r="L1616" s="80"/>
      <c r="M1616" s="80"/>
      <c r="N1616" s="80"/>
      <c r="O1616" s="80"/>
    </row>
    <row r="1617" spans="1:15" x14ac:dyDescent="0.2">
      <c r="A1617" s="80"/>
      <c r="B1617" s="80"/>
      <c r="C1617" s="80"/>
      <c r="D1617" s="80"/>
      <c r="E1617" s="80"/>
      <c r="F1617" s="80"/>
      <c r="G1617" s="80"/>
      <c r="H1617" s="80"/>
      <c r="I1617" s="80"/>
      <c r="J1617" s="80"/>
      <c r="K1617" s="80"/>
      <c r="L1617" s="80"/>
      <c r="M1617" s="80"/>
      <c r="N1617" s="80"/>
      <c r="O1617" s="80"/>
    </row>
    <row r="1618" spans="1:15" x14ac:dyDescent="0.2">
      <c r="A1618" s="80"/>
      <c r="B1618" s="80"/>
      <c r="C1618" s="80"/>
      <c r="D1618" s="80"/>
      <c r="E1618" s="80"/>
      <c r="F1618" s="80"/>
      <c r="G1618" s="80"/>
      <c r="H1618" s="80"/>
      <c r="I1618" s="80"/>
      <c r="J1618" s="80"/>
      <c r="K1618" s="80"/>
      <c r="L1618" s="80"/>
      <c r="M1618" s="80"/>
      <c r="N1618" s="80"/>
      <c r="O1618" s="80"/>
    </row>
    <row r="1619" spans="1:15" x14ac:dyDescent="0.2">
      <c r="A1619" s="80"/>
      <c r="B1619" s="80"/>
      <c r="C1619" s="80"/>
      <c r="D1619" s="80"/>
      <c r="E1619" s="80"/>
      <c r="F1619" s="80"/>
      <c r="G1619" s="80"/>
      <c r="H1619" s="80"/>
      <c r="I1619" s="80"/>
      <c r="J1619" s="80"/>
      <c r="K1619" s="80"/>
      <c r="L1619" s="80"/>
      <c r="M1619" s="80"/>
      <c r="N1619" s="80"/>
      <c r="O1619" s="80"/>
    </row>
    <row r="1620" spans="1:15" x14ac:dyDescent="0.2">
      <c r="A1620" s="80"/>
      <c r="B1620" s="80"/>
      <c r="C1620" s="80"/>
      <c r="D1620" s="80"/>
      <c r="E1620" s="80"/>
      <c r="F1620" s="80"/>
      <c r="G1620" s="80"/>
      <c r="H1620" s="80"/>
      <c r="I1620" s="80"/>
      <c r="J1620" s="80"/>
      <c r="K1620" s="80"/>
      <c r="L1620" s="80"/>
      <c r="M1620" s="80"/>
      <c r="N1620" s="80"/>
      <c r="O1620" s="80"/>
    </row>
    <row r="1621" spans="1:15" x14ac:dyDescent="0.2">
      <c r="A1621" s="80"/>
      <c r="B1621" s="80"/>
      <c r="C1621" s="80"/>
      <c r="D1621" s="80"/>
      <c r="E1621" s="80"/>
      <c r="F1621" s="80"/>
      <c r="G1621" s="80"/>
      <c r="H1621" s="80"/>
      <c r="I1621" s="80"/>
      <c r="J1621" s="80"/>
      <c r="K1621" s="80"/>
      <c r="L1621" s="80"/>
      <c r="M1621" s="80"/>
      <c r="N1621" s="80"/>
      <c r="O1621" s="80"/>
    </row>
    <row r="1622" spans="1:15" x14ac:dyDescent="0.2">
      <c r="A1622" s="80"/>
      <c r="B1622" s="80"/>
      <c r="C1622" s="80"/>
      <c r="D1622" s="80"/>
      <c r="E1622" s="80"/>
      <c r="F1622" s="80"/>
      <c r="G1622" s="80"/>
      <c r="H1622" s="80"/>
      <c r="I1622" s="80"/>
      <c r="J1622" s="80"/>
      <c r="K1622" s="80"/>
      <c r="L1622" s="80"/>
      <c r="M1622" s="80"/>
      <c r="N1622" s="80"/>
      <c r="O1622" s="80"/>
    </row>
    <row r="1623" spans="1:15" x14ac:dyDescent="0.2">
      <c r="A1623" s="80"/>
      <c r="B1623" s="80"/>
      <c r="C1623" s="80"/>
      <c r="D1623" s="80"/>
      <c r="E1623" s="80"/>
      <c r="F1623" s="80"/>
      <c r="G1623" s="80"/>
      <c r="H1623" s="80"/>
      <c r="I1623" s="80"/>
      <c r="J1623" s="80"/>
      <c r="K1623" s="80"/>
      <c r="L1623" s="80"/>
      <c r="M1623" s="80"/>
      <c r="N1623" s="80"/>
      <c r="O1623" s="80"/>
    </row>
    <row r="1624" spans="1:15" x14ac:dyDescent="0.2">
      <c r="A1624" s="80"/>
      <c r="B1624" s="80"/>
      <c r="C1624" s="80"/>
      <c r="D1624" s="80"/>
      <c r="E1624" s="80"/>
      <c r="F1624" s="80"/>
      <c r="G1624" s="80"/>
      <c r="H1624" s="80"/>
      <c r="I1624" s="80"/>
      <c r="J1624" s="80"/>
      <c r="K1624" s="80"/>
      <c r="L1624" s="80"/>
      <c r="M1624" s="80"/>
      <c r="N1624" s="80"/>
      <c r="O1624" s="80"/>
    </row>
    <row r="1625" spans="1:15" x14ac:dyDescent="0.2">
      <c r="A1625" s="80"/>
      <c r="B1625" s="80"/>
      <c r="C1625" s="80"/>
      <c r="D1625" s="80"/>
      <c r="E1625" s="80"/>
      <c r="F1625" s="80"/>
      <c r="G1625" s="80"/>
      <c r="H1625" s="80"/>
      <c r="I1625" s="80"/>
      <c r="J1625" s="80"/>
      <c r="K1625" s="80"/>
      <c r="L1625" s="80"/>
      <c r="M1625" s="80"/>
      <c r="N1625" s="80"/>
      <c r="O1625" s="80"/>
    </row>
    <row r="1626" spans="1:15" x14ac:dyDescent="0.2">
      <c r="A1626" s="80"/>
      <c r="B1626" s="80"/>
      <c r="C1626" s="80"/>
      <c r="D1626" s="80"/>
      <c r="E1626" s="80"/>
      <c r="F1626" s="80"/>
      <c r="G1626" s="80"/>
      <c r="H1626" s="80"/>
      <c r="I1626" s="80"/>
      <c r="J1626" s="80"/>
      <c r="K1626" s="80"/>
      <c r="L1626" s="80"/>
      <c r="M1626" s="80"/>
      <c r="N1626" s="80"/>
      <c r="O1626" s="80"/>
    </row>
    <row r="1627" spans="1:15" x14ac:dyDescent="0.2">
      <c r="A1627" s="80"/>
      <c r="B1627" s="80"/>
      <c r="C1627" s="80"/>
      <c r="D1627" s="80"/>
      <c r="E1627" s="80"/>
      <c r="F1627" s="80"/>
      <c r="G1627" s="80"/>
      <c r="H1627" s="80"/>
      <c r="I1627" s="80"/>
      <c r="J1627" s="80"/>
      <c r="K1627" s="80"/>
      <c r="L1627" s="80"/>
      <c r="M1627" s="80"/>
      <c r="N1627" s="80"/>
      <c r="O1627" s="80"/>
    </row>
    <row r="1628" spans="1:15" x14ac:dyDescent="0.2">
      <c r="A1628" s="80"/>
      <c r="B1628" s="80"/>
      <c r="C1628" s="80"/>
      <c r="D1628" s="80"/>
      <c r="E1628" s="80"/>
      <c r="F1628" s="80"/>
      <c r="G1628" s="80"/>
      <c r="H1628" s="80"/>
      <c r="I1628" s="80"/>
      <c r="J1628" s="80"/>
      <c r="K1628" s="80"/>
      <c r="L1628" s="80"/>
      <c r="M1628" s="80"/>
      <c r="N1628" s="80"/>
      <c r="O1628" s="80"/>
    </row>
    <row r="1629" spans="1:15" x14ac:dyDescent="0.2">
      <c r="A1629" s="80"/>
      <c r="B1629" s="80"/>
      <c r="C1629" s="80"/>
      <c r="D1629" s="80"/>
      <c r="E1629" s="80"/>
      <c r="F1629" s="80"/>
      <c r="G1629" s="80"/>
      <c r="H1629" s="80"/>
      <c r="I1629" s="80"/>
      <c r="J1629" s="80"/>
      <c r="K1629" s="80"/>
      <c r="L1629" s="80"/>
      <c r="M1629" s="80"/>
      <c r="N1629" s="80"/>
      <c r="O1629" s="80"/>
    </row>
    <row r="1630" spans="1:15" x14ac:dyDescent="0.2">
      <c r="A1630" s="80"/>
      <c r="B1630" s="80"/>
      <c r="C1630" s="80"/>
      <c r="D1630" s="80"/>
      <c r="E1630" s="80"/>
      <c r="F1630" s="80"/>
      <c r="G1630" s="80"/>
      <c r="H1630" s="80"/>
      <c r="I1630" s="80"/>
      <c r="J1630" s="80"/>
      <c r="K1630" s="80"/>
      <c r="L1630" s="80"/>
      <c r="M1630" s="80"/>
      <c r="N1630" s="80"/>
      <c r="O1630" s="80"/>
    </row>
    <row r="1631" spans="1:15" x14ac:dyDescent="0.2">
      <c r="A1631" s="80"/>
      <c r="B1631" s="80"/>
      <c r="C1631" s="80"/>
      <c r="D1631" s="80"/>
      <c r="E1631" s="80"/>
      <c r="F1631" s="80"/>
      <c r="G1631" s="80"/>
      <c r="H1631" s="80"/>
      <c r="I1631" s="80"/>
      <c r="J1631" s="80"/>
      <c r="K1631" s="80"/>
      <c r="L1631" s="80"/>
      <c r="M1631" s="80"/>
      <c r="N1631" s="80"/>
      <c r="O1631" s="80"/>
    </row>
    <row r="1632" spans="1:15" x14ac:dyDescent="0.2">
      <c r="A1632" s="80"/>
      <c r="B1632" s="80"/>
      <c r="C1632" s="80"/>
      <c r="D1632" s="80"/>
      <c r="E1632" s="80"/>
      <c r="F1632" s="80"/>
      <c r="G1632" s="80"/>
      <c r="H1632" s="80"/>
      <c r="I1632" s="80"/>
      <c r="J1632" s="80"/>
      <c r="K1632" s="80"/>
      <c r="L1632" s="80"/>
      <c r="M1632" s="80"/>
      <c r="N1632" s="80"/>
      <c r="O1632" s="80"/>
    </row>
    <row r="1633" spans="1:15" x14ac:dyDescent="0.2">
      <c r="A1633" s="80"/>
      <c r="B1633" s="80"/>
      <c r="C1633" s="80"/>
      <c r="D1633" s="80"/>
      <c r="E1633" s="80"/>
      <c r="F1633" s="80"/>
      <c r="G1633" s="80"/>
      <c r="H1633" s="80"/>
      <c r="I1633" s="80"/>
      <c r="J1633" s="80"/>
      <c r="K1633" s="80"/>
      <c r="L1633" s="80"/>
      <c r="M1633" s="80"/>
      <c r="N1633" s="80"/>
      <c r="O1633" s="80"/>
    </row>
    <row r="1634" spans="1:15" x14ac:dyDescent="0.2">
      <c r="A1634" s="80"/>
      <c r="B1634" s="80"/>
      <c r="C1634" s="80"/>
      <c r="D1634" s="80"/>
      <c r="E1634" s="80"/>
      <c r="F1634" s="80"/>
      <c r="G1634" s="80"/>
      <c r="H1634" s="80"/>
      <c r="I1634" s="80"/>
      <c r="J1634" s="80"/>
      <c r="K1634" s="80"/>
      <c r="L1634" s="80"/>
      <c r="M1634" s="80"/>
      <c r="N1634" s="80"/>
      <c r="O1634" s="80"/>
    </row>
    <row r="1635" spans="1:15" x14ac:dyDescent="0.2">
      <c r="A1635" s="80"/>
      <c r="B1635" s="80"/>
      <c r="C1635" s="80"/>
      <c r="D1635" s="80"/>
      <c r="E1635" s="80"/>
      <c r="F1635" s="80"/>
      <c r="G1635" s="80"/>
      <c r="H1635" s="80"/>
      <c r="I1635" s="80"/>
      <c r="J1635" s="80"/>
      <c r="K1635" s="80"/>
      <c r="L1635" s="80"/>
      <c r="M1635" s="80"/>
      <c r="N1635" s="80"/>
      <c r="O1635" s="80"/>
    </row>
    <row r="1636" spans="1:15" x14ac:dyDescent="0.2">
      <c r="A1636" s="80"/>
      <c r="B1636" s="80"/>
      <c r="C1636" s="80"/>
      <c r="D1636" s="80"/>
      <c r="E1636" s="80"/>
      <c r="F1636" s="80"/>
      <c r="G1636" s="80"/>
      <c r="H1636" s="80"/>
      <c r="I1636" s="80"/>
      <c r="J1636" s="80"/>
      <c r="K1636" s="80"/>
      <c r="L1636" s="80"/>
      <c r="M1636" s="80"/>
      <c r="N1636" s="80"/>
      <c r="O1636" s="80"/>
    </row>
    <row r="1637" spans="1:15" x14ac:dyDescent="0.2">
      <c r="A1637" s="80"/>
      <c r="B1637" s="80"/>
      <c r="C1637" s="80"/>
      <c r="D1637" s="80"/>
      <c r="E1637" s="80"/>
      <c r="F1637" s="80"/>
      <c r="G1637" s="80"/>
      <c r="H1637" s="80"/>
      <c r="I1637" s="80"/>
      <c r="J1637" s="80"/>
      <c r="K1637" s="80"/>
      <c r="L1637" s="80"/>
      <c r="M1637" s="80"/>
      <c r="N1637" s="80"/>
      <c r="O1637" s="80"/>
    </row>
    <row r="1638" spans="1:15" x14ac:dyDescent="0.2">
      <c r="A1638" s="80"/>
      <c r="B1638" s="80"/>
      <c r="C1638" s="80"/>
      <c r="D1638" s="80"/>
      <c r="E1638" s="80"/>
      <c r="F1638" s="80"/>
      <c r="G1638" s="80"/>
      <c r="H1638" s="80"/>
      <c r="I1638" s="80"/>
      <c r="J1638" s="80"/>
      <c r="K1638" s="80"/>
      <c r="L1638" s="80"/>
      <c r="M1638" s="80"/>
      <c r="N1638" s="80"/>
      <c r="O1638" s="80"/>
    </row>
    <row r="1639" spans="1:15" x14ac:dyDescent="0.2">
      <c r="A1639" s="80"/>
      <c r="B1639" s="80"/>
      <c r="C1639" s="80"/>
      <c r="D1639" s="80"/>
      <c r="E1639" s="80"/>
      <c r="F1639" s="80"/>
      <c r="G1639" s="80"/>
      <c r="H1639" s="80"/>
      <c r="I1639" s="80"/>
      <c r="J1639" s="80"/>
      <c r="K1639" s="80"/>
      <c r="L1639" s="80"/>
      <c r="M1639" s="80"/>
      <c r="N1639" s="80"/>
      <c r="O1639" s="80"/>
    </row>
    <row r="1640" spans="1:15" x14ac:dyDescent="0.2">
      <c r="A1640" s="80"/>
      <c r="B1640" s="80"/>
      <c r="C1640" s="80"/>
      <c r="D1640" s="80"/>
      <c r="E1640" s="80"/>
      <c r="F1640" s="80"/>
      <c r="G1640" s="80"/>
      <c r="H1640" s="80"/>
      <c r="I1640" s="80"/>
      <c r="J1640" s="80"/>
      <c r="K1640" s="80"/>
      <c r="L1640" s="80"/>
      <c r="M1640" s="80"/>
      <c r="N1640" s="80"/>
      <c r="O1640" s="80"/>
    </row>
    <row r="1641" spans="1:15" x14ac:dyDescent="0.2">
      <c r="A1641" s="80"/>
      <c r="B1641" s="80"/>
      <c r="C1641" s="80"/>
      <c r="D1641" s="80"/>
      <c r="E1641" s="80"/>
      <c r="F1641" s="80"/>
      <c r="G1641" s="80"/>
      <c r="H1641" s="80"/>
      <c r="I1641" s="80"/>
      <c r="J1641" s="80"/>
      <c r="K1641" s="80"/>
      <c r="L1641" s="80"/>
      <c r="M1641" s="80"/>
      <c r="N1641" s="80"/>
      <c r="O1641" s="80"/>
    </row>
    <row r="1642" spans="1:15" x14ac:dyDescent="0.2">
      <c r="A1642" s="80"/>
      <c r="B1642" s="80"/>
      <c r="C1642" s="80"/>
      <c r="D1642" s="80"/>
      <c r="E1642" s="80"/>
      <c r="F1642" s="80"/>
      <c r="G1642" s="80"/>
      <c r="H1642" s="80"/>
      <c r="I1642" s="80"/>
      <c r="J1642" s="80"/>
      <c r="K1642" s="80"/>
      <c r="L1642" s="80"/>
      <c r="M1642" s="80"/>
      <c r="N1642" s="80"/>
      <c r="O1642" s="80"/>
    </row>
    <row r="1643" spans="1:15" x14ac:dyDescent="0.2">
      <c r="A1643" s="80"/>
      <c r="B1643" s="80"/>
      <c r="C1643" s="80"/>
      <c r="D1643" s="80"/>
      <c r="E1643" s="80"/>
      <c r="F1643" s="80"/>
      <c r="G1643" s="80"/>
      <c r="H1643" s="80"/>
      <c r="I1643" s="80"/>
      <c r="J1643" s="80"/>
      <c r="K1643" s="80"/>
      <c r="L1643" s="80"/>
      <c r="M1643" s="80"/>
      <c r="N1643" s="80"/>
      <c r="O1643" s="80"/>
    </row>
    <row r="1644" spans="1:15" x14ac:dyDescent="0.2">
      <c r="A1644" s="80"/>
      <c r="B1644" s="80"/>
      <c r="C1644" s="80"/>
      <c r="D1644" s="80"/>
      <c r="E1644" s="80"/>
      <c r="F1644" s="80"/>
      <c r="G1644" s="80"/>
      <c r="H1644" s="80"/>
      <c r="I1644" s="80"/>
      <c r="J1644" s="80"/>
      <c r="K1644" s="80"/>
      <c r="L1644" s="80"/>
      <c r="M1644" s="80"/>
      <c r="N1644" s="80"/>
      <c r="O1644" s="80"/>
    </row>
    <row r="1645" spans="1:15" x14ac:dyDescent="0.2">
      <c r="A1645" s="80"/>
      <c r="B1645" s="80"/>
      <c r="C1645" s="80"/>
      <c r="D1645" s="80"/>
      <c r="E1645" s="80"/>
      <c r="F1645" s="80"/>
      <c r="G1645" s="80"/>
      <c r="H1645" s="80"/>
      <c r="I1645" s="80"/>
      <c r="J1645" s="80"/>
      <c r="K1645" s="80"/>
      <c r="L1645" s="80"/>
      <c r="M1645" s="80"/>
      <c r="N1645" s="80"/>
      <c r="O1645" s="80"/>
    </row>
    <row r="1646" spans="1:15" x14ac:dyDescent="0.2">
      <c r="A1646" s="80"/>
      <c r="B1646" s="80"/>
      <c r="C1646" s="80"/>
      <c r="D1646" s="80"/>
      <c r="E1646" s="80"/>
      <c r="F1646" s="80"/>
      <c r="G1646" s="80"/>
      <c r="H1646" s="80"/>
      <c r="I1646" s="80"/>
      <c r="J1646" s="80"/>
      <c r="K1646" s="80"/>
      <c r="L1646" s="80"/>
      <c r="M1646" s="80"/>
      <c r="N1646" s="80"/>
      <c r="O1646" s="80"/>
    </row>
    <row r="1647" spans="1:15" x14ac:dyDescent="0.2">
      <c r="A1647" s="80"/>
      <c r="B1647" s="80"/>
      <c r="C1647" s="80"/>
      <c r="D1647" s="80"/>
      <c r="E1647" s="80"/>
      <c r="F1647" s="80"/>
      <c r="G1647" s="80"/>
      <c r="H1647" s="80"/>
      <c r="I1647" s="80"/>
      <c r="J1647" s="80"/>
      <c r="K1647" s="80"/>
      <c r="L1647" s="80"/>
      <c r="M1647" s="80"/>
      <c r="N1647" s="80"/>
      <c r="O1647" s="80"/>
    </row>
    <row r="1648" spans="1:15" x14ac:dyDescent="0.2">
      <c r="A1648" s="80"/>
      <c r="B1648" s="80"/>
      <c r="C1648" s="80"/>
      <c r="D1648" s="80"/>
      <c r="E1648" s="80"/>
      <c r="F1648" s="80"/>
      <c r="G1648" s="80"/>
      <c r="H1648" s="80"/>
      <c r="I1648" s="80"/>
      <c r="J1648" s="80"/>
      <c r="K1648" s="80"/>
      <c r="L1648" s="80"/>
      <c r="M1648" s="80"/>
      <c r="N1648" s="80"/>
      <c r="O1648" s="80"/>
    </row>
    <row r="1649" spans="1:15" x14ac:dyDescent="0.2">
      <c r="A1649" s="80"/>
      <c r="B1649" s="80"/>
      <c r="C1649" s="80"/>
      <c r="D1649" s="80"/>
      <c r="E1649" s="80"/>
      <c r="F1649" s="80"/>
      <c r="G1649" s="80"/>
      <c r="H1649" s="80"/>
      <c r="I1649" s="80"/>
      <c r="J1649" s="80"/>
      <c r="K1649" s="80"/>
      <c r="L1649" s="80"/>
      <c r="M1649" s="80"/>
      <c r="N1649" s="80"/>
      <c r="O1649" s="80"/>
    </row>
    <row r="1650" spans="1:15" x14ac:dyDescent="0.2">
      <c r="A1650" s="80"/>
      <c r="B1650" s="80"/>
      <c r="C1650" s="80"/>
      <c r="D1650" s="80"/>
      <c r="E1650" s="80"/>
      <c r="F1650" s="80"/>
      <c r="G1650" s="80"/>
      <c r="H1650" s="80"/>
      <c r="I1650" s="80"/>
      <c r="J1650" s="80"/>
      <c r="K1650" s="80"/>
      <c r="L1650" s="80"/>
      <c r="M1650" s="80"/>
      <c r="N1650" s="80"/>
      <c r="O1650" s="80"/>
    </row>
    <row r="1651" spans="1:15" x14ac:dyDescent="0.2">
      <c r="A1651" s="80"/>
      <c r="B1651" s="80"/>
      <c r="C1651" s="80"/>
      <c r="D1651" s="80"/>
      <c r="E1651" s="80"/>
      <c r="F1651" s="80"/>
      <c r="G1651" s="80"/>
      <c r="H1651" s="80"/>
      <c r="I1651" s="80"/>
      <c r="J1651" s="80"/>
      <c r="K1651" s="80"/>
      <c r="L1651" s="80"/>
      <c r="M1651" s="80"/>
      <c r="N1651" s="80"/>
      <c r="O1651" s="80"/>
    </row>
    <row r="1652" spans="1:15" x14ac:dyDescent="0.2">
      <c r="A1652" s="80"/>
      <c r="B1652" s="80"/>
      <c r="C1652" s="80"/>
      <c r="D1652" s="80"/>
      <c r="E1652" s="80"/>
      <c r="F1652" s="80"/>
      <c r="G1652" s="80"/>
      <c r="H1652" s="80"/>
      <c r="I1652" s="80"/>
      <c r="J1652" s="80"/>
      <c r="K1652" s="80"/>
      <c r="L1652" s="80"/>
      <c r="M1652" s="80"/>
      <c r="N1652" s="80"/>
      <c r="O1652" s="80"/>
    </row>
    <row r="1653" spans="1:15" x14ac:dyDescent="0.2">
      <c r="A1653" s="80"/>
      <c r="B1653" s="80"/>
      <c r="C1653" s="80"/>
      <c r="D1653" s="80"/>
      <c r="E1653" s="80"/>
      <c r="F1653" s="80"/>
      <c r="G1653" s="80"/>
      <c r="H1653" s="80"/>
      <c r="I1653" s="80"/>
      <c r="J1653" s="80"/>
      <c r="K1653" s="80"/>
      <c r="L1653" s="80"/>
      <c r="M1653" s="80"/>
      <c r="N1653" s="80"/>
      <c r="O1653" s="80"/>
    </row>
    <row r="1654" spans="1:15" x14ac:dyDescent="0.2">
      <c r="A1654" s="80"/>
      <c r="B1654" s="80"/>
      <c r="C1654" s="80"/>
      <c r="D1654" s="80"/>
      <c r="E1654" s="80"/>
      <c r="F1654" s="80"/>
      <c r="G1654" s="80"/>
      <c r="H1654" s="80"/>
      <c r="I1654" s="80"/>
      <c r="J1654" s="80"/>
      <c r="K1654" s="80"/>
      <c r="L1654" s="80"/>
      <c r="M1654" s="80"/>
      <c r="N1654" s="80"/>
      <c r="O1654" s="80"/>
    </row>
    <row r="1655" spans="1:15" x14ac:dyDescent="0.2">
      <c r="A1655" s="80"/>
      <c r="B1655" s="80"/>
      <c r="C1655" s="80"/>
      <c r="D1655" s="80"/>
      <c r="E1655" s="80"/>
      <c r="F1655" s="80"/>
      <c r="G1655" s="80"/>
      <c r="H1655" s="80"/>
      <c r="I1655" s="80"/>
      <c r="J1655" s="80"/>
      <c r="K1655" s="80"/>
      <c r="L1655" s="80"/>
      <c r="M1655" s="80"/>
      <c r="N1655" s="80"/>
      <c r="O1655" s="80"/>
    </row>
    <row r="1656" spans="1:15" x14ac:dyDescent="0.2">
      <c r="A1656" s="80"/>
      <c r="B1656" s="80"/>
      <c r="C1656" s="80"/>
      <c r="D1656" s="80"/>
      <c r="E1656" s="80"/>
      <c r="F1656" s="80"/>
      <c r="G1656" s="80"/>
      <c r="H1656" s="80"/>
      <c r="I1656" s="80"/>
      <c r="J1656" s="80"/>
      <c r="K1656" s="80"/>
      <c r="L1656" s="80"/>
      <c r="M1656" s="80"/>
      <c r="N1656" s="80"/>
      <c r="O1656" s="80"/>
    </row>
    <row r="1657" spans="1:15" x14ac:dyDescent="0.2">
      <c r="A1657" s="80"/>
      <c r="B1657" s="80"/>
      <c r="C1657" s="80"/>
      <c r="D1657" s="80"/>
      <c r="E1657" s="80"/>
      <c r="F1657" s="80"/>
      <c r="G1657" s="80"/>
      <c r="H1657" s="80"/>
      <c r="I1657" s="80"/>
      <c r="J1657" s="80"/>
      <c r="K1657" s="80"/>
      <c r="L1657" s="80"/>
      <c r="M1657" s="80"/>
      <c r="N1657" s="80"/>
      <c r="O1657" s="80"/>
    </row>
    <row r="1658" spans="1:15" x14ac:dyDescent="0.2">
      <c r="A1658" s="80"/>
      <c r="B1658" s="80"/>
      <c r="C1658" s="80"/>
      <c r="D1658" s="80"/>
      <c r="E1658" s="80"/>
      <c r="F1658" s="80"/>
      <c r="G1658" s="80"/>
      <c r="H1658" s="80"/>
      <c r="I1658" s="80"/>
      <c r="J1658" s="80"/>
      <c r="K1658" s="80"/>
      <c r="L1658" s="80"/>
      <c r="M1658" s="80"/>
      <c r="N1658" s="80"/>
      <c r="O1658" s="80"/>
    </row>
    <row r="1659" spans="1:15" x14ac:dyDescent="0.2">
      <c r="A1659" s="80"/>
      <c r="B1659" s="80"/>
      <c r="C1659" s="80"/>
      <c r="D1659" s="80"/>
      <c r="E1659" s="80"/>
      <c r="F1659" s="80"/>
      <c r="G1659" s="80"/>
      <c r="H1659" s="80"/>
      <c r="I1659" s="80"/>
      <c r="J1659" s="80"/>
      <c r="K1659" s="80"/>
      <c r="L1659" s="80"/>
      <c r="M1659" s="80"/>
      <c r="N1659" s="80"/>
      <c r="O1659" s="80"/>
    </row>
    <row r="1660" spans="1:15" x14ac:dyDescent="0.2">
      <c r="A1660" s="80"/>
      <c r="B1660" s="80"/>
      <c r="C1660" s="80"/>
      <c r="D1660" s="80"/>
      <c r="E1660" s="80"/>
      <c r="F1660" s="80"/>
      <c r="G1660" s="80"/>
      <c r="H1660" s="80"/>
      <c r="I1660" s="80"/>
      <c r="J1660" s="80"/>
      <c r="K1660" s="80"/>
      <c r="L1660" s="80"/>
      <c r="M1660" s="80"/>
      <c r="N1660" s="80"/>
      <c r="O1660" s="80"/>
    </row>
    <row r="1661" spans="1:15" x14ac:dyDescent="0.2">
      <c r="A1661" s="80"/>
      <c r="B1661" s="80"/>
      <c r="C1661" s="80"/>
      <c r="D1661" s="80"/>
      <c r="E1661" s="80"/>
      <c r="F1661" s="80"/>
      <c r="G1661" s="80"/>
      <c r="H1661" s="80"/>
      <c r="I1661" s="80"/>
      <c r="J1661" s="80"/>
      <c r="K1661" s="80"/>
      <c r="L1661" s="80"/>
      <c r="M1661" s="80"/>
      <c r="N1661" s="80"/>
      <c r="O1661" s="80"/>
    </row>
    <row r="1662" spans="1:15" x14ac:dyDescent="0.2">
      <c r="A1662" s="80"/>
      <c r="B1662" s="80"/>
      <c r="C1662" s="80"/>
      <c r="D1662" s="80"/>
      <c r="E1662" s="80"/>
      <c r="F1662" s="80"/>
      <c r="G1662" s="80"/>
      <c r="H1662" s="80"/>
      <c r="I1662" s="80"/>
      <c r="J1662" s="80"/>
      <c r="K1662" s="80"/>
      <c r="L1662" s="80"/>
      <c r="M1662" s="80"/>
      <c r="N1662" s="80"/>
      <c r="O1662" s="80"/>
    </row>
    <row r="1663" spans="1:15" x14ac:dyDescent="0.2">
      <c r="A1663" s="80"/>
      <c r="B1663" s="80"/>
      <c r="C1663" s="80"/>
      <c r="D1663" s="80"/>
      <c r="E1663" s="80"/>
      <c r="F1663" s="80"/>
      <c r="G1663" s="80"/>
      <c r="H1663" s="80"/>
      <c r="I1663" s="80"/>
      <c r="J1663" s="80"/>
      <c r="K1663" s="80"/>
      <c r="L1663" s="80"/>
      <c r="M1663" s="80"/>
      <c r="N1663" s="80"/>
      <c r="O1663" s="80"/>
    </row>
    <row r="1664" spans="1:15" x14ac:dyDescent="0.2">
      <c r="A1664" s="80"/>
      <c r="B1664" s="80"/>
      <c r="C1664" s="80"/>
      <c r="D1664" s="80"/>
      <c r="E1664" s="80"/>
      <c r="F1664" s="80"/>
      <c r="G1664" s="80"/>
      <c r="H1664" s="80"/>
      <c r="I1664" s="80"/>
      <c r="J1664" s="80"/>
      <c r="K1664" s="80"/>
      <c r="L1664" s="80"/>
      <c r="M1664" s="80"/>
      <c r="N1664" s="80"/>
      <c r="O1664" s="80"/>
    </row>
    <row r="1665" spans="1:15" x14ac:dyDescent="0.2">
      <c r="A1665" s="80"/>
      <c r="B1665" s="80"/>
      <c r="C1665" s="80"/>
      <c r="D1665" s="80"/>
      <c r="E1665" s="80"/>
      <c r="F1665" s="80"/>
      <c r="G1665" s="80"/>
      <c r="H1665" s="80"/>
      <c r="I1665" s="80"/>
      <c r="J1665" s="80"/>
      <c r="K1665" s="80"/>
      <c r="L1665" s="80"/>
      <c r="M1665" s="80"/>
      <c r="N1665" s="80"/>
      <c r="O1665" s="80"/>
    </row>
    <row r="1666" spans="1:15" x14ac:dyDescent="0.2">
      <c r="A1666" s="80"/>
      <c r="B1666" s="80"/>
      <c r="C1666" s="80"/>
      <c r="D1666" s="80"/>
      <c r="E1666" s="80"/>
      <c r="F1666" s="80"/>
      <c r="G1666" s="80"/>
      <c r="H1666" s="80"/>
      <c r="I1666" s="80"/>
      <c r="J1666" s="80"/>
      <c r="K1666" s="80"/>
      <c r="L1666" s="80"/>
      <c r="M1666" s="80"/>
      <c r="N1666" s="80"/>
      <c r="O1666" s="80"/>
    </row>
    <row r="1667" spans="1:15" x14ac:dyDescent="0.2">
      <c r="A1667" s="80"/>
      <c r="B1667" s="80"/>
      <c r="C1667" s="80"/>
      <c r="D1667" s="80"/>
      <c r="E1667" s="80"/>
      <c r="F1667" s="80"/>
      <c r="G1667" s="80"/>
      <c r="H1667" s="80"/>
      <c r="I1667" s="80"/>
      <c r="J1667" s="80"/>
      <c r="K1667" s="80"/>
      <c r="L1667" s="80"/>
      <c r="M1667" s="80"/>
      <c r="N1667" s="80"/>
      <c r="O1667" s="80"/>
    </row>
    <row r="1668" spans="1:15" x14ac:dyDescent="0.2">
      <c r="A1668" s="80"/>
      <c r="B1668" s="80"/>
      <c r="C1668" s="80"/>
      <c r="D1668" s="80"/>
      <c r="E1668" s="80"/>
      <c r="F1668" s="80"/>
      <c r="G1668" s="80"/>
      <c r="H1668" s="80"/>
      <c r="I1668" s="80"/>
      <c r="J1668" s="80"/>
      <c r="K1668" s="80"/>
      <c r="L1668" s="80"/>
      <c r="M1668" s="80"/>
      <c r="N1668" s="80"/>
      <c r="O1668" s="80"/>
    </row>
    <row r="1669" spans="1:15" x14ac:dyDescent="0.2">
      <c r="A1669" s="80"/>
      <c r="B1669" s="80"/>
      <c r="C1669" s="80"/>
      <c r="D1669" s="80"/>
      <c r="E1669" s="80"/>
      <c r="F1669" s="80"/>
      <c r="G1669" s="80"/>
      <c r="H1669" s="80"/>
      <c r="I1669" s="80"/>
      <c r="J1669" s="80"/>
      <c r="K1669" s="80"/>
      <c r="L1669" s="80"/>
      <c r="M1669" s="80"/>
      <c r="N1669" s="80"/>
      <c r="O1669" s="80"/>
    </row>
    <row r="1670" spans="1:15" x14ac:dyDescent="0.2">
      <c r="A1670" s="80"/>
      <c r="B1670" s="80"/>
      <c r="C1670" s="80"/>
      <c r="D1670" s="80"/>
      <c r="E1670" s="80"/>
      <c r="F1670" s="80"/>
      <c r="G1670" s="80"/>
      <c r="H1670" s="80"/>
      <c r="I1670" s="80"/>
      <c r="J1670" s="80"/>
      <c r="K1670" s="80"/>
      <c r="L1670" s="80"/>
      <c r="M1670" s="80"/>
      <c r="N1670" s="80"/>
      <c r="O1670" s="80"/>
    </row>
    <row r="1671" spans="1:15" x14ac:dyDescent="0.2">
      <c r="A1671" s="80"/>
      <c r="B1671" s="80"/>
      <c r="C1671" s="80"/>
      <c r="D1671" s="80"/>
      <c r="E1671" s="80"/>
      <c r="F1671" s="80"/>
      <c r="G1671" s="80"/>
      <c r="H1671" s="80"/>
      <c r="I1671" s="80"/>
      <c r="J1671" s="80"/>
      <c r="K1671" s="80"/>
      <c r="L1671" s="80"/>
      <c r="M1671" s="80"/>
      <c r="N1671" s="80"/>
      <c r="O1671" s="80"/>
    </row>
    <row r="1672" spans="1:15" x14ac:dyDescent="0.2">
      <c r="A1672" s="80"/>
      <c r="B1672" s="80"/>
      <c r="C1672" s="80"/>
      <c r="D1672" s="80"/>
      <c r="E1672" s="80"/>
      <c r="F1672" s="80"/>
      <c r="G1672" s="80"/>
      <c r="H1672" s="80"/>
      <c r="I1672" s="80"/>
      <c r="J1672" s="80"/>
      <c r="K1672" s="80"/>
      <c r="L1672" s="80"/>
      <c r="M1672" s="80"/>
      <c r="N1672" s="80"/>
      <c r="O1672" s="80"/>
    </row>
    <row r="1673" spans="1:15" x14ac:dyDescent="0.2">
      <c r="A1673" s="80"/>
      <c r="B1673" s="80"/>
      <c r="C1673" s="80"/>
      <c r="D1673" s="80"/>
      <c r="E1673" s="80"/>
      <c r="F1673" s="80"/>
      <c r="G1673" s="80"/>
      <c r="H1673" s="80"/>
      <c r="I1673" s="80"/>
      <c r="J1673" s="80"/>
      <c r="K1673" s="80"/>
      <c r="L1673" s="80"/>
      <c r="M1673" s="80"/>
      <c r="N1673" s="80"/>
      <c r="O1673" s="80"/>
    </row>
    <row r="1674" spans="1:15" x14ac:dyDescent="0.2">
      <c r="A1674" s="80"/>
      <c r="B1674" s="80"/>
      <c r="C1674" s="80"/>
      <c r="D1674" s="80"/>
      <c r="E1674" s="80"/>
      <c r="F1674" s="80"/>
      <c r="G1674" s="80"/>
      <c r="H1674" s="80"/>
      <c r="I1674" s="80"/>
      <c r="J1674" s="80"/>
      <c r="K1674" s="80"/>
      <c r="L1674" s="80"/>
      <c r="M1674" s="80"/>
      <c r="N1674" s="80"/>
      <c r="O1674" s="80"/>
    </row>
    <row r="1675" spans="1:15" x14ac:dyDescent="0.2">
      <c r="A1675" s="80"/>
      <c r="B1675" s="80"/>
      <c r="C1675" s="80"/>
      <c r="D1675" s="80"/>
      <c r="E1675" s="80"/>
      <c r="F1675" s="80"/>
      <c r="G1675" s="80"/>
      <c r="H1675" s="80"/>
      <c r="I1675" s="80"/>
      <c r="J1675" s="80"/>
      <c r="K1675" s="80"/>
      <c r="L1675" s="80"/>
      <c r="M1675" s="80"/>
      <c r="N1675" s="80"/>
      <c r="O1675" s="80"/>
    </row>
    <row r="1676" spans="1:15" x14ac:dyDescent="0.2">
      <c r="A1676" s="80"/>
      <c r="B1676" s="80"/>
      <c r="C1676" s="80"/>
      <c r="D1676" s="80"/>
      <c r="E1676" s="80"/>
      <c r="F1676" s="80"/>
      <c r="G1676" s="80"/>
      <c r="H1676" s="80"/>
      <c r="I1676" s="80"/>
      <c r="J1676" s="80"/>
      <c r="K1676" s="80"/>
      <c r="L1676" s="80"/>
      <c r="M1676" s="80"/>
      <c r="N1676" s="80"/>
      <c r="O1676" s="80"/>
    </row>
    <row r="1677" spans="1:15" x14ac:dyDescent="0.2">
      <c r="A1677" s="80"/>
      <c r="B1677" s="80"/>
      <c r="C1677" s="80"/>
      <c r="D1677" s="80"/>
      <c r="E1677" s="80"/>
      <c r="F1677" s="80"/>
      <c r="G1677" s="80"/>
      <c r="H1677" s="80"/>
      <c r="I1677" s="80"/>
      <c r="J1677" s="80"/>
      <c r="K1677" s="80"/>
      <c r="L1677" s="80"/>
      <c r="M1677" s="80"/>
      <c r="N1677" s="80"/>
      <c r="O1677" s="80"/>
    </row>
    <row r="1678" spans="1:15" x14ac:dyDescent="0.2">
      <c r="A1678" s="80"/>
      <c r="B1678" s="80"/>
      <c r="C1678" s="80"/>
      <c r="D1678" s="80"/>
      <c r="E1678" s="80"/>
      <c r="F1678" s="80"/>
      <c r="G1678" s="80"/>
      <c r="H1678" s="80"/>
      <c r="I1678" s="80"/>
      <c r="J1678" s="80"/>
      <c r="K1678" s="80"/>
      <c r="L1678" s="80"/>
      <c r="M1678" s="80"/>
      <c r="N1678" s="80"/>
      <c r="O1678" s="80"/>
    </row>
    <row r="1679" spans="1:15" x14ac:dyDescent="0.2">
      <c r="A1679" s="80"/>
      <c r="B1679" s="80"/>
      <c r="C1679" s="80"/>
      <c r="D1679" s="80"/>
      <c r="E1679" s="80"/>
      <c r="F1679" s="80"/>
      <c r="G1679" s="80"/>
      <c r="H1679" s="80"/>
      <c r="I1679" s="80"/>
      <c r="J1679" s="80"/>
      <c r="K1679" s="80"/>
      <c r="L1679" s="80"/>
      <c r="M1679" s="80"/>
      <c r="N1679" s="80"/>
      <c r="O1679" s="80"/>
    </row>
    <row r="1680" spans="1:15" x14ac:dyDescent="0.2">
      <c r="A1680" s="80"/>
      <c r="B1680" s="80"/>
      <c r="C1680" s="80"/>
      <c r="D1680" s="80"/>
      <c r="E1680" s="80"/>
      <c r="F1680" s="80"/>
      <c r="G1680" s="80"/>
      <c r="H1680" s="80"/>
      <c r="I1680" s="80"/>
      <c r="J1680" s="80"/>
      <c r="K1680" s="80"/>
      <c r="L1680" s="80"/>
      <c r="M1680" s="80"/>
      <c r="N1680" s="80"/>
      <c r="O1680" s="80"/>
    </row>
    <row r="1681" spans="1:15" x14ac:dyDescent="0.2">
      <c r="A1681" s="80"/>
      <c r="B1681" s="80"/>
      <c r="C1681" s="80"/>
      <c r="D1681" s="80"/>
      <c r="E1681" s="80"/>
      <c r="F1681" s="80"/>
      <c r="G1681" s="80"/>
      <c r="H1681" s="80"/>
      <c r="I1681" s="80"/>
      <c r="J1681" s="80"/>
      <c r="K1681" s="80"/>
      <c r="L1681" s="80"/>
      <c r="M1681" s="80"/>
      <c r="N1681" s="80"/>
      <c r="O1681" s="80"/>
    </row>
    <row r="1682" spans="1:15" x14ac:dyDescent="0.2">
      <c r="A1682" s="80"/>
      <c r="B1682" s="80"/>
      <c r="C1682" s="80"/>
      <c r="D1682" s="80"/>
      <c r="E1682" s="80"/>
      <c r="F1682" s="80"/>
      <c r="G1682" s="80"/>
      <c r="H1682" s="80"/>
      <c r="I1682" s="80"/>
      <c r="J1682" s="80"/>
      <c r="K1682" s="80"/>
      <c r="L1682" s="80"/>
      <c r="M1682" s="80"/>
      <c r="N1682" s="80"/>
      <c r="O1682" s="80"/>
    </row>
    <row r="1683" spans="1:15" x14ac:dyDescent="0.2">
      <c r="A1683" s="80"/>
      <c r="B1683" s="80"/>
      <c r="C1683" s="80"/>
      <c r="D1683" s="80"/>
      <c r="E1683" s="80"/>
      <c r="F1683" s="80"/>
      <c r="G1683" s="80"/>
      <c r="H1683" s="80"/>
      <c r="I1683" s="80"/>
      <c r="J1683" s="80"/>
      <c r="K1683" s="80"/>
      <c r="L1683" s="80"/>
      <c r="M1683" s="80"/>
      <c r="N1683" s="80"/>
      <c r="O1683" s="80"/>
    </row>
    <row r="1684" spans="1:15" x14ac:dyDescent="0.2">
      <c r="A1684" s="80"/>
      <c r="B1684" s="80"/>
      <c r="C1684" s="80"/>
      <c r="D1684" s="80"/>
      <c r="E1684" s="80"/>
      <c r="F1684" s="80"/>
      <c r="G1684" s="80"/>
      <c r="H1684" s="80"/>
      <c r="I1684" s="80"/>
      <c r="J1684" s="80"/>
      <c r="K1684" s="80"/>
      <c r="L1684" s="80"/>
      <c r="M1684" s="80"/>
      <c r="N1684" s="80"/>
      <c r="O1684" s="80"/>
    </row>
    <row r="1685" spans="1:15" x14ac:dyDescent="0.2">
      <c r="A1685" s="80"/>
      <c r="B1685" s="80"/>
      <c r="C1685" s="80"/>
      <c r="D1685" s="80"/>
      <c r="E1685" s="80"/>
      <c r="F1685" s="80"/>
      <c r="G1685" s="80"/>
      <c r="H1685" s="80"/>
      <c r="I1685" s="80"/>
      <c r="J1685" s="80"/>
      <c r="K1685" s="80"/>
      <c r="L1685" s="80"/>
      <c r="M1685" s="80"/>
      <c r="N1685" s="80"/>
      <c r="O1685" s="80"/>
    </row>
    <row r="1686" spans="1:15" x14ac:dyDescent="0.2">
      <c r="A1686" s="80"/>
      <c r="B1686" s="80"/>
      <c r="C1686" s="80"/>
      <c r="D1686" s="80"/>
      <c r="E1686" s="80"/>
      <c r="F1686" s="80"/>
      <c r="G1686" s="80"/>
      <c r="H1686" s="80"/>
      <c r="I1686" s="80"/>
      <c r="J1686" s="80"/>
      <c r="K1686" s="80"/>
      <c r="L1686" s="80"/>
      <c r="M1686" s="80"/>
      <c r="N1686" s="80"/>
      <c r="O1686" s="80"/>
    </row>
    <row r="1687" spans="1:15" x14ac:dyDescent="0.2">
      <c r="A1687" s="80"/>
      <c r="B1687" s="80"/>
      <c r="C1687" s="80"/>
      <c r="D1687" s="80"/>
      <c r="E1687" s="80"/>
      <c r="F1687" s="80"/>
      <c r="G1687" s="80"/>
      <c r="H1687" s="80"/>
      <c r="I1687" s="80"/>
      <c r="J1687" s="80"/>
      <c r="K1687" s="80"/>
      <c r="L1687" s="80"/>
      <c r="M1687" s="80"/>
      <c r="N1687" s="80"/>
      <c r="O1687" s="80"/>
    </row>
    <row r="1688" spans="1:15" x14ac:dyDescent="0.2">
      <c r="A1688" s="80"/>
      <c r="B1688" s="80"/>
      <c r="C1688" s="80"/>
      <c r="D1688" s="80"/>
      <c r="E1688" s="80"/>
      <c r="F1688" s="80"/>
      <c r="G1688" s="80"/>
      <c r="H1688" s="80"/>
      <c r="I1688" s="80"/>
      <c r="J1688" s="80"/>
      <c r="K1688" s="80"/>
      <c r="L1688" s="80"/>
      <c r="M1688" s="80"/>
      <c r="N1688" s="80"/>
      <c r="O1688" s="80"/>
    </row>
    <row r="1689" spans="1:15" x14ac:dyDescent="0.2">
      <c r="A1689" s="80"/>
      <c r="B1689" s="80"/>
      <c r="C1689" s="80"/>
      <c r="D1689" s="80"/>
      <c r="E1689" s="80"/>
      <c r="F1689" s="80"/>
      <c r="G1689" s="80"/>
      <c r="H1689" s="80"/>
      <c r="I1689" s="80"/>
      <c r="J1689" s="80"/>
      <c r="K1689" s="80"/>
      <c r="L1689" s="80"/>
      <c r="M1689" s="80"/>
      <c r="N1689" s="80"/>
      <c r="O1689" s="80"/>
    </row>
    <row r="1690" spans="1:15" x14ac:dyDescent="0.2">
      <c r="A1690" s="80"/>
      <c r="B1690" s="80"/>
      <c r="C1690" s="80"/>
      <c r="D1690" s="80"/>
      <c r="E1690" s="80"/>
      <c r="F1690" s="80"/>
      <c r="G1690" s="80"/>
      <c r="H1690" s="80"/>
      <c r="I1690" s="80"/>
      <c r="J1690" s="80"/>
      <c r="K1690" s="80"/>
      <c r="L1690" s="80"/>
      <c r="M1690" s="80"/>
      <c r="N1690" s="80"/>
      <c r="O1690" s="80"/>
    </row>
    <row r="1691" spans="1:15" x14ac:dyDescent="0.2">
      <c r="A1691" s="80"/>
      <c r="B1691" s="80"/>
      <c r="C1691" s="80"/>
      <c r="D1691" s="80"/>
      <c r="E1691" s="80"/>
      <c r="F1691" s="80"/>
      <c r="G1691" s="80"/>
      <c r="H1691" s="80"/>
      <c r="I1691" s="80"/>
      <c r="J1691" s="80"/>
      <c r="K1691" s="80"/>
      <c r="L1691" s="80"/>
      <c r="M1691" s="80"/>
      <c r="N1691" s="80"/>
      <c r="O1691" s="80"/>
    </row>
    <row r="1692" spans="1:15" x14ac:dyDescent="0.2">
      <c r="A1692" s="80"/>
      <c r="B1692" s="80"/>
      <c r="C1692" s="80"/>
      <c r="D1692" s="80"/>
      <c r="E1692" s="80"/>
      <c r="F1692" s="80"/>
      <c r="G1692" s="80"/>
      <c r="H1692" s="80"/>
      <c r="I1692" s="80"/>
      <c r="J1692" s="80"/>
      <c r="K1692" s="80"/>
      <c r="L1692" s="80"/>
      <c r="M1692" s="80"/>
      <c r="N1692" s="80"/>
      <c r="O1692" s="80"/>
    </row>
    <row r="1693" spans="1:15" x14ac:dyDescent="0.2">
      <c r="A1693" s="80"/>
      <c r="B1693" s="80"/>
      <c r="C1693" s="80"/>
      <c r="D1693" s="80"/>
      <c r="E1693" s="80"/>
      <c r="F1693" s="80"/>
      <c r="G1693" s="80"/>
      <c r="H1693" s="80"/>
      <c r="I1693" s="80"/>
      <c r="J1693" s="80"/>
      <c r="K1693" s="80"/>
      <c r="L1693" s="80"/>
      <c r="M1693" s="80"/>
      <c r="N1693" s="80"/>
      <c r="O1693" s="80"/>
    </row>
    <row r="1694" spans="1:15" x14ac:dyDescent="0.2">
      <c r="A1694" s="80"/>
      <c r="B1694" s="80"/>
      <c r="C1694" s="80"/>
      <c r="D1694" s="80"/>
      <c r="E1694" s="80"/>
      <c r="F1694" s="80"/>
      <c r="G1694" s="80"/>
      <c r="H1694" s="80"/>
      <c r="I1694" s="80"/>
      <c r="J1694" s="80"/>
      <c r="K1694" s="80"/>
      <c r="L1694" s="80"/>
      <c r="M1694" s="80"/>
      <c r="N1694" s="80"/>
      <c r="O1694" s="80"/>
    </row>
    <row r="1695" spans="1:15" x14ac:dyDescent="0.2">
      <c r="A1695" s="80"/>
      <c r="B1695" s="80"/>
      <c r="C1695" s="80"/>
      <c r="D1695" s="80"/>
      <c r="E1695" s="80"/>
      <c r="F1695" s="80"/>
      <c r="G1695" s="80"/>
      <c r="H1695" s="80"/>
      <c r="I1695" s="80"/>
      <c r="J1695" s="80"/>
      <c r="K1695" s="80"/>
      <c r="L1695" s="80"/>
      <c r="M1695" s="80"/>
      <c r="N1695" s="80"/>
      <c r="O1695" s="80"/>
    </row>
    <row r="1696" spans="1:15" x14ac:dyDescent="0.2">
      <c r="A1696" s="80"/>
      <c r="B1696" s="80"/>
      <c r="C1696" s="80"/>
      <c r="D1696" s="80"/>
      <c r="E1696" s="80"/>
      <c r="F1696" s="80"/>
      <c r="G1696" s="80"/>
      <c r="H1696" s="80"/>
      <c r="I1696" s="80"/>
      <c r="J1696" s="80"/>
      <c r="K1696" s="80"/>
      <c r="L1696" s="80"/>
      <c r="M1696" s="80"/>
      <c r="N1696" s="80"/>
      <c r="O1696" s="80"/>
    </row>
    <row r="1697" spans="1:15" x14ac:dyDescent="0.2">
      <c r="A1697" s="80"/>
      <c r="B1697" s="80"/>
      <c r="C1697" s="80"/>
      <c r="D1697" s="80"/>
      <c r="E1697" s="80"/>
      <c r="F1697" s="80"/>
      <c r="G1697" s="80"/>
      <c r="H1697" s="80"/>
      <c r="I1697" s="80"/>
      <c r="J1697" s="80"/>
      <c r="K1697" s="80"/>
      <c r="L1697" s="80"/>
      <c r="M1697" s="80"/>
      <c r="N1697" s="80"/>
      <c r="O1697" s="80"/>
    </row>
    <row r="1698" spans="1:15" x14ac:dyDescent="0.2">
      <c r="A1698" s="80"/>
      <c r="B1698" s="80"/>
      <c r="C1698" s="80"/>
      <c r="D1698" s="80"/>
      <c r="E1698" s="80"/>
      <c r="F1698" s="80"/>
      <c r="G1698" s="80"/>
      <c r="H1698" s="80"/>
      <c r="I1698" s="80"/>
      <c r="J1698" s="80"/>
      <c r="K1698" s="80"/>
      <c r="L1698" s="80"/>
      <c r="M1698" s="80"/>
      <c r="N1698" s="80"/>
      <c r="O1698" s="80"/>
    </row>
    <row r="1699" spans="1:15" x14ac:dyDescent="0.2">
      <c r="A1699" s="80"/>
      <c r="B1699" s="80"/>
      <c r="C1699" s="80"/>
      <c r="D1699" s="80"/>
      <c r="E1699" s="80"/>
      <c r="F1699" s="80"/>
      <c r="G1699" s="80"/>
      <c r="H1699" s="80"/>
      <c r="I1699" s="80"/>
      <c r="J1699" s="80"/>
      <c r="K1699" s="80"/>
      <c r="L1699" s="80"/>
      <c r="M1699" s="80"/>
      <c r="N1699" s="80"/>
      <c r="O1699" s="80"/>
    </row>
    <row r="1700" spans="1:15" x14ac:dyDescent="0.2">
      <c r="A1700" s="80"/>
      <c r="B1700" s="80"/>
      <c r="C1700" s="80"/>
      <c r="D1700" s="80"/>
      <c r="E1700" s="80"/>
      <c r="F1700" s="80"/>
      <c r="G1700" s="80"/>
      <c r="H1700" s="80"/>
      <c r="I1700" s="80"/>
      <c r="J1700" s="80"/>
      <c r="K1700" s="80"/>
      <c r="L1700" s="80"/>
      <c r="M1700" s="80"/>
      <c r="N1700" s="80"/>
      <c r="O1700" s="80"/>
    </row>
    <row r="1701" spans="1:15" x14ac:dyDescent="0.2">
      <c r="A1701" s="80"/>
      <c r="B1701" s="80"/>
      <c r="C1701" s="80"/>
      <c r="D1701" s="80"/>
      <c r="E1701" s="80"/>
      <c r="F1701" s="80"/>
      <c r="G1701" s="80"/>
      <c r="H1701" s="80"/>
      <c r="I1701" s="80"/>
      <c r="J1701" s="80"/>
      <c r="K1701" s="80"/>
      <c r="L1701" s="80"/>
      <c r="M1701" s="80"/>
      <c r="N1701" s="80"/>
      <c r="O1701" s="80"/>
    </row>
    <row r="1702" spans="1:15" x14ac:dyDescent="0.2">
      <c r="A1702" s="80"/>
      <c r="B1702" s="80"/>
      <c r="C1702" s="80"/>
      <c r="D1702" s="80"/>
      <c r="E1702" s="80"/>
      <c r="F1702" s="80"/>
      <c r="G1702" s="80"/>
      <c r="H1702" s="80"/>
      <c r="I1702" s="80"/>
      <c r="J1702" s="80"/>
      <c r="K1702" s="80"/>
      <c r="L1702" s="80"/>
      <c r="M1702" s="80"/>
      <c r="N1702" s="80"/>
      <c r="O1702" s="80"/>
    </row>
    <row r="1703" spans="1:15" x14ac:dyDescent="0.2">
      <c r="A1703" s="80"/>
      <c r="B1703" s="80"/>
      <c r="C1703" s="80"/>
      <c r="D1703" s="80"/>
      <c r="E1703" s="80"/>
      <c r="F1703" s="80"/>
      <c r="G1703" s="80"/>
      <c r="H1703" s="80"/>
      <c r="I1703" s="80"/>
      <c r="J1703" s="80"/>
      <c r="K1703" s="80"/>
      <c r="L1703" s="80"/>
      <c r="M1703" s="80"/>
      <c r="N1703" s="80"/>
      <c r="O1703" s="80"/>
    </row>
    <row r="1704" spans="1:15" x14ac:dyDescent="0.2">
      <c r="A1704" s="80"/>
      <c r="B1704" s="80"/>
      <c r="C1704" s="80"/>
      <c r="D1704" s="80"/>
      <c r="E1704" s="80"/>
      <c r="F1704" s="80"/>
      <c r="G1704" s="80"/>
      <c r="H1704" s="80"/>
      <c r="I1704" s="80"/>
      <c r="J1704" s="80"/>
      <c r="K1704" s="80"/>
      <c r="L1704" s="80"/>
      <c r="M1704" s="80"/>
      <c r="N1704" s="80"/>
      <c r="O1704" s="80"/>
    </row>
    <row r="1705" spans="1:15" x14ac:dyDescent="0.2">
      <c r="A1705" s="80"/>
      <c r="B1705" s="80"/>
      <c r="C1705" s="80"/>
      <c r="D1705" s="80"/>
      <c r="E1705" s="80"/>
      <c r="F1705" s="80"/>
      <c r="G1705" s="80"/>
      <c r="H1705" s="80"/>
      <c r="I1705" s="80"/>
      <c r="J1705" s="80"/>
      <c r="K1705" s="80"/>
      <c r="L1705" s="80"/>
      <c r="M1705" s="80"/>
      <c r="N1705" s="80"/>
      <c r="O1705" s="80"/>
    </row>
    <row r="1706" spans="1:15" x14ac:dyDescent="0.2">
      <c r="A1706" s="80"/>
      <c r="B1706" s="80"/>
      <c r="C1706" s="80"/>
      <c r="D1706" s="80"/>
      <c r="E1706" s="80"/>
      <c r="F1706" s="80"/>
      <c r="G1706" s="80"/>
      <c r="H1706" s="80"/>
      <c r="I1706" s="80"/>
      <c r="J1706" s="80"/>
      <c r="K1706" s="80"/>
      <c r="L1706" s="80"/>
      <c r="M1706" s="80"/>
      <c r="N1706" s="80"/>
      <c r="O1706" s="80"/>
    </row>
    <row r="1707" spans="1:15" x14ac:dyDescent="0.2">
      <c r="A1707" s="80"/>
      <c r="B1707" s="80"/>
      <c r="C1707" s="80"/>
      <c r="D1707" s="80"/>
      <c r="E1707" s="80"/>
      <c r="F1707" s="80"/>
      <c r="G1707" s="80"/>
      <c r="H1707" s="80"/>
      <c r="I1707" s="80"/>
      <c r="J1707" s="80"/>
      <c r="K1707" s="80"/>
      <c r="L1707" s="80"/>
      <c r="M1707" s="80"/>
      <c r="N1707" s="80"/>
      <c r="O1707" s="80"/>
    </row>
    <row r="1708" spans="1:15" x14ac:dyDescent="0.2">
      <c r="A1708" s="80"/>
      <c r="B1708" s="80"/>
      <c r="C1708" s="80"/>
      <c r="D1708" s="80"/>
      <c r="E1708" s="80"/>
      <c r="F1708" s="80"/>
      <c r="G1708" s="80"/>
      <c r="H1708" s="80"/>
      <c r="I1708" s="80"/>
      <c r="J1708" s="80"/>
      <c r="K1708" s="80"/>
      <c r="L1708" s="80"/>
      <c r="M1708" s="80"/>
      <c r="N1708" s="80"/>
      <c r="O1708" s="80"/>
    </row>
    <row r="1709" spans="1:15" x14ac:dyDescent="0.2">
      <c r="A1709" s="80"/>
      <c r="B1709" s="80"/>
      <c r="C1709" s="80"/>
      <c r="D1709" s="80"/>
      <c r="E1709" s="80"/>
      <c r="F1709" s="80"/>
      <c r="G1709" s="80"/>
      <c r="H1709" s="80"/>
      <c r="I1709" s="80"/>
      <c r="J1709" s="80"/>
      <c r="K1709" s="80"/>
      <c r="L1709" s="80"/>
      <c r="M1709" s="80"/>
      <c r="N1709" s="80"/>
      <c r="O1709" s="80"/>
    </row>
    <row r="1710" spans="1:15" x14ac:dyDescent="0.2">
      <c r="A1710" s="80"/>
      <c r="B1710" s="80"/>
      <c r="C1710" s="80"/>
      <c r="D1710" s="80"/>
      <c r="E1710" s="80"/>
      <c r="F1710" s="80"/>
      <c r="G1710" s="80"/>
      <c r="H1710" s="80"/>
      <c r="I1710" s="80"/>
      <c r="J1710" s="80"/>
      <c r="K1710" s="80"/>
      <c r="L1710" s="80"/>
      <c r="M1710" s="80"/>
      <c r="N1710" s="80"/>
      <c r="O1710" s="80"/>
    </row>
    <row r="1711" spans="1:15" x14ac:dyDescent="0.2">
      <c r="A1711" s="80"/>
      <c r="B1711" s="80"/>
      <c r="C1711" s="80"/>
      <c r="D1711" s="80"/>
      <c r="E1711" s="80"/>
      <c r="F1711" s="80"/>
      <c r="G1711" s="80"/>
      <c r="H1711" s="80"/>
      <c r="I1711" s="80"/>
      <c r="J1711" s="80"/>
      <c r="K1711" s="80"/>
      <c r="L1711" s="80"/>
      <c r="M1711" s="80"/>
      <c r="N1711" s="80"/>
      <c r="O1711" s="80"/>
    </row>
    <row r="1712" spans="1:15" x14ac:dyDescent="0.2">
      <c r="A1712" s="80"/>
      <c r="B1712" s="80"/>
      <c r="C1712" s="80"/>
      <c r="D1712" s="80"/>
      <c r="E1712" s="80"/>
      <c r="F1712" s="80"/>
      <c r="G1712" s="80"/>
      <c r="H1712" s="80"/>
      <c r="I1712" s="80"/>
      <c r="J1712" s="80"/>
      <c r="K1712" s="80"/>
      <c r="L1712" s="80"/>
      <c r="M1712" s="80"/>
      <c r="N1712" s="80"/>
      <c r="O1712" s="80"/>
    </row>
    <row r="1713" spans="1:15" x14ac:dyDescent="0.2">
      <c r="A1713" s="80"/>
      <c r="B1713" s="80"/>
      <c r="C1713" s="80"/>
      <c r="D1713" s="80"/>
      <c r="E1713" s="80"/>
      <c r="F1713" s="80"/>
      <c r="G1713" s="80"/>
      <c r="H1713" s="80"/>
      <c r="I1713" s="80"/>
      <c r="J1713" s="80"/>
      <c r="K1713" s="80"/>
      <c r="L1713" s="80"/>
      <c r="M1713" s="80"/>
      <c r="N1713" s="80"/>
      <c r="O1713" s="80"/>
    </row>
    <row r="1714" spans="1:15" x14ac:dyDescent="0.2">
      <c r="A1714" s="80"/>
      <c r="B1714" s="80"/>
      <c r="C1714" s="80"/>
      <c r="D1714" s="80"/>
      <c r="E1714" s="80"/>
      <c r="F1714" s="80"/>
      <c r="G1714" s="80"/>
      <c r="H1714" s="80"/>
      <c r="I1714" s="80"/>
      <c r="J1714" s="80"/>
      <c r="K1714" s="80"/>
      <c r="L1714" s="80"/>
      <c r="M1714" s="80"/>
      <c r="N1714" s="80"/>
      <c r="O1714" s="80"/>
    </row>
    <row r="1715" spans="1:15" x14ac:dyDescent="0.2">
      <c r="A1715" s="80"/>
      <c r="B1715" s="80"/>
      <c r="C1715" s="80"/>
      <c r="D1715" s="80"/>
      <c r="E1715" s="80"/>
      <c r="F1715" s="80"/>
      <c r="G1715" s="80"/>
      <c r="H1715" s="80"/>
      <c r="I1715" s="80"/>
      <c r="J1715" s="80"/>
      <c r="K1715" s="80"/>
      <c r="L1715" s="80"/>
      <c r="M1715" s="80"/>
      <c r="N1715" s="80"/>
      <c r="O1715" s="80"/>
    </row>
    <row r="1716" spans="1:15" x14ac:dyDescent="0.2">
      <c r="A1716" s="80"/>
      <c r="B1716" s="80"/>
      <c r="C1716" s="80"/>
      <c r="D1716" s="80"/>
      <c r="E1716" s="80"/>
      <c r="F1716" s="80"/>
      <c r="G1716" s="80"/>
      <c r="H1716" s="80"/>
      <c r="I1716" s="80"/>
      <c r="J1716" s="80"/>
      <c r="K1716" s="80"/>
      <c r="L1716" s="80"/>
      <c r="M1716" s="80"/>
      <c r="N1716" s="80"/>
      <c r="O1716" s="80"/>
    </row>
    <row r="1717" spans="1:15" x14ac:dyDescent="0.2">
      <c r="A1717" s="80"/>
      <c r="B1717" s="80"/>
      <c r="C1717" s="80"/>
      <c r="D1717" s="80"/>
      <c r="E1717" s="80"/>
      <c r="F1717" s="80"/>
      <c r="G1717" s="80"/>
      <c r="H1717" s="80"/>
      <c r="I1717" s="80"/>
      <c r="J1717" s="80"/>
      <c r="K1717" s="80"/>
      <c r="L1717" s="80"/>
      <c r="M1717" s="80"/>
      <c r="N1717" s="80"/>
      <c r="O1717" s="80"/>
    </row>
    <row r="1718" spans="1:15" x14ac:dyDescent="0.2">
      <c r="A1718" s="80"/>
      <c r="B1718" s="80"/>
      <c r="C1718" s="80"/>
      <c r="D1718" s="80"/>
      <c r="E1718" s="80"/>
      <c r="F1718" s="80"/>
      <c r="G1718" s="80"/>
      <c r="H1718" s="80"/>
      <c r="I1718" s="80"/>
      <c r="J1718" s="80"/>
      <c r="K1718" s="80"/>
      <c r="L1718" s="80"/>
      <c r="M1718" s="80"/>
      <c r="N1718" s="80"/>
      <c r="O1718" s="80"/>
    </row>
    <row r="1719" spans="1:15" x14ac:dyDescent="0.2">
      <c r="A1719" s="80"/>
      <c r="B1719" s="80"/>
      <c r="C1719" s="80"/>
      <c r="D1719" s="80"/>
      <c r="E1719" s="80"/>
      <c r="F1719" s="80"/>
      <c r="G1719" s="80"/>
      <c r="H1719" s="80"/>
      <c r="I1719" s="80"/>
      <c r="J1719" s="80"/>
      <c r="K1719" s="80"/>
      <c r="L1719" s="80"/>
      <c r="M1719" s="80"/>
      <c r="N1719" s="80"/>
      <c r="O1719" s="80"/>
    </row>
    <row r="1720" spans="1:15" x14ac:dyDescent="0.2">
      <c r="A1720" s="80"/>
      <c r="B1720" s="80"/>
      <c r="C1720" s="80"/>
      <c r="D1720" s="80"/>
      <c r="E1720" s="80"/>
      <c r="F1720" s="80"/>
      <c r="G1720" s="80"/>
      <c r="H1720" s="80"/>
      <c r="I1720" s="80"/>
      <c r="J1720" s="80"/>
      <c r="K1720" s="80"/>
      <c r="L1720" s="80"/>
      <c r="M1720" s="80"/>
      <c r="N1720" s="80"/>
      <c r="O1720" s="80"/>
    </row>
    <row r="1721" spans="1:15" x14ac:dyDescent="0.2">
      <c r="A1721" s="80"/>
      <c r="B1721" s="80"/>
      <c r="C1721" s="80"/>
      <c r="D1721" s="80"/>
      <c r="E1721" s="80"/>
      <c r="F1721" s="80"/>
      <c r="G1721" s="80"/>
      <c r="H1721" s="80"/>
      <c r="I1721" s="80"/>
      <c r="J1721" s="80"/>
      <c r="K1721" s="80"/>
      <c r="L1721" s="80"/>
      <c r="M1721" s="80"/>
      <c r="N1721" s="80"/>
      <c r="O1721" s="80"/>
    </row>
    <row r="1722" spans="1:15" x14ac:dyDescent="0.2">
      <c r="A1722" s="80"/>
      <c r="B1722" s="80"/>
      <c r="C1722" s="80"/>
      <c r="D1722" s="80"/>
      <c r="E1722" s="80"/>
      <c r="F1722" s="80"/>
      <c r="G1722" s="80"/>
      <c r="H1722" s="80"/>
      <c r="I1722" s="80"/>
      <c r="J1722" s="80"/>
      <c r="K1722" s="80"/>
      <c r="L1722" s="80"/>
      <c r="M1722" s="80"/>
      <c r="N1722" s="80"/>
      <c r="O1722" s="80"/>
    </row>
    <row r="1723" spans="1:15" x14ac:dyDescent="0.2">
      <c r="A1723" s="80"/>
      <c r="B1723" s="80"/>
      <c r="C1723" s="80"/>
      <c r="D1723" s="80"/>
      <c r="E1723" s="80"/>
      <c r="F1723" s="80"/>
      <c r="G1723" s="80"/>
      <c r="H1723" s="80"/>
      <c r="I1723" s="80"/>
      <c r="J1723" s="80"/>
      <c r="K1723" s="80"/>
      <c r="L1723" s="80"/>
      <c r="M1723" s="80"/>
      <c r="N1723" s="80"/>
      <c r="O1723" s="80"/>
    </row>
    <row r="1724" spans="1:15" x14ac:dyDescent="0.2">
      <c r="A1724" s="80"/>
      <c r="B1724" s="80"/>
      <c r="C1724" s="80"/>
      <c r="D1724" s="80"/>
      <c r="E1724" s="80"/>
      <c r="F1724" s="80"/>
      <c r="G1724" s="80"/>
      <c r="H1724" s="80"/>
      <c r="I1724" s="80"/>
      <c r="J1724" s="80"/>
      <c r="K1724" s="80"/>
      <c r="L1724" s="80"/>
      <c r="M1724" s="80"/>
      <c r="N1724" s="80"/>
      <c r="O1724" s="80"/>
    </row>
    <row r="1725" spans="1:15" x14ac:dyDescent="0.2">
      <c r="A1725" s="80"/>
      <c r="B1725" s="80"/>
      <c r="C1725" s="80"/>
      <c r="D1725" s="80"/>
      <c r="E1725" s="80"/>
      <c r="F1725" s="80"/>
      <c r="G1725" s="80"/>
      <c r="H1725" s="80"/>
      <c r="I1725" s="80"/>
      <c r="J1725" s="80"/>
      <c r="K1725" s="80"/>
      <c r="L1725" s="80"/>
      <c r="M1725" s="80"/>
      <c r="N1725" s="80"/>
      <c r="O1725" s="80"/>
    </row>
    <row r="1726" spans="1:15" x14ac:dyDescent="0.2">
      <c r="A1726" s="80"/>
      <c r="B1726" s="80"/>
      <c r="C1726" s="80"/>
      <c r="D1726" s="80"/>
      <c r="E1726" s="80"/>
      <c r="F1726" s="80"/>
      <c r="G1726" s="80"/>
      <c r="H1726" s="80"/>
      <c r="I1726" s="80"/>
      <c r="J1726" s="80"/>
      <c r="K1726" s="80"/>
      <c r="L1726" s="80"/>
      <c r="M1726" s="80"/>
      <c r="N1726" s="80"/>
      <c r="O1726" s="80"/>
    </row>
    <row r="1727" spans="1:15" x14ac:dyDescent="0.2">
      <c r="A1727" s="80"/>
      <c r="B1727" s="80"/>
      <c r="C1727" s="80"/>
      <c r="D1727" s="80"/>
      <c r="E1727" s="80"/>
      <c r="F1727" s="80"/>
      <c r="G1727" s="80"/>
      <c r="H1727" s="80"/>
      <c r="I1727" s="80"/>
      <c r="J1727" s="80"/>
      <c r="K1727" s="80"/>
      <c r="L1727" s="80"/>
      <c r="M1727" s="80"/>
      <c r="N1727" s="80"/>
      <c r="O1727" s="80"/>
    </row>
    <row r="1728" spans="1:15" x14ac:dyDescent="0.2">
      <c r="A1728" s="80"/>
      <c r="B1728" s="80"/>
      <c r="C1728" s="80"/>
      <c r="D1728" s="80"/>
      <c r="E1728" s="80"/>
      <c r="F1728" s="80"/>
      <c r="G1728" s="80"/>
      <c r="H1728" s="80"/>
      <c r="I1728" s="80"/>
      <c r="J1728" s="80"/>
      <c r="K1728" s="80"/>
      <c r="L1728" s="80"/>
      <c r="M1728" s="80"/>
      <c r="N1728" s="80"/>
      <c r="O1728" s="80"/>
    </row>
    <row r="1729" spans="1:15" x14ac:dyDescent="0.2">
      <c r="A1729" s="80"/>
      <c r="B1729" s="80"/>
      <c r="C1729" s="80"/>
      <c r="D1729" s="80"/>
      <c r="E1729" s="80"/>
      <c r="F1729" s="80"/>
      <c r="G1729" s="80"/>
      <c r="H1729" s="80"/>
      <c r="I1729" s="80"/>
      <c r="J1729" s="80"/>
      <c r="K1729" s="80"/>
      <c r="L1729" s="80"/>
      <c r="M1729" s="80"/>
      <c r="N1729" s="80"/>
      <c r="O1729" s="80"/>
    </row>
    <row r="1730" spans="1:15" x14ac:dyDescent="0.2">
      <c r="A1730" s="80"/>
      <c r="B1730" s="80"/>
      <c r="C1730" s="80"/>
      <c r="D1730" s="80"/>
      <c r="E1730" s="80"/>
      <c r="F1730" s="80"/>
      <c r="G1730" s="80"/>
      <c r="H1730" s="80"/>
      <c r="I1730" s="80"/>
      <c r="J1730" s="80"/>
      <c r="K1730" s="80"/>
      <c r="L1730" s="80"/>
      <c r="M1730" s="80"/>
      <c r="N1730" s="80"/>
      <c r="O1730" s="80"/>
    </row>
    <row r="1731" spans="1:15" x14ac:dyDescent="0.2">
      <c r="A1731" s="80"/>
      <c r="B1731" s="80"/>
      <c r="C1731" s="80"/>
      <c r="D1731" s="80"/>
      <c r="E1731" s="80"/>
      <c r="F1731" s="80"/>
      <c r="G1731" s="80"/>
      <c r="H1731" s="80"/>
      <c r="I1731" s="80"/>
      <c r="J1731" s="80"/>
      <c r="K1731" s="80"/>
      <c r="L1731" s="80"/>
      <c r="M1731" s="80"/>
      <c r="N1731" s="80"/>
      <c r="O1731" s="80"/>
    </row>
    <row r="1732" spans="1:15" x14ac:dyDescent="0.2">
      <c r="A1732" s="80"/>
      <c r="B1732" s="80"/>
      <c r="C1732" s="80"/>
      <c r="D1732" s="80"/>
      <c r="E1732" s="80"/>
      <c r="F1732" s="80"/>
      <c r="G1732" s="80"/>
      <c r="H1732" s="80"/>
      <c r="I1732" s="80"/>
      <c r="J1732" s="80"/>
      <c r="K1732" s="80"/>
      <c r="L1732" s="80"/>
      <c r="M1732" s="80"/>
      <c r="N1732" s="80"/>
      <c r="O1732" s="80"/>
    </row>
    <row r="1733" spans="1:15" x14ac:dyDescent="0.2">
      <c r="A1733" s="80"/>
      <c r="B1733" s="80"/>
      <c r="C1733" s="80"/>
      <c r="D1733" s="80"/>
      <c r="E1733" s="80"/>
      <c r="F1733" s="80"/>
      <c r="G1733" s="80"/>
      <c r="H1733" s="80"/>
      <c r="I1733" s="80"/>
      <c r="J1733" s="80"/>
      <c r="K1733" s="80"/>
      <c r="L1733" s="80"/>
      <c r="M1733" s="80"/>
      <c r="N1733" s="80"/>
      <c r="O1733" s="80"/>
    </row>
    <row r="1734" spans="1:15" x14ac:dyDescent="0.2">
      <c r="A1734" s="80"/>
      <c r="B1734" s="80"/>
      <c r="C1734" s="80"/>
      <c r="D1734" s="80"/>
      <c r="E1734" s="80"/>
      <c r="F1734" s="80"/>
      <c r="G1734" s="80"/>
      <c r="H1734" s="80"/>
      <c r="I1734" s="80"/>
      <c r="J1734" s="80"/>
      <c r="K1734" s="80"/>
      <c r="L1734" s="80"/>
      <c r="M1734" s="80"/>
      <c r="N1734" s="80"/>
      <c r="O1734" s="80"/>
    </row>
    <row r="1735" spans="1:15" x14ac:dyDescent="0.2">
      <c r="A1735" s="80"/>
      <c r="B1735" s="80"/>
      <c r="C1735" s="80"/>
      <c r="D1735" s="80"/>
      <c r="E1735" s="80"/>
      <c r="F1735" s="80"/>
      <c r="G1735" s="80"/>
      <c r="H1735" s="80"/>
      <c r="I1735" s="80"/>
      <c r="J1735" s="80"/>
      <c r="K1735" s="80"/>
      <c r="L1735" s="80"/>
      <c r="M1735" s="80"/>
      <c r="N1735" s="80"/>
      <c r="O1735" s="80"/>
    </row>
    <row r="1736" spans="1:15" x14ac:dyDescent="0.2">
      <c r="A1736" s="80"/>
      <c r="B1736" s="80"/>
      <c r="C1736" s="80"/>
      <c r="D1736" s="80"/>
      <c r="E1736" s="80"/>
      <c r="F1736" s="80"/>
      <c r="G1736" s="80"/>
      <c r="H1736" s="80"/>
      <c r="I1736" s="80"/>
      <c r="J1736" s="80"/>
      <c r="K1736" s="80"/>
      <c r="L1736" s="80"/>
      <c r="M1736" s="80"/>
      <c r="N1736" s="80"/>
      <c r="O1736" s="80"/>
    </row>
    <row r="1737" spans="1:15" x14ac:dyDescent="0.2">
      <c r="A1737" s="80"/>
      <c r="B1737" s="80"/>
      <c r="C1737" s="80"/>
      <c r="D1737" s="80"/>
      <c r="E1737" s="80"/>
      <c r="F1737" s="80"/>
      <c r="G1737" s="80"/>
      <c r="H1737" s="80"/>
      <c r="I1737" s="80"/>
      <c r="J1737" s="80"/>
      <c r="K1737" s="80"/>
      <c r="L1737" s="80"/>
      <c r="M1737" s="80"/>
      <c r="N1737" s="80"/>
      <c r="O1737" s="80"/>
    </row>
    <row r="1738" spans="1:15" x14ac:dyDescent="0.2">
      <c r="A1738" s="80"/>
      <c r="B1738" s="80"/>
      <c r="C1738" s="80"/>
      <c r="D1738" s="80"/>
      <c r="E1738" s="80"/>
      <c r="F1738" s="80"/>
      <c r="G1738" s="80"/>
      <c r="H1738" s="80"/>
      <c r="I1738" s="80"/>
      <c r="J1738" s="80"/>
      <c r="K1738" s="80"/>
      <c r="L1738" s="80"/>
      <c r="M1738" s="80"/>
      <c r="N1738" s="80"/>
      <c r="O1738" s="80"/>
    </row>
    <row r="1739" spans="1:15" x14ac:dyDescent="0.2">
      <c r="A1739" s="80"/>
      <c r="B1739" s="80"/>
      <c r="C1739" s="80"/>
      <c r="D1739" s="80"/>
      <c r="E1739" s="80"/>
      <c r="F1739" s="80"/>
      <c r="G1739" s="80"/>
      <c r="H1739" s="80"/>
      <c r="I1739" s="80"/>
      <c r="J1739" s="80"/>
      <c r="K1739" s="80"/>
      <c r="L1739" s="80"/>
      <c r="M1739" s="80"/>
      <c r="N1739" s="80"/>
      <c r="O1739" s="80"/>
    </row>
    <row r="1740" spans="1:15" x14ac:dyDescent="0.2">
      <c r="A1740" s="80"/>
      <c r="B1740" s="80"/>
      <c r="C1740" s="80"/>
      <c r="D1740" s="80"/>
      <c r="E1740" s="80"/>
      <c r="F1740" s="80"/>
      <c r="G1740" s="80"/>
      <c r="H1740" s="80"/>
      <c r="I1740" s="80"/>
      <c r="J1740" s="80"/>
      <c r="K1740" s="80"/>
      <c r="L1740" s="80"/>
      <c r="M1740" s="80"/>
      <c r="N1740" s="80"/>
      <c r="O1740" s="80"/>
    </row>
    <row r="1741" spans="1:15" x14ac:dyDescent="0.2">
      <c r="A1741" s="80"/>
      <c r="B1741" s="80"/>
      <c r="C1741" s="80"/>
      <c r="D1741" s="80"/>
      <c r="E1741" s="80"/>
      <c r="F1741" s="80"/>
      <c r="G1741" s="80"/>
      <c r="H1741" s="80"/>
      <c r="I1741" s="80"/>
      <c r="J1741" s="80"/>
      <c r="K1741" s="80"/>
      <c r="L1741" s="80"/>
      <c r="M1741" s="80"/>
      <c r="N1741" s="80"/>
      <c r="O1741" s="80"/>
    </row>
    <row r="1742" spans="1:15" x14ac:dyDescent="0.2">
      <c r="A1742" s="80"/>
      <c r="B1742" s="80"/>
      <c r="C1742" s="80"/>
      <c r="D1742" s="80"/>
      <c r="E1742" s="80"/>
      <c r="F1742" s="80"/>
      <c r="G1742" s="80"/>
      <c r="H1742" s="80"/>
      <c r="I1742" s="80"/>
      <c r="J1742" s="80"/>
      <c r="K1742" s="80"/>
      <c r="L1742" s="80"/>
      <c r="M1742" s="80"/>
      <c r="N1742" s="80"/>
      <c r="O1742" s="80"/>
    </row>
    <row r="1743" spans="1:15" x14ac:dyDescent="0.2">
      <c r="A1743" s="80"/>
      <c r="B1743" s="80"/>
      <c r="C1743" s="80"/>
      <c r="D1743" s="80"/>
      <c r="E1743" s="80"/>
      <c r="F1743" s="80"/>
      <c r="G1743" s="80"/>
      <c r="H1743" s="80"/>
      <c r="I1743" s="80"/>
      <c r="J1743" s="80"/>
      <c r="K1743" s="80"/>
      <c r="L1743" s="80"/>
      <c r="M1743" s="80"/>
      <c r="N1743" s="80"/>
      <c r="O1743" s="80"/>
    </row>
    <row r="1744" spans="1:15" x14ac:dyDescent="0.2">
      <c r="A1744" s="80"/>
      <c r="B1744" s="80"/>
      <c r="C1744" s="80"/>
      <c r="D1744" s="80"/>
      <c r="E1744" s="80"/>
      <c r="F1744" s="80"/>
      <c r="G1744" s="80"/>
      <c r="H1744" s="80"/>
      <c r="I1744" s="80"/>
      <c r="J1744" s="80"/>
      <c r="K1744" s="80"/>
      <c r="L1744" s="80"/>
      <c r="M1744" s="80"/>
      <c r="N1744" s="80"/>
      <c r="O1744" s="80"/>
    </row>
    <row r="1745" spans="1:15" x14ac:dyDescent="0.2">
      <c r="A1745" s="80"/>
      <c r="B1745" s="80"/>
      <c r="C1745" s="80"/>
      <c r="D1745" s="80"/>
      <c r="E1745" s="80"/>
      <c r="F1745" s="80"/>
      <c r="G1745" s="80"/>
      <c r="H1745" s="80"/>
      <c r="I1745" s="80"/>
      <c r="J1745" s="80"/>
      <c r="K1745" s="80"/>
      <c r="L1745" s="80"/>
      <c r="M1745" s="80"/>
      <c r="N1745" s="80"/>
      <c r="O1745" s="80"/>
    </row>
    <row r="1746" spans="1:15" x14ac:dyDescent="0.2">
      <c r="A1746" s="80"/>
      <c r="B1746" s="80"/>
      <c r="C1746" s="80"/>
      <c r="D1746" s="80"/>
      <c r="E1746" s="80"/>
      <c r="F1746" s="80"/>
      <c r="G1746" s="80"/>
      <c r="H1746" s="80"/>
      <c r="I1746" s="80"/>
      <c r="J1746" s="80"/>
      <c r="K1746" s="80"/>
      <c r="L1746" s="80"/>
      <c r="M1746" s="80"/>
      <c r="N1746" s="80"/>
      <c r="O1746" s="80"/>
    </row>
    <row r="1747" spans="1:15" x14ac:dyDescent="0.2">
      <c r="A1747" s="80"/>
      <c r="B1747" s="80"/>
      <c r="C1747" s="80"/>
      <c r="D1747" s="80"/>
      <c r="E1747" s="80"/>
      <c r="F1747" s="80"/>
      <c r="G1747" s="80"/>
      <c r="H1747" s="80"/>
      <c r="I1747" s="80"/>
      <c r="J1747" s="80"/>
      <c r="K1747" s="80"/>
      <c r="L1747" s="80"/>
      <c r="M1747" s="80"/>
      <c r="N1747" s="80"/>
      <c r="O1747" s="80"/>
    </row>
    <row r="1748" spans="1:15" x14ac:dyDescent="0.2">
      <c r="A1748" s="80"/>
      <c r="B1748" s="80"/>
      <c r="C1748" s="80"/>
      <c r="D1748" s="80"/>
      <c r="E1748" s="80"/>
      <c r="F1748" s="80"/>
      <c r="G1748" s="80"/>
      <c r="H1748" s="80"/>
      <c r="I1748" s="80"/>
      <c r="J1748" s="80"/>
      <c r="K1748" s="80"/>
      <c r="L1748" s="80"/>
      <c r="M1748" s="80"/>
      <c r="N1748" s="80"/>
      <c r="O1748" s="80"/>
    </row>
    <row r="1749" spans="1:15" x14ac:dyDescent="0.2">
      <c r="A1749" s="80"/>
      <c r="B1749" s="80"/>
      <c r="C1749" s="80"/>
      <c r="D1749" s="80"/>
      <c r="E1749" s="80"/>
      <c r="F1749" s="80"/>
      <c r="G1749" s="80"/>
      <c r="H1749" s="80"/>
      <c r="I1749" s="80"/>
      <c r="J1749" s="80"/>
      <c r="K1749" s="80"/>
      <c r="L1749" s="80"/>
      <c r="M1749" s="80"/>
      <c r="N1749" s="80"/>
      <c r="O1749" s="80"/>
    </row>
    <row r="1750" spans="1:15" x14ac:dyDescent="0.2">
      <c r="A1750" s="80"/>
      <c r="B1750" s="80"/>
      <c r="C1750" s="80"/>
      <c r="D1750" s="80"/>
      <c r="E1750" s="80"/>
      <c r="F1750" s="80"/>
      <c r="G1750" s="80"/>
      <c r="H1750" s="80"/>
      <c r="I1750" s="80"/>
      <c r="J1750" s="80"/>
      <c r="K1750" s="80"/>
      <c r="L1750" s="80"/>
      <c r="M1750" s="80"/>
      <c r="N1750" s="80"/>
      <c r="O1750" s="80"/>
    </row>
    <row r="1751" spans="1:15" x14ac:dyDescent="0.2">
      <c r="A1751" s="80"/>
      <c r="B1751" s="80"/>
      <c r="C1751" s="80"/>
      <c r="D1751" s="80"/>
      <c r="E1751" s="80"/>
      <c r="F1751" s="80"/>
      <c r="G1751" s="80"/>
      <c r="H1751" s="80"/>
      <c r="I1751" s="80"/>
      <c r="J1751" s="80"/>
      <c r="K1751" s="80"/>
      <c r="L1751" s="80"/>
      <c r="M1751" s="80"/>
      <c r="N1751" s="80"/>
      <c r="O1751" s="80"/>
    </row>
    <row r="1752" spans="1:15" x14ac:dyDescent="0.2">
      <c r="A1752" s="80"/>
      <c r="B1752" s="80"/>
      <c r="C1752" s="80"/>
      <c r="D1752" s="80"/>
      <c r="E1752" s="80"/>
      <c r="F1752" s="80"/>
      <c r="G1752" s="80"/>
      <c r="H1752" s="80"/>
      <c r="I1752" s="80"/>
      <c r="J1752" s="80"/>
      <c r="K1752" s="80"/>
      <c r="L1752" s="80"/>
      <c r="M1752" s="80"/>
      <c r="N1752" s="80"/>
      <c r="O1752" s="80"/>
    </row>
    <row r="1753" spans="1:15" x14ac:dyDescent="0.2">
      <c r="A1753" s="80"/>
      <c r="B1753" s="80"/>
      <c r="C1753" s="80"/>
      <c r="D1753" s="80"/>
      <c r="E1753" s="80"/>
      <c r="F1753" s="80"/>
      <c r="G1753" s="80"/>
      <c r="H1753" s="80"/>
      <c r="I1753" s="80"/>
      <c r="J1753" s="80"/>
      <c r="K1753" s="80"/>
      <c r="L1753" s="80"/>
      <c r="M1753" s="80"/>
      <c r="N1753" s="80"/>
      <c r="O1753" s="80"/>
    </row>
    <row r="1754" spans="1:15" x14ac:dyDescent="0.2">
      <c r="A1754" s="80"/>
      <c r="B1754" s="80"/>
      <c r="C1754" s="80"/>
      <c r="D1754" s="80"/>
      <c r="E1754" s="80"/>
      <c r="F1754" s="80"/>
      <c r="G1754" s="80"/>
      <c r="H1754" s="80"/>
      <c r="I1754" s="80"/>
      <c r="J1754" s="80"/>
      <c r="K1754" s="80"/>
      <c r="L1754" s="80"/>
      <c r="M1754" s="80"/>
      <c r="N1754" s="80"/>
      <c r="O1754" s="80"/>
    </row>
    <row r="1755" spans="1:15" x14ac:dyDescent="0.2">
      <c r="A1755" s="80"/>
      <c r="B1755" s="80"/>
      <c r="C1755" s="80"/>
      <c r="D1755" s="80"/>
      <c r="E1755" s="80"/>
      <c r="F1755" s="80"/>
      <c r="G1755" s="80"/>
      <c r="H1755" s="80"/>
      <c r="I1755" s="80"/>
      <c r="J1755" s="80"/>
      <c r="K1755" s="80"/>
      <c r="L1755" s="80"/>
      <c r="M1755" s="80"/>
      <c r="N1755" s="80"/>
      <c r="O1755" s="80"/>
    </row>
    <row r="1756" spans="1:15" x14ac:dyDescent="0.2">
      <c r="A1756" s="80"/>
      <c r="B1756" s="80"/>
      <c r="C1756" s="80"/>
      <c r="D1756" s="80"/>
      <c r="E1756" s="80"/>
      <c r="F1756" s="80"/>
      <c r="G1756" s="80"/>
      <c r="H1756" s="80"/>
      <c r="I1756" s="80"/>
      <c r="J1756" s="80"/>
      <c r="K1756" s="80"/>
      <c r="L1756" s="80"/>
      <c r="M1756" s="80"/>
      <c r="N1756" s="80"/>
      <c r="O1756" s="80"/>
    </row>
    <row r="1757" spans="1:15" x14ac:dyDescent="0.2">
      <c r="A1757" s="80"/>
      <c r="B1757" s="80"/>
      <c r="C1757" s="80"/>
      <c r="D1757" s="80"/>
      <c r="E1757" s="80"/>
      <c r="F1757" s="80"/>
      <c r="G1757" s="80"/>
      <c r="H1757" s="80"/>
      <c r="I1757" s="80"/>
      <c r="J1757" s="80"/>
      <c r="K1757" s="80"/>
      <c r="L1757" s="80"/>
      <c r="M1757" s="80"/>
      <c r="N1757" s="80"/>
      <c r="O1757" s="80"/>
    </row>
    <row r="1758" spans="1:15" x14ac:dyDescent="0.2">
      <c r="A1758" s="80"/>
      <c r="B1758" s="80"/>
      <c r="C1758" s="80"/>
      <c r="D1758" s="80"/>
      <c r="E1758" s="80"/>
      <c r="F1758" s="80"/>
      <c r="G1758" s="80"/>
      <c r="H1758" s="80"/>
      <c r="I1758" s="80"/>
      <c r="J1758" s="80"/>
      <c r="K1758" s="80"/>
      <c r="L1758" s="80"/>
      <c r="M1758" s="80"/>
      <c r="N1758" s="80"/>
      <c r="O1758" s="80"/>
    </row>
    <row r="1759" spans="1:15" x14ac:dyDescent="0.2">
      <c r="A1759" s="80"/>
      <c r="B1759" s="80"/>
      <c r="C1759" s="80"/>
      <c r="D1759" s="80"/>
      <c r="E1759" s="80"/>
      <c r="F1759" s="80"/>
      <c r="G1759" s="80"/>
      <c r="H1759" s="80"/>
      <c r="I1759" s="80"/>
      <c r="J1759" s="80"/>
      <c r="K1759" s="80"/>
      <c r="L1759" s="80"/>
      <c r="M1759" s="80"/>
      <c r="N1759" s="80"/>
      <c r="O1759" s="80"/>
    </row>
    <row r="1760" spans="1:15" x14ac:dyDescent="0.2">
      <c r="A1760" s="80"/>
      <c r="B1760" s="80"/>
      <c r="C1760" s="80"/>
      <c r="D1760" s="80"/>
      <c r="E1760" s="80"/>
      <c r="F1760" s="80"/>
      <c r="G1760" s="80"/>
      <c r="H1760" s="80"/>
      <c r="I1760" s="80"/>
      <c r="J1760" s="80"/>
      <c r="K1760" s="80"/>
      <c r="L1760" s="80"/>
      <c r="M1760" s="80"/>
      <c r="N1760" s="80"/>
      <c r="O1760" s="80"/>
    </row>
    <row r="1761" spans="1:15" x14ac:dyDescent="0.2">
      <c r="A1761" s="80"/>
      <c r="B1761" s="80"/>
      <c r="C1761" s="80"/>
      <c r="D1761" s="80"/>
      <c r="E1761" s="80"/>
      <c r="F1761" s="80"/>
      <c r="G1761" s="80"/>
      <c r="H1761" s="80"/>
      <c r="I1761" s="80"/>
      <c r="J1761" s="80"/>
      <c r="K1761" s="80"/>
      <c r="L1761" s="80"/>
      <c r="M1761" s="80"/>
      <c r="N1761" s="80"/>
      <c r="O1761" s="80"/>
    </row>
    <row r="1762" spans="1:15" x14ac:dyDescent="0.2">
      <c r="A1762" s="80"/>
      <c r="B1762" s="80"/>
      <c r="C1762" s="80"/>
      <c r="D1762" s="80"/>
      <c r="E1762" s="80"/>
      <c r="F1762" s="80"/>
      <c r="G1762" s="80"/>
      <c r="H1762" s="80"/>
      <c r="I1762" s="80"/>
      <c r="J1762" s="80"/>
      <c r="K1762" s="80"/>
      <c r="L1762" s="80"/>
      <c r="M1762" s="80"/>
      <c r="N1762" s="80"/>
      <c r="O1762" s="80"/>
    </row>
    <row r="1763" spans="1:15" x14ac:dyDescent="0.2">
      <c r="A1763" s="80"/>
      <c r="B1763" s="80"/>
      <c r="C1763" s="80"/>
      <c r="D1763" s="80"/>
      <c r="E1763" s="80"/>
      <c r="F1763" s="80"/>
      <c r="G1763" s="80"/>
      <c r="H1763" s="80"/>
      <c r="I1763" s="80"/>
      <c r="J1763" s="80"/>
      <c r="K1763" s="80"/>
      <c r="L1763" s="80"/>
      <c r="M1763" s="80"/>
      <c r="N1763" s="80"/>
      <c r="O1763" s="80"/>
    </row>
    <row r="1764" spans="1:15" x14ac:dyDescent="0.2">
      <c r="A1764" s="80"/>
      <c r="B1764" s="80"/>
      <c r="C1764" s="80"/>
      <c r="D1764" s="80"/>
      <c r="E1764" s="80"/>
      <c r="F1764" s="80"/>
      <c r="G1764" s="80"/>
      <c r="H1764" s="80"/>
      <c r="I1764" s="80"/>
      <c r="J1764" s="80"/>
      <c r="K1764" s="80"/>
      <c r="L1764" s="80"/>
      <c r="M1764" s="80"/>
      <c r="N1764" s="80"/>
      <c r="O1764" s="80"/>
    </row>
    <row r="1765" spans="1:15" x14ac:dyDescent="0.2">
      <c r="A1765" s="80"/>
      <c r="B1765" s="80"/>
      <c r="C1765" s="80"/>
      <c r="D1765" s="80"/>
      <c r="E1765" s="80"/>
      <c r="F1765" s="80"/>
      <c r="G1765" s="80"/>
      <c r="H1765" s="80"/>
      <c r="I1765" s="80"/>
      <c r="J1765" s="80"/>
      <c r="K1765" s="80"/>
      <c r="L1765" s="80"/>
      <c r="M1765" s="80"/>
      <c r="N1765" s="80"/>
      <c r="O1765" s="80"/>
    </row>
    <row r="1766" spans="1:15" x14ac:dyDescent="0.2">
      <c r="A1766" s="80"/>
      <c r="B1766" s="80"/>
      <c r="C1766" s="80"/>
      <c r="D1766" s="80"/>
      <c r="E1766" s="80"/>
      <c r="F1766" s="80"/>
      <c r="G1766" s="80"/>
      <c r="H1766" s="80"/>
      <c r="I1766" s="80"/>
      <c r="J1766" s="80"/>
      <c r="K1766" s="80"/>
      <c r="L1766" s="80"/>
      <c r="M1766" s="80"/>
      <c r="N1766" s="80"/>
      <c r="O1766" s="80"/>
    </row>
    <row r="1767" spans="1:15" x14ac:dyDescent="0.2">
      <c r="A1767" s="80"/>
      <c r="B1767" s="80"/>
      <c r="C1767" s="80"/>
      <c r="D1767" s="80"/>
      <c r="E1767" s="80"/>
      <c r="F1767" s="80"/>
      <c r="G1767" s="80"/>
      <c r="H1767" s="80"/>
      <c r="I1767" s="80"/>
      <c r="J1767" s="80"/>
      <c r="K1767" s="80"/>
      <c r="L1767" s="80"/>
      <c r="M1767" s="80"/>
      <c r="N1767" s="80"/>
      <c r="O1767" s="80"/>
    </row>
    <row r="1768" spans="1:15" x14ac:dyDescent="0.2">
      <c r="A1768" s="80"/>
      <c r="B1768" s="80"/>
      <c r="C1768" s="80"/>
      <c r="D1768" s="80"/>
      <c r="E1768" s="80"/>
      <c r="F1768" s="80"/>
      <c r="G1768" s="80"/>
      <c r="H1768" s="80"/>
      <c r="I1768" s="80"/>
      <c r="J1768" s="80"/>
      <c r="K1768" s="80"/>
      <c r="L1768" s="80"/>
      <c r="M1768" s="80"/>
      <c r="N1768" s="80"/>
      <c r="O1768" s="80"/>
    </row>
    <row r="1769" spans="1:15" x14ac:dyDescent="0.2">
      <c r="A1769" s="80"/>
      <c r="B1769" s="80"/>
      <c r="C1769" s="80"/>
      <c r="D1769" s="80"/>
      <c r="E1769" s="80"/>
      <c r="F1769" s="80"/>
      <c r="G1769" s="80"/>
      <c r="H1769" s="80"/>
      <c r="I1769" s="80"/>
      <c r="J1769" s="80"/>
      <c r="K1769" s="80"/>
      <c r="L1769" s="80"/>
      <c r="M1769" s="80"/>
      <c r="N1769" s="80"/>
      <c r="O1769" s="80"/>
    </row>
    <row r="1770" spans="1:15" x14ac:dyDescent="0.2">
      <c r="A1770" s="80"/>
      <c r="B1770" s="80"/>
      <c r="C1770" s="80"/>
      <c r="D1770" s="80"/>
      <c r="E1770" s="80"/>
      <c r="F1770" s="80"/>
      <c r="G1770" s="80"/>
      <c r="H1770" s="80"/>
      <c r="I1770" s="80"/>
      <c r="J1770" s="80"/>
      <c r="K1770" s="80"/>
      <c r="L1770" s="80"/>
      <c r="M1770" s="80"/>
      <c r="N1770" s="80"/>
      <c r="O1770" s="80"/>
    </row>
    <row r="1771" spans="1:15" x14ac:dyDescent="0.2">
      <c r="A1771" s="80"/>
      <c r="B1771" s="80"/>
      <c r="C1771" s="80"/>
      <c r="D1771" s="80"/>
      <c r="E1771" s="80"/>
      <c r="F1771" s="80"/>
      <c r="G1771" s="80"/>
      <c r="H1771" s="80"/>
      <c r="I1771" s="80"/>
      <c r="J1771" s="80"/>
      <c r="K1771" s="80"/>
      <c r="L1771" s="80"/>
      <c r="M1771" s="80"/>
      <c r="N1771" s="80"/>
      <c r="O1771" s="80"/>
    </row>
    <row r="1772" spans="1:15" x14ac:dyDescent="0.2">
      <c r="A1772" s="80"/>
      <c r="B1772" s="80"/>
      <c r="C1772" s="80"/>
      <c r="D1772" s="80"/>
      <c r="E1772" s="80"/>
      <c r="F1772" s="80"/>
      <c r="G1772" s="80"/>
      <c r="H1772" s="80"/>
      <c r="I1772" s="80"/>
      <c r="J1772" s="80"/>
      <c r="K1772" s="80"/>
      <c r="L1772" s="80"/>
      <c r="M1772" s="80"/>
      <c r="N1772" s="80"/>
      <c r="O1772" s="80"/>
    </row>
    <row r="1773" spans="1:15" x14ac:dyDescent="0.2">
      <c r="A1773" s="80"/>
      <c r="B1773" s="80"/>
      <c r="C1773" s="80"/>
      <c r="D1773" s="80"/>
      <c r="E1773" s="80"/>
      <c r="F1773" s="80"/>
      <c r="G1773" s="80"/>
      <c r="H1773" s="80"/>
      <c r="I1773" s="80"/>
      <c r="J1773" s="80"/>
      <c r="K1773" s="80"/>
      <c r="L1773" s="80"/>
      <c r="M1773" s="80"/>
      <c r="N1773" s="80"/>
      <c r="O1773" s="80"/>
    </row>
    <row r="1774" spans="1:15" x14ac:dyDescent="0.2">
      <c r="A1774" s="80"/>
      <c r="B1774" s="80"/>
      <c r="C1774" s="80"/>
      <c r="D1774" s="80"/>
      <c r="E1774" s="80"/>
      <c r="F1774" s="80"/>
      <c r="G1774" s="80"/>
      <c r="H1774" s="80"/>
      <c r="I1774" s="80"/>
      <c r="J1774" s="80"/>
      <c r="K1774" s="80"/>
      <c r="L1774" s="80"/>
      <c r="M1774" s="80"/>
      <c r="N1774" s="80"/>
      <c r="O1774" s="80"/>
    </row>
    <row r="1775" spans="1:15" x14ac:dyDescent="0.2">
      <c r="A1775" s="80"/>
      <c r="B1775" s="80"/>
      <c r="C1775" s="80"/>
      <c r="D1775" s="80"/>
      <c r="E1775" s="80"/>
      <c r="F1775" s="80"/>
      <c r="G1775" s="80"/>
      <c r="H1775" s="80"/>
      <c r="I1775" s="80"/>
      <c r="J1775" s="80"/>
      <c r="K1775" s="80"/>
      <c r="L1775" s="80"/>
      <c r="M1775" s="80"/>
      <c r="N1775" s="80"/>
      <c r="O1775" s="80"/>
    </row>
    <row r="1776" spans="1:15" x14ac:dyDescent="0.2">
      <c r="A1776" s="80"/>
      <c r="B1776" s="80"/>
      <c r="C1776" s="80"/>
      <c r="D1776" s="80"/>
      <c r="E1776" s="80"/>
      <c r="F1776" s="80"/>
      <c r="G1776" s="80"/>
      <c r="H1776" s="80"/>
      <c r="I1776" s="80"/>
      <c r="J1776" s="80"/>
      <c r="K1776" s="80"/>
      <c r="L1776" s="80"/>
      <c r="M1776" s="80"/>
      <c r="N1776" s="80"/>
      <c r="O1776" s="80"/>
    </row>
    <row r="1777" spans="1:15" x14ac:dyDescent="0.2">
      <c r="A1777" s="80"/>
      <c r="B1777" s="80"/>
      <c r="C1777" s="80"/>
      <c r="D1777" s="80"/>
      <c r="E1777" s="80"/>
      <c r="F1777" s="80"/>
      <c r="G1777" s="80"/>
      <c r="H1777" s="80"/>
      <c r="I1777" s="80"/>
      <c r="J1777" s="80"/>
      <c r="K1777" s="80"/>
      <c r="L1777" s="80"/>
      <c r="M1777" s="80"/>
      <c r="N1777" s="80"/>
      <c r="O1777" s="80"/>
    </row>
    <row r="1778" spans="1:15" x14ac:dyDescent="0.2">
      <c r="A1778" s="80"/>
      <c r="B1778" s="80"/>
      <c r="C1778" s="80"/>
      <c r="D1778" s="80"/>
      <c r="E1778" s="80"/>
      <c r="F1778" s="80"/>
      <c r="G1778" s="80"/>
      <c r="H1778" s="80"/>
      <c r="I1778" s="80"/>
      <c r="J1778" s="80"/>
      <c r="K1778" s="80"/>
      <c r="L1778" s="80"/>
      <c r="M1778" s="80"/>
      <c r="N1778" s="80"/>
      <c r="O1778" s="80"/>
    </row>
    <row r="1779" spans="1:15" x14ac:dyDescent="0.2">
      <c r="A1779" s="80"/>
      <c r="B1779" s="80"/>
      <c r="C1779" s="80"/>
      <c r="D1779" s="80"/>
      <c r="E1779" s="80"/>
      <c r="F1779" s="80"/>
      <c r="G1779" s="80"/>
      <c r="H1779" s="80"/>
      <c r="I1779" s="80"/>
      <c r="J1779" s="80"/>
      <c r="K1779" s="80"/>
      <c r="L1779" s="80"/>
      <c r="M1779" s="80"/>
      <c r="N1779" s="80"/>
      <c r="O1779" s="80"/>
    </row>
    <row r="1780" spans="1:15" x14ac:dyDescent="0.2">
      <c r="A1780" s="80"/>
      <c r="B1780" s="80"/>
      <c r="C1780" s="80"/>
      <c r="D1780" s="80"/>
      <c r="E1780" s="80"/>
      <c r="F1780" s="80"/>
      <c r="G1780" s="80"/>
      <c r="H1780" s="80"/>
      <c r="I1780" s="80"/>
      <c r="J1780" s="80"/>
      <c r="K1780" s="80"/>
      <c r="L1780" s="80"/>
      <c r="M1780" s="80"/>
      <c r="N1780" s="80"/>
      <c r="O1780" s="80"/>
    </row>
    <row r="1781" spans="1:15" x14ac:dyDescent="0.2">
      <c r="A1781" s="80"/>
      <c r="B1781" s="80"/>
      <c r="C1781" s="80"/>
      <c r="D1781" s="80"/>
      <c r="E1781" s="80"/>
      <c r="F1781" s="80"/>
      <c r="G1781" s="80"/>
      <c r="H1781" s="80"/>
      <c r="I1781" s="80"/>
      <c r="J1781" s="80"/>
      <c r="K1781" s="80"/>
      <c r="L1781" s="80"/>
      <c r="M1781" s="80"/>
      <c r="N1781" s="80"/>
      <c r="O1781" s="80"/>
    </row>
    <row r="1782" spans="1:15" x14ac:dyDescent="0.2">
      <c r="A1782" s="80"/>
      <c r="B1782" s="80"/>
      <c r="C1782" s="80"/>
      <c r="D1782" s="80"/>
      <c r="E1782" s="80"/>
      <c r="F1782" s="80"/>
      <c r="G1782" s="80"/>
      <c r="H1782" s="80"/>
      <c r="I1782" s="80"/>
      <c r="J1782" s="80"/>
      <c r="K1782" s="80"/>
      <c r="L1782" s="80"/>
      <c r="M1782" s="80"/>
      <c r="N1782" s="80"/>
      <c r="O1782" s="80"/>
    </row>
    <row r="1783" spans="1:15" x14ac:dyDescent="0.2">
      <c r="A1783" s="80"/>
      <c r="B1783" s="80"/>
      <c r="C1783" s="80"/>
      <c r="D1783" s="80"/>
      <c r="E1783" s="80"/>
      <c r="F1783" s="80"/>
      <c r="G1783" s="80"/>
      <c r="H1783" s="80"/>
      <c r="I1783" s="80"/>
      <c r="J1783" s="80"/>
      <c r="K1783" s="80"/>
      <c r="L1783" s="80"/>
      <c r="M1783" s="80"/>
      <c r="N1783" s="80"/>
      <c r="O1783" s="80"/>
    </row>
    <row r="1784" spans="1:15" x14ac:dyDescent="0.2">
      <c r="A1784" s="80"/>
      <c r="B1784" s="80"/>
      <c r="C1784" s="80"/>
      <c r="D1784" s="80"/>
      <c r="E1784" s="80"/>
      <c r="F1784" s="80"/>
      <c r="G1784" s="80"/>
      <c r="H1784" s="80"/>
      <c r="I1784" s="80"/>
      <c r="J1784" s="80"/>
      <c r="K1784" s="80"/>
      <c r="L1784" s="80"/>
      <c r="M1784" s="80"/>
      <c r="N1784" s="80"/>
      <c r="O1784" s="80"/>
    </row>
    <row r="1785" spans="1:15" x14ac:dyDescent="0.2">
      <c r="A1785" s="80"/>
      <c r="B1785" s="80"/>
      <c r="C1785" s="80"/>
      <c r="D1785" s="80"/>
      <c r="E1785" s="80"/>
      <c r="F1785" s="80"/>
      <c r="G1785" s="80"/>
      <c r="H1785" s="80"/>
      <c r="I1785" s="80"/>
      <c r="J1785" s="80"/>
      <c r="K1785" s="80"/>
      <c r="L1785" s="80"/>
      <c r="M1785" s="80"/>
      <c r="N1785" s="80"/>
      <c r="O1785" s="80"/>
    </row>
    <row r="1786" spans="1:15" x14ac:dyDescent="0.2">
      <c r="A1786" s="80"/>
      <c r="B1786" s="80"/>
      <c r="C1786" s="80"/>
      <c r="D1786" s="80"/>
      <c r="E1786" s="80"/>
      <c r="F1786" s="80"/>
      <c r="G1786" s="80"/>
      <c r="H1786" s="80"/>
      <c r="I1786" s="80"/>
      <c r="J1786" s="80"/>
      <c r="K1786" s="80"/>
      <c r="L1786" s="80"/>
      <c r="M1786" s="80"/>
      <c r="N1786" s="80"/>
      <c r="O1786" s="80"/>
    </row>
    <row r="1787" spans="1:15" x14ac:dyDescent="0.2">
      <c r="A1787" s="80"/>
      <c r="B1787" s="80"/>
      <c r="C1787" s="80"/>
      <c r="D1787" s="80"/>
      <c r="E1787" s="80"/>
      <c r="F1787" s="80"/>
      <c r="G1787" s="80"/>
      <c r="H1787" s="80"/>
      <c r="I1787" s="80"/>
      <c r="J1787" s="80"/>
      <c r="K1787" s="80"/>
      <c r="L1787" s="80"/>
      <c r="M1787" s="80"/>
      <c r="N1787" s="80"/>
      <c r="O1787" s="80"/>
    </row>
    <row r="1788" spans="1:15" x14ac:dyDescent="0.2">
      <c r="A1788" s="80"/>
      <c r="B1788" s="80"/>
      <c r="C1788" s="80"/>
      <c r="D1788" s="80"/>
      <c r="E1788" s="80"/>
      <c r="F1788" s="80"/>
      <c r="G1788" s="80"/>
      <c r="H1788" s="80"/>
      <c r="I1788" s="80"/>
      <c r="J1788" s="80"/>
      <c r="K1788" s="80"/>
      <c r="L1788" s="80"/>
      <c r="M1788" s="80"/>
      <c r="N1788" s="80"/>
      <c r="O1788" s="80"/>
    </row>
    <row r="1789" spans="1:15" x14ac:dyDescent="0.2">
      <c r="A1789" s="80"/>
      <c r="B1789" s="80"/>
      <c r="C1789" s="80"/>
      <c r="D1789" s="80"/>
      <c r="E1789" s="80"/>
      <c r="F1789" s="80"/>
      <c r="G1789" s="80"/>
      <c r="H1789" s="80"/>
      <c r="I1789" s="80"/>
      <c r="J1789" s="80"/>
      <c r="K1789" s="80"/>
      <c r="L1789" s="80"/>
      <c r="M1789" s="80"/>
      <c r="N1789" s="80"/>
      <c r="O1789" s="80"/>
    </row>
    <row r="1790" spans="1:15" x14ac:dyDescent="0.2">
      <c r="A1790" s="80"/>
      <c r="B1790" s="80"/>
      <c r="C1790" s="80"/>
      <c r="D1790" s="80"/>
      <c r="E1790" s="80"/>
      <c r="F1790" s="80"/>
      <c r="G1790" s="80"/>
      <c r="H1790" s="80"/>
      <c r="I1790" s="80"/>
      <c r="J1790" s="80"/>
      <c r="K1790" s="80"/>
      <c r="L1790" s="80"/>
      <c r="M1790" s="80"/>
      <c r="N1790" s="80"/>
      <c r="O1790" s="80"/>
    </row>
    <row r="1791" spans="1:15" x14ac:dyDescent="0.2">
      <c r="A1791" s="80"/>
      <c r="B1791" s="80"/>
      <c r="C1791" s="80"/>
      <c r="D1791" s="80"/>
      <c r="E1791" s="80"/>
      <c r="F1791" s="80"/>
      <c r="G1791" s="80"/>
      <c r="H1791" s="80"/>
      <c r="I1791" s="80"/>
      <c r="J1791" s="80"/>
      <c r="K1791" s="80"/>
      <c r="L1791" s="80"/>
      <c r="M1791" s="80"/>
      <c r="N1791" s="80"/>
      <c r="O1791" s="80"/>
    </row>
    <row r="1792" spans="1:15" x14ac:dyDescent="0.2">
      <c r="A1792" s="80"/>
      <c r="B1792" s="80"/>
      <c r="C1792" s="80"/>
      <c r="D1792" s="80"/>
      <c r="E1792" s="80"/>
      <c r="F1792" s="80"/>
      <c r="G1792" s="80"/>
      <c r="H1792" s="80"/>
      <c r="I1792" s="80"/>
      <c r="J1792" s="80"/>
      <c r="K1792" s="80"/>
      <c r="L1792" s="80"/>
      <c r="M1792" s="80"/>
      <c r="N1792" s="80"/>
      <c r="O1792" s="80"/>
    </row>
    <row r="1793" spans="1:15" x14ac:dyDescent="0.2">
      <c r="A1793" s="80"/>
      <c r="B1793" s="80"/>
      <c r="C1793" s="80"/>
      <c r="D1793" s="80"/>
      <c r="E1793" s="80"/>
      <c r="F1793" s="80"/>
      <c r="G1793" s="80"/>
      <c r="H1793" s="80"/>
      <c r="I1793" s="80"/>
      <c r="J1793" s="80"/>
      <c r="K1793" s="80"/>
      <c r="L1793" s="80"/>
      <c r="M1793" s="80"/>
      <c r="N1793" s="80"/>
      <c r="O1793" s="80"/>
    </row>
    <row r="1794" spans="1:15" x14ac:dyDescent="0.2">
      <c r="A1794" s="80"/>
      <c r="B1794" s="80"/>
      <c r="C1794" s="80"/>
      <c r="D1794" s="80"/>
      <c r="E1794" s="80"/>
      <c r="F1794" s="80"/>
      <c r="G1794" s="80"/>
      <c r="H1794" s="80"/>
      <c r="I1794" s="80"/>
      <c r="J1794" s="80"/>
      <c r="K1794" s="80"/>
      <c r="L1794" s="80"/>
      <c r="M1794" s="80"/>
      <c r="N1794" s="80"/>
      <c r="O1794" s="80"/>
    </row>
    <row r="1795" spans="1:15" x14ac:dyDescent="0.2">
      <c r="A1795" s="80"/>
      <c r="B1795" s="80"/>
      <c r="C1795" s="80"/>
      <c r="D1795" s="80"/>
      <c r="E1795" s="80"/>
      <c r="F1795" s="80"/>
      <c r="G1795" s="80"/>
      <c r="H1795" s="80"/>
      <c r="I1795" s="80"/>
      <c r="J1795" s="80"/>
      <c r="K1795" s="80"/>
      <c r="L1795" s="80"/>
      <c r="M1795" s="80"/>
      <c r="N1795" s="80"/>
      <c r="O1795" s="80"/>
    </row>
    <row r="1796" spans="1:15" x14ac:dyDescent="0.2">
      <c r="A1796" s="80"/>
      <c r="B1796" s="80"/>
      <c r="C1796" s="80"/>
      <c r="D1796" s="80"/>
      <c r="E1796" s="80"/>
      <c r="F1796" s="80"/>
      <c r="G1796" s="80"/>
      <c r="H1796" s="80"/>
      <c r="I1796" s="80"/>
      <c r="J1796" s="80"/>
      <c r="K1796" s="80"/>
      <c r="L1796" s="80"/>
      <c r="M1796" s="80"/>
      <c r="N1796" s="80"/>
      <c r="O1796" s="80"/>
    </row>
    <row r="1797" spans="1:15" x14ac:dyDescent="0.2">
      <c r="A1797" s="80"/>
      <c r="B1797" s="80"/>
      <c r="C1797" s="80"/>
      <c r="D1797" s="80"/>
      <c r="E1797" s="80"/>
      <c r="F1797" s="80"/>
      <c r="G1797" s="80"/>
      <c r="H1797" s="80"/>
      <c r="I1797" s="80"/>
      <c r="J1797" s="80"/>
      <c r="K1797" s="80"/>
      <c r="L1797" s="80"/>
      <c r="M1797" s="80"/>
      <c r="N1797" s="80"/>
      <c r="O1797" s="80"/>
    </row>
    <row r="1798" spans="1:15" x14ac:dyDescent="0.2">
      <c r="A1798" s="80"/>
      <c r="B1798" s="80"/>
      <c r="C1798" s="80"/>
      <c r="D1798" s="80"/>
      <c r="E1798" s="80"/>
      <c r="F1798" s="80"/>
      <c r="G1798" s="80"/>
      <c r="H1798" s="80"/>
      <c r="I1798" s="80"/>
      <c r="J1798" s="80"/>
      <c r="K1798" s="80"/>
      <c r="L1798" s="80"/>
      <c r="M1798" s="80"/>
      <c r="N1798" s="80"/>
      <c r="O1798" s="80"/>
    </row>
    <row r="1799" spans="1:15" x14ac:dyDescent="0.2">
      <c r="A1799" s="80"/>
      <c r="B1799" s="80"/>
      <c r="C1799" s="80"/>
      <c r="D1799" s="80"/>
      <c r="E1799" s="80"/>
      <c r="F1799" s="80"/>
      <c r="G1799" s="80"/>
      <c r="H1799" s="80"/>
      <c r="I1799" s="80"/>
      <c r="J1799" s="80"/>
      <c r="K1799" s="80"/>
      <c r="L1799" s="80"/>
      <c r="M1799" s="80"/>
      <c r="N1799" s="80"/>
      <c r="O1799" s="80"/>
    </row>
    <row r="1800" spans="1:15" x14ac:dyDescent="0.2">
      <c r="A1800" s="80"/>
      <c r="B1800" s="80"/>
      <c r="C1800" s="80"/>
      <c r="D1800" s="80"/>
      <c r="E1800" s="80"/>
      <c r="F1800" s="80"/>
      <c r="G1800" s="80"/>
      <c r="H1800" s="80"/>
      <c r="I1800" s="80"/>
      <c r="J1800" s="80"/>
      <c r="K1800" s="80"/>
      <c r="L1800" s="80"/>
      <c r="M1800" s="80"/>
      <c r="N1800" s="80"/>
      <c r="O1800" s="80"/>
    </row>
    <row r="1801" spans="1:15" x14ac:dyDescent="0.2">
      <c r="A1801" s="80"/>
      <c r="B1801" s="80"/>
      <c r="C1801" s="80"/>
      <c r="D1801" s="80"/>
      <c r="E1801" s="80"/>
      <c r="F1801" s="80"/>
      <c r="G1801" s="80"/>
      <c r="H1801" s="80"/>
      <c r="I1801" s="80"/>
      <c r="J1801" s="80"/>
      <c r="K1801" s="80"/>
      <c r="L1801" s="80"/>
      <c r="M1801" s="80"/>
      <c r="N1801" s="80"/>
      <c r="O1801" s="80"/>
    </row>
    <row r="1802" spans="1:15" x14ac:dyDescent="0.2">
      <c r="A1802" s="80"/>
      <c r="B1802" s="80"/>
      <c r="C1802" s="80"/>
      <c r="D1802" s="80"/>
      <c r="E1802" s="80"/>
      <c r="F1802" s="80"/>
      <c r="G1802" s="80"/>
      <c r="H1802" s="80"/>
      <c r="I1802" s="80"/>
      <c r="J1802" s="80"/>
      <c r="K1802" s="80"/>
      <c r="L1802" s="80"/>
      <c r="M1802" s="80"/>
      <c r="N1802" s="80"/>
      <c r="O1802" s="80"/>
    </row>
    <row r="1803" spans="1:15" x14ac:dyDescent="0.2">
      <c r="A1803" s="80"/>
      <c r="B1803" s="80"/>
      <c r="C1803" s="80"/>
      <c r="D1803" s="80"/>
      <c r="E1803" s="80"/>
      <c r="F1803" s="80"/>
      <c r="G1803" s="80"/>
      <c r="H1803" s="80"/>
      <c r="I1803" s="80"/>
      <c r="J1803" s="80"/>
      <c r="K1803" s="80"/>
      <c r="L1803" s="80"/>
      <c r="M1803" s="80"/>
      <c r="N1803" s="80"/>
      <c r="O1803" s="80"/>
    </row>
    <row r="1804" spans="1:15" x14ac:dyDescent="0.2">
      <c r="A1804" s="80"/>
      <c r="B1804" s="80"/>
      <c r="C1804" s="80"/>
      <c r="D1804" s="80"/>
      <c r="E1804" s="80"/>
      <c r="F1804" s="80"/>
      <c r="G1804" s="80"/>
      <c r="H1804" s="80"/>
      <c r="I1804" s="80"/>
      <c r="J1804" s="80"/>
      <c r="K1804" s="80"/>
      <c r="L1804" s="80"/>
      <c r="M1804" s="80"/>
      <c r="N1804" s="80"/>
      <c r="O1804" s="80"/>
    </row>
    <row r="1805" spans="1:15" x14ac:dyDescent="0.2">
      <c r="A1805" s="80"/>
      <c r="B1805" s="80"/>
      <c r="C1805" s="80"/>
      <c r="D1805" s="80"/>
      <c r="E1805" s="80"/>
      <c r="F1805" s="80"/>
      <c r="G1805" s="80"/>
      <c r="H1805" s="80"/>
      <c r="I1805" s="80"/>
      <c r="J1805" s="80"/>
      <c r="K1805" s="80"/>
      <c r="L1805" s="80"/>
      <c r="M1805" s="80"/>
      <c r="N1805" s="80"/>
      <c r="O1805" s="80"/>
    </row>
    <row r="1806" spans="1:15" x14ac:dyDescent="0.2">
      <c r="A1806" s="80"/>
      <c r="B1806" s="80"/>
      <c r="C1806" s="80"/>
      <c r="D1806" s="80"/>
      <c r="E1806" s="80"/>
      <c r="F1806" s="80"/>
      <c r="G1806" s="80"/>
      <c r="H1806" s="80"/>
      <c r="I1806" s="80"/>
      <c r="J1806" s="80"/>
      <c r="K1806" s="80"/>
      <c r="L1806" s="80"/>
      <c r="M1806" s="80"/>
      <c r="N1806" s="80"/>
      <c r="O1806" s="80"/>
    </row>
    <row r="1807" spans="1:15" x14ac:dyDescent="0.2">
      <c r="A1807" s="80"/>
      <c r="B1807" s="80"/>
      <c r="C1807" s="80"/>
      <c r="D1807" s="80"/>
      <c r="E1807" s="80"/>
      <c r="F1807" s="80"/>
      <c r="G1807" s="80"/>
      <c r="H1807" s="80"/>
      <c r="I1807" s="80"/>
      <c r="J1807" s="80"/>
      <c r="K1807" s="80"/>
      <c r="L1807" s="80"/>
      <c r="M1807" s="80"/>
      <c r="N1807" s="80"/>
      <c r="O1807" s="80"/>
    </row>
    <row r="1808" spans="1:15" x14ac:dyDescent="0.2">
      <c r="A1808" s="80"/>
      <c r="B1808" s="80"/>
      <c r="C1808" s="80"/>
      <c r="D1808" s="80"/>
      <c r="E1808" s="80"/>
      <c r="F1808" s="80"/>
      <c r="G1808" s="80"/>
      <c r="H1808" s="80"/>
      <c r="I1808" s="80"/>
      <c r="J1808" s="80"/>
      <c r="K1808" s="80"/>
      <c r="L1808" s="80"/>
      <c r="M1808" s="80"/>
      <c r="N1808" s="80"/>
      <c r="O1808" s="80"/>
    </row>
    <row r="1809" spans="1:15" x14ac:dyDescent="0.2">
      <c r="A1809" s="80"/>
      <c r="B1809" s="80"/>
      <c r="C1809" s="80"/>
      <c r="D1809" s="80"/>
      <c r="E1809" s="80"/>
      <c r="F1809" s="80"/>
      <c r="G1809" s="80"/>
      <c r="H1809" s="80"/>
      <c r="I1809" s="80"/>
      <c r="J1809" s="80"/>
      <c r="K1809" s="80"/>
      <c r="L1809" s="80"/>
      <c r="M1809" s="80"/>
      <c r="N1809" s="80"/>
      <c r="O1809" s="80"/>
    </row>
    <row r="1810" spans="1:15" x14ac:dyDescent="0.2">
      <c r="A1810" s="80"/>
      <c r="B1810" s="80"/>
      <c r="C1810" s="80"/>
      <c r="D1810" s="80"/>
      <c r="E1810" s="80"/>
      <c r="F1810" s="80"/>
      <c r="G1810" s="80"/>
      <c r="H1810" s="80"/>
      <c r="I1810" s="80"/>
      <c r="J1810" s="80"/>
      <c r="K1810" s="80"/>
      <c r="L1810" s="80"/>
      <c r="M1810" s="80"/>
      <c r="N1810" s="80"/>
      <c r="O1810" s="80"/>
    </row>
    <row r="1811" spans="1:15" x14ac:dyDescent="0.2">
      <c r="A1811" s="80"/>
      <c r="B1811" s="80"/>
      <c r="C1811" s="80"/>
      <c r="D1811" s="80"/>
      <c r="E1811" s="80"/>
      <c r="F1811" s="80"/>
      <c r="G1811" s="80"/>
      <c r="H1811" s="80"/>
      <c r="I1811" s="80"/>
      <c r="J1811" s="80"/>
      <c r="K1811" s="80"/>
      <c r="L1811" s="80"/>
      <c r="M1811" s="80"/>
      <c r="N1811" s="80"/>
      <c r="O1811" s="80"/>
    </row>
    <row r="1812" spans="1:15" x14ac:dyDescent="0.2">
      <c r="A1812" s="80"/>
      <c r="B1812" s="80"/>
      <c r="C1812" s="80"/>
      <c r="D1812" s="80"/>
      <c r="E1812" s="80"/>
      <c r="F1812" s="80"/>
      <c r="G1812" s="80"/>
      <c r="H1812" s="80"/>
      <c r="I1812" s="80"/>
      <c r="J1812" s="80"/>
      <c r="K1812" s="80"/>
      <c r="L1812" s="80"/>
      <c r="M1812" s="80"/>
      <c r="N1812" s="80"/>
      <c r="O1812" s="80"/>
    </row>
    <row r="1813" spans="1:15" x14ac:dyDescent="0.2">
      <c r="A1813" s="80"/>
      <c r="B1813" s="80"/>
      <c r="C1813" s="80"/>
      <c r="D1813" s="80"/>
      <c r="E1813" s="80"/>
      <c r="F1813" s="80"/>
      <c r="G1813" s="80"/>
      <c r="H1813" s="80"/>
      <c r="I1813" s="80"/>
      <c r="J1813" s="80"/>
      <c r="K1813" s="80"/>
      <c r="L1813" s="80"/>
      <c r="M1813" s="80"/>
      <c r="N1813" s="80"/>
      <c r="O1813" s="80"/>
    </row>
    <row r="1814" spans="1:15" x14ac:dyDescent="0.2">
      <c r="A1814" s="80"/>
      <c r="B1814" s="80"/>
      <c r="C1814" s="80"/>
      <c r="D1814" s="80"/>
      <c r="E1814" s="80"/>
      <c r="F1814" s="80"/>
      <c r="G1814" s="80"/>
      <c r="H1814" s="80"/>
      <c r="I1814" s="80"/>
      <c r="J1814" s="80"/>
      <c r="K1814" s="80"/>
      <c r="L1814" s="80"/>
      <c r="M1814" s="80"/>
      <c r="N1814" s="80"/>
      <c r="O1814" s="80"/>
    </row>
    <row r="1815" spans="1:15" x14ac:dyDescent="0.2">
      <c r="A1815" s="80"/>
      <c r="B1815" s="80"/>
      <c r="C1815" s="80"/>
      <c r="D1815" s="80"/>
      <c r="E1815" s="80"/>
      <c r="F1815" s="80"/>
      <c r="G1815" s="80"/>
      <c r="H1815" s="80"/>
      <c r="I1815" s="80"/>
      <c r="J1815" s="80"/>
      <c r="K1815" s="80"/>
      <c r="L1815" s="80"/>
      <c r="M1815" s="80"/>
      <c r="N1815" s="80"/>
      <c r="O1815" s="80"/>
    </row>
    <row r="1816" spans="1:15" x14ac:dyDescent="0.2">
      <c r="A1816" s="80"/>
      <c r="B1816" s="80"/>
      <c r="C1816" s="80"/>
      <c r="D1816" s="80"/>
      <c r="E1816" s="80"/>
      <c r="F1816" s="80"/>
      <c r="G1816" s="80"/>
      <c r="H1816" s="80"/>
      <c r="I1816" s="80"/>
      <c r="J1816" s="80"/>
      <c r="K1816" s="80"/>
      <c r="L1816" s="80"/>
      <c r="M1816" s="80"/>
      <c r="N1816" s="80"/>
      <c r="O1816" s="80"/>
    </row>
    <row r="1817" spans="1:15" x14ac:dyDescent="0.2">
      <c r="A1817" s="80"/>
      <c r="B1817" s="80"/>
      <c r="C1817" s="80"/>
      <c r="D1817" s="80"/>
      <c r="E1817" s="80"/>
      <c r="F1817" s="80"/>
      <c r="G1817" s="80"/>
      <c r="H1817" s="80"/>
      <c r="I1817" s="80"/>
      <c r="J1817" s="80"/>
      <c r="K1817" s="80"/>
      <c r="L1817" s="80"/>
      <c r="M1817" s="80"/>
      <c r="N1817" s="80"/>
      <c r="O1817" s="80"/>
    </row>
    <row r="1818" spans="1:15" x14ac:dyDescent="0.2">
      <c r="A1818" s="80"/>
      <c r="B1818" s="80"/>
      <c r="C1818" s="80"/>
      <c r="D1818" s="80"/>
      <c r="E1818" s="80"/>
      <c r="F1818" s="80"/>
      <c r="G1818" s="80"/>
      <c r="H1818" s="80"/>
      <c r="I1818" s="80"/>
      <c r="J1818" s="80"/>
      <c r="K1818" s="80"/>
      <c r="L1818" s="80"/>
      <c r="M1818" s="80"/>
      <c r="N1818" s="80"/>
      <c r="O1818" s="80"/>
    </row>
    <row r="1819" spans="1:15" x14ac:dyDescent="0.2">
      <c r="A1819" s="80"/>
      <c r="B1819" s="80"/>
      <c r="C1819" s="80"/>
      <c r="D1819" s="80"/>
      <c r="E1819" s="80"/>
      <c r="F1819" s="80"/>
      <c r="G1819" s="80"/>
      <c r="H1819" s="80"/>
      <c r="I1819" s="80"/>
      <c r="J1819" s="80"/>
      <c r="K1819" s="80"/>
      <c r="L1819" s="80"/>
      <c r="M1819" s="80"/>
      <c r="N1819" s="80"/>
      <c r="O1819" s="80"/>
    </row>
    <row r="1820" spans="1:15" x14ac:dyDescent="0.2">
      <c r="A1820" s="80"/>
      <c r="B1820" s="80"/>
      <c r="C1820" s="80"/>
      <c r="D1820" s="80"/>
      <c r="E1820" s="80"/>
      <c r="F1820" s="80"/>
      <c r="G1820" s="80"/>
      <c r="H1820" s="80"/>
      <c r="I1820" s="80"/>
      <c r="J1820" s="80"/>
      <c r="K1820" s="80"/>
      <c r="L1820" s="80"/>
      <c r="M1820" s="80"/>
      <c r="N1820" s="80"/>
      <c r="O1820" s="80"/>
    </row>
    <row r="1821" spans="1:15" x14ac:dyDescent="0.2">
      <c r="A1821" s="80"/>
      <c r="B1821" s="80"/>
      <c r="C1821" s="80"/>
      <c r="D1821" s="80"/>
      <c r="E1821" s="80"/>
      <c r="F1821" s="80"/>
      <c r="G1821" s="80"/>
      <c r="H1821" s="80"/>
      <c r="I1821" s="80"/>
      <c r="J1821" s="80"/>
      <c r="K1821" s="80"/>
      <c r="L1821" s="80"/>
      <c r="M1821" s="80"/>
      <c r="N1821" s="80"/>
      <c r="O1821" s="80"/>
    </row>
    <row r="1822" spans="1:15" x14ac:dyDescent="0.2">
      <c r="A1822" s="80"/>
      <c r="B1822" s="80"/>
      <c r="C1822" s="80"/>
      <c r="D1822" s="80"/>
      <c r="E1822" s="80"/>
      <c r="F1822" s="80"/>
      <c r="G1822" s="80"/>
      <c r="H1822" s="80"/>
      <c r="I1822" s="80"/>
      <c r="J1822" s="80"/>
      <c r="K1822" s="80"/>
      <c r="L1822" s="80"/>
      <c r="M1822" s="80"/>
      <c r="N1822" s="80"/>
      <c r="O1822" s="80"/>
    </row>
    <row r="1823" spans="1:15" x14ac:dyDescent="0.2">
      <c r="A1823" s="80"/>
      <c r="B1823" s="80"/>
      <c r="C1823" s="80"/>
      <c r="D1823" s="80"/>
      <c r="E1823" s="80"/>
      <c r="F1823" s="80"/>
      <c r="G1823" s="80"/>
      <c r="H1823" s="80"/>
      <c r="I1823" s="80"/>
      <c r="J1823" s="80"/>
      <c r="K1823" s="80"/>
      <c r="L1823" s="80"/>
      <c r="M1823" s="80"/>
      <c r="N1823" s="80"/>
      <c r="O1823" s="80"/>
    </row>
    <row r="1824" spans="1:15" x14ac:dyDescent="0.2">
      <c r="A1824" s="80"/>
      <c r="B1824" s="80"/>
      <c r="C1824" s="80"/>
      <c r="D1824" s="80"/>
      <c r="E1824" s="80"/>
      <c r="F1824" s="80"/>
      <c r="G1824" s="80"/>
      <c r="H1824" s="80"/>
      <c r="I1824" s="80"/>
      <c r="J1824" s="80"/>
      <c r="K1824" s="80"/>
      <c r="L1824" s="80"/>
      <c r="M1824" s="80"/>
      <c r="N1824" s="80"/>
      <c r="O1824" s="80"/>
    </row>
    <row r="1825" spans="1:15" x14ac:dyDescent="0.2">
      <c r="A1825" s="80"/>
      <c r="B1825" s="80"/>
      <c r="C1825" s="80"/>
      <c r="D1825" s="80"/>
      <c r="E1825" s="80"/>
      <c r="F1825" s="80"/>
      <c r="G1825" s="80"/>
      <c r="H1825" s="80"/>
      <c r="I1825" s="80"/>
      <c r="J1825" s="80"/>
      <c r="K1825" s="80"/>
      <c r="L1825" s="80"/>
      <c r="M1825" s="80"/>
      <c r="N1825" s="80"/>
      <c r="O1825" s="80"/>
    </row>
    <row r="1826" spans="1:15" x14ac:dyDescent="0.2">
      <c r="A1826" s="80"/>
      <c r="B1826" s="80"/>
      <c r="C1826" s="80"/>
      <c r="D1826" s="80"/>
      <c r="E1826" s="80"/>
      <c r="F1826" s="80"/>
      <c r="G1826" s="80"/>
      <c r="H1826" s="80"/>
      <c r="I1826" s="80"/>
      <c r="J1826" s="80"/>
      <c r="K1826" s="80"/>
      <c r="L1826" s="80"/>
      <c r="M1826" s="80"/>
      <c r="N1826" s="80"/>
      <c r="O1826" s="80"/>
    </row>
    <row r="1827" spans="1:15" x14ac:dyDescent="0.2">
      <c r="A1827" s="80"/>
      <c r="B1827" s="80"/>
      <c r="C1827" s="80"/>
      <c r="D1827" s="80"/>
      <c r="E1827" s="80"/>
      <c r="F1827" s="80"/>
      <c r="G1827" s="80"/>
      <c r="H1827" s="80"/>
      <c r="I1827" s="80"/>
      <c r="J1827" s="80"/>
      <c r="K1827" s="80"/>
      <c r="L1827" s="80"/>
      <c r="M1827" s="80"/>
      <c r="N1827" s="80"/>
      <c r="O1827" s="80"/>
    </row>
    <row r="1828" spans="1:15" x14ac:dyDescent="0.2">
      <c r="A1828" s="80"/>
      <c r="B1828" s="80"/>
      <c r="C1828" s="80"/>
      <c r="D1828" s="80"/>
      <c r="E1828" s="80"/>
      <c r="F1828" s="80"/>
      <c r="G1828" s="80"/>
      <c r="H1828" s="80"/>
      <c r="I1828" s="80"/>
      <c r="J1828" s="80"/>
      <c r="K1828" s="80"/>
      <c r="L1828" s="80"/>
      <c r="M1828" s="80"/>
      <c r="N1828" s="80"/>
      <c r="O1828" s="80"/>
    </row>
    <row r="1829" spans="1:15" x14ac:dyDescent="0.2">
      <c r="A1829" s="80"/>
      <c r="B1829" s="80"/>
      <c r="C1829" s="80"/>
      <c r="D1829" s="80"/>
      <c r="E1829" s="80"/>
      <c r="F1829" s="80"/>
      <c r="G1829" s="80"/>
      <c r="H1829" s="80"/>
      <c r="I1829" s="80"/>
      <c r="J1829" s="80"/>
      <c r="K1829" s="80"/>
      <c r="L1829" s="80"/>
      <c r="M1829" s="80"/>
      <c r="N1829" s="80"/>
      <c r="O1829" s="80"/>
    </row>
    <row r="1830" spans="1:15" x14ac:dyDescent="0.2">
      <c r="A1830" s="80"/>
      <c r="B1830" s="80"/>
      <c r="C1830" s="80"/>
      <c r="D1830" s="80"/>
      <c r="E1830" s="80"/>
      <c r="F1830" s="80"/>
      <c r="G1830" s="80"/>
      <c r="H1830" s="80"/>
      <c r="I1830" s="80"/>
      <c r="J1830" s="80"/>
      <c r="K1830" s="80"/>
      <c r="L1830" s="80"/>
      <c r="M1830" s="80"/>
      <c r="N1830" s="80"/>
      <c r="O1830" s="80"/>
    </row>
    <row r="1831" spans="1:15" x14ac:dyDescent="0.2">
      <c r="A1831" s="80"/>
      <c r="B1831" s="80"/>
      <c r="C1831" s="80"/>
      <c r="D1831" s="80"/>
      <c r="E1831" s="80"/>
      <c r="F1831" s="80"/>
      <c r="G1831" s="80"/>
      <c r="H1831" s="80"/>
      <c r="I1831" s="80"/>
      <c r="J1831" s="80"/>
      <c r="K1831" s="80"/>
      <c r="L1831" s="80"/>
      <c r="M1831" s="80"/>
      <c r="N1831" s="80"/>
      <c r="O1831" s="80"/>
    </row>
    <row r="1832" spans="1:15" x14ac:dyDescent="0.2">
      <c r="A1832" s="80"/>
      <c r="B1832" s="80"/>
      <c r="C1832" s="80"/>
      <c r="D1832" s="80"/>
      <c r="E1832" s="80"/>
      <c r="F1832" s="80"/>
      <c r="G1832" s="80"/>
      <c r="H1832" s="80"/>
      <c r="I1832" s="80"/>
      <c r="J1832" s="80"/>
      <c r="K1832" s="80"/>
      <c r="L1832" s="80"/>
      <c r="M1832" s="80"/>
      <c r="N1832" s="80"/>
      <c r="O1832" s="80"/>
    </row>
    <row r="1833" spans="1:15" x14ac:dyDescent="0.2">
      <c r="A1833" s="80"/>
      <c r="B1833" s="80"/>
      <c r="C1833" s="80"/>
      <c r="D1833" s="80"/>
      <c r="E1833" s="80"/>
      <c r="F1833" s="80"/>
      <c r="G1833" s="80"/>
      <c r="H1833" s="80"/>
      <c r="I1833" s="80"/>
      <c r="J1833" s="80"/>
      <c r="K1833" s="80"/>
      <c r="L1833" s="80"/>
      <c r="M1833" s="80"/>
      <c r="N1833" s="80"/>
      <c r="O1833" s="80"/>
    </row>
    <row r="1834" spans="1:15" x14ac:dyDescent="0.2">
      <c r="A1834" s="80"/>
      <c r="B1834" s="80"/>
      <c r="C1834" s="80"/>
      <c r="D1834" s="80"/>
      <c r="E1834" s="80"/>
      <c r="F1834" s="80"/>
      <c r="G1834" s="80"/>
      <c r="H1834" s="80"/>
      <c r="I1834" s="80"/>
      <c r="J1834" s="80"/>
      <c r="K1834" s="80"/>
      <c r="L1834" s="80"/>
      <c r="M1834" s="80"/>
      <c r="N1834" s="80"/>
      <c r="O1834" s="80"/>
    </row>
    <row r="1835" spans="1:15" x14ac:dyDescent="0.2">
      <c r="A1835" s="80"/>
      <c r="B1835" s="80"/>
      <c r="C1835" s="80"/>
      <c r="D1835" s="80"/>
      <c r="E1835" s="80"/>
      <c r="F1835" s="80"/>
      <c r="G1835" s="80"/>
      <c r="H1835" s="80"/>
      <c r="I1835" s="80"/>
      <c r="J1835" s="80"/>
      <c r="K1835" s="80"/>
      <c r="L1835" s="80"/>
      <c r="M1835" s="80"/>
      <c r="N1835" s="80"/>
      <c r="O1835" s="80"/>
    </row>
    <row r="1836" spans="1:15" x14ac:dyDescent="0.2">
      <c r="A1836" s="80"/>
      <c r="B1836" s="80"/>
      <c r="C1836" s="80"/>
      <c r="D1836" s="80"/>
      <c r="E1836" s="80"/>
      <c r="F1836" s="80"/>
      <c r="G1836" s="80"/>
      <c r="H1836" s="80"/>
      <c r="I1836" s="80"/>
      <c r="J1836" s="80"/>
      <c r="K1836" s="80"/>
      <c r="L1836" s="80"/>
      <c r="M1836" s="80"/>
      <c r="N1836" s="80"/>
      <c r="O1836" s="80"/>
    </row>
    <row r="1837" spans="1:15" x14ac:dyDescent="0.2">
      <c r="A1837" s="80"/>
      <c r="B1837" s="80"/>
      <c r="C1837" s="80"/>
      <c r="D1837" s="80"/>
      <c r="E1837" s="80"/>
      <c r="F1837" s="80"/>
      <c r="G1837" s="80"/>
      <c r="H1837" s="80"/>
      <c r="I1837" s="80"/>
      <c r="J1837" s="80"/>
      <c r="K1837" s="80"/>
      <c r="L1837" s="80"/>
      <c r="M1837" s="80"/>
      <c r="N1837" s="80"/>
      <c r="O1837" s="80"/>
    </row>
    <row r="1838" spans="1:15" x14ac:dyDescent="0.2">
      <c r="A1838" s="80"/>
      <c r="B1838" s="80"/>
      <c r="C1838" s="80"/>
      <c r="D1838" s="80"/>
      <c r="E1838" s="80"/>
      <c r="F1838" s="80"/>
      <c r="G1838" s="80"/>
      <c r="H1838" s="80"/>
      <c r="I1838" s="80"/>
      <c r="J1838" s="80"/>
      <c r="K1838" s="80"/>
      <c r="L1838" s="80"/>
      <c r="M1838" s="80"/>
      <c r="N1838" s="80"/>
      <c r="O1838" s="80"/>
    </row>
    <row r="1839" spans="1:15" x14ac:dyDescent="0.2">
      <c r="A1839" s="80"/>
      <c r="B1839" s="80"/>
      <c r="C1839" s="80"/>
      <c r="D1839" s="80"/>
      <c r="E1839" s="80"/>
      <c r="F1839" s="80"/>
      <c r="G1839" s="80"/>
      <c r="H1839" s="80"/>
      <c r="I1839" s="80"/>
      <c r="J1839" s="80"/>
      <c r="K1839" s="80"/>
      <c r="L1839" s="80"/>
      <c r="M1839" s="80"/>
      <c r="N1839" s="80"/>
      <c r="O1839" s="80"/>
    </row>
    <row r="1840" spans="1:15" x14ac:dyDescent="0.2">
      <c r="A1840" s="80"/>
      <c r="B1840" s="80"/>
      <c r="C1840" s="80"/>
      <c r="D1840" s="80"/>
      <c r="E1840" s="80"/>
      <c r="F1840" s="80"/>
      <c r="G1840" s="80"/>
      <c r="H1840" s="80"/>
      <c r="I1840" s="80"/>
      <c r="J1840" s="80"/>
      <c r="K1840" s="80"/>
      <c r="L1840" s="80"/>
      <c r="M1840" s="80"/>
      <c r="N1840" s="80"/>
      <c r="O1840" s="80"/>
    </row>
    <row r="1841" spans="1:15" x14ac:dyDescent="0.2">
      <c r="A1841" s="80"/>
      <c r="B1841" s="80"/>
      <c r="C1841" s="80"/>
      <c r="D1841" s="80"/>
      <c r="E1841" s="80"/>
      <c r="F1841" s="80"/>
      <c r="G1841" s="80"/>
      <c r="H1841" s="80"/>
      <c r="I1841" s="80"/>
      <c r="J1841" s="80"/>
      <c r="K1841" s="80"/>
      <c r="L1841" s="80"/>
      <c r="M1841" s="80"/>
      <c r="N1841" s="80"/>
      <c r="O1841" s="80"/>
    </row>
    <row r="1842" spans="1:15" x14ac:dyDescent="0.2">
      <c r="A1842" s="80"/>
      <c r="B1842" s="80"/>
      <c r="C1842" s="80"/>
      <c r="D1842" s="80"/>
      <c r="E1842" s="80"/>
      <c r="F1842" s="80"/>
      <c r="G1842" s="80"/>
      <c r="H1842" s="80"/>
      <c r="I1842" s="80"/>
      <c r="J1842" s="80"/>
      <c r="K1842" s="80"/>
      <c r="L1842" s="80"/>
      <c r="M1842" s="80"/>
      <c r="N1842" s="80"/>
      <c r="O1842" s="80"/>
    </row>
    <row r="1843" spans="1:15" x14ac:dyDescent="0.2">
      <c r="A1843" s="80"/>
      <c r="B1843" s="80"/>
      <c r="C1843" s="80"/>
      <c r="D1843" s="80"/>
      <c r="E1843" s="80"/>
      <c r="F1843" s="80"/>
      <c r="G1843" s="80"/>
      <c r="H1843" s="80"/>
      <c r="I1843" s="80"/>
      <c r="J1843" s="80"/>
      <c r="K1843" s="80"/>
      <c r="L1843" s="80"/>
      <c r="M1843" s="80"/>
      <c r="N1843" s="80"/>
      <c r="O1843" s="80"/>
    </row>
    <row r="1844" spans="1:15" x14ac:dyDescent="0.2">
      <c r="A1844" s="80"/>
      <c r="B1844" s="80"/>
      <c r="C1844" s="80"/>
      <c r="D1844" s="80"/>
      <c r="E1844" s="80"/>
      <c r="F1844" s="80"/>
      <c r="G1844" s="80"/>
      <c r="H1844" s="80"/>
      <c r="I1844" s="80"/>
      <c r="J1844" s="80"/>
      <c r="K1844" s="80"/>
      <c r="L1844" s="80"/>
      <c r="M1844" s="80"/>
      <c r="N1844" s="80"/>
      <c r="O1844" s="80"/>
    </row>
    <row r="1845" spans="1:15" x14ac:dyDescent="0.2">
      <c r="A1845" s="80"/>
      <c r="B1845" s="80"/>
      <c r="C1845" s="80"/>
      <c r="D1845" s="80"/>
      <c r="E1845" s="80"/>
      <c r="F1845" s="80"/>
      <c r="G1845" s="80"/>
      <c r="H1845" s="80"/>
      <c r="I1845" s="80"/>
      <c r="J1845" s="80"/>
      <c r="K1845" s="80"/>
      <c r="L1845" s="80"/>
      <c r="M1845" s="80"/>
      <c r="N1845" s="80"/>
      <c r="O1845" s="80"/>
    </row>
    <row r="1846" spans="1:15" x14ac:dyDescent="0.2">
      <c r="A1846" s="80"/>
      <c r="B1846" s="80"/>
      <c r="C1846" s="80"/>
      <c r="D1846" s="80"/>
      <c r="E1846" s="80"/>
      <c r="F1846" s="80"/>
      <c r="G1846" s="80"/>
      <c r="H1846" s="80"/>
      <c r="I1846" s="80"/>
      <c r="J1846" s="80"/>
      <c r="K1846" s="80"/>
      <c r="L1846" s="80"/>
      <c r="M1846" s="80"/>
      <c r="N1846" s="80"/>
      <c r="O1846" s="80"/>
    </row>
    <row r="1847" spans="1:15" x14ac:dyDescent="0.2">
      <c r="A1847" s="80"/>
      <c r="B1847" s="80"/>
      <c r="C1847" s="80"/>
      <c r="D1847" s="80"/>
      <c r="E1847" s="80"/>
      <c r="F1847" s="80"/>
      <c r="G1847" s="80"/>
      <c r="H1847" s="80"/>
      <c r="I1847" s="80"/>
      <c r="J1847" s="80"/>
      <c r="K1847" s="80"/>
      <c r="L1847" s="80"/>
      <c r="M1847" s="80"/>
      <c r="N1847" s="80"/>
      <c r="O1847" s="80"/>
    </row>
    <row r="1848" spans="1:15" x14ac:dyDescent="0.2">
      <c r="A1848" s="80"/>
      <c r="B1848" s="80"/>
      <c r="C1848" s="80"/>
      <c r="D1848" s="80"/>
      <c r="E1848" s="80"/>
      <c r="F1848" s="80"/>
      <c r="G1848" s="80"/>
      <c r="H1848" s="80"/>
      <c r="I1848" s="80"/>
      <c r="J1848" s="80"/>
      <c r="K1848" s="80"/>
      <c r="L1848" s="80"/>
      <c r="M1848" s="80"/>
      <c r="N1848" s="80"/>
      <c r="O1848" s="80"/>
    </row>
    <row r="1849" spans="1:15" x14ac:dyDescent="0.2">
      <c r="A1849" s="80"/>
      <c r="B1849" s="80"/>
      <c r="C1849" s="80"/>
      <c r="D1849" s="80"/>
      <c r="E1849" s="80"/>
      <c r="F1849" s="80"/>
      <c r="G1849" s="80"/>
      <c r="H1849" s="80"/>
      <c r="I1849" s="80"/>
      <c r="J1849" s="80"/>
      <c r="K1849" s="80"/>
      <c r="L1849" s="80"/>
      <c r="M1849" s="80"/>
      <c r="N1849" s="80"/>
      <c r="O1849" s="80"/>
    </row>
    <row r="1850" spans="1:15" x14ac:dyDescent="0.2">
      <c r="A1850" s="80"/>
      <c r="B1850" s="80"/>
      <c r="C1850" s="80"/>
      <c r="D1850" s="80"/>
      <c r="E1850" s="80"/>
      <c r="F1850" s="80"/>
      <c r="G1850" s="80"/>
      <c r="H1850" s="80"/>
      <c r="I1850" s="80"/>
      <c r="J1850" s="80"/>
      <c r="K1850" s="80"/>
      <c r="L1850" s="80"/>
      <c r="M1850" s="80"/>
      <c r="N1850" s="80"/>
      <c r="O1850" s="80"/>
    </row>
    <row r="1851" spans="1:15" x14ac:dyDescent="0.2">
      <c r="A1851" s="80"/>
      <c r="B1851" s="80"/>
      <c r="C1851" s="80"/>
      <c r="D1851" s="80"/>
      <c r="E1851" s="80"/>
      <c r="F1851" s="80"/>
      <c r="G1851" s="80"/>
      <c r="H1851" s="80"/>
      <c r="I1851" s="80"/>
      <c r="J1851" s="80"/>
      <c r="K1851" s="80"/>
      <c r="L1851" s="80"/>
      <c r="M1851" s="80"/>
      <c r="N1851" s="80"/>
      <c r="O1851" s="80"/>
    </row>
    <row r="1852" spans="1:15" x14ac:dyDescent="0.2">
      <c r="A1852" s="80"/>
      <c r="B1852" s="80"/>
      <c r="C1852" s="80"/>
      <c r="D1852" s="80"/>
      <c r="E1852" s="80"/>
      <c r="F1852" s="80"/>
      <c r="G1852" s="80"/>
      <c r="H1852" s="80"/>
      <c r="I1852" s="80"/>
      <c r="J1852" s="80"/>
      <c r="K1852" s="80"/>
      <c r="L1852" s="80"/>
      <c r="M1852" s="80"/>
      <c r="N1852" s="80"/>
      <c r="O1852" s="80"/>
    </row>
    <row r="1853" spans="1:15" x14ac:dyDescent="0.2">
      <c r="A1853" s="80"/>
      <c r="B1853" s="80"/>
      <c r="C1853" s="80"/>
      <c r="D1853" s="80"/>
      <c r="E1853" s="80"/>
      <c r="F1853" s="80"/>
      <c r="G1853" s="80"/>
      <c r="H1853" s="80"/>
      <c r="I1853" s="80"/>
      <c r="J1853" s="80"/>
      <c r="K1853" s="80"/>
      <c r="L1853" s="80"/>
      <c r="M1853" s="80"/>
      <c r="N1853" s="80"/>
      <c r="O1853" s="80"/>
    </row>
    <row r="1854" spans="1:15" x14ac:dyDescent="0.2">
      <c r="A1854" s="80"/>
      <c r="B1854" s="80"/>
      <c r="C1854" s="80"/>
      <c r="D1854" s="80"/>
      <c r="E1854" s="80"/>
      <c r="F1854" s="80"/>
      <c r="G1854" s="80"/>
      <c r="H1854" s="80"/>
      <c r="I1854" s="80"/>
      <c r="J1854" s="80"/>
      <c r="K1854" s="80"/>
      <c r="L1854" s="80"/>
      <c r="M1854" s="80"/>
      <c r="N1854" s="80"/>
      <c r="O1854" s="80"/>
    </row>
    <row r="1855" spans="1:15" x14ac:dyDescent="0.2">
      <c r="A1855" s="80"/>
      <c r="B1855" s="80"/>
      <c r="C1855" s="80"/>
      <c r="D1855" s="80"/>
      <c r="E1855" s="80"/>
      <c r="F1855" s="80"/>
      <c r="G1855" s="80"/>
      <c r="H1855" s="80"/>
      <c r="I1855" s="80"/>
      <c r="J1855" s="80"/>
      <c r="K1855" s="80"/>
      <c r="L1855" s="80"/>
      <c r="M1855" s="80"/>
      <c r="N1855" s="80"/>
      <c r="O1855" s="80"/>
    </row>
    <row r="1856" spans="1:15" x14ac:dyDescent="0.2">
      <c r="A1856" s="80"/>
      <c r="B1856" s="80"/>
      <c r="C1856" s="80"/>
      <c r="D1856" s="80"/>
      <c r="E1856" s="80"/>
      <c r="F1856" s="80"/>
      <c r="G1856" s="80"/>
      <c r="H1856" s="80"/>
      <c r="I1856" s="80"/>
      <c r="J1856" s="80"/>
      <c r="K1856" s="80"/>
      <c r="L1856" s="80"/>
      <c r="M1856" s="80"/>
      <c r="N1856" s="80"/>
      <c r="O1856" s="80"/>
    </row>
    <row r="1857" spans="1:15" x14ac:dyDescent="0.2">
      <c r="A1857" s="80"/>
      <c r="B1857" s="80"/>
      <c r="C1857" s="80"/>
      <c r="D1857" s="80"/>
      <c r="E1857" s="80"/>
      <c r="F1857" s="80"/>
      <c r="G1857" s="80"/>
      <c r="H1857" s="80"/>
      <c r="I1857" s="80"/>
      <c r="J1857" s="80"/>
      <c r="K1857" s="80"/>
      <c r="L1857" s="80"/>
      <c r="M1857" s="80"/>
      <c r="N1857" s="80"/>
      <c r="O1857" s="80"/>
    </row>
    <row r="1858" spans="1:15" x14ac:dyDescent="0.2">
      <c r="A1858" s="80"/>
      <c r="B1858" s="80"/>
      <c r="C1858" s="80"/>
      <c r="D1858" s="80"/>
      <c r="E1858" s="80"/>
      <c r="F1858" s="80"/>
      <c r="G1858" s="80"/>
      <c r="H1858" s="80"/>
      <c r="I1858" s="80"/>
      <c r="J1858" s="80"/>
      <c r="K1858" s="80"/>
      <c r="L1858" s="80"/>
      <c r="M1858" s="80"/>
      <c r="N1858" s="80"/>
      <c r="O1858" s="80"/>
    </row>
    <row r="1859" spans="1:15" x14ac:dyDescent="0.2">
      <c r="A1859" s="80"/>
      <c r="B1859" s="80"/>
      <c r="C1859" s="80"/>
      <c r="D1859" s="80"/>
      <c r="E1859" s="80"/>
      <c r="F1859" s="80"/>
      <c r="G1859" s="80"/>
      <c r="H1859" s="80"/>
      <c r="I1859" s="80"/>
      <c r="J1859" s="80"/>
      <c r="K1859" s="80"/>
      <c r="L1859" s="80"/>
      <c r="M1859" s="80"/>
      <c r="N1859" s="80"/>
      <c r="O1859" s="80"/>
    </row>
    <row r="1860" spans="1:15" x14ac:dyDescent="0.2">
      <c r="A1860" s="80"/>
      <c r="B1860" s="80"/>
      <c r="C1860" s="80"/>
      <c r="D1860" s="80"/>
      <c r="E1860" s="80"/>
      <c r="F1860" s="80"/>
      <c r="G1860" s="80"/>
      <c r="H1860" s="80"/>
      <c r="I1860" s="80"/>
      <c r="J1860" s="80"/>
      <c r="K1860" s="80"/>
      <c r="L1860" s="80"/>
      <c r="M1860" s="80"/>
      <c r="N1860" s="80"/>
      <c r="O1860" s="80"/>
    </row>
    <row r="1861" spans="1:15" x14ac:dyDescent="0.2">
      <c r="A1861" s="80"/>
      <c r="B1861" s="80"/>
      <c r="C1861" s="80"/>
      <c r="D1861" s="80"/>
      <c r="E1861" s="80"/>
      <c r="F1861" s="80"/>
      <c r="G1861" s="80"/>
      <c r="H1861" s="80"/>
      <c r="I1861" s="80"/>
      <c r="J1861" s="80"/>
      <c r="K1861" s="80"/>
      <c r="L1861" s="80"/>
      <c r="M1861" s="80"/>
      <c r="N1861" s="80"/>
      <c r="O1861" s="80"/>
    </row>
    <row r="1862" spans="1:15" x14ac:dyDescent="0.2">
      <c r="A1862" s="80"/>
      <c r="B1862" s="80"/>
      <c r="C1862" s="80"/>
      <c r="D1862" s="80"/>
      <c r="E1862" s="80"/>
      <c r="F1862" s="80"/>
      <c r="G1862" s="80"/>
      <c r="H1862" s="80"/>
      <c r="I1862" s="80"/>
      <c r="J1862" s="80"/>
      <c r="K1862" s="80"/>
      <c r="L1862" s="80"/>
      <c r="M1862" s="80"/>
      <c r="N1862" s="80"/>
      <c r="O1862" s="80"/>
    </row>
    <row r="1863" spans="1:15" x14ac:dyDescent="0.2">
      <c r="A1863" s="80"/>
      <c r="B1863" s="80"/>
      <c r="C1863" s="80"/>
      <c r="D1863" s="80"/>
      <c r="E1863" s="80"/>
      <c r="F1863" s="80"/>
      <c r="G1863" s="80"/>
      <c r="H1863" s="80"/>
      <c r="I1863" s="80"/>
      <c r="J1863" s="80"/>
      <c r="K1863" s="80"/>
      <c r="L1863" s="80"/>
      <c r="M1863" s="80"/>
      <c r="N1863" s="80"/>
      <c r="O1863" s="80"/>
    </row>
    <row r="1864" spans="1:15" x14ac:dyDescent="0.2">
      <c r="A1864" s="80"/>
      <c r="B1864" s="80"/>
      <c r="C1864" s="80"/>
      <c r="D1864" s="80"/>
      <c r="E1864" s="80"/>
      <c r="F1864" s="80"/>
      <c r="G1864" s="80"/>
      <c r="H1864" s="80"/>
      <c r="I1864" s="80"/>
      <c r="J1864" s="80"/>
      <c r="K1864" s="80"/>
      <c r="L1864" s="80"/>
      <c r="M1864" s="80"/>
      <c r="N1864" s="80"/>
      <c r="O1864" s="80"/>
    </row>
    <row r="1865" spans="1:15" x14ac:dyDescent="0.2">
      <c r="A1865" s="80"/>
      <c r="B1865" s="80"/>
      <c r="C1865" s="80"/>
      <c r="D1865" s="80"/>
      <c r="E1865" s="80"/>
      <c r="F1865" s="80"/>
      <c r="G1865" s="80"/>
      <c r="H1865" s="80"/>
      <c r="I1865" s="80"/>
      <c r="J1865" s="80"/>
      <c r="K1865" s="80"/>
      <c r="L1865" s="80"/>
      <c r="M1865" s="80"/>
      <c r="N1865" s="80"/>
      <c r="O1865" s="80"/>
    </row>
    <row r="1866" spans="1:15" x14ac:dyDescent="0.2">
      <c r="A1866" s="80"/>
      <c r="B1866" s="80"/>
      <c r="C1866" s="80"/>
      <c r="D1866" s="80"/>
      <c r="E1866" s="80"/>
      <c r="F1866" s="80"/>
      <c r="G1866" s="80"/>
      <c r="H1866" s="80"/>
      <c r="I1866" s="80"/>
      <c r="J1866" s="80"/>
      <c r="K1866" s="80"/>
      <c r="L1866" s="80"/>
      <c r="M1866" s="80"/>
      <c r="N1866" s="80"/>
      <c r="O1866" s="80"/>
    </row>
    <row r="1867" spans="1:15" x14ac:dyDescent="0.2">
      <c r="A1867" s="80"/>
      <c r="B1867" s="80"/>
      <c r="C1867" s="80"/>
      <c r="D1867" s="80"/>
      <c r="E1867" s="80"/>
      <c r="F1867" s="80"/>
      <c r="G1867" s="80"/>
      <c r="H1867" s="80"/>
      <c r="I1867" s="80"/>
      <c r="J1867" s="80"/>
      <c r="K1867" s="80"/>
      <c r="L1867" s="80"/>
      <c r="M1867" s="80"/>
      <c r="N1867" s="80"/>
      <c r="O1867" s="80"/>
    </row>
    <row r="1868" spans="1:15" x14ac:dyDescent="0.2">
      <c r="A1868" s="80"/>
      <c r="B1868" s="80"/>
      <c r="C1868" s="80"/>
      <c r="D1868" s="80"/>
      <c r="E1868" s="80"/>
      <c r="F1868" s="80"/>
      <c r="G1868" s="80"/>
      <c r="H1868" s="80"/>
      <c r="I1868" s="80"/>
      <c r="J1868" s="80"/>
      <c r="K1868" s="80"/>
      <c r="L1868" s="80"/>
      <c r="M1868" s="80"/>
      <c r="N1868" s="80"/>
      <c r="O1868" s="80"/>
    </row>
    <row r="1869" spans="1:15" x14ac:dyDescent="0.2">
      <c r="A1869" s="80"/>
      <c r="B1869" s="80"/>
      <c r="C1869" s="80"/>
      <c r="D1869" s="80"/>
      <c r="E1869" s="80"/>
      <c r="F1869" s="80"/>
      <c r="G1869" s="80"/>
      <c r="H1869" s="80"/>
      <c r="I1869" s="80"/>
      <c r="J1869" s="80"/>
      <c r="K1869" s="80"/>
      <c r="L1869" s="80"/>
      <c r="M1869" s="80"/>
      <c r="N1869" s="80"/>
      <c r="O1869" s="80"/>
    </row>
    <row r="1870" spans="1:15" x14ac:dyDescent="0.2">
      <c r="A1870" s="80"/>
      <c r="B1870" s="80"/>
      <c r="C1870" s="80"/>
      <c r="D1870" s="80"/>
      <c r="E1870" s="80"/>
      <c r="F1870" s="80"/>
      <c r="G1870" s="80"/>
      <c r="H1870" s="80"/>
      <c r="I1870" s="80"/>
      <c r="J1870" s="80"/>
      <c r="K1870" s="80"/>
      <c r="L1870" s="80"/>
      <c r="M1870" s="80"/>
      <c r="N1870" s="80"/>
      <c r="O1870" s="80"/>
    </row>
    <row r="1871" spans="1:15" x14ac:dyDescent="0.2">
      <c r="A1871" s="80"/>
      <c r="B1871" s="80"/>
      <c r="C1871" s="80"/>
      <c r="D1871" s="80"/>
      <c r="E1871" s="80"/>
      <c r="F1871" s="80"/>
      <c r="G1871" s="80"/>
      <c r="H1871" s="80"/>
      <c r="I1871" s="80"/>
      <c r="J1871" s="80"/>
      <c r="K1871" s="80"/>
      <c r="L1871" s="80"/>
      <c r="M1871" s="80"/>
      <c r="N1871" s="80"/>
      <c r="O1871" s="80"/>
    </row>
    <row r="1872" spans="1:15" x14ac:dyDescent="0.2">
      <c r="A1872" s="80"/>
      <c r="B1872" s="80"/>
      <c r="C1872" s="80"/>
      <c r="D1872" s="80"/>
      <c r="E1872" s="80"/>
      <c r="F1872" s="80"/>
      <c r="G1872" s="80"/>
      <c r="H1872" s="80"/>
      <c r="I1872" s="80"/>
      <c r="J1872" s="80"/>
      <c r="K1872" s="80"/>
      <c r="L1872" s="80"/>
      <c r="M1872" s="80"/>
      <c r="N1872" s="80"/>
      <c r="O1872" s="80"/>
    </row>
    <row r="1873" spans="1:15" x14ac:dyDescent="0.2">
      <c r="A1873" s="80"/>
      <c r="B1873" s="80"/>
      <c r="C1873" s="80"/>
      <c r="D1873" s="80"/>
      <c r="E1873" s="80"/>
      <c r="F1873" s="80"/>
      <c r="G1873" s="80"/>
      <c r="H1873" s="80"/>
      <c r="I1873" s="80"/>
      <c r="J1873" s="80"/>
      <c r="K1873" s="80"/>
      <c r="L1873" s="80"/>
      <c r="M1873" s="80"/>
      <c r="N1873" s="80"/>
      <c r="O1873" s="80"/>
    </row>
    <row r="1874" spans="1:15" x14ac:dyDescent="0.2">
      <c r="A1874" s="80"/>
      <c r="B1874" s="80"/>
      <c r="C1874" s="80"/>
      <c r="D1874" s="80"/>
      <c r="E1874" s="80"/>
      <c r="F1874" s="80"/>
      <c r="G1874" s="80"/>
      <c r="H1874" s="80"/>
      <c r="I1874" s="80"/>
      <c r="J1874" s="80"/>
      <c r="K1874" s="80"/>
      <c r="L1874" s="80"/>
      <c r="M1874" s="80"/>
      <c r="N1874" s="80"/>
      <c r="O1874" s="80"/>
    </row>
    <row r="1875" spans="1:15" x14ac:dyDescent="0.2">
      <c r="A1875" s="80"/>
      <c r="B1875" s="80"/>
      <c r="C1875" s="80"/>
      <c r="D1875" s="80"/>
      <c r="E1875" s="80"/>
      <c r="F1875" s="80"/>
      <c r="G1875" s="80"/>
      <c r="H1875" s="80"/>
      <c r="I1875" s="80"/>
      <c r="J1875" s="80"/>
      <c r="K1875" s="80"/>
      <c r="L1875" s="80"/>
      <c r="M1875" s="80"/>
      <c r="N1875" s="80"/>
      <c r="O1875" s="80"/>
    </row>
    <row r="1876" spans="1:15" x14ac:dyDescent="0.2">
      <c r="A1876" s="80"/>
      <c r="B1876" s="80"/>
      <c r="C1876" s="80"/>
      <c r="D1876" s="80"/>
      <c r="E1876" s="80"/>
      <c r="F1876" s="80"/>
      <c r="G1876" s="80"/>
      <c r="H1876" s="80"/>
      <c r="I1876" s="80"/>
      <c r="J1876" s="80"/>
      <c r="K1876" s="80"/>
      <c r="L1876" s="80"/>
      <c r="M1876" s="80"/>
      <c r="N1876" s="80"/>
      <c r="O1876" s="80"/>
    </row>
    <row r="1877" spans="1:15" x14ac:dyDescent="0.2">
      <c r="A1877" s="80"/>
      <c r="B1877" s="80"/>
      <c r="C1877" s="80"/>
      <c r="D1877" s="80"/>
      <c r="E1877" s="80"/>
      <c r="F1877" s="80"/>
      <c r="G1877" s="80"/>
      <c r="H1877" s="80"/>
      <c r="I1877" s="80"/>
      <c r="J1877" s="80"/>
      <c r="K1877" s="80"/>
      <c r="L1877" s="80"/>
      <c r="M1877" s="80"/>
      <c r="N1877" s="80"/>
      <c r="O1877" s="80"/>
    </row>
    <row r="1878" spans="1:15" x14ac:dyDescent="0.2">
      <c r="A1878" s="80"/>
      <c r="B1878" s="80"/>
      <c r="C1878" s="80"/>
      <c r="D1878" s="80"/>
      <c r="E1878" s="80"/>
      <c r="F1878" s="80"/>
      <c r="G1878" s="80"/>
      <c r="H1878" s="80"/>
      <c r="I1878" s="80"/>
      <c r="J1878" s="80"/>
      <c r="K1878" s="80"/>
      <c r="L1878" s="80"/>
      <c r="M1878" s="80"/>
      <c r="N1878" s="80"/>
      <c r="O1878" s="80"/>
    </row>
    <row r="1879" spans="1:15" x14ac:dyDescent="0.2">
      <c r="A1879" s="80"/>
      <c r="B1879" s="80"/>
      <c r="C1879" s="80"/>
      <c r="D1879" s="80"/>
      <c r="E1879" s="80"/>
      <c r="F1879" s="80"/>
      <c r="G1879" s="80"/>
      <c r="H1879" s="80"/>
      <c r="I1879" s="80"/>
      <c r="J1879" s="80"/>
      <c r="K1879" s="80"/>
      <c r="L1879" s="80"/>
      <c r="M1879" s="80"/>
      <c r="N1879" s="80"/>
      <c r="O1879" s="80"/>
    </row>
    <row r="1880" spans="1:15" x14ac:dyDescent="0.2">
      <c r="A1880" s="80"/>
      <c r="B1880" s="80"/>
      <c r="C1880" s="80"/>
      <c r="D1880" s="80"/>
      <c r="E1880" s="80"/>
      <c r="F1880" s="80"/>
      <c r="G1880" s="80"/>
      <c r="H1880" s="80"/>
      <c r="I1880" s="80"/>
      <c r="J1880" s="80"/>
      <c r="K1880" s="80"/>
      <c r="L1880" s="80"/>
      <c r="M1880" s="80"/>
      <c r="N1880" s="80"/>
      <c r="O1880" s="80"/>
    </row>
    <row r="1881" spans="1:15" x14ac:dyDescent="0.2">
      <c r="A1881" s="80"/>
      <c r="B1881" s="80"/>
      <c r="C1881" s="80"/>
      <c r="D1881" s="80"/>
      <c r="E1881" s="80"/>
      <c r="F1881" s="80"/>
      <c r="G1881" s="80"/>
      <c r="H1881" s="80"/>
      <c r="I1881" s="80"/>
      <c r="J1881" s="80"/>
      <c r="K1881" s="80"/>
      <c r="L1881" s="80"/>
      <c r="M1881" s="80"/>
      <c r="N1881" s="80"/>
      <c r="O1881" s="80"/>
    </row>
    <row r="1882" spans="1:15" x14ac:dyDescent="0.2">
      <c r="A1882" s="80"/>
      <c r="B1882" s="80"/>
      <c r="C1882" s="80"/>
      <c r="D1882" s="80"/>
      <c r="E1882" s="80"/>
      <c r="F1882" s="80"/>
      <c r="G1882" s="80"/>
      <c r="H1882" s="80"/>
      <c r="I1882" s="80"/>
      <c r="J1882" s="80"/>
      <c r="K1882" s="80"/>
      <c r="L1882" s="80"/>
      <c r="M1882" s="80"/>
      <c r="N1882" s="80"/>
      <c r="O1882" s="80"/>
    </row>
    <row r="1883" spans="1:15" x14ac:dyDescent="0.2">
      <c r="A1883" s="80"/>
      <c r="B1883" s="80"/>
      <c r="C1883" s="80"/>
      <c r="D1883" s="80"/>
      <c r="E1883" s="80"/>
      <c r="F1883" s="80"/>
      <c r="G1883" s="80"/>
      <c r="H1883" s="80"/>
      <c r="I1883" s="80"/>
      <c r="J1883" s="80"/>
      <c r="K1883" s="80"/>
      <c r="L1883" s="80"/>
      <c r="M1883" s="80"/>
      <c r="N1883" s="80"/>
      <c r="O1883" s="80"/>
    </row>
    <row r="1884" spans="1:15" x14ac:dyDescent="0.2">
      <c r="A1884" s="80"/>
      <c r="B1884" s="80"/>
      <c r="C1884" s="80"/>
      <c r="D1884" s="80"/>
      <c r="E1884" s="80"/>
      <c r="F1884" s="80"/>
      <c r="G1884" s="80"/>
      <c r="H1884" s="80"/>
      <c r="I1884" s="80"/>
      <c r="J1884" s="80"/>
      <c r="K1884" s="80"/>
      <c r="L1884" s="80"/>
      <c r="M1884" s="80"/>
      <c r="N1884" s="80"/>
      <c r="O1884" s="80"/>
    </row>
    <row r="1885" spans="1:15" x14ac:dyDescent="0.2">
      <c r="A1885" s="80"/>
      <c r="B1885" s="80"/>
      <c r="C1885" s="80"/>
      <c r="D1885" s="80"/>
      <c r="E1885" s="80"/>
      <c r="F1885" s="80"/>
      <c r="G1885" s="80"/>
      <c r="H1885" s="80"/>
      <c r="I1885" s="80"/>
      <c r="J1885" s="80"/>
      <c r="K1885" s="80"/>
      <c r="L1885" s="80"/>
      <c r="M1885" s="80"/>
      <c r="N1885" s="80"/>
      <c r="O1885" s="80"/>
    </row>
    <row r="1886" spans="1:15" x14ac:dyDescent="0.2">
      <c r="A1886" s="80"/>
      <c r="B1886" s="80"/>
      <c r="C1886" s="80"/>
      <c r="D1886" s="80"/>
      <c r="E1886" s="80"/>
      <c r="F1886" s="80"/>
      <c r="G1886" s="80"/>
      <c r="H1886" s="80"/>
      <c r="I1886" s="80"/>
      <c r="J1886" s="80"/>
      <c r="K1886" s="80"/>
      <c r="L1886" s="80"/>
      <c r="M1886" s="80"/>
      <c r="N1886" s="80"/>
      <c r="O1886" s="80"/>
    </row>
    <row r="1887" spans="1:15" x14ac:dyDescent="0.2">
      <c r="A1887" s="80"/>
      <c r="B1887" s="80"/>
      <c r="C1887" s="80"/>
      <c r="D1887" s="80"/>
      <c r="E1887" s="80"/>
      <c r="F1887" s="80"/>
      <c r="G1887" s="80"/>
      <c r="H1887" s="80"/>
      <c r="I1887" s="80"/>
      <c r="J1887" s="80"/>
      <c r="K1887" s="80"/>
      <c r="L1887" s="80"/>
      <c r="M1887" s="80"/>
      <c r="N1887" s="80"/>
      <c r="O1887" s="80"/>
    </row>
    <row r="1888" spans="1:15" x14ac:dyDescent="0.2">
      <c r="A1888" s="80"/>
      <c r="B1888" s="80"/>
      <c r="C1888" s="80"/>
      <c r="D1888" s="80"/>
      <c r="E1888" s="80"/>
      <c r="F1888" s="80"/>
      <c r="G1888" s="80"/>
      <c r="H1888" s="80"/>
      <c r="I1888" s="80"/>
      <c r="J1888" s="80"/>
      <c r="K1888" s="80"/>
      <c r="L1888" s="80"/>
      <c r="M1888" s="80"/>
      <c r="N1888" s="80"/>
      <c r="O1888" s="80"/>
    </row>
    <row r="1889" spans="1:15" x14ac:dyDescent="0.2">
      <c r="A1889" s="80"/>
      <c r="B1889" s="80"/>
      <c r="C1889" s="80"/>
      <c r="D1889" s="80"/>
      <c r="E1889" s="80"/>
      <c r="F1889" s="80"/>
      <c r="G1889" s="80"/>
      <c r="H1889" s="80"/>
      <c r="I1889" s="80"/>
      <c r="J1889" s="80"/>
      <c r="K1889" s="80"/>
      <c r="L1889" s="80"/>
      <c r="M1889" s="80"/>
      <c r="N1889" s="80"/>
      <c r="O1889" s="80"/>
    </row>
    <row r="1890" spans="1:15" x14ac:dyDescent="0.2">
      <c r="A1890" s="80"/>
      <c r="B1890" s="80"/>
      <c r="C1890" s="80"/>
      <c r="D1890" s="80"/>
      <c r="E1890" s="80"/>
      <c r="F1890" s="80"/>
      <c r="G1890" s="80"/>
      <c r="H1890" s="80"/>
      <c r="I1890" s="80"/>
      <c r="J1890" s="80"/>
      <c r="K1890" s="80"/>
      <c r="L1890" s="80"/>
      <c r="M1890" s="80"/>
      <c r="N1890" s="80"/>
      <c r="O1890" s="80"/>
    </row>
    <row r="1891" spans="1:15" x14ac:dyDescent="0.2">
      <c r="A1891" s="80"/>
      <c r="B1891" s="80"/>
      <c r="C1891" s="80"/>
      <c r="D1891" s="80"/>
      <c r="E1891" s="80"/>
      <c r="F1891" s="80"/>
      <c r="G1891" s="80"/>
      <c r="H1891" s="80"/>
      <c r="I1891" s="80"/>
      <c r="J1891" s="80"/>
      <c r="K1891" s="80"/>
      <c r="L1891" s="80"/>
      <c r="M1891" s="80"/>
      <c r="N1891" s="80"/>
      <c r="O1891" s="80"/>
    </row>
    <row r="1892" spans="1:15" x14ac:dyDescent="0.2">
      <c r="A1892" s="80"/>
      <c r="B1892" s="80"/>
      <c r="C1892" s="80"/>
      <c r="D1892" s="80"/>
      <c r="E1892" s="80"/>
      <c r="F1892" s="80"/>
      <c r="G1892" s="80"/>
      <c r="H1892" s="80"/>
      <c r="I1892" s="80"/>
      <c r="J1892" s="80"/>
      <c r="K1892" s="80"/>
      <c r="L1892" s="80"/>
      <c r="M1892" s="80"/>
      <c r="N1892" s="80"/>
      <c r="O1892" s="80"/>
    </row>
    <row r="1893" spans="1:15" x14ac:dyDescent="0.2">
      <c r="A1893" s="80"/>
      <c r="B1893" s="80"/>
      <c r="C1893" s="80"/>
      <c r="D1893" s="80"/>
      <c r="E1893" s="80"/>
      <c r="F1893" s="80"/>
      <c r="G1893" s="80"/>
      <c r="H1893" s="80"/>
      <c r="I1893" s="80"/>
      <c r="J1893" s="80"/>
      <c r="K1893" s="80"/>
      <c r="L1893" s="80"/>
      <c r="M1893" s="80"/>
      <c r="N1893" s="80"/>
      <c r="O1893" s="80"/>
    </row>
    <row r="1894" spans="1:15" x14ac:dyDescent="0.2">
      <c r="A1894" s="80"/>
      <c r="B1894" s="80"/>
      <c r="C1894" s="80"/>
      <c r="D1894" s="80"/>
      <c r="E1894" s="80"/>
      <c r="F1894" s="80"/>
      <c r="G1894" s="80"/>
      <c r="H1894" s="80"/>
      <c r="I1894" s="80"/>
      <c r="J1894" s="80"/>
      <c r="K1894" s="80"/>
      <c r="L1894" s="80"/>
      <c r="M1894" s="80"/>
      <c r="N1894" s="80"/>
      <c r="O1894" s="80"/>
    </row>
    <row r="1895" spans="1:15" x14ac:dyDescent="0.2">
      <c r="A1895" s="80"/>
      <c r="B1895" s="80"/>
      <c r="C1895" s="80"/>
      <c r="D1895" s="80"/>
      <c r="E1895" s="80"/>
      <c r="F1895" s="80"/>
      <c r="G1895" s="80"/>
      <c r="H1895" s="80"/>
      <c r="I1895" s="80"/>
      <c r="J1895" s="80"/>
      <c r="K1895" s="80"/>
      <c r="L1895" s="80"/>
      <c r="M1895" s="80"/>
      <c r="N1895" s="80"/>
      <c r="O1895" s="80"/>
    </row>
    <row r="1896" spans="1:15" x14ac:dyDescent="0.2">
      <c r="A1896" s="80"/>
      <c r="B1896" s="80"/>
      <c r="C1896" s="80"/>
      <c r="D1896" s="80"/>
      <c r="E1896" s="80"/>
      <c r="F1896" s="80"/>
      <c r="G1896" s="80"/>
      <c r="H1896" s="80"/>
      <c r="I1896" s="80"/>
      <c r="J1896" s="80"/>
      <c r="K1896" s="80"/>
      <c r="L1896" s="80"/>
      <c r="M1896" s="80"/>
      <c r="N1896" s="80"/>
      <c r="O1896" s="80"/>
    </row>
    <row r="1897" spans="1:15" x14ac:dyDescent="0.2">
      <c r="A1897" s="80"/>
      <c r="B1897" s="80"/>
      <c r="C1897" s="80"/>
      <c r="D1897" s="80"/>
      <c r="E1897" s="80"/>
      <c r="F1897" s="80"/>
      <c r="G1897" s="80"/>
      <c r="H1897" s="80"/>
      <c r="I1897" s="80"/>
      <c r="J1897" s="80"/>
      <c r="K1897" s="80"/>
      <c r="L1897" s="80"/>
      <c r="M1897" s="80"/>
      <c r="N1897" s="80"/>
      <c r="O1897" s="80"/>
    </row>
    <row r="1898" spans="1:15" x14ac:dyDescent="0.2">
      <c r="A1898" s="80"/>
      <c r="B1898" s="80"/>
      <c r="C1898" s="80"/>
      <c r="D1898" s="80"/>
      <c r="E1898" s="80"/>
      <c r="F1898" s="80"/>
      <c r="G1898" s="80"/>
      <c r="H1898" s="80"/>
      <c r="I1898" s="80"/>
      <c r="J1898" s="80"/>
      <c r="K1898" s="80"/>
      <c r="L1898" s="80"/>
      <c r="M1898" s="80"/>
      <c r="N1898" s="80"/>
      <c r="O1898" s="80"/>
    </row>
    <row r="1899" spans="1:15" x14ac:dyDescent="0.2">
      <c r="A1899" s="80"/>
      <c r="B1899" s="80"/>
      <c r="C1899" s="80"/>
      <c r="D1899" s="80"/>
      <c r="E1899" s="80"/>
      <c r="F1899" s="80"/>
      <c r="G1899" s="80"/>
      <c r="H1899" s="80"/>
      <c r="I1899" s="80"/>
      <c r="J1899" s="80"/>
      <c r="K1899" s="80"/>
      <c r="L1899" s="80"/>
      <c r="M1899" s="80"/>
      <c r="N1899" s="80"/>
      <c r="O1899" s="80"/>
    </row>
    <row r="1900" spans="1:15" x14ac:dyDescent="0.2">
      <c r="A1900" s="80"/>
      <c r="B1900" s="80"/>
      <c r="C1900" s="80"/>
      <c r="D1900" s="80"/>
      <c r="E1900" s="80"/>
      <c r="F1900" s="80"/>
      <c r="G1900" s="80"/>
      <c r="H1900" s="80"/>
      <c r="I1900" s="80"/>
      <c r="J1900" s="80"/>
      <c r="K1900" s="80"/>
      <c r="L1900" s="80"/>
      <c r="M1900" s="80"/>
      <c r="N1900" s="80"/>
      <c r="O1900" s="80"/>
    </row>
    <row r="1901" spans="1:15" x14ac:dyDescent="0.2">
      <c r="A1901" s="80"/>
      <c r="B1901" s="80"/>
      <c r="C1901" s="80"/>
      <c r="D1901" s="80"/>
      <c r="E1901" s="80"/>
      <c r="F1901" s="80"/>
      <c r="G1901" s="80"/>
      <c r="H1901" s="80"/>
      <c r="I1901" s="80"/>
      <c r="J1901" s="80"/>
      <c r="K1901" s="80"/>
      <c r="L1901" s="80"/>
      <c r="M1901" s="80"/>
      <c r="N1901" s="80"/>
      <c r="O1901" s="80"/>
    </row>
    <row r="1902" spans="1:15" x14ac:dyDescent="0.2">
      <c r="A1902" s="80"/>
      <c r="B1902" s="80"/>
      <c r="C1902" s="80"/>
      <c r="D1902" s="80"/>
      <c r="E1902" s="80"/>
      <c r="F1902" s="80"/>
      <c r="G1902" s="80"/>
      <c r="H1902" s="80"/>
      <c r="I1902" s="80"/>
      <c r="J1902" s="80"/>
      <c r="K1902" s="80"/>
      <c r="L1902" s="80"/>
      <c r="M1902" s="80"/>
      <c r="N1902" s="80"/>
      <c r="O1902" s="80"/>
    </row>
    <row r="1903" spans="1:15" x14ac:dyDescent="0.2">
      <c r="A1903" s="80"/>
      <c r="B1903" s="80"/>
      <c r="C1903" s="80"/>
      <c r="D1903" s="80"/>
      <c r="E1903" s="80"/>
      <c r="F1903" s="80"/>
      <c r="G1903" s="80"/>
      <c r="H1903" s="80"/>
      <c r="I1903" s="80"/>
      <c r="J1903" s="80"/>
      <c r="K1903" s="80"/>
      <c r="L1903" s="80"/>
      <c r="M1903" s="80"/>
      <c r="N1903" s="80"/>
      <c r="O1903" s="80"/>
    </row>
    <row r="1904" spans="1:15" x14ac:dyDescent="0.2">
      <c r="A1904" s="80"/>
      <c r="B1904" s="80"/>
      <c r="C1904" s="80"/>
      <c r="D1904" s="80"/>
      <c r="E1904" s="80"/>
      <c r="F1904" s="80"/>
      <c r="G1904" s="80"/>
      <c r="H1904" s="80"/>
      <c r="I1904" s="80"/>
      <c r="J1904" s="80"/>
      <c r="K1904" s="80"/>
      <c r="L1904" s="80"/>
      <c r="M1904" s="80"/>
      <c r="N1904" s="80"/>
      <c r="O1904" s="80"/>
    </row>
    <row r="1905" spans="1:15" x14ac:dyDescent="0.2">
      <c r="A1905" s="80"/>
      <c r="B1905" s="80"/>
      <c r="C1905" s="80"/>
      <c r="D1905" s="80"/>
      <c r="E1905" s="80"/>
      <c r="F1905" s="80"/>
      <c r="G1905" s="80"/>
      <c r="H1905" s="80"/>
      <c r="I1905" s="80"/>
      <c r="J1905" s="80"/>
      <c r="K1905" s="80"/>
      <c r="L1905" s="80"/>
      <c r="M1905" s="80"/>
      <c r="N1905" s="80"/>
      <c r="O1905" s="80"/>
    </row>
    <row r="1906" spans="1:15" x14ac:dyDescent="0.2">
      <c r="A1906" s="80"/>
      <c r="B1906" s="80"/>
      <c r="C1906" s="80"/>
      <c r="D1906" s="80"/>
      <c r="E1906" s="80"/>
      <c r="F1906" s="80"/>
      <c r="G1906" s="80"/>
      <c r="H1906" s="80"/>
      <c r="I1906" s="80"/>
      <c r="J1906" s="80"/>
      <c r="K1906" s="80"/>
      <c r="L1906" s="80"/>
      <c r="M1906" s="80"/>
      <c r="N1906" s="80"/>
      <c r="O1906" s="80"/>
    </row>
    <row r="1907" spans="1:15" x14ac:dyDescent="0.2">
      <c r="A1907" s="80"/>
      <c r="B1907" s="80"/>
      <c r="C1907" s="80"/>
      <c r="D1907" s="80"/>
      <c r="E1907" s="80"/>
      <c r="F1907" s="80"/>
      <c r="G1907" s="80"/>
      <c r="H1907" s="80"/>
      <c r="I1907" s="80"/>
      <c r="J1907" s="80"/>
      <c r="K1907" s="80"/>
      <c r="L1907" s="80"/>
      <c r="M1907" s="80"/>
      <c r="N1907" s="80"/>
      <c r="O1907" s="80"/>
    </row>
    <row r="1908" spans="1:15" x14ac:dyDescent="0.2">
      <c r="A1908" s="80"/>
      <c r="B1908" s="80"/>
      <c r="C1908" s="80"/>
      <c r="D1908" s="80"/>
      <c r="E1908" s="80"/>
      <c r="F1908" s="80"/>
      <c r="G1908" s="80"/>
      <c r="H1908" s="80"/>
      <c r="I1908" s="80"/>
      <c r="J1908" s="80"/>
      <c r="K1908" s="80"/>
      <c r="L1908" s="80"/>
      <c r="M1908" s="80"/>
      <c r="N1908" s="80"/>
      <c r="O1908" s="80"/>
    </row>
    <row r="1909" spans="1:15" x14ac:dyDescent="0.2">
      <c r="A1909" s="80"/>
      <c r="B1909" s="80"/>
      <c r="C1909" s="80"/>
      <c r="D1909" s="80"/>
      <c r="E1909" s="80"/>
      <c r="F1909" s="80"/>
      <c r="G1909" s="80"/>
      <c r="H1909" s="80"/>
      <c r="I1909" s="80"/>
      <c r="J1909" s="80"/>
      <c r="K1909" s="80"/>
      <c r="L1909" s="80"/>
      <c r="M1909" s="80"/>
      <c r="N1909" s="80"/>
      <c r="O1909" s="80"/>
    </row>
    <row r="1910" spans="1:15" x14ac:dyDescent="0.2">
      <c r="A1910" s="80"/>
      <c r="B1910" s="80"/>
      <c r="C1910" s="80"/>
      <c r="D1910" s="80"/>
      <c r="E1910" s="80"/>
      <c r="F1910" s="80"/>
      <c r="G1910" s="80"/>
      <c r="H1910" s="80"/>
      <c r="I1910" s="80"/>
      <c r="J1910" s="80"/>
      <c r="K1910" s="80"/>
      <c r="L1910" s="80"/>
      <c r="M1910" s="80"/>
      <c r="N1910" s="80"/>
      <c r="O1910" s="80"/>
    </row>
    <row r="1911" spans="1:15" x14ac:dyDescent="0.2">
      <c r="A1911" s="80"/>
      <c r="B1911" s="80"/>
      <c r="C1911" s="80"/>
      <c r="D1911" s="80"/>
      <c r="E1911" s="80"/>
      <c r="F1911" s="80"/>
      <c r="G1911" s="80"/>
      <c r="H1911" s="80"/>
      <c r="I1911" s="80"/>
      <c r="J1911" s="80"/>
      <c r="K1911" s="80"/>
      <c r="L1911" s="80"/>
      <c r="M1911" s="80"/>
      <c r="N1911" s="80"/>
      <c r="O1911" s="80"/>
    </row>
    <row r="1912" spans="1:15" x14ac:dyDescent="0.2">
      <c r="A1912" s="80"/>
      <c r="B1912" s="80"/>
      <c r="C1912" s="80"/>
      <c r="D1912" s="80"/>
      <c r="E1912" s="80"/>
      <c r="F1912" s="80"/>
      <c r="G1912" s="80"/>
      <c r="H1912" s="80"/>
      <c r="I1912" s="80"/>
      <c r="J1912" s="80"/>
      <c r="K1912" s="80"/>
      <c r="L1912" s="80"/>
      <c r="M1912" s="80"/>
      <c r="N1912" s="80"/>
      <c r="O1912" s="80"/>
    </row>
    <row r="1913" spans="1:15" x14ac:dyDescent="0.2">
      <c r="A1913" s="80"/>
      <c r="B1913" s="80"/>
      <c r="C1913" s="80"/>
      <c r="D1913" s="80"/>
      <c r="E1913" s="80"/>
      <c r="F1913" s="80"/>
      <c r="G1913" s="80"/>
      <c r="H1913" s="80"/>
      <c r="I1913" s="80"/>
      <c r="J1913" s="80"/>
      <c r="K1913" s="80"/>
      <c r="L1913" s="80"/>
      <c r="M1913" s="80"/>
      <c r="N1913" s="80"/>
      <c r="O1913" s="80"/>
    </row>
    <row r="1914" spans="1:15" x14ac:dyDescent="0.2">
      <c r="A1914" s="80"/>
      <c r="B1914" s="80"/>
      <c r="C1914" s="80"/>
      <c r="D1914" s="80"/>
      <c r="E1914" s="80"/>
      <c r="F1914" s="80"/>
      <c r="G1914" s="80"/>
      <c r="H1914" s="80"/>
      <c r="I1914" s="80"/>
      <c r="J1914" s="80"/>
      <c r="K1914" s="80"/>
      <c r="L1914" s="80"/>
      <c r="M1914" s="80"/>
      <c r="N1914" s="80"/>
      <c r="O1914" s="80"/>
    </row>
    <row r="1915" spans="1:15" x14ac:dyDescent="0.2">
      <c r="A1915" s="80"/>
      <c r="B1915" s="80"/>
      <c r="C1915" s="80"/>
      <c r="D1915" s="80"/>
      <c r="E1915" s="80"/>
      <c r="F1915" s="80"/>
      <c r="G1915" s="80"/>
      <c r="H1915" s="80"/>
      <c r="I1915" s="80"/>
      <c r="J1915" s="80"/>
      <c r="K1915" s="80"/>
      <c r="L1915" s="80"/>
      <c r="M1915" s="80"/>
      <c r="N1915" s="80"/>
      <c r="O1915" s="80"/>
    </row>
    <row r="1916" spans="1:15" x14ac:dyDescent="0.2">
      <c r="A1916" s="80"/>
      <c r="B1916" s="80"/>
      <c r="C1916" s="80"/>
      <c r="D1916" s="80"/>
      <c r="E1916" s="80"/>
      <c r="F1916" s="80"/>
      <c r="G1916" s="80"/>
      <c r="H1916" s="80"/>
      <c r="I1916" s="80"/>
      <c r="J1916" s="80"/>
      <c r="K1916" s="80"/>
      <c r="L1916" s="80"/>
      <c r="M1916" s="80"/>
      <c r="N1916" s="80"/>
      <c r="O1916" s="80"/>
    </row>
    <row r="1917" spans="1:15" x14ac:dyDescent="0.2">
      <c r="A1917" s="80"/>
      <c r="B1917" s="80"/>
      <c r="C1917" s="80"/>
      <c r="D1917" s="80"/>
      <c r="E1917" s="80"/>
      <c r="F1917" s="80"/>
      <c r="G1917" s="80"/>
      <c r="H1917" s="80"/>
      <c r="I1917" s="80"/>
      <c r="J1917" s="80"/>
      <c r="K1917" s="80"/>
      <c r="L1917" s="80"/>
      <c r="M1917" s="80"/>
      <c r="N1917" s="80"/>
      <c r="O1917" s="80"/>
    </row>
    <row r="1918" spans="1:15" x14ac:dyDescent="0.2">
      <c r="A1918" s="80"/>
      <c r="B1918" s="80"/>
      <c r="C1918" s="80"/>
      <c r="D1918" s="80"/>
      <c r="E1918" s="80"/>
      <c r="F1918" s="80"/>
      <c r="G1918" s="80"/>
      <c r="H1918" s="80"/>
      <c r="I1918" s="80"/>
      <c r="J1918" s="80"/>
      <c r="K1918" s="80"/>
      <c r="L1918" s="80"/>
      <c r="M1918" s="80"/>
      <c r="N1918" s="80"/>
      <c r="O1918" s="80"/>
    </row>
    <row r="1919" spans="1:15" x14ac:dyDescent="0.2">
      <c r="A1919" s="80"/>
      <c r="B1919" s="80"/>
      <c r="C1919" s="80"/>
      <c r="D1919" s="80"/>
      <c r="E1919" s="80"/>
      <c r="F1919" s="80"/>
      <c r="G1919" s="80"/>
      <c r="H1919" s="80"/>
      <c r="I1919" s="80"/>
      <c r="J1919" s="80"/>
      <c r="K1919" s="80"/>
      <c r="L1919" s="80"/>
      <c r="M1919" s="80"/>
      <c r="N1919" s="80"/>
      <c r="O1919" s="80"/>
    </row>
    <row r="1920" spans="1:15" x14ac:dyDescent="0.2">
      <c r="A1920" s="80"/>
      <c r="B1920" s="80"/>
      <c r="C1920" s="80"/>
      <c r="D1920" s="80"/>
      <c r="E1920" s="80"/>
      <c r="F1920" s="80"/>
      <c r="G1920" s="80"/>
      <c r="H1920" s="80"/>
      <c r="I1920" s="80"/>
      <c r="J1920" s="80"/>
      <c r="K1920" s="80"/>
      <c r="L1920" s="80"/>
      <c r="M1920" s="80"/>
      <c r="N1920" s="80"/>
      <c r="O1920" s="80"/>
    </row>
    <row r="1921" spans="1:15" x14ac:dyDescent="0.2">
      <c r="A1921" s="80"/>
      <c r="B1921" s="80"/>
      <c r="C1921" s="80"/>
      <c r="D1921" s="80"/>
      <c r="E1921" s="80"/>
      <c r="F1921" s="80"/>
      <c r="G1921" s="80"/>
      <c r="H1921" s="80"/>
      <c r="I1921" s="80"/>
      <c r="J1921" s="80"/>
      <c r="K1921" s="80"/>
      <c r="L1921" s="80"/>
      <c r="M1921" s="80"/>
      <c r="N1921" s="80"/>
      <c r="O1921" s="80"/>
    </row>
    <row r="1922" spans="1:15" x14ac:dyDescent="0.2">
      <c r="A1922" s="80"/>
      <c r="B1922" s="80"/>
      <c r="C1922" s="80"/>
      <c r="D1922" s="80"/>
      <c r="E1922" s="80"/>
      <c r="F1922" s="80"/>
      <c r="G1922" s="80"/>
      <c r="H1922" s="80"/>
      <c r="I1922" s="80"/>
      <c r="J1922" s="80"/>
      <c r="K1922" s="80"/>
      <c r="L1922" s="80"/>
      <c r="M1922" s="80"/>
      <c r="N1922" s="80"/>
      <c r="O1922" s="80"/>
    </row>
    <row r="1923" spans="1:15" x14ac:dyDescent="0.2">
      <c r="A1923" s="80"/>
      <c r="B1923" s="80"/>
      <c r="C1923" s="80"/>
      <c r="D1923" s="80"/>
      <c r="E1923" s="80"/>
      <c r="F1923" s="80"/>
      <c r="G1923" s="80"/>
      <c r="H1923" s="80"/>
      <c r="I1923" s="80"/>
      <c r="J1923" s="80"/>
      <c r="K1923" s="80"/>
      <c r="L1923" s="80"/>
      <c r="M1923" s="80"/>
      <c r="N1923" s="80"/>
      <c r="O1923" s="80"/>
    </row>
    <row r="1924" spans="1:15" x14ac:dyDescent="0.2">
      <c r="A1924" s="80"/>
      <c r="B1924" s="80"/>
      <c r="C1924" s="80"/>
      <c r="D1924" s="80"/>
      <c r="E1924" s="80"/>
      <c r="F1924" s="80"/>
      <c r="G1924" s="80"/>
      <c r="H1924" s="80"/>
      <c r="I1924" s="80"/>
      <c r="J1924" s="80"/>
      <c r="K1924" s="80"/>
      <c r="L1924" s="80"/>
      <c r="M1924" s="80"/>
      <c r="N1924" s="80"/>
      <c r="O1924" s="80"/>
    </row>
    <row r="1925" spans="1:15" x14ac:dyDescent="0.2">
      <c r="A1925" s="80"/>
      <c r="B1925" s="80"/>
      <c r="C1925" s="80"/>
      <c r="D1925" s="80"/>
      <c r="E1925" s="80"/>
      <c r="F1925" s="80"/>
      <c r="G1925" s="80"/>
      <c r="H1925" s="80"/>
      <c r="I1925" s="80"/>
      <c r="J1925" s="80"/>
      <c r="K1925" s="80"/>
      <c r="L1925" s="80"/>
      <c r="M1925" s="80"/>
      <c r="N1925" s="80"/>
      <c r="O1925" s="80"/>
    </row>
    <row r="1926" spans="1:15" x14ac:dyDescent="0.2">
      <c r="A1926" s="80"/>
      <c r="B1926" s="80"/>
      <c r="C1926" s="80"/>
      <c r="D1926" s="80"/>
      <c r="E1926" s="80"/>
      <c r="F1926" s="80"/>
      <c r="G1926" s="80"/>
      <c r="H1926" s="80"/>
      <c r="I1926" s="80"/>
      <c r="J1926" s="80"/>
      <c r="K1926" s="80"/>
      <c r="L1926" s="80"/>
      <c r="M1926" s="80"/>
      <c r="N1926" s="80"/>
      <c r="O1926" s="80"/>
    </row>
    <row r="1927" spans="1:15" x14ac:dyDescent="0.2">
      <c r="A1927" s="80"/>
      <c r="B1927" s="80"/>
      <c r="C1927" s="80"/>
      <c r="D1927" s="80"/>
      <c r="E1927" s="80"/>
      <c r="F1927" s="80"/>
      <c r="G1927" s="80"/>
      <c r="H1927" s="80"/>
      <c r="I1927" s="80"/>
      <c r="J1927" s="80"/>
      <c r="K1927" s="80"/>
      <c r="L1927" s="80"/>
      <c r="M1927" s="80"/>
      <c r="N1927" s="80"/>
      <c r="O1927" s="80"/>
    </row>
    <row r="1928" spans="1:15" x14ac:dyDescent="0.2">
      <c r="A1928" s="80"/>
      <c r="B1928" s="80"/>
      <c r="C1928" s="80"/>
      <c r="D1928" s="80"/>
      <c r="E1928" s="80"/>
      <c r="F1928" s="80"/>
      <c r="G1928" s="80"/>
      <c r="H1928" s="80"/>
      <c r="I1928" s="80"/>
      <c r="J1928" s="80"/>
      <c r="K1928" s="80"/>
      <c r="L1928" s="80"/>
      <c r="M1928" s="80"/>
      <c r="N1928" s="80"/>
      <c r="O1928" s="80"/>
    </row>
    <row r="1929" spans="1:15" x14ac:dyDescent="0.2">
      <c r="A1929" s="80"/>
      <c r="B1929" s="80"/>
      <c r="C1929" s="80"/>
      <c r="D1929" s="80"/>
      <c r="E1929" s="80"/>
      <c r="F1929" s="80"/>
      <c r="G1929" s="80"/>
      <c r="H1929" s="80"/>
      <c r="I1929" s="80"/>
      <c r="J1929" s="80"/>
      <c r="K1929" s="80"/>
      <c r="L1929" s="80"/>
      <c r="M1929" s="80"/>
      <c r="N1929" s="80"/>
      <c r="O1929" s="80"/>
    </row>
    <row r="1930" spans="1:15" x14ac:dyDescent="0.2">
      <c r="A1930" s="80"/>
      <c r="B1930" s="80"/>
      <c r="C1930" s="80"/>
      <c r="D1930" s="80"/>
      <c r="E1930" s="80"/>
      <c r="F1930" s="80"/>
      <c r="G1930" s="80"/>
      <c r="H1930" s="80"/>
      <c r="I1930" s="80"/>
      <c r="J1930" s="80"/>
      <c r="K1930" s="80"/>
      <c r="L1930" s="80"/>
      <c r="M1930" s="80"/>
      <c r="N1930" s="80"/>
      <c r="O1930" s="80"/>
    </row>
    <row r="1931" spans="1:15" x14ac:dyDescent="0.2">
      <c r="A1931" s="80"/>
      <c r="B1931" s="80"/>
      <c r="C1931" s="80"/>
      <c r="D1931" s="80"/>
      <c r="E1931" s="80"/>
      <c r="F1931" s="80"/>
      <c r="G1931" s="80"/>
      <c r="H1931" s="80"/>
      <c r="I1931" s="80"/>
      <c r="J1931" s="80"/>
      <c r="K1931" s="80"/>
      <c r="L1931" s="80"/>
      <c r="M1931" s="80"/>
      <c r="N1931" s="80"/>
      <c r="O1931" s="80"/>
    </row>
    <row r="1932" spans="1:15" x14ac:dyDescent="0.2">
      <c r="A1932" s="80"/>
      <c r="B1932" s="80"/>
      <c r="C1932" s="80"/>
      <c r="D1932" s="80"/>
      <c r="E1932" s="80"/>
      <c r="F1932" s="80"/>
      <c r="G1932" s="80"/>
      <c r="H1932" s="80"/>
      <c r="I1932" s="80"/>
      <c r="J1932" s="80"/>
      <c r="K1932" s="80"/>
      <c r="L1932" s="80"/>
      <c r="M1932" s="80"/>
      <c r="N1932" s="80"/>
      <c r="O1932" s="80"/>
    </row>
    <row r="1933" spans="1:15" x14ac:dyDescent="0.2">
      <c r="A1933" s="80"/>
      <c r="B1933" s="80"/>
      <c r="C1933" s="80"/>
      <c r="D1933" s="80"/>
      <c r="E1933" s="80"/>
      <c r="F1933" s="80"/>
      <c r="G1933" s="80"/>
      <c r="H1933" s="80"/>
      <c r="I1933" s="80"/>
      <c r="J1933" s="80"/>
      <c r="K1933" s="80"/>
      <c r="L1933" s="80"/>
      <c r="M1933" s="80"/>
      <c r="N1933" s="80"/>
      <c r="O1933" s="80"/>
    </row>
    <row r="1934" spans="1:15" x14ac:dyDescent="0.2">
      <c r="A1934" s="80"/>
      <c r="B1934" s="80"/>
      <c r="C1934" s="80"/>
      <c r="D1934" s="80"/>
      <c r="E1934" s="80"/>
      <c r="F1934" s="80"/>
      <c r="G1934" s="80"/>
      <c r="H1934" s="80"/>
      <c r="I1934" s="80"/>
      <c r="J1934" s="80"/>
      <c r="K1934" s="80"/>
      <c r="L1934" s="80"/>
      <c r="M1934" s="80"/>
      <c r="N1934" s="80"/>
      <c r="O1934" s="80"/>
    </row>
    <row r="1935" spans="1:15" x14ac:dyDescent="0.2">
      <c r="A1935" s="80"/>
      <c r="B1935" s="80"/>
      <c r="C1935" s="80"/>
      <c r="D1935" s="80"/>
      <c r="E1935" s="80"/>
      <c r="F1935" s="80"/>
      <c r="G1935" s="80"/>
      <c r="H1935" s="80"/>
      <c r="I1935" s="80"/>
      <c r="J1935" s="80"/>
      <c r="K1935" s="80"/>
      <c r="L1935" s="80"/>
      <c r="M1935" s="80"/>
      <c r="N1935" s="80"/>
      <c r="O1935" s="80"/>
    </row>
    <row r="1936" spans="1:15" x14ac:dyDescent="0.2">
      <c r="A1936" s="80"/>
      <c r="B1936" s="80"/>
      <c r="C1936" s="80"/>
      <c r="D1936" s="80"/>
      <c r="E1936" s="80"/>
      <c r="F1936" s="80"/>
      <c r="G1936" s="80"/>
      <c r="H1936" s="80"/>
      <c r="I1936" s="80"/>
      <c r="J1936" s="80"/>
      <c r="K1936" s="80"/>
      <c r="L1936" s="80"/>
      <c r="M1936" s="80"/>
      <c r="N1936" s="80"/>
      <c r="O1936" s="80"/>
    </row>
    <row r="1937" spans="1:15" x14ac:dyDescent="0.2">
      <c r="A1937" s="80"/>
      <c r="B1937" s="80"/>
      <c r="C1937" s="80"/>
      <c r="D1937" s="80"/>
      <c r="E1937" s="80"/>
      <c r="F1937" s="80"/>
      <c r="G1937" s="80"/>
      <c r="H1937" s="80"/>
      <c r="I1937" s="80"/>
      <c r="J1937" s="80"/>
      <c r="K1937" s="80"/>
      <c r="L1937" s="80"/>
      <c r="M1937" s="80"/>
      <c r="N1937" s="80"/>
      <c r="O1937" s="80"/>
    </row>
    <row r="1938" spans="1:15" x14ac:dyDescent="0.2">
      <c r="A1938" s="80"/>
      <c r="B1938" s="80"/>
      <c r="C1938" s="80"/>
      <c r="D1938" s="80"/>
      <c r="E1938" s="80"/>
      <c r="F1938" s="80"/>
      <c r="G1938" s="80"/>
      <c r="H1938" s="80"/>
      <c r="I1938" s="80"/>
      <c r="J1938" s="80"/>
      <c r="K1938" s="80"/>
      <c r="L1938" s="80"/>
      <c r="M1938" s="80"/>
      <c r="N1938" s="80"/>
      <c r="O1938" s="80"/>
    </row>
    <row r="1939" spans="1:15" x14ac:dyDescent="0.2">
      <c r="A1939" s="80"/>
      <c r="B1939" s="80"/>
      <c r="C1939" s="80"/>
      <c r="D1939" s="80"/>
      <c r="E1939" s="80"/>
      <c r="F1939" s="80"/>
      <c r="G1939" s="80"/>
      <c r="H1939" s="80"/>
      <c r="I1939" s="80"/>
      <c r="J1939" s="80"/>
      <c r="K1939" s="80"/>
      <c r="L1939" s="80"/>
      <c r="M1939" s="80"/>
      <c r="N1939" s="80"/>
      <c r="O1939" s="80"/>
    </row>
    <row r="1940" spans="1:15" x14ac:dyDescent="0.2">
      <c r="A1940" s="80"/>
      <c r="B1940" s="80"/>
      <c r="C1940" s="80"/>
      <c r="D1940" s="80"/>
      <c r="E1940" s="80"/>
      <c r="F1940" s="80"/>
      <c r="G1940" s="80"/>
      <c r="H1940" s="80"/>
      <c r="I1940" s="80"/>
      <c r="J1940" s="80"/>
      <c r="K1940" s="80"/>
      <c r="L1940" s="80"/>
      <c r="M1940" s="80"/>
      <c r="N1940" s="80"/>
      <c r="O1940" s="80"/>
    </row>
    <row r="1941" spans="1:15" x14ac:dyDescent="0.2">
      <c r="A1941" s="80"/>
      <c r="B1941" s="80"/>
      <c r="C1941" s="80"/>
      <c r="D1941" s="80"/>
      <c r="E1941" s="80"/>
      <c r="F1941" s="80"/>
      <c r="G1941" s="80"/>
      <c r="H1941" s="80"/>
      <c r="I1941" s="80"/>
      <c r="J1941" s="80"/>
      <c r="K1941" s="80"/>
      <c r="L1941" s="80"/>
      <c r="M1941" s="80"/>
      <c r="N1941" s="80"/>
      <c r="O1941" s="80"/>
    </row>
    <row r="1942" spans="1:15" x14ac:dyDescent="0.2">
      <c r="A1942" s="80"/>
      <c r="B1942" s="80"/>
      <c r="C1942" s="80"/>
      <c r="D1942" s="80"/>
      <c r="E1942" s="80"/>
      <c r="F1942" s="80"/>
      <c r="G1942" s="80"/>
      <c r="H1942" s="80"/>
      <c r="I1942" s="80"/>
      <c r="J1942" s="80"/>
      <c r="K1942" s="80"/>
      <c r="L1942" s="80"/>
      <c r="M1942" s="80"/>
      <c r="N1942" s="80"/>
      <c r="O1942" s="80"/>
    </row>
    <row r="1943" spans="1:15" x14ac:dyDescent="0.2">
      <c r="A1943" s="80"/>
      <c r="B1943" s="80"/>
      <c r="C1943" s="80"/>
      <c r="D1943" s="80"/>
      <c r="E1943" s="80"/>
      <c r="F1943" s="80"/>
      <c r="G1943" s="80"/>
      <c r="H1943" s="80"/>
      <c r="I1943" s="80"/>
      <c r="J1943" s="80"/>
      <c r="K1943" s="80"/>
      <c r="L1943" s="80"/>
      <c r="M1943" s="80"/>
      <c r="N1943" s="80"/>
      <c r="O1943" s="80"/>
    </row>
    <row r="1944" spans="1:15" x14ac:dyDescent="0.2">
      <c r="A1944" s="80"/>
      <c r="B1944" s="80"/>
      <c r="C1944" s="80"/>
      <c r="D1944" s="80"/>
      <c r="E1944" s="80"/>
      <c r="F1944" s="80"/>
      <c r="G1944" s="80"/>
      <c r="H1944" s="80"/>
      <c r="I1944" s="80"/>
      <c r="J1944" s="80"/>
      <c r="K1944" s="80"/>
      <c r="L1944" s="80"/>
      <c r="M1944" s="80"/>
      <c r="N1944" s="80"/>
      <c r="O1944" s="80"/>
    </row>
    <row r="1945" spans="1:15" x14ac:dyDescent="0.2">
      <c r="A1945" s="80"/>
      <c r="B1945" s="80"/>
      <c r="C1945" s="80"/>
      <c r="D1945" s="80"/>
      <c r="E1945" s="80"/>
      <c r="F1945" s="80"/>
      <c r="G1945" s="80"/>
      <c r="H1945" s="80"/>
      <c r="I1945" s="80"/>
      <c r="J1945" s="80"/>
      <c r="K1945" s="80"/>
      <c r="L1945" s="80"/>
      <c r="M1945" s="80"/>
      <c r="N1945" s="80"/>
      <c r="O1945" s="80"/>
    </row>
    <row r="1946" spans="1:15" x14ac:dyDescent="0.2">
      <c r="A1946" s="80"/>
      <c r="B1946" s="80"/>
      <c r="C1946" s="80"/>
      <c r="D1946" s="80"/>
      <c r="E1946" s="80"/>
      <c r="F1946" s="80"/>
      <c r="G1946" s="80"/>
      <c r="H1946" s="80"/>
      <c r="I1946" s="80"/>
      <c r="J1946" s="80"/>
      <c r="K1946" s="80"/>
      <c r="L1946" s="80"/>
      <c r="M1946" s="80"/>
      <c r="N1946" s="80"/>
      <c r="O1946" s="80"/>
    </row>
    <row r="1947" spans="1:15" x14ac:dyDescent="0.2">
      <c r="A1947" s="80"/>
      <c r="B1947" s="80"/>
      <c r="C1947" s="80"/>
      <c r="D1947" s="80"/>
      <c r="E1947" s="80"/>
      <c r="F1947" s="80"/>
      <c r="G1947" s="80"/>
      <c r="H1947" s="80"/>
      <c r="I1947" s="80"/>
      <c r="J1947" s="80"/>
      <c r="K1947" s="80"/>
      <c r="L1947" s="80"/>
      <c r="M1947" s="80"/>
      <c r="N1947" s="80"/>
      <c r="O1947" s="80"/>
    </row>
    <row r="1948" spans="1:15" x14ac:dyDescent="0.2">
      <c r="A1948" s="80"/>
      <c r="B1948" s="80"/>
      <c r="C1948" s="80"/>
      <c r="D1948" s="80"/>
      <c r="E1948" s="80"/>
      <c r="F1948" s="80"/>
      <c r="G1948" s="80"/>
      <c r="H1948" s="80"/>
      <c r="I1948" s="80"/>
      <c r="J1948" s="80"/>
      <c r="K1948" s="80"/>
      <c r="L1948" s="80"/>
      <c r="M1948" s="80"/>
      <c r="N1948" s="80"/>
      <c r="O1948" s="80"/>
    </row>
    <row r="1949" spans="1:15" x14ac:dyDescent="0.2">
      <c r="A1949" s="80"/>
      <c r="B1949" s="80"/>
      <c r="C1949" s="80"/>
      <c r="D1949" s="80"/>
      <c r="E1949" s="80"/>
      <c r="F1949" s="80"/>
      <c r="G1949" s="80"/>
      <c r="H1949" s="80"/>
      <c r="I1949" s="80"/>
      <c r="J1949" s="80"/>
      <c r="K1949" s="80"/>
      <c r="L1949" s="80"/>
      <c r="M1949" s="80"/>
      <c r="N1949" s="80"/>
      <c r="O1949" s="80"/>
    </row>
    <row r="1950" spans="1:15" x14ac:dyDescent="0.2">
      <c r="A1950" s="80"/>
      <c r="B1950" s="80"/>
      <c r="C1950" s="80"/>
      <c r="D1950" s="80"/>
      <c r="E1950" s="80"/>
      <c r="F1950" s="80"/>
      <c r="G1950" s="80"/>
      <c r="H1950" s="80"/>
      <c r="I1950" s="80"/>
      <c r="J1950" s="80"/>
      <c r="K1950" s="80"/>
      <c r="L1950" s="80"/>
      <c r="M1950" s="80"/>
      <c r="N1950" s="80"/>
      <c r="O1950" s="80"/>
    </row>
    <row r="1951" spans="1:15" x14ac:dyDescent="0.2">
      <c r="A1951" s="80"/>
      <c r="B1951" s="80"/>
      <c r="C1951" s="80"/>
      <c r="D1951" s="80"/>
      <c r="E1951" s="80"/>
      <c r="F1951" s="80"/>
      <c r="G1951" s="80"/>
      <c r="H1951" s="80"/>
      <c r="I1951" s="80"/>
      <c r="J1951" s="80"/>
      <c r="K1951" s="80"/>
      <c r="L1951" s="80"/>
      <c r="M1951" s="80"/>
      <c r="N1951" s="80"/>
      <c r="O1951" s="80"/>
    </row>
    <row r="1952" spans="1:15" x14ac:dyDescent="0.2">
      <c r="A1952" s="80"/>
      <c r="B1952" s="80"/>
      <c r="C1952" s="80"/>
      <c r="D1952" s="80"/>
      <c r="E1952" s="80"/>
      <c r="F1952" s="80"/>
      <c r="G1952" s="80"/>
      <c r="H1952" s="80"/>
      <c r="I1952" s="80"/>
      <c r="J1952" s="80"/>
      <c r="K1952" s="80"/>
      <c r="L1952" s="80"/>
      <c r="M1952" s="80"/>
      <c r="N1952" s="80"/>
      <c r="O1952" s="80"/>
    </row>
    <row r="1953" spans="1:15" x14ac:dyDescent="0.2">
      <c r="A1953" s="80"/>
      <c r="B1953" s="80"/>
      <c r="C1953" s="80"/>
      <c r="D1953" s="80"/>
      <c r="E1953" s="80"/>
      <c r="F1953" s="80"/>
      <c r="G1953" s="80"/>
      <c r="H1953" s="80"/>
      <c r="I1953" s="80"/>
      <c r="J1953" s="80"/>
      <c r="K1953" s="80"/>
      <c r="L1953" s="80"/>
      <c r="M1953" s="80"/>
      <c r="N1953" s="80"/>
      <c r="O1953" s="80"/>
    </row>
    <row r="1954" spans="1:15" x14ac:dyDescent="0.2">
      <c r="A1954" s="80"/>
      <c r="B1954" s="80"/>
      <c r="C1954" s="80"/>
      <c r="D1954" s="80"/>
      <c r="E1954" s="80"/>
      <c r="F1954" s="80"/>
      <c r="G1954" s="80"/>
      <c r="H1954" s="80"/>
      <c r="I1954" s="80"/>
      <c r="J1954" s="80"/>
      <c r="K1954" s="80"/>
      <c r="L1954" s="80"/>
      <c r="M1954" s="80"/>
      <c r="N1954" s="80"/>
      <c r="O1954" s="80"/>
    </row>
    <row r="1955" spans="1:15" x14ac:dyDescent="0.2">
      <c r="A1955" s="80"/>
      <c r="B1955" s="80"/>
      <c r="C1955" s="80"/>
      <c r="D1955" s="80"/>
      <c r="E1955" s="80"/>
      <c r="F1955" s="80"/>
      <c r="G1955" s="80"/>
      <c r="H1955" s="80"/>
      <c r="I1955" s="80"/>
      <c r="J1955" s="80"/>
      <c r="K1955" s="80"/>
      <c r="L1955" s="80"/>
      <c r="M1955" s="80"/>
      <c r="N1955" s="80"/>
      <c r="O1955" s="80"/>
    </row>
    <row r="1956" spans="1:15" x14ac:dyDescent="0.2">
      <c r="A1956" s="80"/>
      <c r="B1956" s="80"/>
      <c r="C1956" s="80"/>
      <c r="D1956" s="80"/>
      <c r="E1956" s="80"/>
      <c r="F1956" s="80"/>
      <c r="G1956" s="80"/>
      <c r="H1956" s="80"/>
      <c r="I1956" s="80"/>
      <c r="J1956" s="80"/>
      <c r="K1956" s="80"/>
      <c r="L1956" s="80"/>
      <c r="M1956" s="80"/>
      <c r="N1956" s="80"/>
      <c r="O1956" s="80"/>
    </row>
    <row r="1957" spans="1:15" x14ac:dyDescent="0.2">
      <c r="A1957" s="80"/>
      <c r="B1957" s="80"/>
      <c r="C1957" s="80"/>
      <c r="D1957" s="80"/>
      <c r="E1957" s="80"/>
      <c r="F1957" s="80"/>
      <c r="G1957" s="80"/>
      <c r="H1957" s="80"/>
      <c r="I1957" s="80"/>
      <c r="J1957" s="80"/>
      <c r="K1957" s="80"/>
      <c r="L1957" s="80"/>
      <c r="M1957" s="80"/>
      <c r="N1957" s="80"/>
      <c r="O1957" s="80"/>
    </row>
    <row r="1958" spans="1:15" x14ac:dyDescent="0.2">
      <c r="A1958" s="80"/>
      <c r="B1958" s="80"/>
      <c r="C1958" s="80"/>
      <c r="D1958" s="80"/>
      <c r="E1958" s="80"/>
      <c r="F1958" s="80"/>
      <c r="G1958" s="80"/>
      <c r="H1958" s="80"/>
      <c r="I1958" s="80"/>
      <c r="J1958" s="80"/>
      <c r="K1958" s="80"/>
      <c r="L1958" s="80"/>
      <c r="M1958" s="80"/>
      <c r="N1958" s="80"/>
      <c r="O1958" s="80"/>
    </row>
    <row r="1959" spans="1:15" x14ac:dyDescent="0.2">
      <c r="A1959" s="80"/>
      <c r="B1959" s="80"/>
      <c r="C1959" s="80"/>
      <c r="D1959" s="80"/>
      <c r="E1959" s="80"/>
      <c r="F1959" s="80"/>
      <c r="G1959" s="80"/>
      <c r="H1959" s="80"/>
      <c r="I1959" s="80"/>
      <c r="J1959" s="80"/>
      <c r="K1959" s="80"/>
      <c r="L1959" s="80"/>
      <c r="M1959" s="80"/>
      <c r="N1959" s="80"/>
      <c r="O1959" s="80"/>
    </row>
    <row r="1960" spans="1:15" x14ac:dyDescent="0.2">
      <c r="A1960" s="80"/>
      <c r="B1960" s="80"/>
      <c r="C1960" s="80"/>
      <c r="D1960" s="80"/>
      <c r="E1960" s="80"/>
      <c r="F1960" s="80"/>
      <c r="G1960" s="80"/>
      <c r="H1960" s="80"/>
      <c r="I1960" s="80"/>
      <c r="J1960" s="80"/>
      <c r="K1960" s="80"/>
      <c r="L1960" s="80"/>
      <c r="M1960" s="80"/>
      <c r="N1960" s="80"/>
      <c r="O1960" s="80"/>
    </row>
    <row r="1961" spans="1:15" x14ac:dyDescent="0.2">
      <c r="A1961" s="80"/>
      <c r="B1961" s="80"/>
      <c r="C1961" s="80"/>
      <c r="D1961" s="80"/>
      <c r="E1961" s="80"/>
      <c r="F1961" s="80"/>
      <c r="G1961" s="80"/>
      <c r="H1961" s="80"/>
      <c r="I1961" s="80"/>
      <c r="J1961" s="80"/>
      <c r="K1961" s="80"/>
      <c r="L1961" s="80"/>
      <c r="M1961" s="80"/>
      <c r="N1961" s="80"/>
      <c r="O1961" s="80"/>
    </row>
    <row r="1962" spans="1:15" x14ac:dyDescent="0.2">
      <c r="A1962" s="80"/>
      <c r="B1962" s="80"/>
      <c r="C1962" s="80"/>
      <c r="D1962" s="80"/>
      <c r="E1962" s="80"/>
      <c r="F1962" s="80"/>
      <c r="G1962" s="80"/>
      <c r="H1962" s="80"/>
      <c r="I1962" s="80"/>
      <c r="J1962" s="80"/>
      <c r="K1962" s="80"/>
      <c r="L1962" s="80"/>
      <c r="M1962" s="80"/>
      <c r="N1962" s="80"/>
      <c r="O1962" s="80"/>
    </row>
    <row r="1963" spans="1:15" x14ac:dyDescent="0.2">
      <c r="A1963" s="80"/>
      <c r="B1963" s="80"/>
      <c r="C1963" s="80"/>
      <c r="D1963" s="80"/>
      <c r="E1963" s="80"/>
      <c r="F1963" s="80"/>
      <c r="G1963" s="80"/>
      <c r="H1963" s="80"/>
      <c r="I1963" s="80"/>
      <c r="J1963" s="80"/>
      <c r="K1963" s="80"/>
      <c r="L1963" s="80"/>
      <c r="M1963" s="80"/>
      <c r="N1963" s="80"/>
      <c r="O1963" s="80"/>
    </row>
    <row r="1964" spans="1:15" x14ac:dyDescent="0.2">
      <c r="A1964" s="80"/>
      <c r="B1964" s="80"/>
      <c r="C1964" s="80"/>
      <c r="D1964" s="80"/>
      <c r="E1964" s="80"/>
      <c r="F1964" s="80"/>
      <c r="G1964" s="80"/>
      <c r="H1964" s="80"/>
      <c r="I1964" s="80"/>
      <c r="J1964" s="80"/>
      <c r="K1964" s="80"/>
      <c r="L1964" s="80"/>
      <c r="M1964" s="80"/>
      <c r="N1964" s="80"/>
      <c r="O1964" s="80"/>
    </row>
    <row r="1965" spans="1:15" x14ac:dyDescent="0.2">
      <c r="A1965" s="80"/>
      <c r="B1965" s="80"/>
      <c r="C1965" s="80"/>
      <c r="D1965" s="80"/>
      <c r="E1965" s="80"/>
      <c r="F1965" s="80"/>
      <c r="G1965" s="80"/>
      <c r="H1965" s="80"/>
      <c r="I1965" s="80"/>
      <c r="J1965" s="80"/>
      <c r="K1965" s="80"/>
      <c r="L1965" s="80"/>
      <c r="M1965" s="80"/>
      <c r="N1965" s="80"/>
      <c r="O1965" s="80"/>
    </row>
    <row r="1966" spans="1:15" x14ac:dyDescent="0.2">
      <c r="A1966" s="80"/>
      <c r="B1966" s="80"/>
      <c r="C1966" s="80"/>
      <c r="D1966" s="80"/>
      <c r="E1966" s="80"/>
      <c r="F1966" s="80"/>
      <c r="G1966" s="80"/>
      <c r="H1966" s="80"/>
      <c r="I1966" s="80"/>
      <c r="J1966" s="80"/>
      <c r="K1966" s="80"/>
      <c r="L1966" s="80"/>
      <c r="M1966" s="80"/>
      <c r="N1966" s="80"/>
      <c r="O1966" s="80"/>
    </row>
    <row r="1967" spans="1:15" x14ac:dyDescent="0.2">
      <c r="A1967" s="80"/>
      <c r="B1967" s="80"/>
      <c r="C1967" s="80"/>
      <c r="D1967" s="80"/>
      <c r="E1967" s="80"/>
      <c r="F1967" s="80"/>
      <c r="G1967" s="80"/>
      <c r="H1967" s="80"/>
      <c r="I1967" s="80"/>
      <c r="J1967" s="80"/>
      <c r="K1967" s="80"/>
      <c r="L1967" s="80"/>
      <c r="M1967" s="80"/>
      <c r="N1967" s="80"/>
      <c r="O1967" s="80"/>
    </row>
    <row r="1968" spans="1:15" x14ac:dyDescent="0.2">
      <c r="A1968" s="80"/>
      <c r="B1968" s="80"/>
      <c r="C1968" s="80"/>
      <c r="D1968" s="80"/>
      <c r="E1968" s="80"/>
      <c r="F1968" s="80"/>
      <c r="G1968" s="80"/>
      <c r="H1968" s="80"/>
      <c r="I1968" s="80"/>
      <c r="J1968" s="80"/>
      <c r="K1968" s="80"/>
      <c r="L1968" s="80"/>
      <c r="M1968" s="80"/>
      <c r="N1968" s="80"/>
      <c r="O1968" s="80"/>
    </row>
    <row r="1969" spans="1:15" x14ac:dyDescent="0.2">
      <c r="A1969" s="80"/>
      <c r="B1969" s="80"/>
      <c r="C1969" s="80"/>
      <c r="D1969" s="80"/>
      <c r="E1969" s="80"/>
      <c r="F1969" s="80"/>
      <c r="G1969" s="80"/>
      <c r="H1969" s="80"/>
      <c r="I1969" s="80"/>
      <c r="J1969" s="80"/>
      <c r="K1969" s="80"/>
      <c r="L1969" s="80"/>
      <c r="M1969" s="80"/>
      <c r="N1969" s="80"/>
      <c r="O1969" s="80"/>
    </row>
    <row r="1970" spans="1:15" x14ac:dyDescent="0.2">
      <c r="A1970" s="80"/>
      <c r="B1970" s="80"/>
      <c r="C1970" s="80"/>
      <c r="D1970" s="80"/>
      <c r="E1970" s="80"/>
      <c r="F1970" s="80"/>
      <c r="G1970" s="80"/>
      <c r="H1970" s="80"/>
      <c r="I1970" s="80"/>
      <c r="J1970" s="80"/>
      <c r="K1970" s="80"/>
      <c r="L1970" s="80"/>
      <c r="M1970" s="80"/>
      <c r="N1970" s="80"/>
      <c r="O1970" s="80"/>
    </row>
    <row r="1971" spans="1:15" x14ac:dyDescent="0.2">
      <c r="A1971" s="80"/>
      <c r="B1971" s="80"/>
      <c r="C1971" s="80"/>
      <c r="D1971" s="80"/>
      <c r="E1971" s="80"/>
      <c r="F1971" s="80"/>
      <c r="G1971" s="80"/>
      <c r="H1971" s="80"/>
      <c r="I1971" s="80"/>
      <c r="J1971" s="80"/>
      <c r="K1971" s="80"/>
      <c r="L1971" s="80"/>
      <c r="M1971" s="80"/>
      <c r="N1971" s="80"/>
      <c r="O1971" s="80"/>
    </row>
    <row r="1972" spans="1:15" x14ac:dyDescent="0.2">
      <c r="A1972" s="80"/>
      <c r="B1972" s="80"/>
      <c r="C1972" s="80"/>
      <c r="D1972" s="80"/>
      <c r="E1972" s="80"/>
      <c r="F1972" s="80"/>
      <c r="G1972" s="80"/>
      <c r="H1972" s="80"/>
      <c r="I1972" s="80"/>
      <c r="J1972" s="80"/>
      <c r="K1972" s="80"/>
      <c r="L1972" s="80"/>
      <c r="M1972" s="80"/>
      <c r="N1972" s="80"/>
      <c r="O1972" s="80"/>
    </row>
    <row r="1973" spans="1:15" x14ac:dyDescent="0.2">
      <c r="A1973" s="80"/>
      <c r="B1973" s="80"/>
      <c r="C1973" s="80"/>
      <c r="D1973" s="80"/>
      <c r="E1973" s="80"/>
      <c r="F1973" s="80"/>
      <c r="G1973" s="80"/>
      <c r="H1973" s="80"/>
      <c r="I1973" s="80"/>
      <c r="J1973" s="80"/>
      <c r="K1973" s="80"/>
      <c r="L1973" s="80"/>
      <c r="M1973" s="80"/>
      <c r="N1973" s="80"/>
      <c r="O1973" s="80"/>
    </row>
    <row r="1974" spans="1:15" x14ac:dyDescent="0.2">
      <c r="A1974" s="80"/>
      <c r="B1974" s="80"/>
      <c r="C1974" s="80"/>
      <c r="D1974" s="80"/>
      <c r="E1974" s="80"/>
      <c r="F1974" s="80"/>
      <c r="G1974" s="80"/>
      <c r="H1974" s="80"/>
      <c r="I1974" s="80"/>
      <c r="J1974" s="80"/>
      <c r="K1974" s="80"/>
      <c r="L1974" s="80"/>
      <c r="M1974" s="80"/>
      <c r="N1974" s="80"/>
      <c r="O1974" s="80"/>
    </row>
    <row r="1975" spans="1:15" x14ac:dyDescent="0.2">
      <c r="A1975" s="80"/>
      <c r="B1975" s="80"/>
      <c r="C1975" s="80"/>
      <c r="D1975" s="80"/>
      <c r="E1975" s="80"/>
      <c r="F1975" s="80"/>
      <c r="G1975" s="80"/>
      <c r="H1975" s="80"/>
      <c r="I1975" s="80"/>
      <c r="J1975" s="80"/>
      <c r="K1975" s="80"/>
      <c r="L1975" s="80"/>
      <c r="M1975" s="80"/>
      <c r="N1975" s="80"/>
      <c r="O1975" s="80"/>
    </row>
    <row r="1976" spans="1:15" x14ac:dyDescent="0.2">
      <c r="A1976" s="80"/>
      <c r="B1976" s="80"/>
      <c r="C1976" s="80"/>
      <c r="D1976" s="80"/>
      <c r="E1976" s="80"/>
      <c r="F1976" s="80"/>
      <c r="G1976" s="80"/>
      <c r="H1976" s="80"/>
      <c r="I1976" s="80"/>
      <c r="J1976" s="80"/>
      <c r="K1976" s="80"/>
      <c r="L1976" s="80"/>
      <c r="M1976" s="80"/>
      <c r="N1976" s="80"/>
      <c r="O1976" s="80"/>
    </row>
    <row r="1977" spans="1:15" x14ac:dyDescent="0.2">
      <c r="A1977" s="80"/>
      <c r="B1977" s="80"/>
      <c r="C1977" s="80"/>
      <c r="D1977" s="80"/>
      <c r="E1977" s="80"/>
      <c r="F1977" s="80"/>
      <c r="G1977" s="80"/>
      <c r="H1977" s="80"/>
      <c r="I1977" s="80"/>
      <c r="J1977" s="80"/>
      <c r="K1977" s="80"/>
      <c r="L1977" s="80"/>
      <c r="M1977" s="80"/>
      <c r="N1977" s="80"/>
      <c r="O1977" s="80"/>
    </row>
    <row r="1978" spans="1:15" x14ac:dyDescent="0.2">
      <c r="A1978" s="80"/>
      <c r="B1978" s="80"/>
      <c r="C1978" s="80"/>
      <c r="D1978" s="80"/>
      <c r="E1978" s="80"/>
      <c r="F1978" s="80"/>
      <c r="G1978" s="80"/>
      <c r="H1978" s="80"/>
      <c r="I1978" s="80"/>
      <c r="J1978" s="80"/>
      <c r="K1978" s="80"/>
      <c r="L1978" s="80"/>
      <c r="M1978" s="80"/>
      <c r="N1978" s="80"/>
      <c r="O1978" s="80"/>
    </row>
    <row r="1979" spans="1:15" x14ac:dyDescent="0.2">
      <c r="A1979" s="80"/>
      <c r="B1979" s="80"/>
      <c r="C1979" s="80"/>
      <c r="D1979" s="80"/>
      <c r="E1979" s="80"/>
      <c r="F1979" s="80"/>
      <c r="G1979" s="80"/>
      <c r="H1979" s="80"/>
      <c r="I1979" s="80"/>
      <c r="J1979" s="80"/>
      <c r="K1979" s="80"/>
      <c r="L1979" s="80"/>
      <c r="M1979" s="80"/>
      <c r="N1979" s="80"/>
      <c r="O1979" s="80"/>
    </row>
    <row r="1980" spans="1:15" x14ac:dyDescent="0.2">
      <c r="A1980" s="80"/>
      <c r="B1980" s="80"/>
      <c r="C1980" s="80"/>
      <c r="D1980" s="80"/>
      <c r="E1980" s="80"/>
      <c r="F1980" s="80"/>
      <c r="G1980" s="80"/>
      <c r="H1980" s="80"/>
      <c r="I1980" s="80"/>
      <c r="J1980" s="80"/>
      <c r="K1980" s="80"/>
      <c r="L1980" s="80"/>
      <c r="M1980" s="80"/>
      <c r="N1980" s="80"/>
      <c r="O1980" s="80"/>
    </row>
    <row r="1981" spans="1:15" x14ac:dyDescent="0.2">
      <c r="A1981" s="80"/>
      <c r="B1981" s="80"/>
      <c r="C1981" s="80"/>
      <c r="D1981" s="80"/>
      <c r="E1981" s="80"/>
      <c r="F1981" s="80"/>
      <c r="G1981" s="80"/>
      <c r="H1981" s="80"/>
      <c r="I1981" s="80"/>
      <c r="J1981" s="80"/>
      <c r="K1981" s="80"/>
      <c r="L1981" s="80"/>
      <c r="M1981" s="80"/>
      <c r="N1981" s="80"/>
      <c r="O1981" s="80"/>
    </row>
    <row r="1982" spans="1:15" x14ac:dyDescent="0.2">
      <c r="A1982" s="80"/>
      <c r="B1982" s="80"/>
      <c r="C1982" s="80"/>
      <c r="D1982" s="80"/>
      <c r="E1982" s="80"/>
      <c r="F1982" s="80"/>
      <c r="G1982" s="80"/>
      <c r="H1982" s="80"/>
      <c r="I1982" s="80"/>
      <c r="J1982" s="80"/>
      <c r="K1982" s="80"/>
      <c r="L1982" s="80"/>
      <c r="M1982" s="80"/>
      <c r="N1982" s="80"/>
      <c r="O1982" s="80"/>
    </row>
    <row r="1983" spans="1:15" x14ac:dyDescent="0.2">
      <c r="A1983" s="80"/>
      <c r="B1983" s="80"/>
      <c r="C1983" s="80"/>
      <c r="D1983" s="80"/>
      <c r="E1983" s="80"/>
      <c r="F1983" s="80"/>
      <c r="G1983" s="80"/>
      <c r="H1983" s="80"/>
      <c r="I1983" s="80"/>
      <c r="J1983" s="80"/>
      <c r="K1983" s="80"/>
      <c r="L1983" s="80"/>
      <c r="M1983" s="80"/>
      <c r="N1983" s="80"/>
      <c r="O1983" s="80"/>
    </row>
    <row r="1984" spans="1:15" x14ac:dyDescent="0.2">
      <c r="A1984" s="80"/>
      <c r="B1984" s="80"/>
      <c r="C1984" s="80"/>
      <c r="D1984" s="80"/>
      <c r="E1984" s="80"/>
      <c r="F1984" s="80"/>
      <c r="G1984" s="80"/>
      <c r="H1984" s="80"/>
      <c r="I1984" s="80"/>
      <c r="J1984" s="80"/>
      <c r="K1984" s="80"/>
      <c r="L1984" s="80"/>
      <c r="M1984" s="80"/>
      <c r="N1984" s="80"/>
      <c r="O1984" s="80"/>
    </row>
    <row r="1985" spans="1:15" x14ac:dyDescent="0.2">
      <c r="A1985" s="80"/>
      <c r="B1985" s="80"/>
      <c r="C1985" s="80"/>
      <c r="D1985" s="80"/>
      <c r="E1985" s="80"/>
      <c r="F1985" s="80"/>
      <c r="G1985" s="80"/>
      <c r="H1985" s="80"/>
      <c r="I1985" s="80"/>
      <c r="J1985" s="80"/>
      <c r="K1985" s="80"/>
      <c r="L1985" s="80"/>
      <c r="M1985" s="80"/>
      <c r="N1985" s="80"/>
      <c r="O1985" s="80"/>
    </row>
    <row r="1986" spans="1:15" x14ac:dyDescent="0.2">
      <c r="A1986" s="80"/>
      <c r="B1986" s="80"/>
      <c r="C1986" s="80"/>
      <c r="D1986" s="80"/>
      <c r="E1986" s="80"/>
      <c r="F1986" s="80"/>
      <c r="G1986" s="80"/>
      <c r="H1986" s="80"/>
      <c r="I1986" s="80"/>
      <c r="J1986" s="80"/>
      <c r="K1986" s="80"/>
      <c r="L1986" s="80"/>
      <c r="M1986" s="80"/>
      <c r="N1986" s="80"/>
      <c r="O1986" s="80"/>
    </row>
    <row r="1987" spans="1:15" x14ac:dyDescent="0.2">
      <c r="A1987" s="80"/>
      <c r="B1987" s="80"/>
      <c r="C1987" s="80"/>
      <c r="D1987" s="80"/>
      <c r="E1987" s="80"/>
      <c r="F1987" s="80"/>
      <c r="G1987" s="80"/>
      <c r="H1987" s="80"/>
      <c r="I1987" s="80"/>
      <c r="J1987" s="80"/>
      <c r="K1987" s="80"/>
      <c r="L1987" s="80"/>
      <c r="M1987" s="80"/>
      <c r="N1987" s="80"/>
      <c r="O1987" s="80"/>
    </row>
    <row r="1988" spans="1:15" x14ac:dyDescent="0.2">
      <c r="A1988" s="80"/>
      <c r="B1988" s="80"/>
      <c r="C1988" s="80"/>
      <c r="D1988" s="80"/>
      <c r="E1988" s="80"/>
      <c r="F1988" s="80"/>
      <c r="G1988" s="80"/>
      <c r="H1988" s="80"/>
      <c r="I1988" s="80"/>
      <c r="J1988" s="80"/>
      <c r="K1988" s="80"/>
      <c r="L1988" s="80"/>
      <c r="M1988" s="80"/>
      <c r="N1988" s="80"/>
      <c r="O1988" s="80"/>
    </row>
    <row r="1989" spans="1:15" x14ac:dyDescent="0.2">
      <c r="A1989" s="80"/>
      <c r="B1989" s="80"/>
      <c r="C1989" s="80"/>
      <c r="D1989" s="80"/>
      <c r="E1989" s="80"/>
      <c r="F1989" s="80"/>
      <c r="G1989" s="80"/>
      <c r="H1989" s="80"/>
      <c r="I1989" s="80"/>
      <c r="J1989" s="80"/>
      <c r="K1989" s="80"/>
      <c r="L1989" s="80"/>
      <c r="M1989" s="80"/>
      <c r="N1989" s="80"/>
      <c r="O1989" s="80"/>
    </row>
    <row r="1990" spans="1:15" x14ac:dyDescent="0.2">
      <c r="A1990" s="80"/>
      <c r="B1990" s="80"/>
      <c r="C1990" s="80"/>
      <c r="D1990" s="80"/>
      <c r="E1990" s="80"/>
      <c r="F1990" s="80"/>
      <c r="G1990" s="80"/>
      <c r="H1990" s="80"/>
      <c r="I1990" s="80"/>
      <c r="J1990" s="80"/>
      <c r="K1990" s="80"/>
      <c r="L1990" s="80"/>
      <c r="M1990" s="80"/>
      <c r="N1990" s="80"/>
      <c r="O1990" s="80"/>
    </row>
    <row r="1991" spans="1:15" x14ac:dyDescent="0.2">
      <c r="A1991" s="80"/>
      <c r="B1991" s="80"/>
      <c r="C1991" s="80"/>
      <c r="D1991" s="80"/>
      <c r="E1991" s="80"/>
      <c r="F1991" s="80"/>
      <c r="G1991" s="80"/>
      <c r="H1991" s="80"/>
      <c r="I1991" s="80"/>
      <c r="J1991" s="80"/>
      <c r="K1991" s="80"/>
      <c r="L1991" s="80"/>
      <c r="M1991" s="80"/>
      <c r="N1991" s="80"/>
      <c r="O1991" s="80"/>
    </row>
    <row r="1992" spans="1:15" x14ac:dyDescent="0.2">
      <c r="A1992" s="80"/>
      <c r="B1992" s="80"/>
      <c r="C1992" s="80"/>
      <c r="D1992" s="80"/>
      <c r="E1992" s="80"/>
      <c r="F1992" s="80"/>
      <c r="G1992" s="80"/>
      <c r="H1992" s="80"/>
      <c r="I1992" s="80"/>
      <c r="J1992" s="80"/>
      <c r="K1992" s="80"/>
      <c r="L1992" s="80"/>
      <c r="M1992" s="80"/>
      <c r="N1992" s="80"/>
      <c r="O1992" s="80"/>
    </row>
    <row r="1993" spans="1:15" x14ac:dyDescent="0.2">
      <c r="A1993" s="80"/>
      <c r="B1993" s="80"/>
      <c r="C1993" s="80"/>
      <c r="D1993" s="80"/>
      <c r="E1993" s="80"/>
      <c r="F1993" s="80"/>
      <c r="G1993" s="80"/>
      <c r="H1993" s="80"/>
      <c r="I1993" s="80"/>
      <c r="J1993" s="80"/>
      <c r="K1993" s="80"/>
      <c r="L1993" s="80"/>
      <c r="M1993" s="80"/>
      <c r="N1993" s="80"/>
      <c r="O1993" s="80"/>
    </row>
    <row r="1994" spans="1:15" x14ac:dyDescent="0.2">
      <c r="A1994" s="80"/>
      <c r="B1994" s="80"/>
      <c r="C1994" s="80"/>
      <c r="D1994" s="80"/>
      <c r="E1994" s="80"/>
      <c r="F1994" s="80"/>
      <c r="G1994" s="80"/>
      <c r="H1994" s="80"/>
      <c r="I1994" s="80"/>
      <c r="J1994" s="80"/>
      <c r="K1994" s="80"/>
      <c r="L1994" s="80"/>
      <c r="M1994" s="80"/>
      <c r="N1994" s="80"/>
      <c r="O1994" s="80"/>
    </row>
    <row r="1995" spans="1:15" x14ac:dyDescent="0.2">
      <c r="A1995" s="80"/>
      <c r="B1995" s="80"/>
      <c r="C1995" s="80"/>
      <c r="D1995" s="80"/>
      <c r="E1995" s="80"/>
      <c r="F1995" s="80"/>
      <c r="G1995" s="80"/>
      <c r="H1995" s="80"/>
      <c r="I1995" s="80"/>
      <c r="J1995" s="80"/>
      <c r="K1995" s="80"/>
      <c r="L1995" s="80"/>
      <c r="M1995" s="80"/>
      <c r="N1995" s="80"/>
      <c r="O1995" s="80"/>
    </row>
    <row r="1996" spans="1:15" x14ac:dyDescent="0.2">
      <c r="A1996" s="80"/>
      <c r="B1996" s="80"/>
      <c r="C1996" s="80"/>
      <c r="D1996" s="80"/>
      <c r="E1996" s="80"/>
      <c r="F1996" s="80"/>
      <c r="G1996" s="80"/>
      <c r="H1996" s="80"/>
      <c r="I1996" s="80"/>
      <c r="J1996" s="80"/>
      <c r="K1996" s="80"/>
      <c r="L1996" s="80"/>
      <c r="M1996" s="80"/>
      <c r="N1996" s="80"/>
      <c r="O1996" s="80"/>
    </row>
    <row r="1997" spans="1:15" x14ac:dyDescent="0.2">
      <c r="A1997" s="80"/>
      <c r="B1997" s="80"/>
      <c r="C1997" s="80"/>
      <c r="D1997" s="80"/>
      <c r="E1997" s="80"/>
      <c r="F1997" s="80"/>
      <c r="G1997" s="80"/>
      <c r="H1997" s="80"/>
      <c r="I1997" s="80"/>
      <c r="J1997" s="80"/>
      <c r="K1997" s="80"/>
      <c r="L1997" s="80"/>
      <c r="M1997" s="80"/>
      <c r="N1997" s="80"/>
      <c r="O1997" s="80"/>
    </row>
    <row r="1998" spans="1:15" x14ac:dyDescent="0.2">
      <c r="A1998" s="80"/>
      <c r="B1998" s="80"/>
      <c r="C1998" s="80"/>
      <c r="D1998" s="80"/>
      <c r="E1998" s="80"/>
      <c r="F1998" s="80"/>
      <c r="G1998" s="80"/>
      <c r="H1998" s="80"/>
      <c r="I1998" s="80"/>
      <c r="J1998" s="80"/>
      <c r="K1998" s="80"/>
      <c r="L1998" s="80"/>
      <c r="M1998" s="80"/>
      <c r="N1998" s="80"/>
      <c r="O1998" s="80"/>
    </row>
    <row r="1999" spans="1:15" x14ac:dyDescent="0.2">
      <c r="A1999" s="80"/>
      <c r="B1999" s="80"/>
      <c r="C1999" s="80"/>
      <c r="D1999" s="80"/>
      <c r="E1999" s="80"/>
      <c r="F1999" s="80"/>
      <c r="G1999" s="80"/>
      <c r="H1999" s="80"/>
      <c r="I1999" s="80"/>
      <c r="J1999" s="80"/>
      <c r="K1999" s="80"/>
      <c r="L1999" s="80"/>
      <c r="M1999" s="80"/>
      <c r="N1999" s="80"/>
      <c r="O1999" s="80"/>
    </row>
    <row r="2000" spans="1:15" x14ac:dyDescent="0.2">
      <c r="A2000" s="80"/>
      <c r="B2000" s="80"/>
      <c r="C2000" s="80"/>
      <c r="D2000" s="80"/>
      <c r="E2000" s="80"/>
      <c r="F2000" s="80"/>
      <c r="G2000" s="80"/>
      <c r="H2000" s="80"/>
      <c r="I2000" s="80"/>
      <c r="J2000" s="80"/>
      <c r="K2000" s="80"/>
      <c r="L2000" s="80"/>
      <c r="M2000" s="80"/>
      <c r="N2000" s="80"/>
      <c r="O2000" s="80"/>
    </row>
    <row r="2001" spans="1:15" x14ac:dyDescent="0.2">
      <c r="A2001" s="80"/>
      <c r="B2001" s="80"/>
      <c r="C2001" s="80"/>
      <c r="D2001" s="80"/>
      <c r="E2001" s="80"/>
      <c r="F2001" s="80"/>
      <c r="G2001" s="80"/>
      <c r="H2001" s="80"/>
      <c r="I2001" s="80"/>
      <c r="J2001" s="80"/>
      <c r="K2001" s="80"/>
      <c r="L2001" s="80"/>
      <c r="M2001" s="80"/>
      <c r="N2001" s="80"/>
      <c r="O2001" s="80"/>
    </row>
    <row r="2002" spans="1:15" x14ac:dyDescent="0.2">
      <c r="A2002" s="80"/>
      <c r="B2002" s="80"/>
      <c r="C2002" s="80"/>
      <c r="D2002" s="80"/>
      <c r="E2002" s="80"/>
      <c r="F2002" s="80"/>
      <c r="G2002" s="80"/>
      <c r="H2002" s="80"/>
      <c r="I2002" s="80"/>
      <c r="J2002" s="80"/>
      <c r="K2002" s="80"/>
      <c r="L2002" s="80"/>
      <c r="M2002" s="80"/>
      <c r="N2002" s="80"/>
      <c r="O2002" s="80"/>
    </row>
    <row r="2003" spans="1:15" x14ac:dyDescent="0.2">
      <c r="A2003" s="80"/>
      <c r="B2003" s="80"/>
      <c r="C2003" s="80"/>
      <c r="D2003" s="80"/>
      <c r="E2003" s="80"/>
      <c r="F2003" s="80"/>
      <c r="G2003" s="80"/>
      <c r="H2003" s="80"/>
      <c r="I2003" s="80"/>
      <c r="J2003" s="80"/>
      <c r="K2003" s="80"/>
      <c r="L2003" s="80"/>
      <c r="M2003" s="80"/>
      <c r="N2003" s="80"/>
      <c r="O2003" s="80"/>
    </row>
    <row r="2004" spans="1:15" x14ac:dyDescent="0.2">
      <c r="A2004" s="80"/>
      <c r="B2004" s="80"/>
      <c r="C2004" s="80"/>
      <c r="D2004" s="80"/>
      <c r="E2004" s="80"/>
      <c r="F2004" s="80"/>
      <c r="G2004" s="80"/>
      <c r="H2004" s="80"/>
      <c r="I2004" s="80"/>
      <c r="J2004" s="80"/>
      <c r="K2004" s="80"/>
      <c r="L2004" s="80"/>
      <c r="M2004" s="80"/>
      <c r="N2004" s="80"/>
      <c r="O2004" s="80"/>
    </row>
    <row r="2005" spans="1:15" x14ac:dyDescent="0.2">
      <c r="A2005" s="80"/>
      <c r="B2005" s="80"/>
      <c r="C2005" s="80"/>
      <c r="D2005" s="80"/>
      <c r="E2005" s="80"/>
      <c r="F2005" s="80"/>
      <c r="G2005" s="80"/>
      <c r="H2005" s="80"/>
      <c r="I2005" s="80"/>
      <c r="J2005" s="80"/>
      <c r="K2005" s="80"/>
      <c r="L2005" s="80"/>
      <c r="M2005" s="80"/>
      <c r="N2005" s="80"/>
      <c r="O2005" s="80"/>
    </row>
    <row r="2006" spans="1:15" x14ac:dyDescent="0.2">
      <c r="A2006" s="80"/>
      <c r="B2006" s="80"/>
      <c r="C2006" s="80"/>
      <c r="D2006" s="80"/>
      <c r="E2006" s="80"/>
      <c r="F2006" s="80"/>
      <c r="G2006" s="80"/>
      <c r="H2006" s="80"/>
      <c r="I2006" s="80"/>
      <c r="J2006" s="80"/>
      <c r="K2006" s="80"/>
      <c r="L2006" s="80"/>
      <c r="M2006" s="80"/>
      <c r="N2006" s="80"/>
      <c r="O2006" s="80"/>
    </row>
    <row r="2007" spans="1:15" x14ac:dyDescent="0.2">
      <c r="A2007" s="80"/>
      <c r="B2007" s="80"/>
      <c r="C2007" s="80"/>
      <c r="D2007" s="80"/>
      <c r="E2007" s="80"/>
      <c r="F2007" s="80"/>
      <c r="G2007" s="80"/>
      <c r="H2007" s="80"/>
      <c r="I2007" s="80"/>
      <c r="J2007" s="80"/>
      <c r="K2007" s="80"/>
      <c r="L2007" s="80"/>
      <c r="M2007" s="80"/>
      <c r="N2007" s="80"/>
      <c r="O2007" s="80"/>
    </row>
    <row r="2008" spans="1:15" x14ac:dyDescent="0.2">
      <c r="A2008" s="80"/>
      <c r="B2008" s="80"/>
      <c r="C2008" s="80"/>
      <c r="D2008" s="80"/>
      <c r="E2008" s="80"/>
      <c r="F2008" s="80"/>
      <c r="G2008" s="80"/>
      <c r="H2008" s="80"/>
      <c r="I2008" s="80"/>
      <c r="J2008" s="80"/>
      <c r="K2008" s="80"/>
      <c r="L2008" s="80"/>
      <c r="M2008" s="80"/>
      <c r="N2008" s="80"/>
      <c r="O2008" s="80"/>
    </row>
    <row r="2009" spans="1:15" x14ac:dyDescent="0.2">
      <c r="A2009" s="80"/>
      <c r="B2009" s="80"/>
      <c r="C2009" s="80"/>
      <c r="D2009" s="80"/>
      <c r="E2009" s="80"/>
      <c r="F2009" s="80"/>
      <c r="G2009" s="80"/>
      <c r="H2009" s="80"/>
      <c r="I2009" s="80"/>
      <c r="J2009" s="80"/>
      <c r="K2009" s="80"/>
      <c r="L2009" s="80"/>
      <c r="M2009" s="80"/>
      <c r="N2009" s="80"/>
      <c r="O2009" s="80"/>
    </row>
    <row r="2010" spans="1:15" x14ac:dyDescent="0.2">
      <c r="A2010" s="80"/>
      <c r="B2010" s="80"/>
      <c r="C2010" s="80"/>
      <c r="D2010" s="80"/>
      <c r="E2010" s="80"/>
      <c r="F2010" s="80"/>
      <c r="G2010" s="80"/>
      <c r="H2010" s="80"/>
      <c r="I2010" s="80"/>
      <c r="J2010" s="80"/>
      <c r="K2010" s="80"/>
      <c r="L2010" s="80"/>
      <c r="M2010" s="80"/>
      <c r="N2010" s="80"/>
      <c r="O2010" s="80"/>
    </row>
    <row r="2011" spans="1:15" x14ac:dyDescent="0.2">
      <c r="A2011" s="80"/>
      <c r="B2011" s="80"/>
      <c r="C2011" s="80"/>
      <c r="D2011" s="80"/>
      <c r="E2011" s="80"/>
      <c r="F2011" s="80"/>
      <c r="G2011" s="80"/>
      <c r="H2011" s="80"/>
      <c r="I2011" s="80"/>
      <c r="J2011" s="80"/>
      <c r="K2011" s="80"/>
      <c r="L2011" s="80"/>
      <c r="M2011" s="80"/>
      <c r="N2011" s="80"/>
      <c r="O2011" s="80"/>
    </row>
    <row r="2012" spans="1:15" x14ac:dyDescent="0.2">
      <c r="A2012" s="80"/>
      <c r="B2012" s="80"/>
      <c r="C2012" s="80"/>
      <c r="D2012" s="80"/>
      <c r="E2012" s="80"/>
      <c r="F2012" s="80"/>
      <c r="G2012" s="80"/>
      <c r="H2012" s="80"/>
      <c r="I2012" s="80"/>
      <c r="J2012" s="80"/>
      <c r="K2012" s="80"/>
      <c r="L2012" s="80"/>
      <c r="M2012" s="80"/>
      <c r="N2012" s="80"/>
      <c r="O2012" s="80"/>
    </row>
    <row r="2013" spans="1:15" x14ac:dyDescent="0.2">
      <c r="A2013" s="80"/>
      <c r="B2013" s="80"/>
      <c r="C2013" s="80"/>
      <c r="D2013" s="80"/>
      <c r="E2013" s="80"/>
      <c r="F2013" s="80"/>
      <c r="G2013" s="80"/>
      <c r="H2013" s="80"/>
      <c r="I2013" s="80"/>
      <c r="J2013" s="80"/>
      <c r="K2013" s="80"/>
      <c r="L2013" s="80"/>
      <c r="M2013" s="80"/>
      <c r="N2013" s="80"/>
      <c r="O2013" s="80"/>
    </row>
    <row r="2014" spans="1:15" x14ac:dyDescent="0.2">
      <c r="A2014" s="80"/>
      <c r="B2014" s="80"/>
      <c r="C2014" s="80"/>
      <c r="D2014" s="80"/>
      <c r="E2014" s="80"/>
      <c r="F2014" s="80"/>
      <c r="G2014" s="80"/>
      <c r="H2014" s="80"/>
      <c r="I2014" s="80"/>
      <c r="J2014" s="80"/>
      <c r="K2014" s="80"/>
      <c r="L2014" s="80"/>
      <c r="M2014" s="80"/>
      <c r="N2014" s="80"/>
      <c r="O2014" s="80"/>
    </row>
    <row r="2015" spans="1:15" x14ac:dyDescent="0.2">
      <c r="A2015" s="80"/>
      <c r="B2015" s="80"/>
      <c r="C2015" s="80"/>
      <c r="D2015" s="80"/>
      <c r="E2015" s="80"/>
      <c r="F2015" s="80"/>
      <c r="G2015" s="80"/>
      <c r="H2015" s="80"/>
      <c r="I2015" s="80"/>
      <c r="J2015" s="80"/>
      <c r="K2015" s="80"/>
      <c r="L2015" s="80"/>
      <c r="M2015" s="80"/>
      <c r="N2015" s="80"/>
      <c r="O2015" s="80"/>
    </row>
    <row r="2016" spans="1:15" x14ac:dyDescent="0.2">
      <c r="A2016" s="80"/>
      <c r="B2016" s="80"/>
      <c r="C2016" s="80"/>
      <c r="D2016" s="80"/>
      <c r="E2016" s="80"/>
      <c r="F2016" s="80"/>
      <c r="G2016" s="80"/>
      <c r="H2016" s="80"/>
      <c r="I2016" s="80"/>
      <c r="J2016" s="80"/>
      <c r="K2016" s="80"/>
      <c r="L2016" s="80"/>
      <c r="M2016" s="80"/>
      <c r="N2016" s="80"/>
      <c r="O2016" s="80"/>
    </row>
    <row r="2017" spans="1:15" x14ac:dyDescent="0.2">
      <c r="A2017" s="80"/>
      <c r="B2017" s="80"/>
      <c r="C2017" s="80"/>
      <c r="D2017" s="80"/>
      <c r="E2017" s="80"/>
      <c r="F2017" s="80"/>
      <c r="G2017" s="80"/>
      <c r="H2017" s="80"/>
      <c r="I2017" s="80"/>
      <c r="J2017" s="80"/>
      <c r="K2017" s="80"/>
      <c r="L2017" s="80"/>
      <c r="M2017" s="80"/>
      <c r="N2017" s="80"/>
      <c r="O2017" s="80"/>
    </row>
    <row r="2018" spans="1:15" x14ac:dyDescent="0.2">
      <c r="A2018" s="80"/>
      <c r="B2018" s="80"/>
      <c r="C2018" s="80"/>
      <c r="D2018" s="80"/>
      <c r="E2018" s="80"/>
      <c r="F2018" s="80"/>
      <c r="G2018" s="80"/>
      <c r="H2018" s="80"/>
      <c r="I2018" s="80"/>
      <c r="J2018" s="80"/>
      <c r="K2018" s="80"/>
      <c r="L2018" s="80"/>
      <c r="M2018" s="80"/>
      <c r="N2018" s="80"/>
      <c r="O2018" s="80"/>
    </row>
    <row r="2019" spans="1:15" x14ac:dyDescent="0.2">
      <c r="A2019" s="80"/>
      <c r="B2019" s="80"/>
      <c r="C2019" s="80"/>
      <c r="D2019" s="80"/>
      <c r="E2019" s="80"/>
      <c r="F2019" s="80"/>
      <c r="G2019" s="80"/>
      <c r="H2019" s="80"/>
      <c r="I2019" s="80"/>
      <c r="J2019" s="80"/>
      <c r="K2019" s="80"/>
      <c r="L2019" s="80"/>
      <c r="M2019" s="80"/>
      <c r="N2019" s="80"/>
      <c r="O2019" s="80"/>
    </row>
    <row r="2020" spans="1:15" x14ac:dyDescent="0.2">
      <c r="A2020" s="80"/>
      <c r="B2020" s="80"/>
      <c r="C2020" s="80"/>
      <c r="D2020" s="80"/>
      <c r="E2020" s="80"/>
      <c r="F2020" s="80"/>
      <c r="G2020" s="80"/>
      <c r="H2020" s="80"/>
      <c r="I2020" s="80"/>
      <c r="J2020" s="80"/>
      <c r="K2020" s="80"/>
      <c r="L2020" s="80"/>
      <c r="M2020" s="80"/>
      <c r="N2020" s="80"/>
      <c r="O2020" s="80"/>
    </row>
    <row r="2021" spans="1:15" x14ac:dyDescent="0.2">
      <c r="A2021" s="80"/>
      <c r="B2021" s="80"/>
      <c r="C2021" s="80"/>
      <c r="D2021" s="80"/>
      <c r="E2021" s="80"/>
      <c r="F2021" s="80"/>
      <c r="G2021" s="80"/>
      <c r="H2021" s="80"/>
      <c r="I2021" s="80"/>
      <c r="J2021" s="80"/>
      <c r="K2021" s="80"/>
      <c r="L2021" s="80"/>
      <c r="M2021" s="80"/>
      <c r="N2021" s="80"/>
      <c r="O2021" s="80"/>
    </row>
    <row r="2022" spans="1:15" x14ac:dyDescent="0.2">
      <c r="A2022" s="80"/>
      <c r="B2022" s="80"/>
      <c r="C2022" s="80"/>
      <c r="D2022" s="80"/>
      <c r="E2022" s="80"/>
      <c r="F2022" s="80"/>
      <c r="G2022" s="80"/>
      <c r="H2022" s="80"/>
      <c r="I2022" s="80"/>
      <c r="J2022" s="80"/>
      <c r="K2022" s="80"/>
      <c r="L2022" s="80"/>
      <c r="M2022" s="80"/>
      <c r="N2022" s="80"/>
      <c r="O2022" s="80"/>
    </row>
    <row r="2023" spans="1:15" x14ac:dyDescent="0.2">
      <c r="A2023" s="80"/>
      <c r="B2023" s="80"/>
      <c r="C2023" s="80"/>
      <c r="D2023" s="80"/>
      <c r="E2023" s="80"/>
      <c r="F2023" s="80"/>
      <c r="G2023" s="80"/>
      <c r="H2023" s="80"/>
      <c r="I2023" s="80"/>
      <c r="J2023" s="80"/>
      <c r="K2023" s="80"/>
      <c r="L2023" s="80"/>
      <c r="M2023" s="80"/>
      <c r="N2023" s="80"/>
      <c r="O2023" s="80"/>
    </row>
    <row r="2024" spans="1:15" x14ac:dyDescent="0.2">
      <c r="A2024" s="80"/>
      <c r="B2024" s="80"/>
      <c r="C2024" s="80"/>
      <c r="D2024" s="80"/>
      <c r="E2024" s="80"/>
      <c r="F2024" s="80"/>
      <c r="G2024" s="80"/>
      <c r="H2024" s="80"/>
      <c r="I2024" s="80"/>
      <c r="J2024" s="80"/>
      <c r="K2024" s="80"/>
      <c r="L2024" s="80"/>
      <c r="M2024" s="80"/>
      <c r="N2024" s="80"/>
      <c r="O2024" s="80"/>
    </row>
    <row r="2025" spans="1:15" x14ac:dyDescent="0.2">
      <c r="A2025" s="80"/>
      <c r="B2025" s="80"/>
      <c r="C2025" s="80"/>
      <c r="D2025" s="80"/>
      <c r="E2025" s="80"/>
      <c r="F2025" s="80"/>
      <c r="G2025" s="80"/>
      <c r="H2025" s="80"/>
      <c r="I2025" s="80"/>
      <c r="J2025" s="80"/>
      <c r="K2025" s="80"/>
      <c r="L2025" s="80"/>
      <c r="M2025" s="80"/>
      <c r="N2025" s="80"/>
      <c r="O2025" s="80"/>
    </row>
    <row r="2026" spans="1:15" x14ac:dyDescent="0.2">
      <c r="A2026" s="80"/>
      <c r="B2026" s="80"/>
      <c r="C2026" s="80"/>
      <c r="D2026" s="80"/>
      <c r="E2026" s="80"/>
      <c r="F2026" s="80"/>
      <c r="G2026" s="80"/>
      <c r="H2026" s="80"/>
      <c r="I2026" s="80"/>
      <c r="J2026" s="80"/>
      <c r="K2026" s="80"/>
      <c r="L2026" s="80"/>
      <c r="M2026" s="80"/>
      <c r="N2026" s="80"/>
      <c r="O2026" s="80"/>
    </row>
    <row r="2027" spans="1:15" x14ac:dyDescent="0.2">
      <c r="A2027" s="80"/>
      <c r="B2027" s="80"/>
      <c r="C2027" s="80"/>
      <c r="D2027" s="80"/>
      <c r="E2027" s="80"/>
      <c r="F2027" s="80"/>
      <c r="G2027" s="80"/>
      <c r="H2027" s="80"/>
      <c r="I2027" s="80"/>
      <c r="J2027" s="80"/>
      <c r="K2027" s="80"/>
      <c r="L2027" s="80"/>
      <c r="M2027" s="80"/>
      <c r="N2027" s="80"/>
      <c r="O2027" s="80"/>
    </row>
    <row r="2028" spans="1:15" x14ac:dyDescent="0.2">
      <c r="A2028" s="80"/>
      <c r="B2028" s="80"/>
      <c r="C2028" s="80"/>
      <c r="D2028" s="80"/>
      <c r="E2028" s="80"/>
      <c r="F2028" s="80"/>
      <c r="G2028" s="80"/>
      <c r="H2028" s="80"/>
      <c r="I2028" s="80"/>
      <c r="J2028" s="80"/>
      <c r="K2028" s="80"/>
      <c r="L2028" s="80"/>
      <c r="M2028" s="80"/>
      <c r="N2028" s="80"/>
      <c r="O2028" s="80"/>
    </row>
    <row r="2029" spans="1:15" x14ac:dyDescent="0.2">
      <c r="A2029" s="80"/>
      <c r="B2029" s="80"/>
      <c r="C2029" s="80"/>
      <c r="D2029" s="80"/>
      <c r="E2029" s="80"/>
      <c r="F2029" s="80"/>
      <c r="G2029" s="80"/>
      <c r="H2029" s="80"/>
      <c r="I2029" s="80"/>
      <c r="J2029" s="80"/>
      <c r="K2029" s="80"/>
      <c r="L2029" s="80"/>
      <c r="M2029" s="80"/>
      <c r="N2029" s="80"/>
      <c r="O2029" s="80"/>
    </row>
    <row r="2030" spans="1:15" x14ac:dyDescent="0.2">
      <c r="A2030" s="80"/>
      <c r="B2030" s="80"/>
      <c r="C2030" s="80"/>
      <c r="D2030" s="80"/>
      <c r="E2030" s="80"/>
      <c r="F2030" s="80"/>
      <c r="G2030" s="80"/>
      <c r="H2030" s="80"/>
      <c r="I2030" s="80"/>
      <c r="J2030" s="80"/>
      <c r="K2030" s="80"/>
      <c r="L2030" s="80"/>
      <c r="M2030" s="80"/>
      <c r="N2030" s="80"/>
      <c r="O2030" s="80"/>
    </row>
    <row r="2031" spans="1:15" x14ac:dyDescent="0.2">
      <c r="A2031" s="80"/>
      <c r="B2031" s="80"/>
      <c r="C2031" s="80"/>
      <c r="D2031" s="80"/>
      <c r="E2031" s="80"/>
      <c r="F2031" s="80"/>
      <c r="G2031" s="80"/>
      <c r="H2031" s="80"/>
      <c r="I2031" s="80"/>
      <c r="J2031" s="80"/>
      <c r="K2031" s="80"/>
      <c r="L2031" s="80"/>
      <c r="M2031" s="80"/>
      <c r="N2031" s="80"/>
      <c r="O2031" s="80"/>
    </row>
    <row r="2032" spans="1:15" x14ac:dyDescent="0.2">
      <c r="A2032" s="80"/>
      <c r="B2032" s="80"/>
      <c r="C2032" s="80"/>
      <c r="D2032" s="80"/>
      <c r="E2032" s="80"/>
      <c r="F2032" s="80"/>
      <c r="G2032" s="80"/>
      <c r="H2032" s="80"/>
      <c r="I2032" s="80"/>
      <c r="J2032" s="80"/>
      <c r="K2032" s="80"/>
      <c r="L2032" s="80"/>
      <c r="M2032" s="80"/>
      <c r="N2032" s="80"/>
      <c r="O2032" s="80"/>
    </row>
    <row r="2033" spans="1:15" x14ac:dyDescent="0.2">
      <c r="A2033" s="80"/>
      <c r="B2033" s="80"/>
      <c r="C2033" s="80"/>
      <c r="D2033" s="80"/>
      <c r="E2033" s="80"/>
      <c r="F2033" s="80"/>
      <c r="G2033" s="80"/>
      <c r="H2033" s="80"/>
      <c r="I2033" s="80"/>
      <c r="J2033" s="80"/>
      <c r="K2033" s="80"/>
      <c r="L2033" s="80"/>
      <c r="M2033" s="80"/>
      <c r="N2033" s="80"/>
      <c r="O2033" s="80"/>
    </row>
    <row r="2034" spans="1:15" x14ac:dyDescent="0.2">
      <c r="A2034" s="80"/>
      <c r="B2034" s="80"/>
      <c r="C2034" s="80"/>
      <c r="D2034" s="80"/>
      <c r="E2034" s="80"/>
      <c r="F2034" s="80"/>
      <c r="G2034" s="80"/>
      <c r="H2034" s="80"/>
      <c r="I2034" s="80"/>
      <c r="J2034" s="80"/>
      <c r="K2034" s="80"/>
      <c r="L2034" s="80"/>
      <c r="M2034" s="80"/>
      <c r="N2034" s="80"/>
      <c r="O2034" s="80"/>
    </row>
    <row r="2035" spans="1:15" x14ac:dyDescent="0.2">
      <c r="A2035" s="80"/>
      <c r="B2035" s="80"/>
      <c r="C2035" s="80"/>
      <c r="D2035" s="80"/>
      <c r="E2035" s="80"/>
      <c r="F2035" s="80"/>
      <c r="G2035" s="80"/>
      <c r="H2035" s="80"/>
      <c r="I2035" s="80"/>
      <c r="J2035" s="80"/>
      <c r="K2035" s="80"/>
      <c r="L2035" s="80"/>
      <c r="M2035" s="80"/>
      <c r="N2035" s="80"/>
      <c r="O2035" s="80"/>
    </row>
    <row r="2036" spans="1:15" x14ac:dyDescent="0.2">
      <c r="A2036" s="80"/>
      <c r="B2036" s="80"/>
      <c r="C2036" s="80"/>
      <c r="D2036" s="80"/>
      <c r="E2036" s="80"/>
      <c r="F2036" s="80"/>
      <c r="G2036" s="80"/>
      <c r="H2036" s="80"/>
      <c r="I2036" s="80"/>
      <c r="J2036" s="80"/>
      <c r="K2036" s="80"/>
      <c r="L2036" s="80"/>
      <c r="M2036" s="80"/>
      <c r="N2036" s="80"/>
      <c r="O2036" s="80"/>
    </row>
    <row r="2037" spans="1:15" x14ac:dyDescent="0.2">
      <c r="A2037" s="80"/>
      <c r="B2037" s="80"/>
      <c r="C2037" s="80"/>
      <c r="D2037" s="80"/>
      <c r="E2037" s="80"/>
      <c r="F2037" s="80"/>
      <c r="G2037" s="80"/>
      <c r="H2037" s="80"/>
      <c r="I2037" s="80"/>
      <c r="J2037" s="80"/>
      <c r="K2037" s="80"/>
      <c r="L2037" s="80"/>
      <c r="M2037" s="80"/>
      <c r="N2037" s="80"/>
      <c r="O2037" s="80"/>
    </row>
    <row r="2038" spans="1:15" x14ac:dyDescent="0.2">
      <c r="A2038" s="80"/>
      <c r="B2038" s="80"/>
      <c r="C2038" s="80"/>
      <c r="D2038" s="80"/>
      <c r="E2038" s="80"/>
      <c r="F2038" s="80"/>
      <c r="G2038" s="80"/>
      <c r="H2038" s="80"/>
      <c r="I2038" s="80"/>
      <c r="J2038" s="80"/>
      <c r="K2038" s="80"/>
      <c r="L2038" s="80"/>
      <c r="M2038" s="80"/>
      <c r="N2038" s="80"/>
      <c r="O2038" s="80"/>
    </row>
    <row r="2039" spans="1:15" x14ac:dyDescent="0.2">
      <c r="A2039" s="80"/>
      <c r="B2039" s="80"/>
      <c r="C2039" s="80"/>
      <c r="D2039" s="80"/>
      <c r="E2039" s="80"/>
      <c r="F2039" s="80"/>
      <c r="G2039" s="80"/>
      <c r="H2039" s="80"/>
      <c r="I2039" s="80"/>
      <c r="J2039" s="80"/>
      <c r="K2039" s="80"/>
      <c r="L2039" s="80"/>
      <c r="M2039" s="80"/>
      <c r="N2039" s="80"/>
      <c r="O2039" s="80"/>
    </row>
    <row r="2040" spans="1:15" x14ac:dyDescent="0.2">
      <c r="A2040" s="80"/>
      <c r="B2040" s="80"/>
      <c r="C2040" s="80"/>
      <c r="D2040" s="80"/>
      <c r="E2040" s="80"/>
      <c r="F2040" s="80"/>
      <c r="G2040" s="80"/>
      <c r="H2040" s="80"/>
      <c r="I2040" s="80"/>
      <c r="J2040" s="80"/>
      <c r="K2040" s="80"/>
      <c r="L2040" s="80"/>
      <c r="M2040" s="80"/>
      <c r="N2040" s="80"/>
      <c r="O2040" s="80"/>
    </row>
    <row r="2041" spans="1:15" x14ac:dyDescent="0.2">
      <c r="A2041" s="80"/>
      <c r="B2041" s="80"/>
      <c r="C2041" s="80"/>
      <c r="D2041" s="80"/>
      <c r="E2041" s="80"/>
      <c r="F2041" s="80"/>
      <c r="G2041" s="80"/>
      <c r="H2041" s="80"/>
      <c r="I2041" s="80"/>
      <c r="J2041" s="80"/>
      <c r="K2041" s="80"/>
      <c r="L2041" s="80"/>
      <c r="M2041" s="80"/>
      <c r="N2041" s="80"/>
      <c r="O2041" s="80"/>
    </row>
    <row r="2042" spans="1:15" x14ac:dyDescent="0.2">
      <c r="A2042" s="80"/>
      <c r="B2042" s="80"/>
      <c r="C2042" s="80"/>
      <c r="D2042" s="80"/>
      <c r="E2042" s="80"/>
      <c r="F2042" s="80"/>
      <c r="G2042" s="80"/>
      <c r="H2042" s="80"/>
      <c r="I2042" s="80"/>
      <c r="J2042" s="80"/>
      <c r="K2042" s="80"/>
      <c r="L2042" s="80"/>
      <c r="M2042" s="80"/>
      <c r="N2042" s="80"/>
      <c r="O2042" s="80"/>
    </row>
    <row r="2043" spans="1:15" x14ac:dyDescent="0.2">
      <c r="A2043" s="80"/>
      <c r="B2043" s="80"/>
      <c r="C2043" s="80"/>
      <c r="D2043" s="80"/>
      <c r="E2043" s="80"/>
      <c r="F2043" s="80"/>
      <c r="G2043" s="80"/>
      <c r="H2043" s="80"/>
      <c r="I2043" s="80"/>
      <c r="J2043" s="80"/>
      <c r="K2043" s="80"/>
      <c r="L2043" s="80"/>
      <c r="M2043" s="80"/>
      <c r="N2043" s="80"/>
      <c r="O2043" s="80"/>
    </row>
    <row r="2044" spans="1:15" x14ac:dyDescent="0.2">
      <c r="A2044" s="80"/>
      <c r="B2044" s="80"/>
      <c r="C2044" s="80"/>
      <c r="D2044" s="80"/>
      <c r="E2044" s="80"/>
      <c r="F2044" s="80"/>
      <c r="G2044" s="80"/>
      <c r="H2044" s="80"/>
      <c r="I2044" s="80"/>
      <c r="J2044" s="80"/>
      <c r="K2044" s="80"/>
      <c r="L2044" s="80"/>
      <c r="M2044" s="80"/>
      <c r="N2044" s="80"/>
      <c r="O2044" s="80"/>
    </row>
    <row r="2045" spans="1:15" x14ac:dyDescent="0.2">
      <c r="A2045" s="80"/>
      <c r="B2045" s="80"/>
      <c r="C2045" s="80"/>
      <c r="D2045" s="80"/>
      <c r="E2045" s="80"/>
      <c r="F2045" s="80"/>
      <c r="G2045" s="80"/>
      <c r="H2045" s="80"/>
      <c r="I2045" s="80"/>
      <c r="J2045" s="80"/>
      <c r="K2045" s="80"/>
      <c r="L2045" s="80"/>
      <c r="M2045" s="80"/>
      <c r="N2045" s="80"/>
      <c r="O2045" s="80"/>
    </row>
    <row r="2046" spans="1:15" x14ac:dyDescent="0.2">
      <c r="A2046" s="80"/>
      <c r="B2046" s="80"/>
      <c r="C2046" s="80"/>
      <c r="D2046" s="80"/>
      <c r="E2046" s="80"/>
      <c r="F2046" s="80"/>
      <c r="G2046" s="80"/>
      <c r="H2046" s="80"/>
      <c r="I2046" s="80"/>
      <c r="J2046" s="80"/>
      <c r="K2046" s="80"/>
      <c r="L2046" s="80"/>
      <c r="M2046" s="80"/>
      <c r="N2046" s="80"/>
      <c r="O2046" s="80"/>
    </row>
    <row r="2047" spans="1:15" x14ac:dyDescent="0.2">
      <c r="A2047" s="80"/>
      <c r="B2047" s="80"/>
      <c r="C2047" s="80"/>
      <c r="D2047" s="80"/>
      <c r="E2047" s="80"/>
      <c r="F2047" s="80"/>
      <c r="G2047" s="80"/>
      <c r="H2047" s="80"/>
      <c r="I2047" s="80"/>
      <c r="J2047" s="80"/>
      <c r="K2047" s="80"/>
      <c r="L2047" s="80"/>
      <c r="M2047" s="80"/>
      <c r="N2047" s="80"/>
      <c r="O2047" s="80"/>
    </row>
    <row r="2048" spans="1:15" x14ac:dyDescent="0.2">
      <c r="A2048" s="80"/>
      <c r="B2048" s="80"/>
      <c r="C2048" s="80"/>
      <c r="D2048" s="80"/>
      <c r="E2048" s="80"/>
      <c r="F2048" s="80"/>
      <c r="G2048" s="80"/>
      <c r="H2048" s="80"/>
      <c r="I2048" s="80"/>
      <c r="J2048" s="80"/>
      <c r="K2048" s="80"/>
      <c r="L2048" s="80"/>
      <c r="M2048" s="80"/>
      <c r="N2048" s="80"/>
      <c r="O2048" s="80"/>
    </row>
    <row r="2049" spans="1:15" x14ac:dyDescent="0.2">
      <c r="A2049" s="80"/>
      <c r="B2049" s="80"/>
      <c r="C2049" s="80"/>
      <c r="D2049" s="80"/>
      <c r="E2049" s="80"/>
      <c r="F2049" s="80"/>
      <c r="G2049" s="80"/>
      <c r="H2049" s="80"/>
      <c r="I2049" s="80"/>
      <c r="J2049" s="80"/>
      <c r="K2049" s="80"/>
      <c r="L2049" s="80"/>
      <c r="M2049" s="80"/>
      <c r="N2049" s="80"/>
      <c r="O2049" s="80"/>
    </row>
    <row r="2050" spans="1:15" x14ac:dyDescent="0.2">
      <c r="A2050" s="80"/>
      <c r="B2050" s="80"/>
      <c r="C2050" s="80"/>
      <c r="D2050" s="80"/>
      <c r="E2050" s="80"/>
      <c r="F2050" s="80"/>
      <c r="G2050" s="80"/>
      <c r="H2050" s="80"/>
      <c r="I2050" s="80"/>
      <c r="J2050" s="80"/>
      <c r="K2050" s="80"/>
      <c r="L2050" s="80"/>
      <c r="M2050" s="80"/>
      <c r="N2050" s="80"/>
      <c r="O2050" s="80"/>
    </row>
    <row r="2051" spans="1:15" x14ac:dyDescent="0.2">
      <c r="A2051" s="80"/>
      <c r="B2051" s="80"/>
      <c r="C2051" s="80"/>
      <c r="D2051" s="80"/>
      <c r="E2051" s="80"/>
      <c r="F2051" s="80"/>
      <c r="G2051" s="80"/>
      <c r="H2051" s="80"/>
      <c r="I2051" s="80"/>
      <c r="J2051" s="80"/>
      <c r="K2051" s="80"/>
      <c r="L2051" s="80"/>
      <c r="M2051" s="80"/>
      <c r="N2051" s="80"/>
      <c r="O2051" s="80"/>
    </row>
    <row r="2052" spans="1:15" x14ac:dyDescent="0.2">
      <c r="A2052" s="80"/>
      <c r="B2052" s="80"/>
      <c r="C2052" s="80"/>
      <c r="D2052" s="80"/>
      <c r="E2052" s="80"/>
      <c r="F2052" s="80"/>
      <c r="G2052" s="80"/>
      <c r="H2052" s="80"/>
      <c r="I2052" s="80"/>
      <c r="J2052" s="80"/>
      <c r="K2052" s="80"/>
      <c r="L2052" s="80"/>
      <c r="M2052" s="80"/>
      <c r="N2052" s="80"/>
      <c r="O2052" s="80"/>
    </row>
    <row r="2053" spans="1:15" x14ac:dyDescent="0.2">
      <c r="A2053" s="80"/>
      <c r="B2053" s="80"/>
      <c r="C2053" s="80"/>
      <c r="D2053" s="80"/>
      <c r="E2053" s="80"/>
      <c r="F2053" s="80"/>
      <c r="G2053" s="80"/>
      <c r="H2053" s="80"/>
      <c r="I2053" s="80"/>
      <c r="J2053" s="80"/>
      <c r="K2053" s="80"/>
      <c r="L2053" s="80"/>
      <c r="M2053" s="80"/>
      <c r="N2053" s="80"/>
      <c r="O2053" s="80"/>
    </row>
    <row r="2054" spans="1:15" x14ac:dyDescent="0.2">
      <c r="A2054" s="80"/>
      <c r="B2054" s="80"/>
      <c r="C2054" s="80"/>
      <c r="D2054" s="80"/>
      <c r="E2054" s="80"/>
      <c r="F2054" s="80"/>
      <c r="G2054" s="80"/>
      <c r="H2054" s="80"/>
      <c r="I2054" s="80"/>
      <c r="J2054" s="80"/>
      <c r="K2054" s="80"/>
      <c r="L2054" s="80"/>
      <c r="M2054" s="80"/>
      <c r="N2054" s="80"/>
      <c r="O2054" s="80"/>
    </row>
    <row r="2055" spans="1:15" x14ac:dyDescent="0.2">
      <c r="A2055" s="80"/>
      <c r="B2055" s="80"/>
      <c r="C2055" s="80"/>
      <c r="D2055" s="80"/>
      <c r="E2055" s="80"/>
      <c r="F2055" s="80"/>
      <c r="G2055" s="80"/>
      <c r="H2055" s="80"/>
      <c r="I2055" s="80"/>
      <c r="J2055" s="80"/>
      <c r="K2055" s="80"/>
      <c r="L2055" s="80"/>
      <c r="M2055" s="80"/>
      <c r="N2055" s="80"/>
      <c r="O2055" s="80"/>
    </row>
    <row r="2056" spans="1:15" x14ac:dyDescent="0.2">
      <c r="A2056" s="80"/>
      <c r="B2056" s="80"/>
      <c r="C2056" s="80"/>
      <c r="D2056" s="80"/>
      <c r="E2056" s="80"/>
      <c r="F2056" s="80"/>
      <c r="G2056" s="80"/>
      <c r="H2056" s="80"/>
      <c r="I2056" s="80"/>
      <c r="J2056" s="80"/>
      <c r="K2056" s="80"/>
      <c r="L2056" s="80"/>
      <c r="M2056" s="80"/>
      <c r="N2056" s="80"/>
      <c r="O2056" s="80"/>
    </row>
    <row r="2057" spans="1:15" x14ac:dyDescent="0.2">
      <c r="A2057" s="80"/>
      <c r="B2057" s="80"/>
      <c r="C2057" s="80"/>
      <c r="D2057" s="80"/>
      <c r="E2057" s="80"/>
      <c r="F2057" s="80"/>
      <c r="G2057" s="80"/>
      <c r="H2057" s="80"/>
      <c r="I2057" s="80"/>
      <c r="J2057" s="80"/>
      <c r="K2057" s="80"/>
      <c r="L2057" s="80"/>
      <c r="M2057" s="80"/>
      <c r="N2057" s="80"/>
      <c r="O2057" s="80"/>
    </row>
    <row r="2058" spans="1:15" x14ac:dyDescent="0.2">
      <c r="A2058" s="80"/>
      <c r="B2058" s="80"/>
      <c r="C2058" s="80"/>
      <c r="D2058" s="80"/>
      <c r="E2058" s="80"/>
      <c r="F2058" s="80"/>
      <c r="G2058" s="80"/>
      <c r="H2058" s="80"/>
      <c r="I2058" s="80"/>
      <c r="J2058" s="80"/>
      <c r="K2058" s="80"/>
      <c r="L2058" s="80"/>
      <c r="M2058" s="80"/>
      <c r="N2058" s="80"/>
      <c r="O2058" s="80"/>
    </row>
    <row r="2059" spans="1:15" x14ac:dyDescent="0.2">
      <c r="A2059" s="80"/>
      <c r="B2059" s="80"/>
      <c r="C2059" s="80"/>
      <c r="D2059" s="80"/>
      <c r="E2059" s="80"/>
      <c r="F2059" s="80"/>
      <c r="G2059" s="80"/>
      <c r="H2059" s="80"/>
      <c r="I2059" s="80"/>
      <c r="J2059" s="80"/>
      <c r="K2059" s="80"/>
      <c r="L2059" s="80"/>
      <c r="M2059" s="80"/>
      <c r="N2059" s="80"/>
      <c r="O2059" s="80"/>
    </row>
    <row r="2060" spans="1:15" x14ac:dyDescent="0.2">
      <c r="A2060" s="80"/>
      <c r="B2060" s="80"/>
      <c r="C2060" s="80"/>
      <c r="D2060" s="80"/>
      <c r="E2060" s="80"/>
      <c r="F2060" s="80"/>
      <c r="G2060" s="80"/>
      <c r="H2060" s="80"/>
      <c r="I2060" s="80"/>
      <c r="J2060" s="80"/>
      <c r="K2060" s="80"/>
      <c r="L2060" s="80"/>
      <c r="M2060" s="80"/>
      <c r="N2060" s="80"/>
      <c r="O2060" s="80"/>
    </row>
    <row r="2061" spans="1:15" x14ac:dyDescent="0.2">
      <c r="A2061" s="80"/>
      <c r="B2061" s="80"/>
      <c r="C2061" s="80"/>
      <c r="D2061" s="80"/>
      <c r="E2061" s="80"/>
      <c r="F2061" s="80"/>
      <c r="G2061" s="80"/>
      <c r="H2061" s="80"/>
      <c r="I2061" s="80"/>
      <c r="J2061" s="80"/>
      <c r="K2061" s="80"/>
      <c r="L2061" s="80"/>
      <c r="M2061" s="80"/>
      <c r="N2061" s="80"/>
      <c r="O2061" s="80"/>
    </row>
    <row r="2062" spans="1:15" x14ac:dyDescent="0.2">
      <c r="A2062" s="80"/>
      <c r="B2062" s="80"/>
      <c r="C2062" s="80"/>
      <c r="D2062" s="80"/>
      <c r="E2062" s="80"/>
      <c r="F2062" s="80"/>
      <c r="G2062" s="80"/>
      <c r="H2062" s="80"/>
      <c r="I2062" s="80"/>
      <c r="J2062" s="80"/>
      <c r="K2062" s="80"/>
      <c r="L2062" s="80"/>
      <c r="M2062" s="80"/>
      <c r="N2062" s="80"/>
      <c r="O2062" s="80"/>
    </row>
    <row r="2063" spans="1:15" x14ac:dyDescent="0.2">
      <c r="A2063" s="80"/>
      <c r="B2063" s="80"/>
      <c r="C2063" s="80"/>
      <c r="D2063" s="80"/>
      <c r="E2063" s="80"/>
      <c r="F2063" s="80"/>
      <c r="G2063" s="80"/>
      <c r="H2063" s="80"/>
      <c r="I2063" s="80"/>
      <c r="J2063" s="80"/>
      <c r="K2063" s="80"/>
      <c r="L2063" s="80"/>
      <c r="M2063" s="80"/>
      <c r="N2063" s="80"/>
      <c r="O2063" s="80"/>
    </row>
    <row r="2064" spans="1:15" x14ac:dyDescent="0.2">
      <c r="A2064" s="80"/>
      <c r="B2064" s="80"/>
      <c r="C2064" s="80"/>
      <c r="D2064" s="80"/>
      <c r="E2064" s="80"/>
      <c r="F2064" s="80"/>
      <c r="G2064" s="80"/>
      <c r="H2064" s="80"/>
      <c r="I2064" s="80"/>
      <c r="J2064" s="80"/>
      <c r="K2064" s="80"/>
      <c r="L2064" s="80"/>
      <c r="M2064" s="80"/>
      <c r="N2064" s="80"/>
      <c r="O2064" s="80"/>
    </row>
    <row r="2065" spans="1:15" x14ac:dyDescent="0.2">
      <c r="A2065" s="80"/>
      <c r="B2065" s="80"/>
      <c r="C2065" s="80"/>
      <c r="D2065" s="80"/>
      <c r="E2065" s="80"/>
      <c r="F2065" s="80"/>
      <c r="G2065" s="80"/>
      <c r="H2065" s="80"/>
      <c r="I2065" s="80"/>
      <c r="J2065" s="80"/>
      <c r="K2065" s="80"/>
      <c r="L2065" s="80"/>
      <c r="M2065" s="80"/>
      <c r="N2065" s="80"/>
      <c r="O2065" s="80"/>
    </row>
    <row r="2066" spans="1:15" x14ac:dyDescent="0.2">
      <c r="A2066" s="80"/>
      <c r="B2066" s="80"/>
      <c r="C2066" s="80"/>
      <c r="D2066" s="80"/>
      <c r="E2066" s="80"/>
      <c r="F2066" s="80"/>
      <c r="G2066" s="80"/>
      <c r="H2066" s="80"/>
      <c r="I2066" s="80"/>
      <c r="J2066" s="80"/>
      <c r="K2066" s="80"/>
      <c r="L2066" s="80"/>
      <c r="M2066" s="80"/>
      <c r="N2066" s="80"/>
      <c r="O2066" s="80"/>
    </row>
    <row r="2067" spans="1:15" x14ac:dyDescent="0.2">
      <c r="A2067" s="80"/>
      <c r="B2067" s="80"/>
      <c r="C2067" s="80"/>
      <c r="D2067" s="80"/>
      <c r="E2067" s="80"/>
      <c r="F2067" s="80"/>
      <c r="G2067" s="80"/>
      <c r="H2067" s="80"/>
      <c r="I2067" s="80"/>
      <c r="J2067" s="80"/>
      <c r="K2067" s="80"/>
      <c r="L2067" s="80"/>
      <c r="M2067" s="80"/>
      <c r="N2067" s="80"/>
      <c r="O2067" s="80"/>
    </row>
    <row r="2068" spans="1:15" x14ac:dyDescent="0.2">
      <c r="A2068" s="80"/>
      <c r="B2068" s="80"/>
      <c r="C2068" s="80"/>
      <c r="D2068" s="80"/>
      <c r="E2068" s="80"/>
      <c r="F2068" s="80"/>
      <c r="G2068" s="80"/>
      <c r="H2068" s="80"/>
      <c r="I2068" s="80"/>
      <c r="J2068" s="80"/>
      <c r="K2068" s="80"/>
      <c r="L2068" s="80"/>
      <c r="M2068" s="80"/>
      <c r="N2068" s="80"/>
      <c r="O2068" s="80"/>
    </row>
    <row r="2069" spans="1:15" x14ac:dyDescent="0.2">
      <c r="A2069" s="80"/>
      <c r="B2069" s="80"/>
      <c r="C2069" s="80"/>
      <c r="D2069" s="80"/>
      <c r="E2069" s="80"/>
      <c r="F2069" s="80"/>
      <c r="G2069" s="80"/>
      <c r="H2069" s="80"/>
      <c r="I2069" s="80"/>
      <c r="J2069" s="80"/>
      <c r="K2069" s="80"/>
      <c r="L2069" s="80"/>
      <c r="M2069" s="80"/>
      <c r="N2069" s="80"/>
      <c r="O2069" s="80"/>
    </row>
    <row r="2070" spans="1:15" x14ac:dyDescent="0.2">
      <c r="A2070" s="80"/>
      <c r="B2070" s="80"/>
      <c r="C2070" s="80"/>
      <c r="D2070" s="80"/>
      <c r="E2070" s="80"/>
      <c r="F2070" s="80"/>
      <c r="G2070" s="80"/>
      <c r="H2070" s="80"/>
      <c r="I2070" s="80"/>
      <c r="J2070" s="80"/>
      <c r="K2070" s="80"/>
      <c r="L2070" s="80"/>
      <c r="M2070" s="80"/>
      <c r="N2070" s="80"/>
      <c r="O2070" s="80"/>
    </row>
    <row r="2071" spans="1:15" x14ac:dyDescent="0.2">
      <c r="A2071" s="80"/>
      <c r="B2071" s="80"/>
      <c r="C2071" s="80"/>
      <c r="D2071" s="80"/>
      <c r="E2071" s="80"/>
      <c r="F2071" s="80"/>
      <c r="G2071" s="80"/>
      <c r="H2071" s="80"/>
      <c r="I2071" s="80"/>
      <c r="J2071" s="80"/>
      <c r="K2071" s="80"/>
      <c r="L2071" s="80"/>
      <c r="M2071" s="80"/>
      <c r="N2071" s="80"/>
      <c r="O2071" s="80"/>
    </row>
    <row r="2072" spans="1:15" x14ac:dyDescent="0.2">
      <c r="A2072" s="80"/>
      <c r="B2072" s="80"/>
      <c r="C2072" s="80"/>
      <c r="D2072" s="80"/>
      <c r="E2072" s="80"/>
      <c r="F2072" s="80"/>
      <c r="G2072" s="80"/>
      <c r="H2072" s="80"/>
      <c r="I2072" s="80"/>
      <c r="J2072" s="80"/>
      <c r="K2072" s="80"/>
      <c r="L2072" s="80"/>
      <c r="M2072" s="80"/>
      <c r="N2072" s="80"/>
      <c r="O2072" s="80"/>
    </row>
    <row r="2073" spans="1:15" x14ac:dyDescent="0.2">
      <c r="A2073" s="80"/>
      <c r="B2073" s="80"/>
      <c r="C2073" s="80"/>
      <c r="D2073" s="80"/>
      <c r="E2073" s="80"/>
      <c r="F2073" s="80"/>
      <c r="G2073" s="80"/>
      <c r="H2073" s="80"/>
      <c r="I2073" s="80"/>
      <c r="J2073" s="80"/>
      <c r="K2073" s="80"/>
      <c r="L2073" s="80"/>
      <c r="M2073" s="80"/>
      <c r="N2073" s="80"/>
      <c r="O2073" s="80"/>
    </row>
    <row r="2074" spans="1:15" x14ac:dyDescent="0.2">
      <c r="A2074" s="80"/>
      <c r="B2074" s="80"/>
      <c r="C2074" s="80"/>
      <c r="D2074" s="80"/>
      <c r="E2074" s="80"/>
      <c r="F2074" s="80"/>
      <c r="G2074" s="80"/>
      <c r="H2074" s="80"/>
      <c r="I2074" s="80"/>
      <c r="J2074" s="80"/>
      <c r="K2074" s="80"/>
      <c r="L2074" s="80"/>
      <c r="M2074" s="80"/>
      <c r="N2074" s="80"/>
      <c r="O2074" s="80"/>
    </row>
    <row r="2075" spans="1:15" x14ac:dyDescent="0.2">
      <c r="A2075" s="80"/>
      <c r="B2075" s="80"/>
      <c r="C2075" s="80"/>
      <c r="D2075" s="80"/>
      <c r="E2075" s="80"/>
      <c r="F2075" s="80"/>
      <c r="G2075" s="80"/>
      <c r="H2075" s="80"/>
      <c r="I2075" s="80"/>
      <c r="J2075" s="80"/>
      <c r="K2075" s="80"/>
      <c r="L2075" s="80"/>
      <c r="M2075" s="80"/>
      <c r="N2075" s="80"/>
      <c r="O2075" s="80"/>
    </row>
    <row r="2076" spans="1:15" x14ac:dyDescent="0.2">
      <c r="A2076" s="80"/>
      <c r="B2076" s="80"/>
      <c r="C2076" s="80"/>
      <c r="D2076" s="80"/>
      <c r="E2076" s="80"/>
      <c r="F2076" s="80"/>
      <c r="G2076" s="80"/>
      <c r="H2076" s="80"/>
      <c r="I2076" s="80"/>
      <c r="J2076" s="80"/>
      <c r="K2076" s="80"/>
      <c r="L2076" s="80"/>
      <c r="M2076" s="80"/>
      <c r="N2076" s="80"/>
      <c r="O2076" s="80"/>
    </row>
    <row r="2077" spans="1:15" x14ac:dyDescent="0.2">
      <c r="A2077" s="80"/>
      <c r="B2077" s="80"/>
      <c r="C2077" s="80"/>
      <c r="D2077" s="80"/>
      <c r="E2077" s="80"/>
      <c r="F2077" s="80"/>
      <c r="G2077" s="80"/>
      <c r="H2077" s="80"/>
      <c r="I2077" s="80"/>
      <c r="J2077" s="80"/>
      <c r="K2077" s="80"/>
      <c r="L2077" s="80"/>
      <c r="M2077" s="80"/>
      <c r="N2077" s="80"/>
      <c r="O2077" s="80"/>
    </row>
    <row r="2078" spans="1:15" x14ac:dyDescent="0.2">
      <c r="A2078" s="80"/>
      <c r="B2078" s="80"/>
      <c r="C2078" s="80"/>
      <c r="D2078" s="80"/>
      <c r="E2078" s="80"/>
      <c r="F2078" s="80"/>
      <c r="G2078" s="80"/>
      <c r="H2078" s="80"/>
      <c r="I2078" s="80"/>
      <c r="J2078" s="80"/>
      <c r="K2078" s="80"/>
      <c r="L2078" s="80"/>
      <c r="M2078" s="80"/>
      <c r="N2078" s="80"/>
      <c r="O2078" s="80"/>
    </row>
    <row r="2079" spans="1:15" x14ac:dyDescent="0.2">
      <c r="A2079" s="80"/>
      <c r="B2079" s="80"/>
      <c r="C2079" s="80"/>
      <c r="D2079" s="80"/>
      <c r="E2079" s="80"/>
      <c r="F2079" s="80"/>
      <c r="G2079" s="80"/>
      <c r="H2079" s="80"/>
      <c r="I2079" s="80"/>
      <c r="J2079" s="80"/>
      <c r="K2079" s="80"/>
      <c r="L2079" s="80"/>
      <c r="M2079" s="80"/>
      <c r="N2079" s="80"/>
      <c r="O2079" s="80"/>
    </row>
    <row r="2080" spans="1:15" x14ac:dyDescent="0.2">
      <c r="A2080" s="80"/>
      <c r="B2080" s="80"/>
      <c r="C2080" s="80"/>
      <c r="D2080" s="80"/>
      <c r="E2080" s="80"/>
      <c r="F2080" s="80"/>
      <c r="G2080" s="80"/>
      <c r="H2080" s="80"/>
      <c r="I2080" s="80"/>
      <c r="J2080" s="80"/>
      <c r="K2080" s="80"/>
      <c r="L2080" s="80"/>
      <c r="M2080" s="80"/>
      <c r="N2080" s="80"/>
      <c r="O2080" s="80"/>
    </row>
    <row r="2081" spans="1:15" x14ac:dyDescent="0.2">
      <c r="A2081" s="80"/>
      <c r="B2081" s="80"/>
      <c r="C2081" s="80"/>
      <c r="D2081" s="80"/>
      <c r="E2081" s="80"/>
      <c r="F2081" s="80"/>
      <c r="G2081" s="80"/>
      <c r="H2081" s="80"/>
      <c r="I2081" s="80"/>
      <c r="J2081" s="80"/>
      <c r="K2081" s="80"/>
      <c r="L2081" s="80"/>
      <c r="M2081" s="80"/>
      <c r="N2081" s="80"/>
      <c r="O2081" s="80"/>
    </row>
    <row r="2082" spans="1:15" x14ac:dyDescent="0.2">
      <c r="A2082" s="80"/>
      <c r="B2082" s="80"/>
      <c r="C2082" s="80"/>
      <c r="D2082" s="80"/>
      <c r="E2082" s="80"/>
      <c r="F2082" s="80"/>
      <c r="G2082" s="80"/>
      <c r="H2082" s="80"/>
      <c r="I2082" s="80"/>
      <c r="J2082" s="80"/>
      <c r="K2082" s="80"/>
      <c r="L2082" s="80"/>
      <c r="M2082" s="80"/>
      <c r="N2082" s="80"/>
      <c r="O2082" s="80"/>
    </row>
    <row r="2083" spans="1:15" x14ac:dyDescent="0.2">
      <c r="A2083" s="80"/>
      <c r="B2083" s="80"/>
      <c r="C2083" s="80"/>
      <c r="D2083" s="80"/>
      <c r="E2083" s="80"/>
      <c r="F2083" s="80"/>
      <c r="G2083" s="80"/>
      <c r="H2083" s="80"/>
      <c r="I2083" s="80"/>
      <c r="J2083" s="80"/>
      <c r="K2083" s="80"/>
      <c r="L2083" s="80"/>
      <c r="M2083" s="80"/>
      <c r="N2083" s="80"/>
      <c r="O2083" s="80"/>
    </row>
    <row r="2084" spans="1:15" x14ac:dyDescent="0.2">
      <c r="A2084" s="80"/>
      <c r="B2084" s="80"/>
      <c r="C2084" s="80"/>
      <c r="D2084" s="80"/>
      <c r="E2084" s="80"/>
      <c r="F2084" s="80"/>
      <c r="G2084" s="80"/>
      <c r="H2084" s="80"/>
      <c r="I2084" s="80"/>
      <c r="J2084" s="80"/>
      <c r="K2084" s="80"/>
      <c r="L2084" s="80"/>
      <c r="M2084" s="80"/>
      <c r="N2084" s="80"/>
      <c r="O2084" s="80"/>
    </row>
    <row r="2085" spans="1:15" x14ac:dyDescent="0.2">
      <c r="A2085" s="80"/>
      <c r="B2085" s="80"/>
      <c r="C2085" s="80"/>
      <c r="D2085" s="80"/>
      <c r="E2085" s="80"/>
      <c r="F2085" s="80"/>
      <c r="G2085" s="80"/>
      <c r="H2085" s="80"/>
      <c r="I2085" s="80"/>
      <c r="J2085" s="80"/>
      <c r="K2085" s="80"/>
      <c r="L2085" s="80"/>
      <c r="M2085" s="80"/>
      <c r="N2085" s="80"/>
      <c r="O2085" s="80"/>
    </row>
    <row r="2086" spans="1:15" x14ac:dyDescent="0.2">
      <c r="A2086" s="80"/>
      <c r="B2086" s="80"/>
      <c r="C2086" s="80"/>
      <c r="D2086" s="80"/>
      <c r="E2086" s="80"/>
      <c r="F2086" s="80"/>
      <c r="G2086" s="80"/>
      <c r="H2086" s="80"/>
      <c r="I2086" s="80"/>
      <c r="J2086" s="80"/>
      <c r="K2086" s="80"/>
      <c r="L2086" s="80"/>
      <c r="M2086" s="80"/>
      <c r="N2086" s="80"/>
      <c r="O2086" s="80"/>
    </row>
    <row r="2087" spans="1:15" x14ac:dyDescent="0.2">
      <c r="A2087" s="80"/>
      <c r="B2087" s="80"/>
      <c r="C2087" s="80"/>
      <c r="D2087" s="80"/>
      <c r="E2087" s="80"/>
      <c r="F2087" s="80"/>
      <c r="G2087" s="80"/>
      <c r="H2087" s="80"/>
      <c r="I2087" s="80"/>
      <c r="J2087" s="80"/>
      <c r="K2087" s="80"/>
      <c r="L2087" s="80"/>
      <c r="M2087" s="80"/>
      <c r="N2087" s="80"/>
      <c r="O2087" s="80"/>
    </row>
    <row r="2088" spans="1:15" x14ac:dyDescent="0.2">
      <c r="A2088" s="80"/>
      <c r="B2088" s="80"/>
      <c r="C2088" s="80"/>
      <c r="D2088" s="80"/>
      <c r="E2088" s="80"/>
      <c r="F2088" s="80"/>
      <c r="G2088" s="80"/>
      <c r="H2088" s="80"/>
      <c r="I2088" s="80"/>
      <c r="J2088" s="80"/>
      <c r="K2088" s="80"/>
      <c r="L2088" s="80"/>
      <c r="M2088" s="80"/>
      <c r="N2088" s="80"/>
      <c r="O2088" s="80"/>
    </row>
    <row r="2089" spans="1:15" x14ac:dyDescent="0.2">
      <c r="A2089" s="80"/>
      <c r="B2089" s="80"/>
      <c r="C2089" s="80"/>
      <c r="D2089" s="80"/>
      <c r="E2089" s="80"/>
      <c r="F2089" s="80"/>
      <c r="G2089" s="80"/>
      <c r="H2089" s="80"/>
      <c r="I2089" s="80"/>
      <c r="J2089" s="80"/>
      <c r="K2089" s="80"/>
      <c r="L2089" s="80"/>
      <c r="M2089" s="80"/>
      <c r="N2089" s="80"/>
      <c r="O2089" s="80"/>
    </row>
    <row r="2090" spans="1:15" x14ac:dyDescent="0.2">
      <c r="A2090" s="80"/>
      <c r="B2090" s="80"/>
      <c r="C2090" s="80"/>
      <c r="D2090" s="80"/>
      <c r="E2090" s="80"/>
      <c r="F2090" s="80"/>
      <c r="G2090" s="80"/>
      <c r="H2090" s="80"/>
      <c r="I2090" s="80"/>
      <c r="J2090" s="80"/>
      <c r="K2090" s="80"/>
      <c r="L2090" s="80"/>
      <c r="M2090" s="80"/>
      <c r="N2090" s="80"/>
      <c r="O2090" s="80"/>
    </row>
    <row r="2091" spans="1:15" x14ac:dyDescent="0.2">
      <c r="A2091" s="80"/>
      <c r="B2091" s="80"/>
      <c r="C2091" s="80"/>
      <c r="D2091" s="80"/>
      <c r="E2091" s="80"/>
      <c r="F2091" s="80"/>
      <c r="G2091" s="80"/>
      <c r="H2091" s="80"/>
      <c r="I2091" s="80"/>
      <c r="J2091" s="80"/>
      <c r="K2091" s="80"/>
      <c r="L2091" s="80"/>
      <c r="M2091" s="80"/>
      <c r="N2091" s="80"/>
      <c r="O2091" s="80"/>
    </row>
    <row r="2092" spans="1:15" x14ac:dyDescent="0.2">
      <c r="A2092" s="80"/>
      <c r="B2092" s="80"/>
      <c r="C2092" s="80"/>
      <c r="D2092" s="80"/>
      <c r="E2092" s="80"/>
      <c r="F2092" s="80"/>
      <c r="G2092" s="80"/>
      <c r="H2092" s="80"/>
      <c r="I2092" s="80"/>
      <c r="J2092" s="80"/>
      <c r="K2092" s="80"/>
      <c r="L2092" s="80"/>
      <c r="M2092" s="80"/>
      <c r="N2092" s="80"/>
      <c r="O2092" s="80"/>
    </row>
    <row r="2093" spans="1:15" x14ac:dyDescent="0.2">
      <c r="A2093" s="80"/>
      <c r="B2093" s="80"/>
      <c r="C2093" s="80"/>
      <c r="D2093" s="80"/>
      <c r="E2093" s="80"/>
      <c r="F2093" s="80"/>
      <c r="G2093" s="80"/>
      <c r="H2093" s="80"/>
      <c r="I2093" s="80"/>
      <c r="J2093" s="80"/>
      <c r="K2093" s="80"/>
      <c r="L2093" s="80"/>
      <c r="M2093" s="80"/>
      <c r="N2093" s="80"/>
      <c r="O2093" s="80"/>
    </row>
    <row r="2094" spans="1:15" x14ac:dyDescent="0.2">
      <c r="A2094" s="80"/>
      <c r="B2094" s="80"/>
      <c r="C2094" s="80"/>
      <c r="D2094" s="80"/>
      <c r="E2094" s="80"/>
      <c r="F2094" s="80"/>
      <c r="G2094" s="80"/>
      <c r="H2094" s="80"/>
      <c r="I2094" s="80"/>
      <c r="J2094" s="80"/>
      <c r="K2094" s="80"/>
      <c r="L2094" s="80"/>
      <c r="M2094" s="80"/>
      <c r="N2094" s="80"/>
      <c r="O2094" s="80"/>
    </row>
    <row r="2095" spans="1:15" x14ac:dyDescent="0.2">
      <c r="A2095" s="80"/>
      <c r="B2095" s="80"/>
      <c r="C2095" s="80"/>
      <c r="D2095" s="80"/>
      <c r="E2095" s="80"/>
      <c r="F2095" s="80"/>
      <c r="G2095" s="80"/>
      <c r="H2095" s="80"/>
      <c r="I2095" s="80"/>
      <c r="J2095" s="80"/>
      <c r="K2095" s="80"/>
      <c r="L2095" s="80"/>
      <c r="M2095" s="80"/>
      <c r="N2095" s="80"/>
      <c r="O2095" s="80"/>
    </row>
    <row r="2096" spans="1:15" x14ac:dyDescent="0.2">
      <c r="A2096" s="80"/>
      <c r="B2096" s="80"/>
      <c r="C2096" s="80"/>
      <c r="D2096" s="80"/>
      <c r="E2096" s="80"/>
      <c r="F2096" s="80"/>
      <c r="G2096" s="80"/>
      <c r="H2096" s="80"/>
      <c r="I2096" s="80"/>
      <c r="J2096" s="80"/>
      <c r="K2096" s="80"/>
      <c r="L2096" s="80"/>
      <c r="M2096" s="80"/>
      <c r="N2096" s="80"/>
      <c r="O2096" s="80"/>
    </row>
    <row r="2097" spans="1:15" x14ac:dyDescent="0.2">
      <c r="A2097" s="80"/>
      <c r="B2097" s="80"/>
      <c r="C2097" s="80"/>
      <c r="D2097" s="80"/>
      <c r="E2097" s="80"/>
      <c r="F2097" s="80"/>
      <c r="G2097" s="80"/>
      <c r="H2097" s="80"/>
      <c r="I2097" s="80"/>
      <c r="J2097" s="80"/>
      <c r="K2097" s="80"/>
      <c r="L2097" s="80"/>
      <c r="M2097" s="80"/>
      <c r="N2097" s="80"/>
      <c r="O2097" s="80"/>
    </row>
    <row r="2098" spans="1:15" x14ac:dyDescent="0.2">
      <c r="A2098" s="80"/>
      <c r="B2098" s="80"/>
      <c r="C2098" s="80"/>
      <c r="D2098" s="80"/>
      <c r="E2098" s="80"/>
      <c r="F2098" s="80"/>
      <c r="G2098" s="80"/>
      <c r="H2098" s="80"/>
      <c r="I2098" s="80"/>
      <c r="J2098" s="80"/>
      <c r="K2098" s="80"/>
      <c r="L2098" s="80"/>
      <c r="M2098" s="80"/>
      <c r="N2098" s="80"/>
      <c r="O2098" s="80"/>
    </row>
    <row r="2099" spans="1:15" x14ac:dyDescent="0.2">
      <c r="A2099" s="80"/>
      <c r="B2099" s="80"/>
      <c r="C2099" s="80"/>
      <c r="D2099" s="80"/>
      <c r="E2099" s="80"/>
      <c r="F2099" s="80"/>
      <c r="G2099" s="80"/>
      <c r="H2099" s="80"/>
      <c r="I2099" s="80"/>
      <c r="J2099" s="80"/>
      <c r="K2099" s="80"/>
      <c r="L2099" s="80"/>
      <c r="M2099" s="80"/>
      <c r="N2099" s="80"/>
      <c r="O2099" s="80"/>
    </row>
    <row r="2100" spans="1:15" x14ac:dyDescent="0.2">
      <c r="A2100" s="80"/>
      <c r="B2100" s="80"/>
      <c r="C2100" s="80"/>
      <c r="D2100" s="80"/>
      <c r="E2100" s="80"/>
      <c r="F2100" s="80"/>
      <c r="G2100" s="80"/>
      <c r="H2100" s="80"/>
      <c r="I2100" s="80"/>
      <c r="J2100" s="80"/>
      <c r="K2100" s="80"/>
      <c r="L2100" s="80"/>
      <c r="M2100" s="80"/>
      <c r="N2100" s="80"/>
      <c r="O2100" s="80"/>
    </row>
    <row r="2101" spans="1:15" x14ac:dyDescent="0.2">
      <c r="A2101" s="80"/>
      <c r="B2101" s="80"/>
      <c r="C2101" s="80"/>
      <c r="D2101" s="80"/>
      <c r="E2101" s="80"/>
      <c r="F2101" s="80"/>
      <c r="G2101" s="80"/>
      <c r="H2101" s="80"/>
      <c r="I2101" s="80"/>
      <c r="J2101" s="80"/>
      <c r="K2101" s="80"/>
      <c r="L2101" s="80"/>
      <c r="M2101" s="80"/>
      <c r="N2101" s="80"/>
      <c r="O2101" s="80"/>
    </row>
    <row r="2102" spans="1:15" x14ac:dyDescent="0.2">
      <c r="A2102" s="80"/>
      <c r="B2102" s="80"/>
      <c r="C2102" s="80"/>
      <c r="D2102" s="80"/>
      <c r="E2102" s="80"/>
      <c r="F2102" s="80"/>
      <c r="G2102" s="80"/>
      <c r="H2102" s="80"/>
      <c r="I2102" s="80"/>
      <c r="J2102" s="80"/>
      <c r="K2102" s="80"/>
      <c r="L2102" s="80"/>
      <c r="M2102" s="80"/>
      <c r="N2102" s="80"/>
      <c r="O2102" s="80"/>
    </row>
    <row r="2103" spans="1:15" x14ac:dyDescent="0.2">
      <c r="A2103" s="80"/>
      <c r="B2103" s="80"/>
      <c r="C2103" s="80"/>
      <c r="D2103" s="80"/>
      <c r="E2103" s="80"/>
      <c r="F2103" s="80"/>
      <c r="G2103" s="80"/>
      <c r="H2103" s="80"/>
      <c r="I2103" s="80"/>
      <c r="J2103" s="80"/>
      <c r="K2103" s="80"/>
      <c r="L2103" s="80"/>
      <c r="M2103" s="80"/>
      <c r="N2103" s="80"/>
      <c r="O2103" s="80"/>
    </row>
    <row r="2104" spans="1:15" x14ac:dyDescent="0.2">
      <c r="A2104" s="80"/>
      <c r="B2104" s="80"/>
      <c r="C2104" s="80"/>
      <c r="D2104" s="80"/>
      <c r="E2104" s="80"/>
      <c r="F2104" s="80"/>
      <c r="G2104" s="80"/>
      <c r="H2104" s="80"/>
      <c r="I2104" s="80"/>
      <c r="J2104" s="80"/>
      <c r="K2104" s="80"/>
      <c r="L2104" s="80"/>
      <c r="M2104" s="80"/>
      <c r="N2104" s="80"/>
      <c r="O2104" s="80"/>
    </row>
    <row r="2105" spans="1:15" x14ac:dyDescent="0.2">
      <c r="A2105" s="80"/>
      <c r="B2105" s="80"/>
      <c r="C2105" s="80"/>
      <c r="D2105" s="80"/>
      <c r="E2105" s="80"/>
      <c r="F2105" s="80"/>
      <c r="G2105" s="80"/>
      <c r="H2105" s="80"/>
      <c r="I2105" s="80"/>
      <c r="J2105" s="80"/>
      <c r="K2105" s="80"/>
      <c r="L2105" s="80"/>
      <c r="M2105" s="80"/>
      <c r="N2105" s="80"/>
      <c r="O2105" s="80"/>
    </row>
    <row r="2106" spans="1:15" x14ac:dyDescent="0.2">
      <c r="A2106" s="80"/>
      <c r="B2106" s="80"/>
      <c r="C2106" s="80"/>
      <c r="D2106" s="80"/>
      <c r="E2106" s="80"/>
      <c r="F2106" s="80"/>
      <c r="G2106" s="80"/>
      <c r="H2106" s="80"/>
      <c r="I2106" s="80"/>
      <c r="J2106" s="80"/>
      <c r="K2106" s="80"/>
      <c r="L2106" s="80"/>
      <c r="M2106" s="80"/>
      <c r="N2106" s="80"/>
      <c r="O2106" s="80"/>
    </row>
    <row r="2107" spans="1:15" x14ac:dyDescent="0.2">
      <c r="A2107" s="80"/>
      <c r="B2107" s="80"/>
      <c r="C2107" s="80"/>
      <c r="D2107" s="80"/>
      <c r="E2107" s="80"/>
      <c r="F2107" s="80"/>
      <c r="G2107" s="80"/>
      <c r="H2107" s="80"/>
      <c r="I2107" s="80"/>
      <c r="J2107" s="80"/>
      <c r="K2107" s="80"/>
      <c r="L2107" s="80"/>
      <c r="M2107" s="80"/>
      <c r="N2107" s="80"/>
      <c r="O2107" s="80"/>
    </row>
    <row r="2108" spans="1:15" x14ac:dyDescent="0.2">
      <c r="A2108" s="80"/>
      <c r="B2108" s="80"/>
      <c r="C2108" s="80"/>
      <c r="D2108" s="80"/>
      <c r="E2108" s="80"/>
      <c r="F2108" s="80"/>
      <c r="G2108" s="80"/>
      <c r="H2108" s="80"/>
      <c r="I2108" s="80"/>
      <c r="J2108" s="80"/>
      <c r="K2108" s="80"/>
      <c r="L2108" s="80"/>
      <c r="M2108" s="80"/>
      <c r="N2108" s="80"/>
      <c r="O2108" s="80"/>
    </row>
    <row r="2109" spans="1:15" x14ac:dyDescent="0.2">
      <c r="A2109" s="80"/>
      <c r="B2109" s="80"/>
      <c r="C2109" s="80"/>
      <c r="D2109" s="80"/>
      <c r="E2109" s="80"/>
      <c r="F2109" s="80"/>
      <c r="G2109" s="80"/>
      <c r="H2109" s="80"/>
      <c r="I2109" s="80"/>
      <c r="J2109" s="80"/>
      <c r="K2109" s="80"/>
      <c r="L2109" s="80"/>
      <c r="M2109" s="80"/>
      <c r="N2109" s="80"/>
      <c r="O2109" s="80"/>
    </row>
    <row r="2110" spans="1:15" x14ac:dyDescent="0.2">
      <c r="A2110" s="80"/>
      <c r="I2110" s="80"/>
      <c r="J2110" s="80"/>
      <c r="K2110" s="80"/>
      <c r="L2110" s="80"/>
      <c r="M2110" s="80"/>
      <c r="N2110" s="80"/>
      <c r="O2110" s="80"/>
    </row>
  </sheetData>
  <mergeCells count="11">
    <mergeCell ref="G18:G19"/>
    <mergeCell ref="H18:H19"/>
    <mergeCell ref="A2:H2"/>
    <mergeCell ref="A3:Q3"/>
    <mergeCell ref="A4:H4"/>
    <mergeCell ref="A7:H7"/>
    <mergeCell ref="A8:H8"/>
    <mergeCell ref="C18:C19"/>
    <mergeCell ref="D18:D19"/>
    <mergeCell ref="E18:E19"/>
    <mergeCell ref="F18:F19"/>
  </mergeCells>
  <phoneticPr fontId="0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workbookViewId="0">
      <selection activeCell="J18" sqref="J18"/>
    </sheetView>
  </sheetViews>
  <sheetFormatPr defaultRowHeight="12.75" x14ac:dyDescent="0.2"/>
  <cols>
    <col min="1" max="1" width="6.42578125" customWidth="1"/>
    <col min="2" max="2" width="45.42578125" style="14" customWidth="1"/>
    <col min="3" max="3" width="11.5703125" style="14" customWidth="1"/>
    <col min="4" max="4" width="11.5703125" customWidth="1"/>
    <col min="5" max="5" width="19.140625" bestFit="1" customWidth="1"/>
    <col min="6" max="8" width="11.5703125" customWidth="1"/>
  </cols>
  <sheetData>
    <row r="1" spans="1:28" ht="64.5" customHeight="1" x14ac:dyDescent="0.2">
      <c r="A1" s="80"/>
      <c r="B1" s="23"/>
      <c r="C1" s="23"/>
      <c r="D1" s="266"/>
      <c r="E1" s="266"/>
      <c r="F1" s="266"/>
      <c r="G1" s="266"/>
      <c r="H1" s="266"/>
      <c r="I1" s="266"/>
      <c r="J1" s="266"/>
      <c r="K1" s="345"/>
      <c r="L1" s="345"/>
      <c r="M1" s="345"/>
      <c r="N1" s="345"/>
      <c r="O1" s="345"/>
      <c r="P1" s="345"/>
    </row>
    <row r="2" spans="1:28" ht="15" customHeight="1" x14ac:dyDescent="0.2">
      <c r="A2" s="12"/>
      <c r="B2" s="23"/>
      <c r="C2" s="23"/>
    </row>
    <row r="3" spans="1:28" s="2" customFormat="1" ht="30" x14ac:dyDescent="0.25">
      <c r="A3" s="527" t="s">
        <v>4</v>
      </c>
      <c r="B3" s="181" t="s">
        <v>81</v>
      </c>
      <c r="C3" s="181"/>
    </row>
    <row r="6" spans="1:28" s="6" customFormat="1" ht="13.5" thickBot="1" x14ac:dyDescent="0.25">
      <c r="A6"/>
      <c r="B6" s="14"/>
      <c r="C6" s="369"/>
      <c r="D6" s="361"/>
      <c r="E6" s="361"/>
      <c r="F6" s="361"/>
      <c r="G6"/>
      <c r="H6"/>
      <c r="I6"/>
    </row>
    <row r="7" spans="1:28" s="1" customFormat="1" ht="28.5" x14ac:dyDescent="0.2">
      <c r="A7" s="277" t="s">
        <v>6</v>
      </c>
      <c r="B7" s="277" t="s">
        <v>46</v>
      </c>
      <c r="C7" s="823" t="s">
        <v>427</v>
      </c>
      <c r="D7" s="823" t="s">
        <v>428</v>
      </c>
      <c r="E7" s="823" t="s">
        <v>429</v>
      </c>
      <c r="F7" s="821" t="s">
        <v>430</v>
      </c>
      <c r="G7" s="823" t="s">
        <v>397</v>
      </c>
      <c r="H7" s="825" t="s">
        <v>396</v>
      </c>
      <c r="I7" s="6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</row>
    <row r="8" spans="1:28" ht="13.5" customHeight="1" thickBot="1" x14ac:dyDescent="0.25">
      <c r="A8" s="443"/>
      <c r="B8" s="444"/>
      <c r="C8" s="824"/>
      <c r="D8" s="824"/>
      <c r="E8" s="824"/>
      <c r="F8" s="822"/>
      <c r="G8" s="824"/>
      <c r="H8" s="826"/>
      <c r="I8" s="1"/>
    </row>
    <row r="9" spans="1:28" s="2" customFormat="1" ht="15" customHeight="1" thickBot="1" x14ac:dyDescent="0.25">
      <c r="A9" s="461">
        <v>1</v>
      </c>
      <c r="B9" s="462">
        <v>2</v>
      </c>
      <c r="C9" s="463">
        <v>3</v>
      </c>
      <c r="D9" s="464">
        <v>4</v>
      </c>
      <c r="E9" s="465">
        <v>5</v>
      </c>
      <c r="F9" s="466">
        <v>6</v>
      </c>
      <c r="G9" s="466">
        <v>7</v>
      </c>
      <c r="H9" s="467">
        <v>8</v>
      </c>
      <c r="I9"/>
    </row>
    <row r="10" spans="1:28" s="8" customFormat="1" ht="15" customHeight="1" thickBot="1" x14ac:dyDescent="0.3">
      <c r="A10" s="182">
        <v>9</v>
      </c>
      <c r="B10" s="455" t="s">
        <v>47</v>
      </c>
      <c r="C10" s="439">
        <f t="shared" ref="C10:E11" si="0">C11</f>
        <v>0</v>
      </c>
      <c r="D10" s="440">
        <f t="shared" si="0"/>
        <v>0</v>
      </c>
      <c r="E10" s="441">
        <f t="shared" si="0"/>
        <v>0</v>
      </c>
      <c r="F10" s="440">
        <v>0</v>
      </c>
      <c r="G10" s="440">
        <v>0</v>
      </c>
      <c r="H10" s="442">
        <v>0</v>
      </c>
      <c r="I10" s="2"/>
    </row>
    <row r="11" spans="1:28" s="2" customFormat="1" ht="12.75" customHeight="1" x14ac:dyDescent="0.2">
      <c r="A11" s="280">
        <v>92</v>
      </c>
      <c r="B11" s="186" t="s">
        <v>48</v>
      </c>
      <c r="C11" s="261">
        <f t="shared" si="0"/>
        <v>0</v>
      </c>
      <c r="D11" s="262">
        <f t="shared" si="0"/>
        <v>0</v>
      </c>
      <c r="E11" s="311">
        <f t="shared" si="0"/>
        <v>0</v>
      </c>
      <c r="F11" s="438">
        <v>0</v>
      </c>
      <c r="G11" s="438">
        <v>0</v>
      </c>
      <c r="H11" s="445">
        <v>0</v>
      </c>
      <c r="I11" s="8"/>
    </row>
    <row r="12" spans="1:28" ht="12.75" customHeight="1" thickBot="1" x14ac:dyDescent="0.25">
      <c r="A12" s="446">
        <v>922</v>
      </c>
      <c r="B12" s="298" t="s">
        <v>49</v>
      </c>
      <c r="C12" s="447">
        <v>0</v>
      </c>
      <c r="D12" s="448">
        <v>0</v>
      </c>
      <c r="E12" s="449">
        <f>C12+D12</f>
        <v>0</v>
      </c>
      <c r="F12" s="450">
        <v>0</v>
      </c>
      <c r="G12" s="450">
        <v>0</v>
      </c>
      <c r="H12" s="451">
        <v>0</v>
      </c>
      <c r="I12" s="2"/>
    </row>
    <row r="13" spans="1:28" ht="15" customHeight="1" x14ac:dyDescent="0.2">
      <c r="A13" s="26"/>
      <c r="B13" s="27"/>
      <c r="C13" s="27"/>
      <c r="D13" s="2"/>
      <c r="E13" s="2"/>
    </row>
    <row r="14" spans="1:28" s="2" customFormat="1" ht="15" customHeight="1" x14ac:dyDescent="0.2">
      <c r="A14" s="28"/>
      <c r="B14" s="24"/>
      <c r="C14" s="24"/>
      <c r="D14"/>
      <c r="E14"/>
      <c r="F14"/>
      <c r="G14"/>
      <c r="H14"/>
      <c r="I14"/>
    </row>
    <row r="15" spans="1:28" ht="15" customHeight="1" x14ac:dyDescent="0.2">
      <c r="A15" s="28"/>
      <c r="B15" s="24"/>
      <c r="C15" s="24"/>
      <c r="F15" s="2"/>
      <c r="G15" s="2"/>
      <c r="H15" s="2"/>
      <c r="I15" s="2"/>
    </row>
    <row r="16" spans="1:28" s="2" customFormat="1" ht="15" customHeight="1" x14ac:dyDescent="0.2">
      <c r="A16" s="26"/>
      <c r="B16" s="27"/>
      <c r="C16" s="27"/>
      <c r="F16"/>
      <c r="G16"/>
      <c r="H16"/>
      <c r="I16"/>
    </row>
    <row r="17" spans="1:15" ht="15" customHeight="1" x14ac:dyDescent="0.2">
      <c r="A17" s="28"/>
      <c r="B17" s="24"/>
      <c r="C17" s="24"/>
      <c r="F17" s="2"/>
      <c r="G17" s="2"/>
      <c r="H17" s="2"/>
      <c r="I17" s="2"/>
    </row>
    <row r="18" spans="1:15" s="6" customFormat="1" ht="38.25" customHeight="1" x14ac:dyDescent="0.25">
      <c r="A18" s="179" t="s">
        <v>3</v>
      </c>
      <c r="B18" s="180" t="s">
        <v>50</v>
      </c>
      <c r="C18" s="180"/>
      <c r="D18" s="2"/>
      <c r="E18" s="2"/>
      <c r="F18" s="535"/>
      <c r="G18"/>
      <c r="H18"/>
      <c r="I18"/>
    </row>
    <row r="19" spans="1:15" s="35" customFormat="1" ht="12" customHeight="1" x14ac:dyDescent="0.2">
      <c r="A19" s="28"/>
      <c r="B19" s="24"/>
      <c r="C19" s="24"/>
      <c r="D19"/>
      <c r="E19"/>
      <c r="F19" s="6"/>
      <c r="G19" s="6"/>
      <c r="H19" s="6"/>
      <c r="I19" s="6"/>
    </row>
    <row r="20" spans="1:15" ht="13.5" thickBot="1" x14ac:dyDescent="0.25">
      <c r="A20" s="28"/>
      <c r="B20" s="24"/>
      <c r="C20" s="35"/>
      <c r="F20" s="35"/>
      <c r="G20" s="35"/>
      <c r="H20" s="35"/>
      <c r="I20" s="35"/>
    </row>
    <row r="21" spans="1:15" s="2" customFormat="1" ht="28.5" x14ac:dyDescent="0.2">
      <c r="A21" s="277" t="s">
        <v>6</v>
      </c>
      <c r="B21" s="277" t="s">
        <v>51</v>
      </c>
      <c r="C21" s="821" t="s">
        <v>403</v>
      </c>
      <c r="D21" s="823" t="s">
        <v>428</v>
      </c>
      <c r="E21" s="823" t="s">
        <v>429</v>
      </c>
      <c r="F21" s="821" t="s">
        <v>434</v>
      </c>
      <c r="G21" s="823" t="s">
        <v>397</v>
      </c>
      <c r="H21" s="825" t="s">
        <v>396</v>
      </c>
      <c r="I21"/>
      <c r="N21" s="269"/>
      <c r="O21" s="269"/>
    </row>
    <row r="22" spans="1:15" s="2" customFormat="1" ht="15" customHeight="1" thickBot="1" x14ac:dyDescent="0.25">
      <c r="A22" s="452"/>
      <c r="B22" s="452"/>
      <c r="C22" s="822"/>
      <c r="D22" s="824"/>
      <c r="E22" s="824"/>
      <c r="F22" s="822"/>
      <c r="G22" s="824"/>
      <c r="H22" s="826"/>
      <c r="N22" s="269"/>
      <c r="O22" s="269"/>
    </row>
    <row r="23" spans="1:15" s="2" customFormat="1" ht="15" customHeight="1" thickBot="1" x14ac:dyDescent="0.25">
      <c r="A23" s="461">
        <v>1</v>
      </c>
      <c r="B23" s="462">
        <v>2</v>
      </c>
      <c r="C23" s="466">
        <v>6</v>
      </c>
      <c r="D23" s="464">
        <v>4</v>
      </c>
      <c r="E23" s="465">
        <v>5</v>
      </c>
      <c r="F23" s="466"/>
      <c r="G23" s="466">
        <v>7</v>
      </c>
      <c r="H23" s="467">
        <v>8</v>
      </c>
    </row>
    <row r="24" spans="1:15" ht="30.75" thickBot="1" x14ac:dyDescent="0.3">
      <c r="A24" s="182">
        <v>8</v>
      </c>
      <c r="B24" s="454" t="s">
        <v>52</v>
      </c>
      <c r="C24" s="458">
        <v>0</v>
      </c>
      <c r="D24" s="315">
        <v>120000</v>
      </c>
      <c r="E24" s="313">
        <v>120000</v>
      </c>
      <c r="F24" s="458"/>
      <c r="G24" s="459">
        <f>F24/E24</f>
        <v>0</v>
      </c>
      <c r="H24" s="460">
        <v>0</v>
      </c>
      <c r="I24" s="2"/>
      <c r="O24" s="8"/>
    </row>
    <row r="25" spans="1:15" ht="30.75" thickBot="1" x14ac:dyDescent="0.3">
      <c r="A25" s="278">
        <v>5</v>
      </c>
      <c r="B25" s="453" t="s">
        <v>53</v>
      </c>
      <c r="C25" s="279">
        <v>0</v>
      </c>
      <c r="D25" s="314">
        <v>0</v>
      </c>
      <c r="E25" s="312">
        <f>C25+D25</f>
        <v>0</v>
      </c>
      <c r="F25" s="314">
        <v>0</v>
      </c>
      <c r="G25" s="456">
        <v>0</v>
      </c>
      <c r="H25" s="457">
        <v>0</v>
      </c>
    </row>
    <row r="26" spans="1:15" s="2" customFormat="1" ht="15" customHeight="1" x14ac:dyDescent="0.2">
      <c r="A26" s="13"/>
      <c r="B26" s="25"/>
      <c r="C26" s="25"/>
      <c r="F26"/>
      <c r="G26"/>
      <c r="H26"/>
      <c r="I26"/>
    </row>
    <row r="27" spans="1:15" s="2" customFormat="1" ht="15" customHeight="1" x14ac:dyDescent="0.2">
      <c r="A27" s="13"/>
      <c r="B27" s="25"/>
      <c r="C27" s="25"/>
    </row>
    <row r="28" spans="1:15" s="8" customFormat="1" ht="15" customHeight="1" x14ac:dyDescent="0.2">
      <c r="A28" s="12"/>
      <c r="B28" s="23"/>
      <c r="C28" s="23"/>
      <c r="D28"/>
      <c r="E28"/>
      <c r="F28" s="2"/>
      <c r="G28" s="2"/>
      <c r="H28" s="2"/>
      <c r="I28" s="2"/>
    </row>
    <row r="29" spans="1:15" s="2" customFormat="1" ht="15" customHeight="1" x14ac:dyDescent="0.2">
      <c r="A29" s="12"/>
      <c r="B29" s="23"/>
      <c r="C29" s="23"/>
      <c r="D29"/>
      <c r="E29"/>
      <c r="F29" s="8"/>
      <c r="G29" s="8"/>
      <c r="H29" s="8"/>
      <c r="I29" s="8"/>
    </row>
    <row r="30" spans="1:15" s="2" customFormat="1" ht="15" customHeight="1" x14ac:dyDescent="0.2">
      <c r="A30" s="13"/>
      <c r="B30" s="25"/>
      <c r="C30" s="25"/>
    </row>
    <row r="31" spans="1:15" ht="15" customHeight="1" x14ac:dyDescent="0.2">
      <c r="A31" s="13"/>
      <c r="B31" s="25"/>
      <c r="C31" s="25"/>
      <c r="D31" s="2"/>
      <c r="E31" s="2"/>
      <c r="F31" s="2"/>
      <c r="G31" s="2"/>
      <c r="H31" s="2"/>
      <c r="I31" s="2"/>
    </row>
    <row r="32" spans="1:15" ht="15" customHeight="1" x14ac:dyDescent="0.2">
      <c r="A32" s="11"/>
      <c r="B32" s="23"/>
      <c r="C32" s="23"/>
      <c r="D32" s="8"/>
      <c r="E32" s="8"/>
    </row>
    <row r="33" spans="1:9" s="2" customFormat="1" ht="15" customHeight="1" x14ac:dyDescent="0.2">
      <c r="A33" s="13"/>
      <c r="B33" s="25"/>
      <c r="C33" s="25"/>
      <c r="F33"/>
      <c r="G33"/>
      <c r="H33"/>
      <c r="I33"/>
    </row>
    <row r="34" spans="1:9" ht="15" customHeight="1" x14ac:dyDescent="0.2">
      <c r="A34" s="13"/>
      <c r="B34" s="25"/>
      <c r="C34" s="25"/>
      <c r="D34" s="2"/>
      <c r="E34" s="2"/>
      <c r="F34" s="2"/>
      <c r="G34" s="2"/>
      <c r="H34" s="2"/>
      <c r="I34" s="2"/>
    </row>
    <row r="35" spans="1:9" ht="15" customHeight="1" x14ac:dyDescent="0.2">
      <c r="A35" s="12"/>
      <c r="B35" s="23"/>
      <c r="C35" s="23"/>
    </row>
    <row r="36" spans="1:9" ht="15" customHeight="1" x14ac:dyDescent="0.2">
      <c r="A36" s="12"/>
      <c r="B36" s="23"/>
      <c r="C36" s="23"/>
    </row>
    <row r="37" spans="1:9" s="2" customFormat="1" ht="15" customHeight="1" x14ac:dyDescent="0.2">
      <c r="A37" s="13"/>
      <c r="B37" s="25"/>
      <c r="C37" s="25"/>
      <c r="F37"/>
      <c r="G37"/>
      <c r="H37"/>
      <c r="I37"/>
    </row>
    <row r="38" spans="1:9" s="2" customFormat="1" ht="15" customHeight="1" x14ac:dyDescent="0.2">
      <c r="A38" s="12"/>
      <c r="B38" s="23"/>
      <c r="C38" s="23"/>
      <c r="D38"/>
      <c r="E38"/>
    </row>
    <row r="39" spans="1:9" ht="15" customHeight="1" x14ac:dyDescent="0.2">
      <c r="A39" s="12"/>
      <c r="B39" s="23"/>
      <c r="C39" s="23"/>
      <c r="F39" s="2"/>
      <c r="G39" s="2"/>
      <c r="H39" s="2"/>
      <c r="I39" s="2"/>
    </row>
    <row r="40" spans="1:9" s="2" customFormat="1" ht="15" customHeight="1" x14ac:dyDescent="0.2">
      <c r="A40" s="12"/>
      <c r="B40" s="23"/>
      <c r="C40" s="23"/>
      <c r="D40"/>
      <c r="E40"/>
      <c r="F40"/>
      <c r="G40"/>
      <c r="H40"/>
      <c r="I40"/>
    </row>
    <row r="41" spans="1:9" ht="15" customHeight="1" x14ac:dyDescent="0.2">
      <c r="A41" s="13"/>
      <c r="B41" s="25"/>
      <c r="C41" s="25"/>
      <c r="D41" s="2"/>
      <c r="E41" s="2"/>
      <c r="F41" s="2"/>
      <c r="G41" s="2"/>
      <c r="H41" s="2"/>
      <c r="I41" s="2"/>
    </row>
    <row r="42" spans="1:9" ht="15" customHeight="1" x14ac:dyDescent="0.2">
      <c r="A42" s="13"/>
      <c r="B42" s="25"/>
      <c r="C42" s="25"/>
      <c r="D42" s="2"/>
      <c r="E42" s="2"/>
    </row>
    <row r="43" spans="1:9" ht="15" customHeight="1" x14ac:dyDescent="0.2">
      <c r="A43" s="12"/>
      <c r="B43" s="23"/>
      <c r="C43" s="23"/>
    </row>
    <row r="44" spans="1:9" s="2" customFormat="1" ht="15" customHeight="1" x14ac:dyDescent="0.2">
      <c r="A44" s="13"/>
      <c r="B44" s="25"/>
      <c r="C44" s="25"/>
      <c r="F44"/>
      <c r="G44"/>
      <c r="H44"/>
      <c r="I44"/>
    </row>
    <row r="45" spans="1:9" s="2" customFormat="1" ht="15" customHeight="1" x14ac:dyDescent="0.2">
      <c r="A45" s="12"/>
      <c r="B45" s="23"/>
      <c r="C45" s="23"/>
      <c r="D45"/>
      <c r="E45"/>
    </row>
    <row r="46" spans="1:9" ht="15" customHeight="1" x14ac:dyDescent="0.2">
      <c r="A46" s="12"/>
      <c r="B46" s="23"/>
      <c r="C46" s="23"/>
      <c r="F46" s="2"/>
      <c r="G46" s="2"/>
      <c r="H46" s="2"/>
      <c r="I46" s="2"/>
    </row>
    <row r="47" spans="1:9" x14ac:dyDescent="0.2">
      <c r="A47" s="12"/>
      <c r="B47" s="23"/>
      <c r="C47" s="23"/>
    </row>
    <row r="48" spans="1:9" x14ac:dyDescent="0.2">
      <c r="A48" s="13"/>
      <c r="B48" s="25"/>
      <c r="C48" s="25"/>
      <c r="D48" s="2"/>
      <c r="E48" s="2"/>
    </row>
    <row r="49" spans="1:5" x14ac:dyDescent="0.2">
      <c r="A49" s="13"/>
      <c r="B49" s="25"/>
      <c r="C49" s="25"/>
      <c r="D49" s="2"/>
      <c r="E49" s="2"/>
    </row>
    <row r="50" spans="1:5" x14ac:dyDescent="0.2">
      <c r="A50" s="12"/>
      <c r="B50" s="23"/>
      <c r="C50" s="23"/>
    </row>
    <row r="51" spans="1:5" x14ac:dyDescent="0.2">
      <c r="A51" s="7"/>
    </row>
    <row r="52" spans="1:5" x14ac:dyDescent="0.2">
      <c r="A52" s="7"/>
    </row>
    <row r="53" spans="1:5" x14ac:dyDescent="0.2">
      <c r="A53" s="7"/>
    </row>
    <row r="54" spans="1:5" x14ac:dyDescent="0.2">
      <c r="A54" s="7"/>
    </row>
    <row r="55" spans="1:5" x14ac:dyDescent="0.2">
      <c r="A55" s="7"/>
    </row>
    <row r="56" spans="1:5" x14ac:dyDescent="0.2">
      <c r="A56" s="7"/>
    </row>
    <row r="57" spans="1:5" x14ac:dyDescent="0.2">
      <c r="A57" s="7"/>
    </row>
    <row r="58" spans="1:5" x14ac:dyDescent="0.2">
      <c r="A58" s="7"/>
    </row>
    <row r="59" spans="1:5" x14ac:dyDescent="0.2">
      <c r="A59" s="7"/>
    </row>
    <row r="60" spans="1:5" x14ac:dyDescent="0.2">
      <c r="A60" s="7"/>
    </row>
    <row r="61" spans="1:5" x14ac:dyDescent="0.2">
      <c r="A61" s="7"/>
    </row>
    <row r="62" spans="1:5" x14ac:dyDescent="0.2">
      <c r="A62" s="7"/>
    </row>
    <row r="63" spans="1:5" x14ac:dyDescent="0.2">
      <c r="A63" s="7"/>
    </row>
  </sheetData>
  <mergeCells count="12">
    <mergeCell ref="C7:C8"/>
    <mergeCell ref="D7:D8"/>
    <mergeCell ref="E7:E8"/>
    <mergeCell ref="C21:C22"/>
    <mergeCell ref="D21:D22"/>
    <mergeCell ref="E21:E22"/>
    <mergeCell ref="F7:F8"/>
    <mergeCell ref="G7:G8"/>
    <mergeCell ref="H7:H8"/>
    <mergeCell ref="F21:F22"/>
    <mergeCell ref="G21:G22"/>
    <mergeCell ref="H21:H22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workbookViewId="0">
      <selection activeCell="F3" sqref="F3:F4"/>
    </sheetView>
  </sheetViews>
  <sheetFormatPr defaultRowHeight="12.75" x14ac:dyDescent="0.2"/>
  <cols>
    <col min="1" max="1" width="5.85546875" customWidth="1"/>
    <col min="2" max="2" width="57" style="14" customWidth="1"/>
    <col min="3" max="3" width="16.5703125" style="51" customWidth="1"/>
    <col min="4" max="4" width="13.42578125" customWidth="1"/>
    <col min="5" max="5" width="13" customWidth="1"/>
    <col min="6" max="6" width="12" customWidth="1"/>
    <col min="7" max="7" width="10.140625" customWidth="1"/>
    <col min="8" max="8" width="11.28515625" customWidth="1"/>
    <col min="9" max="9" width="10.140625" customWidth="1"/>
    <col min="10" max="10" width="11.7109375" customWidth="1"/>
  </cols>
  <sheetData>
    <row r="1" spans="1:38" s="2" customFormat="1" ht="24.95" customHeight="1" x14ac:dyDescent="0.25">
      <c r="A1" s="20"/>
      <c r="B1" s="66" t="s">
        <v>5</v>
      </c>
      <c r="C1" s="49"/>
      <c r="D1" s="38"/>
      <c r="E1" s="38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</row>
    <row r="2" spans="1:38" s="2" customFormat="1" ht="15" customHeight="1" thickBot="1" x14ac:dyDescent="0.25">
      <c r="A2" s="21"/>
      <c r="B2" s="22"/>
      <c r="C2" s="369"/>
      <c r="D2" s="361"/>
      <c r="E2" s="361"/>
      <c r="F2" s="361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</row>
    <row r="3" spans="1:38" ht="15" customHeight="1" x14ac:dyDescent="0.2">
      <c r="A3" s="827" t="s">
        <v>6</v>
      </c>
      <c r="B3" s="829" t="s">
        <v>7</v>
      </c>
      <c r="C3" s="831" t="s">
        <v>427</v>
      </c>
      <c r="D3" s="831" t="s">
        <v>428</v>
      </c>
      <c r="E3" s="831" t="s">
        <v>429</v>
      </c>
      <c r="F3" s="821" t="s">
        <v>430</v>
      </c>
      <c r="G3" s="823" t="s">
        <v>397</v>
      </c>
      <c r="H3" s="825" t="s">
        <v>396</v>
      </c>
      <c r="I3" s="269"/>
      <c r="J3" s="269"/>
      <c r="K3" s="269"/>
      <c r="L3" s="269"/>
      <c r="M3" s="269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</row>
    <row r="4" spans="1:38" ht="13.5" thickBot="1" x14ac:dyDescent="0.25">
      <c r="A4" s="828"/>
      <c r="B4" s="830"/>
      <c r="C4" s="824"/>
      <c r="D4" s="824"/>
      <c r="E4" s="824"/>
      <c r="F4" s="822"/>
      <c r="G4" s="824"/>
      <c r="H4" s="826"/>
      <c r="I4" s="269"/>
      <c r="J4" s="269"/>
      <c r="K4" s="269"/>
      <c r="L4" s="269"/>
      <c r="M4" s="269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</row>
    <row r="5" spans="1:38" ht="12.75" customHeight="1" thickBot="1" x14ac:dyDescent="0.25">
      <c r="A5" s="468">
        <v>1</v>
      </c>
      <c r="B5" s="433">
        <v>2</v>
      </c>
      <c r="C5" s="358">
        <v>3</v>
      </c>
      <c r="D5" s="359">
        <v>4</v>
      </c>
      <c r="E5" s="469">
        <v>5</v>
      </c>
      <c r="F5" s="470">
        <v>6</v>
      </c>
      <c r="G5" s="470">
        <v>7</v>
      </c>
      <c r="H5" s="471">
        <v>8</v>
      </c>
      <c r="I5" s="269"/>
      <c r="J5" s="269"/>
      <c r="K5" s="269"/>
      <c r="L5" s="269"/>
      <c r="M5" s="269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</row>
    <row r="6" spans="1:38" ht="26.25" customHeight="1" thickBot="1" x14ac:dyDescent="0.3">
      <c r="A6" s="256"/>
      <c r="B6" s="257" t="s">
        <v>286</v>
      </c>
      <c r="C6" s="671">
        <f>C7+C27</f>
        <v>5976346</v>
      </c>
      <c r="D6" s="672">
        <f>D7+D27</f>
        <v>11898400</v>
      </c>
      <c r="E6" s="673">
        <v>15734400</v>
      </c>
      <c r="F6" s="423">
        <f>F7+F27</f>
        <v>8249779</v>
      </c>
      <c r="G6" s="484">
        <f t="shared" ref="G6:G34" si="0">F6/E6</f>
        <v>0.52431481340248121</v>
      </c>
      <c r="H6" s="485">
        <f t="shared" ref="H6:H12" si="1">F6/C6</f>
        <v>1.3804051840372027</v>
      </c>
      <c r="I6" s="269"/>
      <c r="J6" s="269"/>
      <c r="K6" s="269"/>
      <c r="L6" s="269"/>
      <c r="M6" s="269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</row>
    <row r="7" spans="1:38" ht="15" customHeight="1" thickBot="1" x14ac:dyDescent="0.3">
      <c r="A7" s="138">
        <v>6</v>
      </c>
      <c r="B7" s="139" t="s">
        <v>5</v>
      </c>
      <c r="C7" s="669">
        <f>C8+C12+C16+C19+C23+C25</f>
        <v>5798667</v>
      </c>
      <c r="D7" s="539">
        <f>D8+D12+D16+D19+D23+D25</f>
        <v>10341400</v>
      </c>
      <c r="E7" s="660">
        <v>13627400</v>
      </c>
      <c r="F7" s="435">
        <f>F8+F12+F16+F19</f>
        <v>7989352</v>
      </c>
      <c r="G7" s="474">
        <f t="shared" si="0"/>
        <v>0.58627118892818875</v>
      </c>
      <c r="H7" s="475">
        <f t="shared" si="1"/>
        <v>1.3777911371699738</v>
      </c>
      <c r="I7" s="269"/>
      <c r="J7" s="269"/>
      <c r="K7" s="269"/>
      <c r="L7" s="269"/>
      <c r="M7" s="269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</row>
    <row r="8" spans="1:38" ht="12.75" customHeight="1" x14ac:dyDescent="0.2">
      <c r="A8" s="140">
        <v>61</v>
      </c>
      <c r="B8" s="141" t="s">
        <v>8</v>
      </c>
      <c r="C8" s="434">
        <f>C9+C10+C11</f>
        <v>1778476</v>
      </c>
      <c r="D8" s="540">
        <f>D9+D10+D11</f>
        <v>2345000</v>
      </c>
      <c r="E8" s="661">
        <v>3881000</v>
      </c>
      <c r="F8" s="434">
        <f>F9+F10+F11</f>
        <v>3830207</v>
      </c>
      <c r="G8" s="476">
        <f t="shared" si="0"/>
        <v>0.98691239371296058</v>
      </c>
      <c r="H8" s="477">
        <f t="shared" si="1"/>
        <v>2.1536455931932732</v>
      </c>
      <c r="I8" s="269"/>
      <c r="J8" s="269"/>
      <c r="K8" s="269"/>
      <c r="L8" s="269"/>
      <c r="M8" s="269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</row>
    <row r="9" spans="1:38" ht="12.75" customHeight="1" x14ac:dyDescent="0.2">
      <c r="A9" s="132">
        <v>611</v>
      </c>
      <c r="B9" s="76" t="s">
        <v>9</v>
      </c>
      <c r="C9" s="536">
        <v>1588808</v>
      </c>
      <c r="D9" s="541">
        <v>2225000</v>
      </c>
      <c r="E9" s="662">
        <v>3761000</v>
      </c>
      <c r="F9" s="310">
        <v>3591751</v>
      </c>
      <c r="G9" s="478">
        <f t="shared" si="0"/>
        <v>0.95499893645307099</v>
      </c>
      <c r="H9" s="479">
        <f t="shared" si="1"/>
        <v>2.2606576754397008</v>
      </c>
      <c r="I9" s="269"/>
      <c r="J9" s="269"/>
      <c r="K9" s="269"/>
      <c r="L9" s="269"/>
      <c r="M9" s="269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</row>
    <row r="10" spans="1:38" ht="12.75" customHeight="1" x14ac:dyDescent="0.2">
      <c r="A10" s="132">
        <v>613</v>
      </c>
      <c r="B10" s="76" t="s">
        <v>10</v>
      </c>
      <c r="C10" s="536">
        <v>168641</v>
      </c>
      <c r="D10" s="541">
        <v>80000</v>
      </c>
      <c r="E10" s="662">
        <v>80000</v>
      </c>
      <c r="F10" s="310">
        <v>215676</v>
      </c>
      <c r="G10" s="478">
        <f t="shared" si="0"/>
        <v>2.6959499999999998</v>
      </c>
      <c r="H10" s="479">
        <f t="shared" si="1"/>
        <v>1.2789060785929875</v>
      </c>
      <c r="I10" s="269"/>
      <c r="J10" s="269"/>
      <c r="K10" s="269"/>
      <c r="L10" s="269"/>
      <c r="M10" s="269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</row>
    <row r="11" spans="1:38" ht="12.75" customHeight="1" x14ac:dyDescent="0.2">
      <c r="A11" s="132">
        <v>614</v>
      </c>
      <c r="B11" s="76" t="s">
        <v>11</v>
      </c>
      <c r="C11" s="536">
        <v>21027</v>
      </c>
      <c r="D11" s="541">
        <v>40000</v>
      </c>
      <c r="E11" s="662">
        <v>40000</v>
      </c>
      <c r="F11" s="310">
        <v>22780</v>
      </c>
      <c r="G11" s="478">
        <f t="shared" si="0"/>
        <v>0.56950000000000001</v>
      </c>
      <c r="H11" s="479">
        <f t="shared" si="1"/>
        <v>1.0833690017596425</v>
      </c>
      <c r="I11" s="269"/>
      <c r="J11" s="269"/>
      <c r="K11" s="269"/>
      <c r="L11" s="269"/>
      <c r="M11" s="269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</row>
    <row r="12" spans="1:38" ht="12.75" customHeight="1" x14ac:dyDescent="0.2">
      <c r="A12" s="129">
        <v>63</v>
      </c>
      <c r="B12" s="135" t="s">
        <v>12</v>
      </c>
      <c r="C12" s="408">
        <f>C13+C14+C15</f>
        <v>1404373</v>
      </c>
      <c r="D12" s="542">
        <f>D13+D14+D15</f>
        <v>4860000</v>
      </c>
      <c r="E12" s="663">
        <v>6610000</v>
      </c>
      <c r="F12" s="408">
        <f>F13+F14+F15</f>
        <v>1527410</v>
      </c>
      <c r="G12" s="480">
        <f t="shared" si="0"/>
        <v>0.23107564296520425</v>
      </c>
      <c r="H12" s="481">
        <f t="shared" si="1"/>
        <v>1.0876099155993457</v>
      </c>
      <c r="I12" s="269"/>
      <c r="J12" s="269"/>
      <c r="K12" s="269"/>
      <c r="L12" s="269"/>
      <c r="M12" s="269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</row>
    <row r="13" spans="1:38" ht="12.75" customHeight="1" x14ac:dyDescent="0.2">
      <c r="A13" s="132">
        <v>6324</v>
      </c>
      <c r="B13" s="76" t="s">
        <v>289</v>
      </c>
      <c r="C13" s="536">
        <v>0</v>
      </c>
      <c r="D13" s="541">
        <v>4500000</v>
      </c>
      <c r="E13" s="662">
        <v>5600000</v>
      </c>
      <c r="F13" s="310">
        <v>1026015</v>
      </c>
      <c r="G13" s="478">
        <f t="shared" si="0"/>
        <v>0.1832169642857143</v>
      </c>
      <c r="H13" s="479">
        <v>0</v>
      </c>
      <c r="I13" s="269"/>
      <c r="J13" s="269"/>
      <c r="K13" s="269"/>
      <c r="L13" s="269"/>
      <c r="M13" s="269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</row>
    <row r="14" spans="1:38" ht="12.75" customHeight="1" x14ac:dyDescent="0.2">
      <c r="A14" s="132">
        <v>633</v>
      </c>
      <c r="B14" s="76" t="s">
        <v>13</v>
      </c>
      <c r="C14" s="536">
        <v>1309518</v>
      </c>
      <c r="D14" s="541">
        <v>200000</v>
      </c>
      <c r="E14" s="662">
        <v>850000</v>
      </c>
      <c r="F14" s="310">
        <v>501395</v>
      </c>
      <c r="G14" s="478">
        <f t="shared" si="0"/>
        <v>0.58987647058823534</v>
      </c>
      <c r="H14" s="479">
        <f t="shared" ref="H14:H22" si="2">F14/C14</f>
        <v>0.38288515316322497</v>
      </c>
      <c r="I14" s="269"/>
      <c r="J14" s="269"/>
      <c r="K14" s="269"/>
      <c r="L14" s="269"/>
      <c r="M14" s="269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</row>
    <row r="15" spans="1:38" ht="12.75" customHeight="1" x14ac:dyDescent="0.2">
      <c r="A15" s="132">
        <v>634</v>
      </c>
      <c r="B15" s="76" t="s">
        <v>287</v>
      </c>
      <c r="C15" s="536">
        <v>94855</v>
      </c>
      <c r="D15" s="541">
        <v>160000</v>
      </c>
      <c r="E15" s="662">
        <v>160000</v>
      </c>
      <c r="F15" s="310">
        <v>0</v>
      </c>
      <c r="G15" s="478">
        <f t="shared" si="0"/>
        <v>0</v>
      </c>
      <c r="H15" s="479">
        <f t="shared" si="2"/>
        <v>0</v>
      </c>
      <c r="I15" s="269"/>
      <c r="J15" s="269"/>
      <c r="K15" s="269"/>
      <c r="L15" s="269"/>
      <c r="M15" s="269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</row>
    <row r="16" spans="1:38" ht="12.75" customHeight="1" x14ac:dyDescent="0.2">
      <c r="A16" s="129">
        <v>64</v>
      </c>
      <c r="B16" s="135" t="s">
        <v>376</v>
      </c>
      <c r="C16" s="408">
        <f>C17+C18</f>
        <v>1500186</v>
      </c>
      <c r="D16" s="542">
        <f>D17+D18</f>
        <v>2220000</v>
      </c>
      <c r="E16" s="663">
        <v>2220000</v>
      </c>
      <c r="F16" s="408">
        <f>F17+F18</f>
        <v>1388528</v>
      </c>
      <c r="G16" s="480">
        <f t="shared" si="0"/>
        <v>0.6254630630630631</v>
      </c>
      <c r="H16" s="481">
        <f t="shared" si="2"/>
        <v>0.92557056258357295</v>
      </c>
      <c r="I16" s="269"/>
      <c r="J16" s="269"/>
      <c r="K16" s="269"/>
      <c r="L16" s="269"/>
      <c r="M16" s="269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</row>
    <row r="17" spans="1:38" ht="12.75" customHeight="1" x14ac:dyDescent="0.2">
      <c r="A17" s="132">
        <v>641</v>
      </c>
      <c r="B17" s="76" t="s">
        <v>15</v>
      </c>
      <c r="C17" s="536">
        <v>46</v>
      </c>
      <c r="D17" s="541">
        <v>20000</v>
      </c>
      <c r="E17" s="662">
        <v>20000</v>
      </c>
      <c r="F17" s="310">
        <v>1448</v>
      </c>
      <c r="G17" s="478">
        <f t="shared" si="0"/>
        <v>7.2400000000000006E-2</v>
      </c>
      <c r="H17" s="479">
        <f t="shared" si="2"/>
        <v>31.478260869565219</v>
      </c>
      <c r="I17" s="269"/>
      <c r="J17" s="269"/>
      <c r="K17" s="269"/>
      <c r="L17" s="269"/>
      <c r="M17" s="269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</row>
    <row r="18" spans="1:38" ht="12.75" customHeight="1" x14ac:dyDescent="0.2">
      <c r="A18" s="132">
        <v>642</v>
      </c>
      <c r="B18" s="76" t="s">
        <v>16</v>
      </c>
      <c r="C18" s="536">
        <v>1500140</v>
      </c>
      <c r="D18" s="541">
        <v>2200000</v>
      </c>
      <c r="E18" s="662">
        <v>2200000</v>
      </c>
      <c r="F18" s="310">
        <v>1387080</v>
      </c>
      <c r="G18" s="478">
        <f t="shared" si="0"/>
        <v>0.6304909090909091</v>
      </c>
      <c r="H18" s="479">
        <f t="shared" si="2"/>
        <v>0.92463370085458696</v>
      </c>
      <c r="I18" s="269"/>
      <c r="J18" s="269"/>
      <c r="K18" s="269"/>
      <c r="L18" s="269"/>
      <c r="M18" s="269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</row>
    <row r="19" spans="1:38" ht="12.75" customHeight="1" x14ac:dyDescent="0.2">
      <c r="A19" s="130">
        <v>65</v>
      </c>
      <c r="B19" s="135" t="s">
        <v>17</v>
      </c>
      <c r="C19" s="408">
        <f>C20+C21+C22</f>
        <v>1115522</v>
      </c>
      <c r="D19" s="542">
        <f>D20+D21+D22</f>
        <v>896400</v>
      </c>
      <c r="E19" s="663">
        <v>896400</v>
      </c>
      <c r="F19" s="408">
        <f>F20+F21+F22</f>
        <v>1243207</v>
      </c>
      <c r="G19" s="480">
        <f t="shared" si="0"/>
        <v>1.3868886657742079</v>
      </c>
      <c r="H19" s="481">
        <f t="shared" si="2"/>
        <v>1.1144621083223818</v>
      </c>
      <c r="I19" s="269"/>
      <c r="J19" s="269"/>
      <c r="K19" s="269"/>
      <c r="L19" s="269"/>
      <c r="M19" s="269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</row>
    <row r="20" spans="1:38" ht="12.75" customHeight="1" x14ac:dyDescent="0.2">
      <c r="A20" s="132">
        <v>651</v>
      </c>
      <c r="B20" s="76" t="s">
        <v>18</v>
      </c>
      <c r="C20" s="536">
        <v>49585</v>
      </c>
      <c r="D20" s="541">
        <v>20000</v>
      </c>
      <c r="E20" s="662">
        <v>20000</v>
      </c>
      <c r="F20" s="310">
        <v>1704</v>
      </c>
      <c r="G20" s="478">
        <f t="shared" si="0"/>
        <v>8.5199999999999998E-2</v>
      </c>
      <c r="H20" s="479">
        <f t="shared" si="2"/>
        <v>3.4365231420792577E-2</v>
      </c>
      <c r="I20" s="269"/>
      <c r="J20" s="269"/>
      <c r="K20" s="269"/>
      <c r="L20" s="269"/>
      <c r="M20" s="269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</row>
    <row r="21" spans="1:38" ht="12.75" customHeight="1" x14ac:dyDescent="0.2">
      <c r="A21" s="132">
        <v>652</v>
      </c>
      <c r="B21" s="76" t="s">
        <v>19</v>
      </c>
      <c r="C21" s="536">
        <v>274217</v>
      </c>
      <c r="D21" s="541">
        <v>290000</v>
      </c>
      <c r="E21" s="662">
        <v>290000</v>
      </c>
      <c r="F21" s="310">
        <v>408281</v>
      </c>
      <c r="G21" s="478">
        <f t="shared" si="0"/>
        <v>1.4078655172413792</v>
      </c>
      <c r="H21" s="479">
        <f t="shared" si="2"/>
        <v>1.4888974790038547</v>
      </c>
      <c r="I21" s="269"/>
      <c r="J21" s="269"/>
      <c r="K21" s="269"/>
      <c r="L21" s="269"/>
      <c r="M21" s="269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</row>
    <row r="22" spans="1:38" ht="12.75" customHeight="1" x14ac:dyDescent="0.2">
      <c r="A22" s="132">
        <v>653</v>
      </c>
      <c r="B22" s="76" t="s">
        <v>77</v>
      </c>
      <c r="C22" s="536">
        <v>791720</v>
      </c>
      <c r="D22" s="541">
        <v>586400</v>
      </c>
      <c r="E22" s="662">
        <v>586400</v>
      </c>
      <c r="F22" s="310">
        <v>833222</v>
      </c>
      <c r="G22" s="478">
        <f t="shared" si="0"/>
        <v>1.4209106412005457</v>
      </c>
      <c r="H22" s="479">
        <f t="shared" si="2"/>
        <v>1.0524200474915375</v>
      </c>
      <c r="I22" s="269"/>
      <c r="J22" s="269"/>
      <c r="K22" s="269"/>
      <c r="L22" s="269"/>
      <c r="M22" s="269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</row>
    <row r="23" spans="1:38" ht="12.75" customHeight="1" x14ac:dyDescent="0.2">
      <c r="A23" s="130">
        <v>66</v>
      </c>
      <c r="B23" s="135" t="s">
        <v>290</v>
      </c>
      <c r="C23" s="408">
        <f>C24</f>
        <v>0</v>
      </c>
      <c r="D23" s="542">
        <f>D24</f>
        <v>0</v>
      </c>
      <c r="E23" s="663">
        <v>0</v>
      </c>
      <c r="F23" s="408">
        <f>F24</f>
        <v>0</v>
      </c>
      <c r="G23" s="480">
        <v>0</v>
      </c>
      <c r="H23" s="481">
        <v>0</v>
      </c>
      <c r="I23" s="269"/>
      <c r="J23" s="269"/>
      <c r="K23" s="269"/>
      <c r="L23" s="269"/>
      <c r="M23" s="269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</row>
    <row r="24" spans="1:38" ht="12.75" customHeight="1" x14ac:dyDescent="0.2">
      <c r="A24" s="132">
        <v>663</v>
      </c>
      <c r="B24" s="76" t="s">
        <v>291</v>
      </c>
      <c r="C24" s="536">
        <v>0</v>
      </c>
      <c r="D24" s="541"/>
      <c r="E24" s="662">
        <v>0</v>
      </c>
      <c r="F24" s="310">
        <v>0</v>
      </c>
      <c r="G24" s="478">
        <v>0</v>
      </c>
      <c r="H24" s="479">
        <v>0</v>
      </c>
      <c r="I24" s="269"/>
      <c r="J24" s="269"/>
      <c r="K24" s="269"/>
      <c r="L24" s="269"/>
      <c r="M24" s="269"/>
      <c r="N24" s="345"/>
      <c r="O24" s="271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</row>
    <row r="25" spans="1:38" ht="12.75" customHeight="1" x14ac:dyDescent="0.2">
      <c r="A25" s="130">
        <v>68</v>
      </c>
      <c r="B25" s="135" t="s">
        <v>133</v>
      </c>
      <c r="C25" s="408">
        <f>C26</f>
        <v>110</v>
      </c>
      <c r="D25" s="542">
        <f>D26</f>
        <v>20000</v>
      </c>
      <c r="E25" s="663">
        <v>20000</v>
      </c>
      <c r="F25" s="408">
        <f>F26</f>
        <v>0</v>
      </c>
      <c r="G25" s="480">
        <f t="shared" si="0"/>
        <v>0</v>
      </c>
      <c r="H25" s="481">
        <v>0</v>
      </c>
      <c r="I25" s="269"/>
      <c r="J25" s="269"/>
      <c r="K25" s="269"/>
      <c r="L25" s="269"/>
      <c r="M25" s="269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</row>
    <row r="26" spans="1:38" ht="12.75" customHeight="1" thickBot="1" x14ac:dyDescent="0.25">
      <c r="A26" s="133">
        <v>681</v>
      </c>
      <c r="B26" s="75" t="s">
        <v>134</v>
      </c>
      <c r="C26" s="537">
        <v>110</v>
      </c>
      <c r="D26" s="543">
        <v>20000</v>
      </c>
      <c r="E26" s="664">
        <v>20000</v>
      </c>
      <c r="F26" s="436">
        <v>0</v>
      </c>
      <c r="G26" s="472">
        <f t="shared" si="0"/>
        <v>0</v>
      </c>
      <c r="H26" s="473">
        <v>0</v>
      </c>
      <c r="I26" s="269"/>
      <c r="J26" s="269"/>
      <c r="K26" s="269"/>
      <c r="L26" s="269"/>
      <c r="M26" s="269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</row>
    <row r="27" spans="1:38" ht="15" customHeight="1" thickBot="1" x14ac:dyDescent="0.25">
      <c r="A27" s="138">
        <v>7</v>
      </c>
      <c r="B27" s="178" t="s">
        <v>20</v>
      </c>
      <c r="C27" s="670">
        <f>C28+C31</f>
        <v>177679</v>
      </c>
      <c r="D27" s="544">
        <f>D28+D31</f>
        <v>1557000</v>
      </c>
      <c r="E27" s="667">
        <v>2107000</v>
      </c>
      <c r="F27" s="435">
        <f>F28+F31</f>
        <v>260427</v>
      </c>
      <c r="G27" s="474">
        <f t="shared" si="0"/>
        <v>0.12360085429520645</v>
      </c>
      <c r="H27" s="475">
        <f>F27/C27</f>
        <v>1.4657162635989622</v>
      </c>
      <c r="I27" s="269"/>
      <c r="J27" s="269"/>
      <c r="K27" s="269"/>
      <c r="L27" s="269"/>
      <c r="M27" s="269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</row>
    <row r="28" spans="1:38" ht="12.75" customHeight="1" x14ac:dyDescent="0.2">
      <c r="A28" s="136">
        <v>71</v>
      </c>
      <c r="B28" s="137" t="s">
        <v>21</v>
      </c>
      <c r="C28" s="437">
        <f>C29+C30</f>
        <v>111269</v>
      </c>
      <c r="D28" s="545">
        <f>D29+D30</f>
        <v>250000</v>
      </c>
      <c r="E28" s="661">
        <v>250000</v>
      </c>
      <c r="F28" s="437">
        <f>F29+F30</f>
        <v>234085</v>
      </c>
      <c r="G28" s="482">
        <f t="shared" si="0"/>
        <v>0.93633999999999995</v>
      </c>
      <c r="H28" s="483">
        <f>F28/C28</f>
        <v>2.1037755349648148</v>
      </c>
      <c r="I28" s="269"/>
      <c r="J28" s="269"/>
      <c r="K28" s="269"/>
      <c r="L28" s="269"/>
      <c r="M28" s="269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</row>
    <row r="29" spans="1:38" ht="12.75" customHeight="1" x14ac:dyDescent="0.2">
      <c r="A29" s="132">
        <v>711</v>
      </c>
      <c r="B29" s="76" t="s">
        <v>282</v>
      </c>
      <c r="C29" s="536">
        <v>111269</v>
      </c>
      <c r="D29" s="546">
        <v>150000</v>
      </c>
      <c r="E29" s="662">
        <v>150000</v>
      </c>
      <c r="F29" s="310">
        <v>101075</v>
      </c>
      <c r="G29" s="478">
        <f t="shared" si="0"/>
        <v>0.67383333333333328</v>
      </c>
      <c r="H29" s="479">
        <f>F29/C29</f>
        <v>0.90838418607159221</v>
      </c>
      <c r="I29" s="269"/>
      <c r="J29" s="269"/>
      <c r="K29" s="269"/>
      <c r="L29" s="269"/>
      <c r="M29" s="269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</row>
    <row r="30" spans="1:38" ht="12.75" customHeight="1" x14ac:dyDescent="0.2">
      <c r="A30" s="132">
        <v>711</v>
      </c>
      <c r="B30" s="76" t="s">
        <v>283</v>
      </c>
      <c r="C30" s="318">
        <v>0</v>
      </c>
      <c r="D30" s="546">
        <v>100000</v>
      </c>
      <c r="E30" s="662">
        <v>100000</v>
      </c>
      <c r="F30" s="536">
        <v>133010</v>
      </c>
      <c r="G30" s="478">
        <f t="shared" si="0"/>
        <v>1.3301000000000001</v>
      </c>
      <c r="H30" s="479">
        <v>0</v>
      </c>
      <c r="I30" s="269"/>
      <c r="J30" s="269"/>
      <c r="K30" s="269"/>
      <c r="L30" s="269"/>
      <c r="M30" s="269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</row>
    <row r="31" spans="1:38" ht="12.75" customHeight="1" x14ac:dyDescent="0.2">
      <c r="A31" s="134">
        <v>72</v>
      </c>
      <c r="B31" s="84" t="s">
        <v>78</v>
      </c>
      <c r="C31" s="408">
        <f>C32+C33+C34</f>
        <v>66410</v>
      </c>
      <c r="D31" s="547">
        <f>D32+D33+D34</f>
        <v>1307000</v>
      </c>
      <c r="E31" s="663">
        <v>1857000</v>
      </c>
      <c r="F31" s="408">
        <f>F32+F33+F34</f>
        <v>26342</v>
      </c>
      <c r="G31" s="480">
        <f t="shared" si="0"/>
        <v>1.4185245018847603E-2</v>
      </c>
      <c r="H31" s="481">
        <f>F31/C31</f>
        <v>0.39665712995030866</v>
      </c>
      <c r="I31" s="269"/>
      <c r="J31" s="269"/>
      <c r="K31" s="269"/>
      <c r="L31" s="269"/>
      <c r="M31" s="269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</row>
    <row r="32" spans="1:38" ht="12.75" customHeight="1" x14ac:dyDescent="0.2">
      <c r="A32" s="132">
        <v>721</v>
      </c>
      <c r="B32" s="76" t="s">
        <v>285</v>
      </c>
      <c r="C32" s="318">
        <v>0</v>
      </c>
      <c r="D32" s="546">
        <v>227000</v>
      </c>
      <c r="E32" s="662">
        <v>227000</v>
      </c>
      <c r="F32" s="318">
        <v>0</v>
      </c>
      <c r="G32" s="478">
        <f t="shared" si="0"/>
        <v>0</v>
      </c>
      <c r="H32" s="479">
        <v>0</v>
      </c>
      <c r="I32" s="269"/>
      <c r="J32" s="269"/>
      <c r="K32" s="269"/>
      <c r="L32" s="269"/>
      <c r="M32" s="269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</row>
    <row r="33" spans="1:38" ht="12.75" customHeight="1" x14ac:dyDescent="0.2">
      <c r="A33" s="528">
        <v>721</v>
      </c>
      <c r="B33" s="76" t="s">
        <v>284</v>
      </c>
      <c r="C33" s="536">
        <v>66410</v>
      </c>
      <c r="D33" s="546">
        <v>680000</v>
      </c>
      <c r="E33" s="662">
        <v>680000</v>
      </c>
      <c r="F33" s="310">
        <v>26342</v>
      </c>
      <c r="G33" s="478">
        <f t="shared" si="0"/>
        <v>3.873823529411765E-2</v>
      </c>
      <c r="H33" s="478">
        <f>F33/C33</f>
        <v>0.39665712995030866</v>
      </c>
      <c r="I33" s="269"/>
      <c r="J33" s="269"/>
      <c r="K33" s="269"/>
      <c r="L33" s="269"/>
      <c r="M33" s="269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</row>
    <row r="34" spans="1:38" ht="13.5" thickBot="1" x14ac:dyDescent="0.25">
      <c r="A34" s="529">
        <v>721</v>
      </c>
      <c r="B34" s="531" t="s">
        <v>404</v>
      </c>
      <c r="C34" s="530">
        <v>0</v>
      </c>
      <c r="D34" s="548">
        <v>400000</v>
      </c>
      <c r="E34" s="665">
        <v>950000</v>
      </c>
      <c r="F34" s="530">
        <v>0</v>
      </c>
      <c r="G34" s="530">
        <f t="shared" si="0"/>
        <v>0</v>
      </c>
      <c r="H34" s="530">
        <v>0</v>
      </c>
      <c r="I34" s="269"/>
      <c r="J34" s="269"/>
      <c r="K34" s="269"/>
      <c r="L34" s="269"/>
      <c r="M34" s="269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</row>
    <row r="35" spans="1:38" x14ac:dyDescent="0.2">
      <c r="A35" s="7"/>
      <c r="F35" s="269"/>
      <c r="G35" s="269"/>
      <c r="H35" s="269"/>
      <c r="I35" s="269"/>
      <c r="J35" s="269"/>
      <c r="K35" s="269"/>
      <c r="L35" s="269"/>
      <c r="M35" s="269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</row>
    <row r="36" spans="1:38" x14ac:dyDescent="0.2">
      <c r="A36" s="7"/>
      <c r="F36" s="269"/>
      <c r="G36" s="269"/>
      <c r="H36" s="269"/>
      <c r="I36" s="269"/>
      <c r="J36" s="269"/>
      <c r="K36" s="269"/>
      <c r="L36" s="269"/>
      <c r="M36" s="269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</row>
    <row r="37" spans="1:38" x14ac:dyDescent="0.2">
      <c r="F37" s="269"/>
      <c r="G37" s="269"/>
      <c r="H37" s="269"/>
      <c r="I37" s="269"/>
      <c r="J37" s="269"/>
      <c r="K37" s="269"/>
      <c r="L37" s="269"/>
      <c r="M37" s="269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</row>
    <row r="38" spans="1:38" x14ac:dyDescent="0.2">
      <c r="F38" s="269"/>
      <c r="G38" s="269"/>
      <c r="H38" s="269"/>
      <c r="I38" s="269"/>
      <c r="J38" s="269"/>
      <c r="K38" s="269"/>
      <c r="L38" s="269"/>
      <c r="M38" s="269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</row>
    <row r="39" spans="1:38" x14ac:dyDescent="0.2">
      <c r="F39" s="269"/>
      <c r="G39" s="269"/>
      <c r="H39" s="269"/>
      <c r="I39" s="269"/>
      <c r="J39" s="269"/>
      <c r="K39" s="269"/>
      <c r="L39" s="269"/>
      <c r="M39" s="269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</row>
    <row r="40" spans="1:38" x14ac:dyDescent="0.2">
      <c r="F40" s="269"/>
      <c r="G40" s="269"/>
      <c r="H40" s="269"/>
      <c r="I40" s="269"/>
      <c r="J40" s="269"/>
      <c r="K40" s="269"/>
      <c r="L40" s="269"/>
      <c r="M40" s="269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</row>
    <row r="41" spans="1:38" x14ac:dyDescent="0.2">
      <c r="F41" s="269"/>
      <c r="G41" s="269"/>
      <c r="H41" s="269"/>
      <c r="I41" s="269"/>
      <c r="J41" s="269"/>
      <c r="K41" s="269"/>
      <c r="L41" s="269"/>
      <c r="M41" s="269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</row>
    <row r="42" spans="1:38" x14ac:dyDescent="0.2">
      <c r="F42" s="269"/>
      <c r="G42" s="269"/>
      <c r="H42" s="269"/>
      <c r="I42" s="269"/>
      <c r="J42" s="269"/>
      <c r="K42" s="269"/>
      <c r="L42" s="269"/>
      <c r="M42" s="269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</row>
    <row r="43" spans="1:38" x14ac:dyDescent="0.2">
      <c r="F43" s="269"/>
      <c r="G43" s="269"/>
      <c r="H43" s="269"/>
      <c r="I43" s="269"/>
      <c r="J43" s="269"/>
      <c r="K43" s="269"/>
      <c r="L43" s="269"/>
      <c r="M43" s="269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x14ac:dyDescent="0.2">
      <c r="F44" s="269"/>
      <c r="G44" s="269"/>
      <c r="H44" s="269"/>
      <c r="I44" s="269"/>
      <c r="J44" s="269"/>
      <c r="K44" s="269"/>
      <c r="L44" s="269"/>
      <c r="M44" s="269"/>
    </row>
    <row r="45" spans="1:38" x14ac:dyDescent="0.2">
      <c r="F45" s="269"/>
      <c r="G45" s="269"/>
      <c r="H45" s="269"/>
      <c r="I45" s="269"/>
      <c r="J45" s="269"/>
      <c r="K45" s="269"/>
      <c r="L45" s="269"/>
      <c r="M45" s="269"/>
    </row>
    <row r="46" spans="1:38" x14ac:dyDescent="0.2">
      <c r="A46" s="345"/>
      <c r="B46" s="345"/>
      <c r="C46" s="345"/>
      <c r="D46" s="345"/>
      <c r="E46" s="345"/>
      <c r="F46" s="345"/>
      <c r="G46" s="345"/>
      <c r="H46" s="345"/>
      <c r="I46" s="345"/>
      <c r="J46" s="269"/>
      <c r="K46" s="269"/>
      <c r="L46" s="269"/>
      <c r="M46" s="269"/>
    </row>
    <row r="47" spans="1:38" x14ac:dyDescent="0.2">
      <c r="A47" s="345"/>
      <c r="B47" s="345"/>
      <c r="C47" s="345"/>
      <c r="D47" s="345"/>
      <c r="E47" s="345"/>
      <c r="F47" s="345"/>
      <c r="G47" s="345"/>
      <c r="H47" s="345"/>
      <c r="I47" s="345"/>
      <c r="J47" s="269"/>
      <c r="K47" s="269"/>
      <c r="L47" s="269"/>
      <c r="M47" s="269"/>
    </row>
    <row r="48" spans="1:38" x14ac:dyDescent="0.2">
      <c r="A48" s="345"/>
      <c r="B48" s="345"/>
      <c r="C48" s="345"/>
      <c r="D48" s="345"/>
      <c r="E48" s="345"/>
      <c r="F48" s="345"/>
      <c r="G48" s="345"/>
      <c r="H48" s="345"/>
      <c r="I48" s="345"/>
      <c r="J48" s="269"/>
      <c r="K48" s="269"/>
      <c r="L48" s="269"/>
      <c r="M48" s="269"/>
    </row>
    <row r="49" spans="1:13" x14ac:dyDescent="0.2">
      <c r="A49" s="345"/>
      <c r="B49" s="345"/>
      <c r="C49" s="345"/>
      <c r="D49" s="345"/>
      <c r="E49" s="345"/>
      <c r="F49" s="345"/>
      <c r="G49" s="345"/>
      <c r="H49" s="345"/>
      <c r="I49" s="345"/>
      <c r="J49" s="269"/>
      <c r="K49" s="269"/>
      <c r="L49" s="269"/>
      <c r="M49" s="269"/>
    </row>
    <row r="50" spans="1:13" x14ac:dyDescent="0.2">
      <c r="A50" s="345"/>
      <c r="B50" s="345"/>
      <c r="C50" s="345"/>
      <c r="D50" s="345"/>
      <c r="E50" s="345"/>
      <c r="F50" s="345"/>
      <c r="G50" s="345"/>
      <c r="H50" s="345"/>
      <c r="I50" s="345"/>
      <c r="J50" s="269"/>
      <c r="K50" s="269"/>
      <c r="L50" s="269"/>
      <c r="M50" s="269"/>
    </row>
    <row r="51" spans="1:13" x14ac:dyDescent="0.2">
      <c r="A51" s="345"/>
      <c r="B51" s="345"/>
      <c r="C51" s="345"/>
      <c r="D51" s="345"/>
      <c r="E51" s="345"/>
      <c r="F51" s="345"/>
      <c r="G51" s="345"/>
      <c r="H51" s="345"/>
      <c r="I51" s="345"/>
      <c r="J51" s="269"/>
      <c r="K51" s="269"/>
      <c r="L51" s="269"/>
      <c r="M51" s="269"/>
    </row>
    <row r="52" spans="1:13" x14ac:dyDescent="0.2">
      <c r="A52" s="345"/>
      <c r="B52" s="345"/>
      <c r="C52" s="345"/>
      <c r="D52" s="345"/>
      <c r="E52" s="345"/>
      <c r="F52" s="345"/>
      <c r="G52" s="345"/>
      <c r="H52" s="345"/>
      <c r="I52" s="345"/>
      <c r="J52" s="269"/>
      <c r="K52" s="269"/>
      <c r="L52" s="269"/>
      <c r="M52" s="269"/>
    </row>
    <row r="53" spans="1:13" x14ac:dyDescent="0.2">
      <c r="A53" s="345"/>
      <c r="B53" s="345"/>
      <c r="C53" s="345"/>
      <c r="D53" s="345"/>
      <c r="E53" s="345"/>
      <c r="F53" s="345"/>
      <c r="G53" s="345"/>
      <c r="H53" s="345"/>
      <c r="I53" s="345"/>
      <c r="J53" s="269"/>
      <c r="K53" s="269"/>
      <c r="L53" s="269"/>
      <c r="M53" s="269"/>
    </row>
    <row r="54" spans="1:13" x14ac:dyDescent="0.2">
      <c r="A54" s="345"/>
      <c r="B54" s="345"/>
      <c r="C54" s="345"/>
      <c r="D54" s="345"/>
      <c r="E54" s="345"/>
      <c r="F54" s="345"/>
      <c r="G54" s="345"/>
      <c r="H54" s="345"/>
      <c r="I54" s="345"/>
      <c r="J54" s="269"/>
      <c r="K54" s="269"/>
      <c r="L54" s="269"/>
      <c r="M54" s="269"/>
    </row>
    <row r="55" spans="1:13" x14ac:dyDescent="0.2">
      <c r="A55" s="345"/>
      <c r="B55" s="345"/>
      <c r="C55" s="345"/>
      <c r="D55" s="345"/>
      <c r="E55" s="345"/>
      <c r="F55" s="345"/>
      <c r="G55" s="345"/>
      <c r="H55" s="345"/>
      <c r="I55" s="345"/>
      <c r="J55" s="269"/>
      <c r="K55" s="269"/>
      <c r="L55" s="269"/>
      <c r="M55" s="269"/>
    </row>
    <row r="56" spans="1:13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269"/>
      <c r="K56" s="269"/>
      <c r="L56" s="269"/>
      <c r="M56" s="269"/>
    </row>
    <row r="57" spans="1:13" x14ac:dyDescent="0.2">
      <c r="A57" s="345"/>
      <c r="B57" s="345"/>
      <c r="C57" s="345"/>
      <c r="D57" s="345"/>
      <c r="E57" s="345"/>
      <c r="F57" s="345"/>
      <c r="G57" s="345"/>
      <c r="H57" s="345"/>
      <c r="I57" s="345"/>
      <c r="J57" s="269"/>
      <c r="K57" s="269"/>
      <c r="L57" s="269"/>
      <c r="M57" s="269"/>
    </row>
    <row r="58" spans="1:13" x14ac:dyDescent="0.2">
      <c r="A58" s="345"/>
      <c r="B58" s="345"/>
      <c r="C58" s="345"/>
      <c r="D58" s="345"/>
      <c r="E58" s="345"/>
      <c r="F58" s="345"/>
      <c r="G58" s="345"/>
      <c r="H58" s="345"/>
      <c r="I58" s="345"/>
    </row>
    <row r="59" spans="1:13" x14ac:dyDescent="0.2">
      <c r="A59" s="345"/>
      <c r="B59" s="345"/>
      <c r="C59" s="345"/>
      <c r="D59" s="345"/>
      <c r="E59" s="345"/>
      <c r="F59" s="345"/>
      <c r="G59" s="345"/>
      <c r="H59" s="345"/>
      <c r="I59" s="345"/>
    </row>
    <row r="60" spans="1:13" x14ac:dyDescent="0.2">
      <c r="A60" s="345"/>
      <c r="B60" s="345"/>
      <c r="C60" s="345"/>
      <c r="D60" s="345"/>
      <c r="E60" s="345"/>
      <c r="F60" s="345"/>
      <c r="G60" s="345"/>
      <c r="H60" s="345"/>
      <c r="I60" s="345"/>
    </row>
    <row r="61" spans="1:13" x14ac:dyDescent="0.2">
      <c r="A61" s="345"/>
      <c r="B61" s="345"/>
      <c r="C61" s="345"/>
      <c r="D61" s="345"/>
      <c r="E61" s="345"/>
      <c r="F61" s="345"/>
      <c r="G61" s="345"/>
      <c r="H61" s="345"/>
      <c r="I61" s="345"/>
    </row>
    <row r="62" spans="1:13" x14ac:dyDescent="0.2">
      <c r="A62" s="345"/>
      <c r="B62" s="345"/>
      <c r="C62" s="345"/>
      <c r="D62" s="345"/>
      <c r="E62" s="345"/>
      <c r="F62" s="345"/>
      <c r="G62" s="345"/>
      <c r="H62" s="345"/>
      <c r="I62" s="345"/>
    </row>
    <row r="63" spans="1:13" x14ac:dyDescent="0.2">
      <c r="A63" s="345"/>
      <c r="B63" s="345"/>
      <c r="C63" s="345"/>
      <c r="D63" s="345"/>
      <c r="E63" s="345"/>
      <c r="F63" s="345"/>
      <c r="G63" s="345"/>
      <c r="H63" s="345"/>
      <c r="I63" s="345"/>
    </row>
    <row r="64" spans="1:13" x14ac:dyDescent="0.2">
      <c r="A64" s="345"/>
      <c r="B64" s="345"/>
      <c r="C64" s="345"/>
      <c r="D64" s="345"/>
      <c r="E64" s="345"/>
      <c r="F64" s="345"/>
      <c r="G64" s="345"/>
      <c r="H64" s="345"/>
      <c r="I64" s="345"/>
    </row>
    <row r="65" spans="1:9" x14ac:dyDescent="0.2">
      <c r="A65" s="345"/>
      <c r="B65" s="345"/>
      <c r="C65" s="345"/>
      <c r="D65" s="345"/>
      <c r="E65" s="345"/>
      <c r="F65" s="345"/>
      <c r="G65" s="345"/>
      <c r="H65" s="345"/>
      <c r="I65" s="345"/>
    </row>
    <row r="66" spans="1:9" x14ac:dyDescent="0.2">
      <c r="A66" s="345"/>
      <c r="B66" s="345"/>
      <c r="C66" s="345"/>
      <c r="D66" s="345"/>
      <c r="E66" s="345"/>
      <c r="F66" s="345"/>
      <c r="G66" s="345"/>
      <c r="H66" s="345"/>
      <c r="I66" s="345"/>
    </row>
    <row r="67" spans="1:9" x14ac:dyDescent="0.2">
      <c r="A67" s="345"/>
      <c r="B67" s="345"/>
      <c r="C67" s="345"/>
      <c r="D67" s="345"/>
      <c r="E67" s="345"/>
      <c r="F67" s="345"/>
      <c r="G67" s="345"/>
      <c r="H67" s="345"/>
      <c r="I67" s="345"/>
    </row>
    <row r="68" spans="1:9" x14ac:dyDescent="0.2">
      <c r="A68" s="345"/>
      <c r="B68" s="345"/>
      <c r="C68" s="345"/>
      <c r="D68" s="345"/>
      <c r="E68" s="345"/>
      <c r="F68" s="345"/>
      <c r="G68" s="345"/>
      <c r="H68" s="345"/>
      <c r="I68" s="345"/>
    </row>
    <row r="69" spans="1:9" x14ac:dyDescent="0.2">
      <c r="A69" s="345"/>
      <c r="B69" s="345"/>
      <c r="C69" s="345"/>
      <c r="D69" s="345"/>
      <c r="E69" s="345"/>
      <c r="F69" s="345"/>
      <c r="G69" s="345"/>
      <c r="H69" s="345"/>
      <c r="I69" s="345"/>
    </row>
    <row r="70" spans="1:9" x14ac:dyDescent="0.2">
      <c r="A70" s="345"/>
      <c r="B70" s="345"/>
      <c r="C70" s="345"/>
      <c r="D70" s="345"/>
      <c r="E70" s="345"/>
      <c r="F70" s="345"/>
      <c r="G70" s="345"/>
      <c r="H70" s="345"/>
      <c r="I70" s="345"/>
    </row>
    <row r="71" spans="1:9" x14ac:dyDescent="0.2">
      <c r="A71" s="345"/>
      <c r="B71" s="345"/>
      <c r="C71" s="345"/>
      <c r="D71" s="345"/>
      <c r="E71" s="345"/>
      <c r="F71" s="345"/>
      <c r="G71" s="345"/>
      <c r="H71" s="345"/>
      <c r="I71" s="345"/>
    </row>
    <row r="72" spans="1:9" x14ac:dyDescent="0.2">
      <c r="A72" s="345"/>
      <c r="B72" s="345"/>
      <c r="C72" s="345"/>
      <c r="D72" s="345"/>
      <c r="E72" s="345"/>
      <c r="F72" s="345"/>
      <c r="G72" s="345"/>
      <c r="H72" s="345"/>
      <c r="I72" s="345"/>
    </row>
    <row r="73" spans="1:9" x14ac:dyDescent="0.2">
      <c r="A73" s="345"/>
      <c r="B73" s="345"/>
      <c r="C73" s="345"/>
      <c r="D73" s="345"/>
      <c r="E73" s="345"/>
      <c r="F73" s="345"/>
      <c r="G73" s="345"/>
      <c r="H73" s="345"/>
      <c r="I73" s="345"/>
    </row>
    <row r="74" spans="1:9" x14ac:dyDescent="0.2">
      <c r="A74" s="345"/>
      <c r="B74" s="345"/>
      <c r="C74" s="345"/>
      <c r="D74" s="345"/>
      <c r="E74" s="345"/>
      <c r="F74" s="345"/>
      <c r="G74" s="345"/>
      <c r="H74" s="345"/>
      <c r="I74" s="345"/>
    </row>
    <row r="75" spans="1:9" x14ac:dyDescent="0.2">
      <c r="A75" s="345"/>
      <c r="B75" s="345"/>
      <c r="C75" s="345"/>
      <c r="D75" s="345"/>
      <c r="E75" s="345"/>
      <c r="F75" s="345"/>
      <c r="G75" s="345"/>
      <c r="H75" s="345"/>
      <c r="I75" s="345"/>
    </row>
    <row r="76" spans="1:9" x14ac:dyDescent="0.2">
      <c r="A76" s="345"/>
      <c r="B76" s="345"/>
      <c r="C76" s="345"/>
      <c r="D76" s="345"/>
      <c r="E76" s="345"/>
      <c r="F76" s="345"/>
      <c r="G76" s="345"/>
      <c r="H76" s="345"/>
      <c r="I76" s="345"/>
    </row>
    <row r="77" spans="1:9" x14ac:dyDescent="0.2">
      <c r="A77" s="345"/>
      <c r="B77" s="345"/>
      <c r="C77" s="345"/>
      <c r="D77" s="345"/>
      <c r="E77" s="345"/>
      <c r="F77" s="345"/>
      <c r="G77" s="345"/>
      <c r="H77" s="345"/>
      <c r="I77" s="345"/>
    </row>
    <row r="78" spans="1:9" x14ac:dyDescent="0.2">
      <c r="A78" s="345"/>
      <c r="B78" s="345"/>
      <c r="C78" s="345"/>
      <c r="D78" s="345"/>
      <c r="E78" s="345"/>
      <c r="F78" s="345"/>
      <c r="G78" s="345"/>
      <c r="H78" s="345"/>
      <c r="I78" s="345"/>
    </row>
    <row r="79" spans="1:9" x14ac:dyDescent="0.2">
      <c r="A79" s="345"/>
      <c r="B79" s="345"/>
      <c r="C79" s="345"/>
      <c r="D79" s="345"/>
      <c r="E79" s="345"/>
      <c r="F79" s="345"/>
      <c r="G79" s="345"/>
      <c r="H79" s="345"/>
      <c r="I79" s="345"/>
    </row>
    <row r="80" spans="1:9" x14ac:dyDescent="0.2">
      <c r="A80" s="345"/>
      <c r="B80" s="345"/>
      <c r="C80" s="345"/>
      <c r="D80" s="345"/>
      <c r="E80" s="345"/>
      <c r="F80" s="345"/>
      <c r="G80" s="345"/>
      <c r="H80" s="345"/>
      <c r="I80" s="345"/>
    </row>
    <row r="81" spans="1:9" x14ac:dyDescent="0.2">
      <c r="A81" s="345"/>
      <c r="B81" s="345"/>
      <c r="C81" s="345"/>
      <c r="D81" s="345"/>
      <c r="E81" s="345"/>
      <c r="F81" s="345"/>
      <c r="G81" s="345"/>
      <c r="H81" s="345"/>
      <c r="I81" s="345"/>
    </row>
    <row r="82" spans="1:9" x14ac:dyDescent="0.2">
      <c r="A82" s="345"/>
      <c r="B82" s="345"/>
      <c r="C82" s="345"/>
      <c r="D82" s="345"/>
      <c r="E82" s="345"/>
      <c r="F82" s="345"/>
      <c r="G82" s="345"/>
      <c r="H82" s="345"/>
      <c r="I82" s="345"/>
    </row>
    <row r="83" spans="1:9" x14ac:dyDescent="0.2">
      <c r="A83" s="345"/>
      <c r="B83" s="345"/>
      <c r="C83" s="345"/>
      <c r="D83" s="345"/>
      <c r="E83" s="345"/>
      <c r="F83" s="345"/>
      <c r="G83" s="345"/>
      <c r="H83" s="345"/>
      <c r="I83" s="345"/>
    </row>
    <row r="84" spans="1:9" x14ac:dyDescent="0.2">
      <c r="A84" s="345"/>
      <c r="B84" s="345"/>
      <c r="C84" s="345"/>
      <c r="D84" s="345"/>
      <c r="E84" s="345"/>
      <c r="F84" s="345"/>
      <c r="G84" s="345"/>
      <c r="H84" s="345"/>
      <c r="I84" s="345"/>
    </row>
    <row r="85" spans="1:9" x14ac:dyDescent="0.2">
      <c r="A85" s="345"/>
      <c r="B85" s="345"/>
      <c r="C85" s="345"/>
      <c r="D85" s="345"/>
      <c r="E85" s="345"/>
      <c r="F85" s="345"/>
      <c r="G85" s="345"/>
      <c r="H85" s="345"/>
      <c r="I85" s="345"/>
    </row>
    <row r="86" spans="1:9" x14ac:dyDescent="0.2">
      <c r="A86" s="345"/>
      <c r="B86" s="345"/>
      <c r="C86" s="345"/>
      <c r="D86" s="345"/>
      <c r="E86" s="345"/>
      <c r="F86" s="345"/>
      <c r="G86" s="345"/>
      <c r="H86" s="345"/>
      <c r="I86" s="345"/>
    </row>
    <row r="87" spans="1:9" x14ac:dyDescent="0.2">
      <c r="A87" s="345"/>
      <c r="B87" s="345"/>
      <c r="C87" s="345"/>
      <c r="D87" s="345"/>
      <c r="E87" s="345"/>
      <c r="F87" s="345"/>
      <c r="G87" s="345"/>
      <c r="H87" s="345"/>
      <c r="I87" s="345"/>
    </row>
    <row r="88" spans="1:9" x14ac:dyDescent="0.2">
      <c r="A88" s="345"/>
      <c r="B88" s="345"/>
      <c r="C88" s="345"/>
      <c r="D88" s="345"/>
      <c r="E88" s="345"/>
      <c r="F88" s="345"/>
      <c r="G88" s="345"/>
      <c r="H88" s="345"/>
      <c r="I88" s="345"/>
    </row>
  </sheetData>
  <mergeCells count="8">
    <mergeCell ref="F3:F4"/>
    <mergeCell ref="G3:G4"/>
    <mergeCell ref="H3:H4"/>
    <mergeCell ref="A3:A4"/>
    <mergeCell ref="B3:B4"/>
    <mergeCell ref="C3:C4"/>
    <mergeCell ref="D3:D4"/>
    <mergeCell ref="E3:E4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N24" sqref="N24"/>
    </sheetView>
  </sheetViews>
  <sheetFormatPr defaultRowHeight="12.75" x14ac:dyDescent="0.2"/>
  <cols>
    <col min="1" max="1" width="7" customWidth="1"/>
    <col min="2" max="2" width="48.140625" style="14" customWidth="1"/>
    <col min="3" max="3" width="11.5703125" customWidth="1"/>
    <col min="4" max="4" width="12.42578125" customWidth="1"/>
    <col min="5" max="5" width="13" customWidth="1"/>
    <col min="6" max="6" width="12.7109375" bestFit="1" customWidth="1"/>
    <col min="7" max="7" width="14" bestFit="1" customWidth="1"/>
    <col min="8" max="8" width="11.5703125" customWidth="1"/>
  </cols>
  <sheetData>
    <row r="1" spans="1:16" ht="24.95" customHeight="1" thickBot="1" x14ac:dyDescent="0.3">
      <c r="A1" s="147"/>
      <c r="B1" s="148" t="s">
        <v>23</v>
      </c>
      <c r="C1" s="149"/>
      <c r="F1" s="38"/>
      <c r="G1" s="38"/>
      <c r="H1" s="38"/>
      <c r="I1" s="38"/>
      <c r="J1" s="80"/>
      <c r="K1" s="80"/>
      <c r="L1" s="80"/>
      <c r="M1" s="80"/>
      <c r="N1" s="80"/>
      <c r="O1" s="80"/>
      <c r="P1" s="80"/>
    </row>
    <row r="2" spans="1:16" ht="25.5" x14ac:dyDescent="0.2">
      <c r="A2" s="362" t="s">
        <v>6</v>
      </c>
      <c r="B2" s="414" t="s">
        <v>24</v>
      </c>
      <c r="C2" s="832" t="s">
        <v>427</v>
      </c>
      <c r="D2" s="832" t="s">
        <v>428</v>
      </c>
      <c r="E2" s="832" t="s">
        <v>429</v>
      </c>
      <c r="F2" s="834" t="s">
        <v>430</v>
      </c>
      <c r="G2" s="836" t="s">
        <v>397</v>
      </c>
      <c r="H2" s="825" t="s">
        <v>396</v>
      </c>
      <c r="I2" s="38"/>
      <c r="J2" s="38"/>
      <c r="K2" s="38"/>
      <c r="L2" s="38"/>
      <c r="M2" s="38"/>
      <c r="N2" s="38"/>
      <c r="O2" s="38"/>
      <c r="P2" s="38"/>
    </row>
    <row r="3" spans="1:16" ht="13.5" thickBot="1" x14ac:dyDescent="0.25">
      <c r="A3" s="419"/>
      <c r="B3" s="420"/>
      <c r="C3" s="833"/>
      <c r="D3" s="833"/>
      <c r="E3" s="833"/>
      <c r="F3" s="835"/>
      <c r="G3" s="833"/>
      <c r="H3" s="826"/>
      <c r="I3" s="54"/>
      <c r="J3" s="38"/>
      <c r="K3" s="38"/>
      <c r="L3" s="38"/>
      <c r="M3" s="38"/>
      <c r="N3" s="38"/>
      <c r="O3" s="38"/>
      <c r="P3" s="38"/>
    </row>
    <row r="4" spans="1:16" ht="12.75" customHeight="1" thickBot="1" x14ac:dyDescent="0.25">
      <c r="A4" s="468">
        <v>1</v>
      </c>
      <c r="B4" s="433">
        <v>2</v>
      </c>
      <c r="C4" s="522">
        <v>3</v>
      </c>
      <c r="D4" s="523">
        <v>4</v>
      </c>
      <c r="E4" s="524">
        <v>5</v>
      </c>
      <c r="F4" s="470">
        <v>6</v>
      </c>
      <c r="G4" s="470">
        <v>7</v>
      </c>
      <c r="H4" s="471">
        <v>8</v>
      </c>
      <c r="I4" s="80"/>
      <c r="J4" s="38"/>
      <c r="K4" s="38"/>
      <c r="L4" s="38"/>
      <c r="M4" s="38"/>
      <c r="N4" s="38"/>
      <c r="O4" s="38"/>
      <c r="P4" s="38"/>
    </row>
    <row r="5" spans="1:16" ht="26.25" customHeight="1" thickBot="1" x14ac:dyDescent="0.3">
      <c r="A5" s="421"/>
      <c r="B5" s="422" t="s">
        <v>371</v>
      </c>
      <c r="C5" s="423">
        <f>C6+C32</f>
        <v>8242672</v>
      </c>
      <c r="D5" s="538">
        <f>D6+D32</f>
        <v>12018400</v>
      </c>
      <c r="E5" s="538">
        <v>15854400</v>
      </c>
      <c r="F5" s="423">
        <f>F6+F32</f>
        <v>12146467</v>
      </c>
      <c r="G5" s="424">
        <f t="shared" ref="G5:G29" si="0">F5/E5</f>
        <v>0.76612593349480274</v>
      </c>
      <c r="H5" s="425">
        <f t="shared" ref="H5:H14" si="1">F5/C5</f>
        <v>1.4736079514021667</v>
      </c>
      <c r="I5" s="80"/>
      <c r="J5" s="38"/>
      <c r="K5" s="38"/>
      <c r="L5" s="38"/>
      <c r="M5" s="38"/>
      <c r="N5" s="38"/>
      <c r="O5" s="38"/>
      <c r="P5" s="38"/>
    </row>
    <row r="6" spans="1:16" s="36" customFormat="1" ht="15" customHeight="1" thickBot="1" x14ac:dyDescent="0.3">
      <c r="A6" s="145">
        <v>3</v>
      </c>
      <c r="B6" s="808" t="s">
        <v>23</v>
      </c>
      <c r="C6" s="809">
        <f>C7+C11+C17+C19+C23+C26+C28</f>
        <v>7433689</v>
      </c>
      <c r="D6" s="549">
        <f>D7+D11+D17+D19+D23+D26+D28</f>
        <v>6968400</v>
      </c>
      <c r="E6" s="549">
        <v>7669400</v>
      </c>
      <c r="F6" s="666">
        <f>F7+F11+F17+F19+F23+F26+F28</f>
        <v>6146279</v>
      </c>
      <c r="G6" s="428">
        <f t="shared" si="0"/>
        <v>0.80140284768039216</v>
      </c>
      <c r="H6" s="429">
        <f t="shared" si="1"/>
        <v>0.82681411611381639</v>
      </c>
      <c r="I6" s="80"/>
      <c r="J6" s="54"/>
      <c r="K6" s="54"/>
      <c r="L6" s="54"/>
      <c r="M6" s="54"/>
      <c r="N6" s="54"/>
      <c r="O6" s="54"/>
      <c r="P6" s="54"/>
    </row>
    <row r="7" spans="1:16" s="38" customFormat="1" x14ac:dyDescent="0.2">
      <c r="A7" s="280">
        <v>31</v>
      </c>
      <c r="B7" s="141" t="s">
        <v>25</v>
      </c>
      <c r="C7" s="258">
        <f>C8+C9+C10</f>
        <v>1138856</v>
      </c>
      <c r="D7" s="550">
        <f>D8+D9+D10</f>
        <v>1046000</v>
      </c>
      <c r="E7" s="550">
        <v>1081000</v>
      </c>
      <c r="F7" s="258">
        <f>F8+F9+F10</f>
        <v>1061180</v>
      </c>
      <c r="G7" s="426">
        <f t="shared" si="0"/>
        <v>0.9816651248843663</v>
      </c>
      <c r="H7" s="427">
        <f t="shared" si="1"/>
        <v>0.93179471329123265</v>
      </c>
      <c r="J7" s="80"/>
      <c r="K7" s="80"/>
      <c r="L7" s="80"/>
      <c r="M7" s="80"/>
      <c r="N7" s="80"/>
      <c r="O7" s="80"/>
      <c r="P7" s="80"/>
    </row>
    <row r="8" spans="1:16" s="61" customFormat="1" x14ac:dyDescent="0.2">
      <c r="A8" s="281">
        <v>311</v>
      </c>
      <c r="B8" s="74" t="s">
        <v>26</v>
      </c>
      <c r="C8" s="533">
        <v>939713</v>
      </c>
      <c r="D8" s="551">
        <v>870000</v>
      </c>
      <c r="E8" s="551">
        <v>890000</v>
      </c>
      <c r="F8" s="302">
        <v>888032</v>
      </c>
      <c r="G8" s="368">
        <f t="shared" si="0"/>
        <v>0.99778876404494377</v>
      </c>
      <c r="H8" s="416">
        <f t="shared" si="1"/>
        <v>0.94500342125734138</v>
      </c>
      <c r="I8" s="38"/>
      <c r="J8" s="80"/>
      <c r="K8" s="80"/>
      <c r="L8" s="80"/>
      <c r="M8" s="80"/>
      <c r="N8" s="80"/>
      <c r="O8" s="80"/>
      <c r="P8" s="80"/>
    </row>
    <row r="9" spans="1:16" s="38" customFormat="1" x14ac:dyDescent="0.2">
      <c r="A9" s="281">
        <v>312</v>
      </c>
      <c r="B9" s="74" t="s">
        <v>27</v>
      </c>
      <c r="C9" s="533">
        <v>29300</v>
      </c>
      <c r="D9" s="551">
        <v>35000</v>
      </c>
      <c r="E9" s="551">
        <v>35000</v>
      </c>
      <c r="F9" s="302">
        <v>24200</v>
      </c>
      <c r="G9" s="368">
        <f t="shared" si="0"/>
        <v>0.69142857142857139</v>
      </c>
      <c r="H9" s="416">
        <f t="shared" si="1"/>
        <v>0.82593856655290099</v>
      </c>
      <c r="J9" s="80"/>
      <c r="K9" s="80"/>
      <c r="L9" s="80"/>
      <c r="M9" s="80"/>
      <c r="N9" s="80"/>
      <c r="O9" s="80"/>
      <c r="P9" s="80"/>
    </row>
    <row r="10" spans="1:16" x14ac:dyDescent="0.2">
      <c r="A10" s="281">
        <v>313</v>
      </c>
      <c r="B10" s="74" t="s">
        <v>28</v>
      </c>
      <c r="C10" s="533">
        <v>169843</v>
      </c>
      <c r="D10" s="551">
        <v>141000</v>
      </c>
      <c r="E10" s="551">
        <v>156000</v>
      </c>
      <c r="F10" s="302">
        <v>148948</v>
      </c>
      <c r="G10" s="368">
        <f t="shared" si="0"/>
        <v>0.95479487179487177</v>
      </c>
      <c r="H10" s="416">
        <f t="shared" si="1"/>
        <v>0.87697461773520247</v>
      </c>
      <c r="I10" s="38"/>
      <c r="J10" s="38"/>
      <c r="K10" s="38"/>
      <c r="L10" s="38"/>
      <c r="M10" s="38"/>
      <c r="N10" s="38"/>
      <c r="O10" s="38"/>
      <c r="P10" s="38"/>
    </row>
    <row r="11" spans="1:16" x14ac:dyDescent="0.2">
      <c r="A11" s="282">
        <v>32</v>
      </c>
      <c r="B11" s="83" t="s">
        <v>29</v>
      </c>
      <c r="C11" s="244">
        <f>C12+C13+C14+C15+C16</f>
        <v>2220643</v>
      </c>
      <c r="D11" s="552">
        <f>D12+D13+D14+D15+D16</f>
        <v>2986500</v>
      </c>
      <c r="E11" s="552">
        <v>3201500</v>
      </c>
      <c r="F11" s="244">
        <f>F12+F13+F14+F15+F16</f>
        <v>2455388</v>
      </c>
      <c r="G11" s="413">
        <f>F11/E11</f>
        <v>0.76694924254255814</v>
      </c>
      <c r="H11" s="415">
        <f t="shared" si="1"/>
        <v>1.1057103730766269</v>
      </c>
      <c r="I11" s="38"/>
      <c r="J11" s="38"/>
      <c r="K11" s="38"/>
      <c r="L11" s="38"/>
      <c r="M11" s="38"/>
      <c r="N11" s="38"/>
      <c r="O11" s="38"/>
      <c r="P11" s="38"/>
    </row>
    <row r="12" spans="1:16" x14ac:dyDescent="0.2">
      <c r="A12" s="281">
        <v>321</v>
      </c>
      <c r="B12" s="74" t="s">
        <v>30</v>
      </c>
      <c r="C12" s="533">
        <v>43165</v>
      </c>
      <c r="D12" s="551">
        <v>47000</v>
      </c>
      <c r="E12" s="551">
        <v>57000</v>
      </c>
      <c r="F12" s="302">
        <v>44541</v>
      </c>
      <c r="G12" s="368">
        <f t="shared" si="0"/>
        <v>0.78142105263157891</v>
      </c>
      <c r="H12" s="416">
        <f t="shared" si="1"/>
        <v>1.0318776786748523</v>
      </c>
      <c r="I12" s="38"/>
      <c r="J12" s="38"/>
      <c r="K12" s="38"/>
      <c r="L12" s="38"/>
      <c r="M12" s="38"/>
      <c r="N12" s="38"/>
      <c r="O12" s="38"/>
      <c r="P12" s="38"/>
    </row>
    <row r="13" spans="1:16" x14ac:dyDescent="0.2">
      <c r="A13" s="281">
        <v>322</v>
      </c>
      <c r="B13" s="74" t="s">
        <v>31</v>
      </c>
      <c r="C13" s="533">
        <v>197326</v>
      </c>
      <c r="D13" s="551">
        <v>296000</v>
      </c>
      <c r="E13" s="551">
        <v>281000</v>
      </c>
      <c r="F13" s="302">
        <v>201407</v>
      </c>
      <c r="G13" s="368">
        <f t="shared" si="0"/>
        <v>0.71675088967971534</v>
      </c>
      <c r="H13" s="416">
        <f t="shared" si="1"/>
        <v>1.0206815118129391</v>
      </c>
      <c r="I13" s="38"/>
      <c r="J13" s="38"/>
      <c r="K13" s="38"/>
      <c r="L13" s="38"/>
      <c r="M13" s="38"/>
      <c r="N13" s="38"/>
      <c r="O13" s="38"/>
      <c r="P13" s="38"/>
    </row>
    <row r="14" spans="1:16" x14ac:dyDescent="0.2">
      <c r="A14" s="281">
        <v>323</v>
      </c>
      <c r="B14" s="74" t="s">
        <v>32</v>
      </c>
      <c r="C14" s="533">
        <v>1379045</v>
      </c>
      <c r="D14" s="551">
        <v>2227000</v>
      </c>
      <c r="E14" s="551">
        <v>2362000</v>
      </c>
      <c r="F14" s="302">
        <v>1769309</v>
      </c>
      <c r="G14" s="368">
        <f t="shared" si="0"/>
        <v>0.74907239627434374</v>
      </c>
      <c r="H14" s="416">
        <f t="shared" si="1"/>
        <v>1.2829958413249749</v>
      </c>
      <c r="I14" s="38"/>
      <c r="J14" s="38"/>
      <c r="K14" s="38"/>
      <c r="L14" s="38"/>
      <c r="M14" s="38"/>
      <c r="N14" s="38"/>
      <c r="O14" s="38"/>
      <c r="P14" s="38"/>
    </row>
    <row r="15" spans="1:16" x14ac:dyDescent="0.2">
      <c r="A15" s="281">
        <v>324</v>
      </c>
      <c r="B15" s="74" t="s">
        <v>292</v>
      </c>
      <c r="C15" s="533">
        <v>0</v>
      </c>
      <c r="D15" s="551">
        <v>3000</v>
      </c>
      <c r="E15" s="551">
        <v>3000</v>
      </c>
      <c r="F15" s="302">
        <v>0</v>
      </c>
      <c r="G15" s="368">
        <f t="shared" si="0"/>
        <v>0</v>
      </c>
      <c r="H15" s="416">
        <v>0</v>
      </c>
      <c r="I15" s="38"/>
      <c r="J15" s="38"/>
      <c r="K15" s="38"/>
      <c r="L15" s="38"/>
      <c r="M15" s="38"/>
      <c r="N15" s="38"/>
      <c r="O15" s="38"/>
      <c r="P15" s="38"/>
    </row>
    <row r="16" spans="1:16" x14ac:dyDescent="0.2">
      <c r="A16" s="281">
        <v>329</v>
      </c>
      <c r="B16" s="74" t="s">
        <v>33</v>
      </c>
      <c r="C16" s="533">
        <v>601107</v>
      </c>
      <c r="D16" s="551">
        <v>413500</v>
      </c>
      <c r="E16" s="551">
        <v>498500</v>
      </c>
      <c r="F16" s="302">
        <v>440131</v>
      </c>
      <c r="G16" s="368">
        <f t="shared" si="0"/>
        <v>0.88291073219658978</v>
      </c>
      <c r="H16" s="416">
        <f t="shared" ref="H16:H29" si="2">F16/C16</f>
        <v>0.73220075627134606</v>
      </c>
      <c r="I16" s="38"/>
      <c r="J16" s="38"/>
      <c r="K16" s="38"/>
      <c r="L16" s="38"/>
      <c r="M16" s="38"/>
      <c r="N16" s="38"/>
      <c r="O16" s="38"/>
      <c r="P16" s="38"/>
    </row>
    <row r="17" spans="1:16" x14ac:dyDescent="0.2">
      <c r="A17" s="282">
        <v>34</v>
      </c>
      <c r="B17" s="83" t="s">
        <v>34</v>
      </c>
      <c r="C17" s="244">
        <f>C18</f>
        <v>105258</v>
      </c>
      <c r="D17" s="552">
        <f>D18</f>
        <v>81000</v>
      </c>
      <c r="E17" s="552">
        <v>81000</v>
      </c>
      <c r="F17" s="244">
        <f>F18</f>
        <v>68608</v>
      </c>
      <c r="G17" s="413">
        <f t="shared" si="0"/>
        <v>0.84701234567901229</v>
      </c>
      <c r="H17" s="415">
        <f t="shared" si="2"/>
        <v>0.65180793858899089</v>
      </c>
      <c r="I17" s="38"/>
      <c r="J17" s="38"/>
      <c r="K17" s="38"/>
      <c r="L17" s="38"/>
      <c r="M17" s="38"/>
      <c r="N17" s="38"/>
      <c r="O17" s="38"/>
      <c r="P17" s="38"/>
    </row>
    <row r="18" spans="1:16" x14ac:dyDescent="0.2">
      <c r="A18" s="281">
        <v>343</v>
      </c>
      <c r="B18" s="74" t="s">
        <v>35</v>
      </c>
      <c r="C18" s="533">
        <v>105258</v>
      </c>
      <c r="D18" s="551">
        <v>81000</v>
      </c>
      <c r="E18" s="551">
        <v>81000</v>
      </c>
      <c r="F18" s="302">
        <v>68608</v>
      </c>
      <c r="G18" s="368">
        <f t="shared" si="0"/>
        <v>0.84701234567901229</v>
      </c>
      <c r="H18" s="416">
        <f t="shared" si="2"/>
        <v>0.65180793858899089</v>
      </c>
      <c r="I18" s="38"/>
      <c r="J18" s="38"/>
      <c r="K18" s="38"/>
      <c r="L18" s="38"/>
      <c r="M18" s="38"/>
      <c r="N18" s="38"/>
      <c r="O18" s="38"/>
      <c r="P18" s="38"/>
    </row>
    <row r="19" spans="1:16" x14ac:dyDescent="0.2">
      <c r="A19" s="283">
        <v>35</v>
      </c>
      <c r="B19" s="135" t="s">
        <v>73</v>
      </c>
      <c r="C19" s="244">
        <f>C20+C22</f>
        <v>70188</v>
      </c>
      <c r="D19" s="553">
        <f>D20+D21+D22</f>
        <v>390000</v>
      </c>
      <c r="E19" s="553">
        <v>380000</v>
      </c>
      <c r="F19" s="244">
        <f>F20</f>
        <v>62061</v>
      </c>
      <c r="G19" s="413">
        <f t="shared" si="0"/>
        <v>0.16331842105263158</v>
      </c>
      <c r="H19" s="415">
        <f t="shared" si="2"/>
        <v>0.88421097623525391</v>
      </c>
      <c r="I19" s="38"/>
      <c r="J19" s="38"/>
      <c r="K19" s="38"/>
      <c r="L19" s="38"/>
      <c r="M19" s="38"/>
      <c r="N19" s="38"/>
      <c r="O19" s="38"/>
      <c r="P19" s="38"/>
    </row>
    <row r="20" spans="1:16" x14ac:dyDescent="0.2">
      <c r="A20" s="284">
        <v>352</v>
      </c>
      <c r="B20" s="78" t="s">
        <v>139</v>
      </c>
      <c r="C20" s="533">
        <v>70188</v>
      </c>
      <c r="D20" s="554">
        <v>220000</v>
      </c>
      <c r="E20" s="554">
        <v>220000</v>
      </c>
      <c r="F20" s="302">
        <v>62061</v>
      </c>
      <c r="G20" s="368">
        <f t="shared" si="0"/>
        <v>0.28209545454545454</v>
      </c>
      <c r="H20" s="416">
        <f t="shared" si="2"/>
        <v>0.88421097623525391</v>
      </c>
      <c r="I20" s="38"/>
      <c r="J20" s="38"/>
      <c r="K20" s="38"/>
      <c r="L20" s="38"/>
      <c r="M20" s="38"/>
      <c r="N20" s="80"/>
      <c r="O20" s="80"/>
      <c r="P20" s="38"/>
    </row>
    <row r="21" spans="1:16" x14ac:dyDescent="0.2">
      <c r="A21" s="284">
        <v>352</v>
      </c>
      <c r="B21" s="78" t="s">
        <v>405</v>
      </c>
      <c r="C21" s="533">
        <v>0</v>
      </c>
      <c r="D21" s="554">
        <v>70000</v>
      </c>
      <c r="E21" s="554">
        <v>70000</v>
      </c>
      <c r="F21" s="302">
        <v>0</v>
      </c>
      <c r="G21" s="368">
        <f t="shared" si="0"/>
        <v>0</v>
      </c>
      <c r="H21" s="416">
        <v>0</v>
      </c>
      <c r="I21" s="38"/>
      <c r="J21" s="38"/>
      <c r="K21" s="38"/>
      <c r="L21" s="38"/>
      <c r="M21" s="38"/>
      <c r="N21" s="80"/>
      <c r="O21" s="80"/>
      <c r="P21" s="38"/>
    </row>
    <row r="22" spans="1:16" x14ac:dyDescent="0.2">
      <c r="A22" s="281">
        <v>352</v>
      </c>
      <c r="B22" s="74" t="s">
        <v>75</v>
      </c>
      <c r="C22" s="533">
        <v>0</v>
      </c>
      <c r="D22" s="551">
        <v>100000</v>
      </c>
      <c r="E22" s="551">
        <v>90000</v>
      </c>
      <c r="F22" s="302">
        <v>0</v>
      </c>
      <c r="G22" s="368">
        <f t="shared" si="0"/>
        <v>0</v>
      </c>
      <c r="H22" s="416">
        <v>0</v>
      </c>
      <c r="I22" s="38"/>
      <c r="J22" s="38"/>
      <c r="K22" s="38"/>
      <c r="L22" s="38"/>
      <c r="M22" s="38"/>
      <c r="N22" s="80"/>
      <c r="O22" s="80"/>
      <c r="P22" s="38"/>
    </row>
    <row r="23" spans="1:16" x14ac:dyDescent="0.2">
      <c r="A23" s="285">
        <v>36</v>
      </c>
      <c r="B23" s="135" t="s">
        <v>116</v>
      </c>
      <c r="C23" s="244">
        <f>C24+C25</f>
        <v>925629</v>
      </c>
      <c r="D23" s="553">
        <f>D24+D25</f>
        <v>1126500</v>
      </c>
      <c r="E23" s="553">
        <v>1176500</v>
      </c>
      <c r="F23" s="244">
        <f>F24+F25</f>
        <v>1034350</v>
      </c>
      <c r="G23" s="413">
        <f t="shared" si="0"/>
        <v>0.87917552061198467</v>
      </c>
      <c r="H23" s="415">
        <f t="shared" si="2"/>
        <v>1.1174563459010036</v>
      </c>
      <c r="I23" s="38"/>
      <c r="J23" s="38"/>
      <c r="K23" s="38"/>
      <c r="L23" s="38"/>
      <c r="M23" s="38"/>
      <c r="N23" s="38"/>
      <c r="O23" s="38"/>
      <c r="P23" s="38"/>
    </row>
    <row r="24" spans="1:16" ht="38.25" x14ac:dyDescent="0.2">
      <c r="A24" s="286">
        <v>367</v>
      </c>
      <c r="B24" s="74" t="s">
        <v>117</v>
      </c>
      <c r="C24" s="533">
        <v>742084</v>
      </c>
      <c r="D24" s="551">
        <v>931000</v>
      </c>
      <c r="E24" s="551">
        <v>966000</v>
      </c>
      <c r="F24" s="302">
        <v>850954</v>
      </c>
      <c r="G24" s="368">
        <f t="shared" si="0"/>
        <v>0.88090476190476186</v>
      </c>
      <c r="H24" s="416">
        <f t="shared" si="2"/>
        <v>1.1467084588806657</v>
      </c>
      <c r="I24" s="38"/>
      <c r="J24" s="38"/>
      <c r="K24" s="38"/>
      <c r="L24" s="38"/>
      <c r="M24" s="38"/>
      <c r="N24" s="38"/>
      <c r="O24" s="276"/>
      <c r="P24" s="38"/>
    </row>
    <row r="25" spans="1:16" ht="38.25" x14ac:dyDescent="0.2">
      <c r="A25" s="281">
        <v>367</v>
      </c>
      <c r="B25" s="74" t="s">
        <v>118</v>
      </c>
      <c r="C25" s="533">
        <v>183545</v>
      </c>
      <c r="D25" s="551">
        <v>195500</v>
      </c>
      <c r="E25" s="551">
        <v>210500</v>
      </c>
      <c r="F25" s="302">
        <v>183396</v>
      </c>
      <c r="G25" s="368">
        <f t="shared" si="0"/>
        <v>0.87123990498812354</v>
      </c>
      <c r="H25" s="416">
        <f t="shared" si="2"/>
        <v>0.9991882099757553</v>
      </c>
      <c r="I25" s="38"/>
      <c r="J25" s="38"/>
      <c r="K25" s="38"/>
      <c r="L25" s="38"/>
      <c r="M25" s="38"/>
      <c r="N25" s="38"/>
      <c r="O25" s="38"/>
      <c r="P25" s="38"/>
    </row>
    <row r="26" spans="1:16" ht="25.5" x14ac:dyDescent="0.2">
      <c r="A26" s="287">
        <v>37</v>
      </c>
      <c r="B26" s="83" t="s">
        <v>80</v>
      </c>
      <c r="C26" s="244">
        <f>C27</f>
        <v>233347</v>
      </c>
      <c r="D26" s="555">
        <f>D27</f>
        <v>430000</v>
      </c>
      <c r="E26" s="555">
        <v>430000</v>
      </c>
      <c r="F26" s="244">
        <f>F27</f>
        <v>243540</v>
      </c>
      <c r="G26" s="413">
        <f t="shared" si="0"/>
        <v>0.56637209302325586</v>
      </c>
      <c r="H26" s="415">
        <f t="shared" si="2"/>
        <v>1.0436817272131205</v>
      </c>
      <c r="I26" s="38"/>
      <c r="J26" s="38"/>
      <c r="K26" s="38"/>
      <c r="L26" s="38"/>
      <c r="M26" s="38"/>
      <c r="N26" s="38"/>
      <c r="O26" s="38"/>
      <c r="P26" s="38"/>
    </row>
    <row r="27" spans="1:16" x14ac:dyDescent="0.2">
      <c r="A27" s="281">
        <v>372</v>
      </c>
      <c r="B27" s="74" t="s">
        <v>36</v>
      </c>
      <c r="C27" s="533">
        <v>233347</v>
      </c>
      <c r="D27" s="551">
        <v>430000</v>
      </c>
      <c r="E27" s="551">
        <v>310000</v>
      </c>
      <c r="F27" s="302">
        <v>243540</v>
      </c>
      <c r="G27" s="368">
        <f t="shared" si="0"/>
        <v>0.78561290322580646</v>
      </c>
      <c r="H27" s="416">
        <f t="shared" si="2"/>
        <v>1.0436817272131205</v>
      </c>
      <c r="I27" s="38"/>
      <c r="J27" s="38"/>
      <c r="K27" s="38"/>
      <c r="L27" s="38"/>
      <c r="M27" s="38"/>
      <c r="N27" s="38"/>
      <c r="O27" s="38"/>
      <c r="P27" s="38"/>
    </row>
    <row r="28" spans="1:16" x14ac:dyDescent="0.2">
      <c r="A28" s="282">
        <v>38</v>
      </c>
      <c r="B28" s="83" t="s">
        <v>37</v>
      </c>
      <c r="C28" s="244">
        <f>C29+C30+C31</f>
        <v>2739768</v>
      </c>
      <c r="D28" s="412">
        <f>D29+D30+D31</f>
        <v>908400</v>
      </c>
      <c r="E28" s="410">
        <v>1319400</v>
      </c>
      <c r="F28" s="244">
        <f>F29+F31</f>
        <v>1221152</v>
      </c>
      <c r="G28" s="413">
        <f t="shared" si="0"/>
        <v>0.92553584962861912</v>
      </c>
      <c r="H28" s="415">
        <f t="shared" si="2"/>
        <v>0.44571365166685645</v>
      </c>
      <c r="I28" s="38"/>
      <c r="J28" s="38"/>
      <c r="K28" s="38"/>
      <c r="L28" s="38"/>
      <c r="M28" s="38"/>
      <c r="N28" s="38"/>
      <c r="O28" s="38"/>
      <c r="P28" s="38"/>
    </row>
    <row r="29" spans="1:16" x14ac:dyDescent="0.2">
      <c r="A29" s="281">
        <v>381</v>
      </c>
      <c r="B29" s="74" t="s">
        <v>38</v>
      </c>
      <c r="C29" s="533">
        <v>503327</v>
      </c>
      <c r="D29" s="128">
        <v>708400</v>
      </c>
      <c r="E29" s="409">
        <v>789400</v>
      </c>
      <c r="F29" s="302">
        <v>709975</v>
      </c>
      <c r="G29" s="368">
        <f t="shared" si="0"/>
        <v>0.89938560932353684</v>
      </c>
      <c r="H29" s="416">
        <f t="shared" si="2"/>
        <v>1.4105641064357763</v>
      </c>
      <c r="I29" s="38"/>
      <c r="J29" s="38"/>
      <c r="K29" s="38"/>
      <c r="L29" s="38"/>
      <c r="M29" s="38"/>
      <c r="N29" s="38"/>
      <c r="O29" s="38"/>
      <c r="P29" s="38"/>
    </row>
    <row r="30" spans="1:16" x14ac:dyDescent="0.2">
      <c r="A30" s="281">
        <v>382</v>
      </c>
      <c r="B30" s="74" t="s">
        <v>111</v>
      </c>
      <c r="C30" s="533">
        <v>0</v>
      </c>
      <c r="D30" s="128">
        <v>0</v>
      </c>
      <c r="E30" s="409"/>
      <c r="F30" s="302"/>
      <c r="G30" s="368">
        <v>0</v>
      </c>
      <c r="H30" s="416">
        <v>0</v>
      </c>
      <c r="I30" s="38"/>
      <c r="J30" s="38"/>
      <c r="K30" s="38"/>
      <c r="L30" s="38"/>
      <c r="M30" s="38"/>
      <c r="N30" s="38"/>
      <c r="O30" s="38"/>
      <c r="P30" s="38"/>
    </row>
    <row r="31" spans="1:16" ht="12.75" customHeight="1" thickBot="1" x14ac:dyDescent="0.25">
      <c r="A31" s="288">
        <v>383</v>
      </c>
      <c r="B31" s="144" t="s">
        <v>39</v>
      </c>
      <c r="C31" s="163">
        <v>2236441</v>
      </c>
      <c r="D31" s="259">
        <v>200000</v>
      </c>
      <c r="E31" s="411">
        <v>650000</v>
      </c>
      <c r="F31" s="163">
        <v>511177</v>
      </c>
      <c r="G31" s="430">
        <f t="shared" ref="G31:G39" si="3">F31/E31</f>
        <v>0.78642615384615389</v>
      </c>
      <c r="H31" s="431">
        <v>0</v>
      </c>
      <c r="I31" s="38"/>
      <c r="J31" s="38"/>
      <c r="K31" s="38"/>
      <c r="L31" s="38"/>
      <c r="M31" s="38"/>
      <c r="N31" s="38"/>
      <c r="O31" s="38"/>
      <c r="P31" s="38"/>
    </row>
    <row r="32" spans="1:16" ht="15" customHeight="1" thickBot="1" x14ac:dyDescent="0.25">
      <c r="A32" s="145">
        <v>4</v>
      </c>
      <c r="B32" s="139" t="s">
        <v>40</v>
      </c>
      <c r="C32" s="668">
        <f>C33+C36</f>
        <v>808983</v>
      </c>
      <c r="D32" s="549">
        <f>D33+D36</f>
        <v>5050000</v>
      </c>
      <c r="E32" s="798">
        <v>8185000</v>
      </c>
      <c r="F32" s="807">
        <f>F33+F36</f>
        <v>6000188</v>
      </c>
      <c r="G32" s="802">
        <f t="shared" si="3"/>
        <v>0.7330712278558339</v>
      </c>
      <c r="H32" s="432">
        <f>F32/C32</f>
        <v>7.4169519013378524</v>
      </c>
      <c r="I32" s="38"/>
      <c r="J32" s="38"/>
      <c r="K32" s="38"/>
      <c r="L32" s="38"/>
      <c r="M32" s="38"/>
      <c r="N32" s="38"/>
      <c r="O32" s="38"/>
      <c r="P32" s="38"/>
    </row>
    <row r="33" spans="1:16" x14ac:dyDescent="0.2">
      <c r="A33" s="280">
        <v>41</v>
      </c>
      <c r="B33" s="141" t="s">
        <v>44</v>
      </c>
      <c r="C33" s="258">
        <f>C34+C35</f>
        <v>25000</v>
      </c>
      <c r="D33" s="550">
        <f>D34+D35</f>
        <v>200000</v>
      </c>
      <c r="E33" s="799">
        <v>630000</v>
      </c>
      <c r="F33" s="434">
        <f>F34+F35</f>
        <v>314678</v>
      </c>
      <c r="G33" s="803">
        <f t="shared" si="3"/>
        <v>0.49948888888888887</v>
      </c>
      <c r="H33" s="427">
        <f>F33/C33</f>
        <v>12.587120000000001</v>
      </c>
      <c r="I33" s="38"/>
      <c r="J33" s="38"/>
      <c r="K33" s="38"/>
      <c r="L33" s="38"/>
      <c r="M33" s="38"/>
      <c r="N33" s="38"/>
      <c r="O33" s="38"/>
      <c r="P33" s="38"/>
    </row>
    <row r="34" spans="1:16" x14ac:dyDescent="0.2">
      <c r="A34" s="281">
        <v>411</v>
      </c>
      <c r="B34" s="74" t="s">
        <v>41</v>
      </c>
      <c r="C34" s="533">
        <v>0</v>
      </c>
      <c r="D34" s="551">
        <v>50000</v>
      </c>
      <c r="E34" s="800">
        <v>230000</v>
      </c>
      <c r="F34" s="649">
        <v>154928</v>
      </c>
      <c r="G34" s="804">
        <f t="shared" si="3"/>
        <v>0.67359999999999998</v>
      </c>
      <c r="H34" s="416">
        <v>0</v>
      </c>
      <c r="I34" s="38"/>
      <c r="J34" s="38"/>
      <c r="K34" s="38"/>
      <c r="L34" s="38"/>
      <c r="M34" s="38"/>
      <c r="N34" s="38"/>
      <c r="O34" s="38"/>
      <c r="P34" s="38"/>
    </row>
    <row r="35" spans="1:16" x14ac:dyDescent="0.2">
      <c r="A35" s="281">
        <v>412</v>
      </c>
      <c r="B35" s="74" t="s">
        <v>61</v>
      </c>
      <c r="C35" s="533">
        <v>25000</v>
      </c>
      <c r="D35" s="551">
        <v>150000</v>
      </c>
      <c r="E35" s="800">
        <v>400000</v>
      </c>
      <c r="F35" s="649">
        <v>159750</v>
      </c>
      <c r="G35" s="804">
        <f t="shared" si="3"/>
        <v>0.39937499999999998</v>
      </c>
      <c r="H35" s="416">
        <f>F35/C35</f>
        <v>6.39</v>
      </c>
      <c r="I35" s="38"/>
      <c r="J35" s="38"/>
      <c r="K35" s="38"/>
      <c r="L35" s="38"/>
      <c r="M35" s="38"/>
      <c r="N35" s="38"/>
      <c r="O35" s="38"/>
      <c r="P35" s="38"/>
    </row>
    <row r="36" spans="1:16" ht="25.5" x14ac:dyDescent="0.2">
      <c r="A36" s="282">
        <v>42</v>
      </c>
      <c r="B36" s="83" t="s">
        <v>45</v>
      </c>
      <c r="C36" s="244">
        <f>C37+C38+C39</f>
        <v>783983</v>
      </c>
      <c r="D36" s="552">
        <f>D37+D38+D39</f>
        <v>4850000</v>
      </c>
      <c r="E36" s="801">
        <v>7555000</v>
      </c>
      <c r="F36" s="332">
        <f>F37+F38+F39</f>
        <v>5685510</v>
      </c>
      <c r="G36" s="805">
        <f t="shared" si="3"/>
        <v>0.75254930509596296</v>
      </c>
      <c r="H36" s="415">
        <f>F36/C36</f>
        <v>7.2520832722138104</v>
      </c>
      <c r="I36" s="38"/>
      <c r="J36" s="38"/>
      <c r="K36" s="38"/>
      <c r="L36" s="38"/>
      <c r="M36" s="38"/>
      <c r="N36" s="38"/>
      <c r="O36" s="38"/>
      <c r="P36" s="38"/>
    </row>
    <row r="37" spans="1:16" x14ac:dyDescent="0.2">
      <c r="A37" s="281">
        <v>421</v>
      </c>
      <c r="B37" s="74" t="s">
        <v>42</v>
      </c>
      <c r="C37" s="533">
        <v>754283</v>
      </c>
      <c r="D37" s="551">
        <v>4800000</v>
      </c>
      <c r="E37" s="800">
        <v>7180000</v>
      </c>
      <c r="F37" s="649">
        <v>5490107</v>
      </c>
      <c r="G37" s="804">
        <f t="shared" si="3"/>
        <v>0.76463885793871866</v>
      </c>
      <c r="H37" s="416">
        <f>F37/C37</f>
        <v>7.2785771388192497</v>
      </c>
      <c r="I37" s="38"/>
      <c r="J37" s="38"/>
      <c r="K37" s="38"/>
      <c r="L37" s="38"/>
      <c r="M37" s="38"/>
      <c r="N37" s="38"/>
      <c r="O37" s="38"/>
      <c r="P37" s="38"/>
    </row>
    <row r="38" spans="1:16" x14ac:dyDescent="0.2">
      <c r="A38" s="281">
        <v>422</v>
      </c>
      <c r="B38" s="74" t="s">
        <v>43</v>
      </c>
      <c r="C38" s="533">
        <v>29700</v>
      </c>
      <c r="D38" s="551">
        <v>25000</v>
      </c>
      <c r="E38" s="800">
        <v>350000</v>
      </c>
      <c r="F38" s="649">
        <v>195403</v>
      </c>
      <c r="G38" s="804">
        <f t="shared" si="3"/>
        <v>0.55829428571428574</v>
      </c>
      <c r="H38" s="416">
        <v>0</v>
      </c>
      <c r="I38" s="38"/>
      <c r="J38" s="38"/>
      <c r="K38" s="38"/>
      <c r="L38" s="38"/>
      <c r="M38" s="38"/>
      <c r="N38" s="38"/>
      <c r="O38" s="38"/>
      <c r="P38" s="38"/>
    </row>
    <row r="39" spans="1:16" ht="13.5" thickBot="1" x14ac:dyDescent="0.25">
      <c r="A39" s="289">
        <v>426</v>
      </c>
      <c r="B39" s="532" t="s">
        <v>148</v>
      </c>
      <c r="C39" s="175">
        <v>0</v>
      </c>
      <c r="D39" s="810">
        <v>25000</v>
      </c>
      <c r="E39" s="811">
        <v>25000</v>
      </c>
      <c r="F39" s="812">
        <v>0</v>
      </c>
      <c r="G39" s="806">
        <f t="shared" si="3"/>
        <v>0</v>
      </c>
      <c r="H39" s="418">
        <v>0</v>
      </c>
      <c r="I39" s="38"/>
      <c r="J39" s="38"/>
      <c r="K39" s="38"/>
      <c r="L39" s="38"/>
      <c r="M39" s="38"/>
      <c r="N39" s="38"/>
      <c r="O39" s="38"/>
      <c r="P39" s="38"/>
    </row>
    <row r="40" spans="1:16" x14ac:dyDescent="0.2"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x14ac:dyDescent="0.2"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x14ac:dyDescent="0.2"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x14ac:dyDescent="0.2"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ht="15" customHeight="1" x14ac:dyDescent="0.2"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15" customHeight="1" x14ac:dyDescent="0.2">
      <c r="A45" s="11"/>
      <c r="B45" s="23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15" customHeight="1" x14ac:dyDescent="0.2">
      <c r="A46" s="11"/>
      <c r="B46" s="23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x14ac:dyDescent="0.2">
      <c r="A47" s="11"/>
      <c r="B47" s="23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x14ac:dyDescent="0.2">
      <c r="A48" s="12"/>
      <c r="B48" s="23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">
      <c r="A49" s="7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">
      <c r="A50" s="7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">
      <c r="A51" s="7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x14ac:dyDescent="0.2"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x14ac:dyDescent="0.2"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x14ac:dyDescent="0.2">
      <c r="J54" s="38"/>
      <c r="K54" s="38"/>
      <c r="L54" s="38"/>
      <c r="M54" s="38"/>
      <c r="N54" s="38"/>
      <c r="O54" s="38"/>
      <c r="P54" s="38"/>
    </row>
    <row r="55" spans="1:16" x14ac:dyDescent="0.2">
      <c r="J55" s="38"/>
      <c r="K55" s="38"/>
      <c r="L55" s="38"/>
      <c r="M55" s="38"/>
      <c r="N55" s="38"/>
      <c r="O55" s="38"/>
      <c r="P55" s="38"/>
    </row>
    <row r="56" spans="1:16" x14ac:dyDescent="0.2">
      <c r="J56" s="38"/>
      <c r="K56" s="38"/>
      <c r="L56" s="38"/>
      <c r="M56" s="38"/>
      <c r="N56" s="38"/>
      <c r="O56" s="38"/>
      <c r="P56" s="38"/>
    </row>
    <row r="61" spans="1:16" x14ac:dyDescent="0.2">
      <c r="A61" s="11"/>
      <c r="B61" s="23"/>
    </row>
    <row r="62" spans="1:16" x14ac:dyDescent="0.2">
      <c r="A62" s="11"/>
      <c r="B62" s="23"/>
    </row>
    <row r="63" spans="1:16" x14ac:dyDescent="0.2">
      <c r="A63" s="11"/>
      <c r="B63" s="23"/>
    </row>
    <row r="64" spans="1:16" x14ac:dyDescent="0.2">
      <c r="A64" s="12"/>
      <c r="B64" s="23"/>
    </row>
    <row r="65" spans="1:1" x14ac:dyDescent="0.2">
      <c r="A65" s="7"/>
    </row>
    <row r="66" spans="1:1" x14ac:dyDescent="0.2">
      <c r="A66" s="7"/>
    </row>
    <row r="67" spans="1:1" x14ac:dyDescent="0.2">
      <c r="A67" s="7"/>
    </row>
  </sheetData>
  <mergeCells count="6">
    <mergeCell ref="H2:H3"/>
    <mergeCell ref="C2:C3"/>
    <mergeCell ref="D2:D3"/>
    <mergeCell ref="E2:E3"/>
    <mergeCell ref="F2:F3"/>
    <mergeCell ref="G2:G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7"/>
  <sheetViews>
    <sheetView workbookViewId="0">
      <selection activeCell="E11" sqref="E11"/>
    </sheetView>
  </sheetViews>
  <sheetFormatPr defaultRowHeight="12.75" x14ac:dyDescent="0.2"/>
  <cols>
    <col min="1" max="1" width="18.28515625" customWidth="1"/>
    <col min="2" max="2" width="34.5703125" style="14" customWidth="1"/>
    <col min="3" max="3" width="11.5703125" style="14" customWidth="1"/>
    <col min="4" max="8" width="11.5703125" customWidth="1"/>
    <col min="9" max="9" width="9.140625" hidden="1" customWidth="1"/>
  </cols>
  <sheetData>
    <row r="1" spans="1:27" s="8" customFormat="1" ht="15" x14ac:dyDescent="0.25">
      <c r="A1" s="839" t="s">
        <v>400</v>
      </c>
      <c r="B1" s="839"/>
      <c r="C1" s="839"/>
      <c r="F1" s="270"/>
      <c r="G1" s="270"/>
      <c r="H1" s="270"/>
      <c r="I1" s="270"/>
      <c r="J1" s="486"/>
      <c r="K1" s="486"/>
      <c r="L1" s="486"/>
      <c r="M1" s="486"/>
      <c r="N1" s="486"/>
      <c r="O1" s="486"/>
      <c r="P1" s="486"/>
      <c r="Q1" s="486"/>
      <c r="R1" s="486"/>
      <c r="S1" s="271"/>
      <c r="T1" s="271"/>
      <c r="U1" s="271"/>
      <c r="V1" s="271"/>
      <c r="W1" s="271"/>
      <c r="X1" s="271"/>
      <c r="Y1" s="271"/>
      <c r="Z1" s="271"/>
      <c r="AA1" s="271"/>
    </row>
    <row r="2" spans="1:27" s="8" customFormat="1" ht="15" x14ac:dyDescent="0.25">
      <c r="A2" s="840" t="s">
        <v>401</v>
      </c>
      <c r="B2" s="840"/>
      <c r="C2" s="840"/>
      <c r="F2" s="270"/>
      <c r="G2" s="270"/>
      <c r="H2" s="270"/>
      <c r="I2" s="270"/>
      <c r="J2" s="486"/>
      <c r="K2" s="486"/>
      <c r="L2" s="486"/>
      <c r="M2" s="486"/>
      <c r="N2" s="486"/>
      <c r="O2" s="486"/>
      <c r="P2" s="486"/>
      <c r="Q2" s="486"/>
      <c r="R2" s="486"/>
      <c r="S2" s="271"/>
      <c r="T2" s="271"/>
      <c r="U2" s="271"/>
      <c r="V2" s="271"/>
      <c r="W2" s="271"/>
      <c r="X2" s="271"/>
      <c r="Y2" s="271"/>
      <c r="Z2" s="271"/>
      <c r="AA2" s="271"/>
    </row>
    <row r="3" spans="1:27" s="8" customFormat="1" ht="13.5" thickBot="1" x14ac:dyDescent="0.25">
      <c r="A3" s="40"/>
      <c r="B3" s="39"/>
      <c r="C3" s="369"/>
      <c r="D3" s="406"/>
      <c r="E3" s="406"/>
      <c r="F3" s="406"/>
      <c r="G3" s="494"/>
      <c r="H3" s="494"/>
      <c r="I3" s="270"/>
      <c r="J3" s="486"/>
      <c r="K3" s="486"/>
      <c r="L3" s="486"/>
      <c r="M3" s="486"/>
      <c r="N3" s="486"/>
      <c r="O3" s="486"/>
      <c r="P3" s="486"/>
      <c r="Q3" s="486"/>
      <c r="R3" s="486"/>
      <c r="S3" s="271"/>
      <c r="T3" s="271"/>
      <c r="U3" s="271"/>
      <c r="V3" s="271"/>
      <c r="W3" s="271"/>
      <c r="X3" s="271"/>
      <c r="Y3" s="271"/>
      <c r="Z3" s="271"/>
      <c r="AA3" s="271"/>
    </row>
    <row r="4" spans="1:27" s="6" customFormat="1" ht="20.100000000000001" customHeight="1" x14ac:dyDescent="0.2">
      <c r="A4" s="843" t="s">
        <v>6</v>
      </c>
      <c r="B4" s="841" t="s">
        <v>46</v>
      </c>
      <c r="C4" s="832" t="s">
        <v>427</v>
      </c>
      <c r="D4" s="832" t="s">
        <v>428</v>
      </c>
      <c r="E4" s="832" t="s">
        <v>429</v>
      </c>
      <c r="F4" s="834" t="s">
        <v>430</v>
      </c>
      <c r="G4" s="836" t="s">
        <v>397</v>
      </c>
      <c r="H4" s="837" t="s">
        <v>396</v>
      </c>
      <c r="I4" s="270"/>
      <c r="J4" s="486"/>
      <c r="K4" s="486"/>
      <c r="L4" s="486"/>
      <c r="M4" s="486"/>
      <c r="N4" s="486"/>
      <c r="O4" s="486"/>
      <c r="P4" s="486"/>
      <c r="Q4" s="486"/>
      <c r="R4" s="486"/>
      <c r="S4" s="271"/>
      <c r="T4" s="271"/>
      <c r="U4" s="271"/>
      <c r="V4" s="271"/>
      <c r="W4" s="271"/>
      <c r="X4" s="271"/>
      <c r="Y4" s="271"/>
      <c r="Z4" s="271"/>
      <c r="AA4" s="271"/>
    </row>
    <row r="5" spans="1:27" s="35" customFormat="1" ht="20.100000000000001" customHeight="1" thickBot="1" x14ac:dyDescent="0.25">
      <c r="A5" s="844"/>
      <c r="B5" s="842"/>
      <c r="C5" s="833"/>
      <c r="D5" s="833"/>
      <c r="E5" s="833"/>
      <c r="F5" s="835"/>
      <c r="G5" s="833"/>
      <c r="H5" s="838"/>
      <c r="I5" s="270"/>
      <c r="J5" s="486"/>
      <c r="K5" s="486"/>
      <c r="L5" s="486"/>
      <c r="M5" s="486"/>
      <c r="N5" s="486"/>
      <c r="O5" s="486"/>
      <c r="P5" s="486"/>
      <c r="Q5" s="486"/>
      <c r="R5" s="486"/>
      <c r="S5" s="271"/>
      <c r="T5" s="271"/>
      <c r="U5" s="271"/>
      <c r="V5" s="271"/>
      <c r="W5" s="271"/>
      <c r="X5" s="271"/>
      <c r="Y5" s="271"/>
      <c r="Z5" s="271"/>
      <c r="AA5" s="271"/>
    </row>
    <row r="6" spans="1:27" s="2" customFormat="1" ht="13.5" customHeight="1" thickBot="1" x14ac:dyDescent="0.25">
      <c r="A6" s="495">
        <v>1</v>
      </c>
      <c r="B6" s="496">
        <v>2</v>
      </c>
      <c r="C6" s="463">
        <v>3</v>
      </c>
      <c r="D6" s="464">
        <v>4</v>
      </c>
      <c r="E6" s="465">
        <v>5</v>
      </c>
      <c r="F6" s="521">
        <v>6</v>
      </c>
      <c r="G6" s="497">
        <v>7</v>
      </c>
      <c r="H6" s="514">
        <v>8</v>
      </c>
      <c r="I6" s="270"/>
      <c r="J6" s="486"/>
      <c r="K6" s="486"/>
      <c r="L6" s="486"/>
      <c r="M6" s="486"/>
      <c r="N6" s="486"/>
      <c r="O6" s="486"/>
      <c r="P6" s="486"/>
      <c r="Q6" s="486"/>
      <c r="R6" s="486"/>
      <c r="S6" s="271"/>
      <c r="T6" s="271"/>
      <c r="U6" s="271"/>
      <c r="V6" s="271"/>
      <c r="W6" s="271"/>
      <c r="X6" s="271"/>
      <c r="Y6" s="271"/>
      <c r="Z6" s="271"/>
      <c r="AA6" s="271"/>
    </row>
    <row r="7" spans="1:27" s="2" customFormat="1" ht="20.100000000000001" customHeight="1" thickBot="1" x14ac:dyDescent="0.25">
      <c r="A7" s="503" t="s">
        <v>54</v>
      </c>
      <c r="B7" s="504" t="s">
        <v>72</v>
      </c>
      <c r="C7" s="506">
        <f>C8</f>
        <v>531938</v>
      </c>
      <c r="D7" s="583">
        <f>D8</f>
        <v>270400</v>
      </c>
      <c r="E7" s="505">
        <v>331400</v>
      </c>
      <c r="F7" s="506">
        <f>F8</f>
        <v>318067</v>
      </c>
      <c r="G7" s="507">
        <f>F7/E7</f>
        <v>0.95976765238382622</v>
      </c>
      <c r="H7" s="508">
        <f>F7/C7</f>
        <v>0.59793998548703042</v>
      </c>
      <c r="I7" s="270"/>
      <c r="J7" s="486"/>
      <c r="K7" s="486"/>
      <c r="L7" s="486"/>
      <c r="M7" s="486"/>
      <c r="N7" s="486"/>
      <c r="O7" s="486"/>
      <c r="P7" s="486"/>
      <c r="Q7" s="486"/>
      <c r="R7" s="486"/>
      <c r="S7" s="271"/>
      <c r="T7" s="271"/>
      <c r="U7" s="271"/>
      <c r="V7" s="271"/>
      <c r="W7" s="271"/>
      <c r="X7" s="271"/>
      <c r="Y7" s="271"/>
      <c r="Z7" s="271"/>
      <c r="AA7" s="271"/>
    </row>
    <row r="8" spans="1:27" s="10" customFormat="1" ht="13.5" thickBot="1" x14ac:dyDescent="0.25">
      <c r="A8" s="498" t="s">
        <v>82</v>
      </c>
      <c r="B8" s="499" t="s">
        <v>94</v>
      </c>
      <c r="C8" s="501">
        <f>C9+C17</f>
        <v>531938</v>
      </c>
      <c r="D8" s="584">
        <f>D9+D17</f>
        <v>270400</v>
      </c>
      <c r="E8" s="500">
        <v>331400</v>
      </c>
      <c r="F8" s="501">
        <f>F9+F17</f>
        <v>318067</v>
      </c>
      <c r="G8" s="502">
        <f>F8/E8</f>
        <v>0.95976765238382622</v>
      </c>
      <c r="H8" s="515">
        <f>F8/C8</f>
        <v>0.59793998548703042</v>
      </c>
      <c r="I8" s="270"/>
      <c r="J8" s="486"/>
      <c r="K8" s="486"/>
      <c r="L8" s="486"/>
      <c r="M8" s="486"/>
      <c r="N8" s="486"/>
      <c r="O8" s="486"/>
      <c r="P8" s="486"/>
      <c r="Q8" s="486"/>
      <c r="R8" s="486"/>
      <c r="S8" s="271"/>
      <c r="T8" s="271"/>
      <c r="U8" s="271"/>
      <c r="V8" s="271"/>
      <c r="W8" s="271"/>
      <c r="X8" s="271"/>
      <c r="Y8" s="271"/>
      <c r="Z8" s="271"/>
      <c r="AA8" s="271"/>
    </row>
    <row r="9" spans="1:27" s="10" customFormat="1" ht="33.75" x14ac:dyDescent="0.2">
      <c r="A9" s="290" t="s">
        <v>394</v>
      </c>
      <c r="B9" s="183" t="s">
        <v>91</v>
      </c>
      <c r="C9" s="332">
        <f>C11</f>
        <v>191602</v>
      </c>
      <c r="D9" s="585">
        <f>D11</f>
        <v>180000</v>
      </c>
      <c r="E9" s="320">
        <v>180000</v>
      </c>
      <c r="F9" s="332">
        <f>F11</f>
        <v>177968</v>
      </c>
      <c r="G9" s="363">
        <f>F9/E9</f>
        <v>0.9887111111111111</v>
      </c>
      <c r="H9" s="516">
        <f>F9/C9</f>
        <v>0.92884207889270465</v>
      </c>
      <c r="I9" s="270"/>
      <c r="J9" s="486"/>
      <c r="K9" s="486"/>
      <c r="L9" s="486"/>
      <c r="M9" s="486"/>
      <c r="N9" s="486"/>
      <c r="O9" s="486"/>
      <c r="P9" s="486"/>
      <c r="Q9" s="486"/>
      <c r="R9" s="486"/>
      <c r="S9" s="271"/>
      <c r="T9" s="271"/>
      <c r="U9" s="271"/>
      <c r="V9" s="271"/>
      <c r="W9" s="271"/>
      <c r="X9" s="271"/>
      <c r="Y9" s="271"/>
      <c r="Z9" s="271"/>
      <c r="AA9" s="271"/>
    </row>
    <row r="10" spans="1:27" s="10" customFormat="1" x14ac:dyDescent="0.2">
      <c r="A10" s="291" t="s">
        <v>83</v>
      </c>
      <c r="B10" s="260" t="s">
        <v>76</v>
      </c>
      <c r="C10" s="333"/>
      <c r="D10" s="586"/>
      <c r="E10" s="321"/>
      <c r="F10" s="333"/>
      <c r="G10" s="364"/>
      <c r="H10" s="517"/>
      <c r="I10" s="270"/>
      <c r="J10" s="486"/>
      <c r="K10" s="486"/>
      <c r="L10" s="486"/>
      <c r="M10" s="486"/>
      <c r="N10" s="486"/>
      <c r="O10" s="486"/>
      <c r="P10" s="486"/>
      <c r="Q10" s="486"/>
      <c r="R10" s="486"/>
      <c r="S10" s="271"/>
      <c r="T10" s="271"/>
      <c r="U10" s="271"/>
      <c r="V10" s="271"/>
      <c r="W10" s="271"/>
      <c r="X10" s="271"/>
      <c r="Y10" s="271"/>
      <c r="Z10" s="271"/>
      <c r="AA10" s="271"/>
    </row>
    <row r="11" spans="1:27" s="10" customFormat="1" x14ac:dyDescent="0.2">
      <c r="A11" s="292"/>
      <c r="B11" s="260" t="s">
        <v>86</v>
      </c>
      <c r="C11" s="333">
        <v>191602</v>
      </c>
      <c r="D11" s="586">
        <f>D13</f>
        <v>180000</v>
      </c>
      <c r="E11" s="322">
        <v>180000</v>
      </c>
      <c r="F11" s="333">
        <f>F13</f>
        <v>177968</v>
      </c>
      <c r="G11" s="364"/>
      <c r="H11" s="517"/>
      <c r="I11" s="270"/>
      <c r="J11" s="486"/>
      <c r="K11" s="486"/>
      <c r="L11" s="486"/>
      <c r="M11" s="486"/>
      <c r="N11" s="486"/>
      <c r="O11" s="486"/>
      <c r="P11" s="486"/>
      <c r="Q11" s="486"/>
      <c r="R11" s="486"/>
      <c r="S11" s="271"/>
      <c r="T11" s="271"/>
      <c r="U11" s="271"/>
      <c r="V11" s="271"/>
      <c r="W11" s="271"/>
      <c r="X11" s="271"/>
      <c r="Y11" s="271"/>
      <c r="Z11" s="271"/>
      <c r="AA11" s="271"/>
    </row>
    <row r="12" spans="1:27" s="2" customFormat="1" x14ac:dyDescent="0.2">
      <c r="A12" s="293" t="s">
        <v>85</v>
      </c>
      <c r="B12" s="77" t="s">
        <v>123</v>
      </c>
      <c r="C12" s="329"/>
      <c r="D12" s="587"/>
      <c r="E12" s="323"/>
      <c r="F12" s="329"/>
      <c r="G12" s="365"/>
      <c r="H12" s="518"/>
      <c r="I12" s="270"/>
      <c r="J12" s="486"/>
      <c r="K12" s="486"/>
      <c r="L12" s="486"/>
      <c r="M12" s="486"/>
      <c r="N12" s="486"/>
      <c r="O12" s="486"/>
      <c r="P12" s="486"/>
      <c r="Q12" s="486"/>
      <c r="R12" s="486"/>
      <c r="S12" s="271"/>
      <c r="T12" s="271"/>
      <c r="U12" s="271"/>
      <c r="V12" s="271"/>
      <c r="W12" s="271"/>
      <c r="X12" s="271"/>
      <c r="Y12" s="271"/>
      <c r="Z12" s="271"/>
      <c r="AA12" s="271"/>
    </row>
    <row r="13" spans="1:27" s="2" customFormat="1" x14ac:dyDescent="0.2">
      <c r="A13" s="294">
        <v>3</v>
      </c>
      <c r="B13" s="184" t="s">
        <v>62</v>
      </c>
      <c r="C13" s="334">
        <f>C14</f>
        <v>191602</v>
      </c>
      <c r="D13" s="588">
        <f>D14</f>
        <v>180000</v>
      </c>
      <c r="E13" s="324">
        <v>180000</v>
      </c>
      <c r="F13" s="334">
        <f>F14</f>
        <v>177968</v>
      </c>
      <c r="G13" s="366">
        <f>F13/E13</f>
        <v>0.9887111111111111</v>
      </c>
      <c r="H13" s="519">
        <f>F13/C13</f>
        <v>0.92884207889270465</v>
      </c>
      <c r="I13" s="270"/>
      <c r="J13" s="486"/>
      <c r="K13" s="486"/>
      <c r="L13" s="486"/>
      <c r="M13" s="486"/>
      <c r="N13" s="486"/>
      <c r="O13" s="486"/>
      <c r="P13" s="486"/>
      <c r="Q13" s="486"/>
      <c r="R13" s="486"/>
      <c r="S13" s="271"/>
      <c r="T13" s="271"/>
      <c r="U13" s="271"/>
      <c r="V13" s="271"/>
      <c r="W13" s="271"/>
      <c r="X13" s="271"/>
      <c r="Y13" s="271"/>
      <c r="Z13" s="271"/>
      <c r="AA13" s="271"/>
    </row>
    <row r="14" spans="1:27" s="8" customFormat="1" x14ac:dyDescent="0.2">
      <c r="A14" s="295">
        <v>32</v>
      </c>
      <c r="B14" s="185" t="s">
        <v>29</v>
      </c>
      <c r="C14" s="337">
        <f>C15+C16</f>
        <v>191602</v>
      </c>
      <c r="D14" s="589">
        <f>SUM(D15:D16)</f>
        <v>180000</v>
      </c>
      <c r="E14" s="325">
        <v>180000</v>
      </c>
      <c r="F14" s="337">
        <f>F15+F16</f>
        <v>177968</v>
      </c>
      <c r="G14" s="367">
        <f>F14/E14</f>
        <v>0.9887111111111111</v>
      </c>
      <c r="H14" s="520">
        <f>F14/C14</f>
        <v>0.92884207889270465</v>
      </c>
      <c r="I14" s="270"/>
      <c r="J14" s="486"/>
      <c r="K14" s="486"/>
      <c r="L14" s="486"/>
      <c r="M14" s="486"/>
      <c r="N14" s="486"/>
      <c r="O14" s="486"/>
      <c r="P14" s="486"/>
      <c r="Q14" s="486"/>
      <c r="R14" s="486"/>
      <c r="S14" s="271"/>
      <c r="T14" s="271"/>
      <c r="U14" s="271"/>
      <c r="V14" s="271"/>
      <c r="W14" s="271"/>
      <c r="X14" s="271"/>
      <c r="Y14" s="271"/>
      <c r="Z14" s="271"/>
      <c r="AA14" s="271"/>
    </row>
    <row r="15" spans="1:27" s="2" customFormat="1" x14ac:dyDescent="0.2">
      <c r="A15" s="296">
        <v>323</v>
      </c>
      <c r="B15" s="301" t="s">
        <v>32</v>
      </c>
      <c r="C15" s="329"/>
      <c r="D15" s="590"/>
      <c r="E15" s="308"/>
      <c r="F15" s="329"/>
      <c r="G15" s="365"/>
      <c r="H15" s="518"/>
      <c r="I15" s="270"/>
      <c r="J15" s="486"/>
      <c r="K15" s="486"/>
      <c r="L15" s="486"/>
      <c r="M15" s="486"/>
      <c r="N15" s="486"/>
      <c r="O15" s="486"/>
      <c r="P15" s="486"/>
      <c r="Q15" s="486"/>
      <c r="R15" s="486"/>
      <c r="S15" s="271"/>
      <c r="T15" s="271"/>
      <c r="U15" s="271"/>
      <c r="V15" s="271"/>
      <c r="W15" s="271"/>
      <c r="X15" s="271"/>
      <c r="Y15" s="271"/>
      <c r="Z15" s="271"/>
      <c r="AA15" s="271"/>
    </row>
    <row r="16" spans="1:27" s="8" customFormat="1" x14ac:dyDescent="0.2">
      <c r="A16" s="296">
        <v>329</v>
      </c>
      <c r="B16" s="301" t="s">
        <v>109</v>
      </c>
      <c r="C16" s="536">
        <v>191602</v>
      </c>
      <c r="D16" s="591">
        <v>180000</v>
      </c>
      <c r="E16" s="336">
        <v>180000</v>
      </c>
      <c r="F16" s="310">
        <v>177968</v>
      </c>
      <c r="G16" s="365">
        <f>F16/E16</f>
        <v>0.9887111111111111</v>
      </c>
      <c r="H16" s="518"/>
      <c r="I16" s="270"/>
      <c r="J16" s="486"/>
      <c r="K16" s="486"/>
      <c r="L16" s="486"/>
      <c r="M16" s="486"/>
      <c r="N16" s="486"/>
      <c r="O16" s="486"/>
      <c r="P16" s="486"/>
      <c r="Q16" s="486"/>
      <c r="R16" s="486"/>
      <c r="S16" s="271"/>
      <c r="T16" s="271"/>
      <c r="U16" s="271"/>
      <c r="V16" s="271"/>
      <c r="W16" s="271"/>
      <c r="X16" s="271"/>
      <c r="Y16" s="271"/>
      <c r="Z16" s="271"/>
      <c r="AA16" s="271"/>
    </row>
    <row r="17" spans="1:27" s="8" customFormat="1" x14ac:dyDescent="0.2">
      <c r="A17" s="290" t="s">
        <v>84</v>
      </c>
      <c r="B17" s="183" t="s">
        <v>395</v>
      </c>
      <c r="C17" s="332">
        <f>C19+C25+C32</f>
        <v>340336</v>
      </c>
      <c r="D17" s="592">
        <f>D19+D25</f>
        <v>90400</v>
      </c>
      <c r="E17" s="317">
        <v>151400</v>
      </c>
      <c r="F17" s="332">
        <f>F19+F25+F32</f>
        <v>140099</v>
      </c>
      <c r="G17" s="363">
        <f>F17/E17</f>
        <v>0.92535667107001318</v>
      </c>
      <c r="H17" s="516">
        <f>F17/C17</f>
        <v>0.41164907620704244</v>
      </c>
      <c r="I17" s="270"/>
      <c r="J17" s="486"/>
      <c r="K17" s="486"/>
      <c r="L17" s="486"/>
      <c r="M17" s="486"/>
      <c r="N17" s="486"/>
      <c r="O17" s="486"/>
      <c r="P17" s="486"/>
      <c r="Q17" s="486"/>
      <c r="R17" s="486"/>
      <c r="S17" s="271"/>
      <c r="T17" s="271"/>
      <c r="U17" s="271"/>
      <c r="V17" s="271"/>
      <c r="W17" s="271"/>
      <c r="X17" s="271"/>
      <c r="Y17" s="271"/>
      <c r="Z17" s="271"/>
      <c r="AA17" s="271"/>
    </row>
    <row r="18" spans="1:27" s="8" customFormat="1" x14ac:dyDescent="0.2">
      <c r="A18" s="291" t="s">
        <v>87</v>
      </c>
      <c r="B18" s="260" t="s">
        <v>88</v>
      </c>
      <c r="C18" s="330"/>
      <c r="D18" s="586"/>
      <c r="E18" s="326"/>
      <c r="F18" s="330"/>
      <c r="G18" s="364"/>
      <c r="H18" s="517"/>
      <c r="I18" s="270"/>
      <c r="J18" s="486"/>
      <c r="K18" s="486"/>
      <c r="L18" s="486"/>
      <c r="M18" s="486"/>
      <c r="N18" s="486"/>
      <c r="O18" s="486"/>
      <c r="P18" s="486"/>
      <c r="Q18" s="486"/>
      <c r="R18" s="486"/>
      <c r="S18" s="271"/>
      <c r="T18" s="271"/>
      <c r="U18" s="271"/>
      <c r="V18" s="271"/>
      <c r="W18" s="271"/>
      <c r="X18" s="271"/>
      <c r="Y18" s="271"/>
      <c r="Z18" s="271"/>
      <c r="AA18" s="271"/>
    </row>
    <row r="19" spans="1:27" s="8" customFormat="1" x14ac:dyDescent="0.2">
      <c r="A19" s="291"/>
      <c r="B19" s="260" t="s">
        <v>86</v>
      </c>
      <c r="C19" s="333">
        <f>C21</f>
        <v>0</v>
      </c>
      <c r="D19" s="586">
        <f>D21</f>
        <v>10400</v>
      </c>
      <c r="E19" s="335">
        <v>21400</v>
      </c>
      <c r="F19" s="333">
        <f>F21</f>
        <v>19320</v>
      </c>
      <c r="G19" s="364">
        <f>F19/E19</f>
        <v>0.90280373831775695</v>
      </c>
      <c r="H19" s="517">
        <v>0</v>
      </c>
      <c r="I19" s="270"/>
      <c r="J19" s="486"/>
      <c r="K19" s="486"/>
      <c r="L19" s="486"/>
      <c r="M19" s="486"/>
      <c r="N19" s="486"/>
      <c r="O19" s="486"/>
      <c r="P19" s="486"/>
      <c r="Q19" s="486"/>
      <c r="R19" s="486"/>
      <c r="S19" s="271"/>
      <c r="T19" s="271"/>
      <c r="U19" s="271"/>
      <c r="V19" s="271"/>
      <c r="W19" s="271"/>
      <c r="X19" s="271"/>
      <c r="Y19" s="271"/>
      <c r="Z19" s="271"/>
      <c r="AA19" s="271"/>
    </row>
    <row r="20" spans="1:27" s="8" customFormat="1" x14ac:dyDescent="0.2">
      <c r="A20" s="293" t="s">
        <v>89</v>
      </c>
      <c r="B20" s="77" t="s">
        <v>123</v>
      </c>
      <c r="C20" s="329"/>
      <c r="D20" s="587"/>
      <c r="E20" s="308"/>
      <c r="F20" s="329"/>
      <c r="G20" s="365"/>
      <c r="H20" s="518"/>
      <c r="I20" s="270"/>
      <c r="J20" s="486"/>
      <c r="K20" s="486"/>
      <c r="L20" s="486"/>
      <c r="M20" s="486"/>
      <c r="N20" s="486"/>
      <c r="O20" s="486"/>
      <c r="P20" s="486"/>
      <c r="Q20" s="486"/>
      <c r="R20" s="486"/>
      <c r="S20" s="271"/>
      <c r="T20" s="271"/>
      <c r="U20" s="271"/>
      <c r="V20" s="271"/>
      <c r="W20" s="271"/>
      <c r="X20" s="271"/>
      <c r="Y20" s="271"/>
      <c r="Z20" s="271"/>
      <c r="AA20" s="271"/>
    </row>
    <row r="21" spans="1:27" s="2" customFormat="1" x14ac:dyDescent="0.2">
      <c r="A21" s="294">
        <v>3</v>
      </c>
      <c r="B21" s="184" t="s">
        <v>62</v>
      </c>
      <c r="C21" s="334">
        <f>C22</f>
        <v>0</v>
      </c>
      <c r="D21" s="588">
        <f t="shared" ref="D21:D22" si="0">D22</f>
        <v>10400</v>
      </c>
      <c r="E21" s="339">
        <v>21400</v>
      </c>
      <c r="F21" s="334">
        <f>F22</f>
        <v>19320</v>
      </c>
      <c r="G21" s="366">
        <f>F21/E21</f>
        <v>0.90280373831775695</v>
      </c>
      <c r="H21" s="519">
        <v>0</v>
      </c>
      <c r="I21" s="270"/>
      <c r="J21" s="486"/>
      <c r="K21" s="486"/>
      <c r="L21" s="486"/>
      <c r="M21" s="486"/>
      <c r="N21" s="486"/>
      <c r="O21" s="486"/>
      <c r="P21" s="486"/>
      <c r="Q21" s="486"/>
      <c r="R21" s="486"/>
      <c r="S21" s="271"/>
      <c r="T21" s="271"/>
      <c r="U21" s="271"/>
      <c r="V21" s="271"/>
      <c r="W21" s="271"/>
      <c r="X21" s="271"/>
      <c r="Y21" s="271"/>
      <c r="Z21" s="271"/>
      <c r="AA21" s="271"/>
    </row>
    <row r="22" spans="1:27" s="2" customFormat="1" x14ac:dyDescent="0.2">
      <c r="A22" s="295">
        <v>38</v>
      </c>
      <c r="B22" s="185" t="s">
        <v>63</v>
      </c>
      <c r="C22" s="337">
        <f>C23</f>
        <v>0</v>
      </c>
      <c r="D22" s="589">
        <f t="shared" si="0"/>
        <v>10400</v>
      </c>
      <c r="E22" s="341">
        <v>21400</v>
      </c>
      <c r="F22" s="337">
        <f>F23</f>
        <v>19320</v>
      </c>
      <c r="G22" s="367">
        <f>F22/E22</f>
        <v>0.90280373831775695</v>
      </c>
      <c r="H22" s="520">
        <v>0</v>
      </c>
      <c r="I22" s="270"/>
      <c r="J22" s="486"/>
      <c r="K22" s="486"/>
      <c r="L22" s="486"/>
      <c r="M22" s="486"/>
      <c r="N22" s="486"/>
      <c r="O22" s="486"/>
      <c r="P22" s="486"/>
      <c r="Q22" s="486"/>
      <c r="R22" s="486"/>
      <c r="S22" s="271"/>
      <c r="T22" s="271"/>
      <c r="U22" s="271"/>
      <c r="V22" s="271"/>
      <c r="W22" s="271"/>
      <c r="X22" s="271"/>
      <c r="Y22" s="271"/>
      <c r="Z22" s="271"/>
      <c r="AA22" s="271"/>
    </row>
    <row r="23" spans="1:27" x14ac:dyDescent="0.2">
      <c r="A23" s="296">
        <v>381</v>
      </c>
      <c r="B23" s="301" t="s">
        <v>64</v>
      </c>
      <c r="C23" s="536"/>
      <c r="D23" s="591">
        <v>10400</v>
      </c>
      <c r="E23" s="336">
        <v>21400</v>
      </c>
      <c r="F23" s="310">
        <v>19320</v>
      </c>
      <c r="G23" s="365">
        <f>F23/E23</f>
        <v>0.90280373831775695</v>
      </c>
      <c r="H23" s="518">
        <v>0</v>
      </c>
      <c r="I23" s="270"/>
      <c r="J23" s="486"/>
      <c r="K23" s="486"/>
      <c r="L23" s="486"/>
      <c r="M23" s="486"/>
      <c r="N23" s="486"/>
      <c r="O23" s="486"/>
      <c r="P23" s="486"/>
      <c r="Q23" s="486"/>
      <c r="R23" s="486"/>
      <c r="S23" s="271"/>
      <c r="T23" s="271"/>
      <c r="U23" s="271"/>
      <c r="V23" s="271"/>
      <c r="W23" s="271"/>
      <c r="X23" s="271"/>
      <c r="Y23" s="271"/>
      <c r="Z23" s="271"/>
      <c r="AA23" s="271"/>
    </row>
    <row r="24" spans="1:27" x14ac:dyDescent="0.2">
      <c r="A24" s="291" t="s">
        <v>135</v>
      </c>
      <c r="B24" s="260" t="s">
        <v>136</v>
      </c>
      <c r="C24" s="330"/>
      <c r="D24" s="586"/>
      <c r="E24" s="327"/>
      <c r="F24" s="330"/>
      <c r="G24" s="364"/>
      <c r="H24" s="517"/>
      <c r="I24" s="270"/>
      <c r="J24" s="486"/>
      <c r="K24" s="486"/>
      <c r="L24" s="486"/>
      <c r="M24" s="486"/>
      <c r="N24" s="486"/>
      <c r="O24" s="486"/>
      <c r="P24" s="486"/>
      <c r="Q24" s="486"/>
      <c r="R24" s="486"/>
      <c r="S24" s="271"/>
      <c r="T24" s="271"/>
      <c r="U24" s="271"/>
      <c r="V24" s="271"/>
      <c r="W24" s="271"/>
      <c r="X24" s="271"/>
      <c r="Y24" s="271"/>
      <c r="Z24" s="271"/>
      <c r="AA24" s="271"/>
    </row>
    <row r="25" spans="1:27" x14ac:dyDescent="0.2">
      <c r="A25" s="292"/>
      <c r="B25" s="260" t="s">
        <v>86</v>
      </c>
      <c r="C25" s="333">
        <f>C27</f>
        <v>113086</v>
      </c>
      <c r="D25" s="586">
        <f>D27</f>
        <v>80000</v>
      </c>
      <c r="E25" s="335">
        <v>130000</v>
      </c>
      <c r="F25" s="333">
        <f>F27</f>
        <v>120779</v>
      </c>
      <c r="G25" s="364">
        <f>F25/E25</f>
        <v>0.92906923076923076</v>
      </c>
      <c r="H25" s="517">
        <f>F25/C25</f>
        <v>1.0680278725925403</v>
      </c>
      <c r="I25" s="270"/>
      <c r="J25" s="486"/>
      <c r="K25" s="486"/>
      <c r="L25" s="486"/>
      <c r="M25" s="486"/>
      <c r="N25" s="486"/>
      <c r="O25" s="486"/>
      <c r="P25" s="486"/>
      <c r="Q25" s="486"/>
      <c r="R25" s="486"/>
      <c r="S25" s="271"/>
      <c r="T25" s="271"/>
      <c r="U25" s="271"/>
      <c r="V25" s="271"/>
      <c r="W25" s="271"/>
      <c r="X25" s="271"/>
      <c r="Y25" s="271"/>
      <c r="Z25" s="271"/>
      <c r="AA25" s="271"/>
    </row>
    <row r="26" spans="1:27" x14ac:dyDescent="0.2">
      <c r="A26" s="293" t="s">
        <v>85</v>
      </c>
      <c r="B26" s="77" t="s">
        <v>123</v>
      </c>
      <c r="C26" s="329"/>
      <c r="D26" s="587"/>
      <c r="E26" s="316"/>
      <c r="F26" s="329"/>
      <c r="G26" s="365"/>
      <c r="H26" s="518"/>
      <c r="I26" s="270"/>
      <c r="J26" s="486"/>
      <c r="K26" s="486"/>
      <c r="L26" s="486"/>
      <c r="M26" s="486"/>
      <c r="N26" s="486"/>
      <c r="O26" s="486"/>
      <c r="P26" s="486"/>
      <c r="Q26" s="486"/>
      <c r="R26" s="486"/>
      <c r="S26" s="271"/>
      <c r="T26" s="271"/>
      <c r="U26" s="271"/>
      <c r="V26" s="271"/>
      <c r="W26" s="271"/>
      <c r="X26" s="271"/>
      <c r="Y26" s="271"/>
      <c r="Z26" s="271"/>
      <c r="AA26" s="271"/>
    </row>
    <row r="27" spans="1:27" x14ac:dyDescent="0.2">
      <c r="A27" s="294">
        <v>3</v>
      </c>
      <c r="B27" s="184" t="s">
        <v>62</v>
      </c>
      <c r="C27" s="334">
        <f>C28</f>
        <v>113086</v>
      </c>
      <c r="D27" s="588">
        <f>D28</f>
        <v>80000</v>
      </c>
      <c r="E27" s="339">
        <v>130000</v>
      </c>
      <c r="F27" s="334">
        <f>F28</f>
        <v>120779</v>
      </c>
      <c r="G27" s="366">
        <f>F27/E27</f>
        <v>0.92906923076923076</v>
      </c>
      <c r="H27" s="519">
        <f>F27/C27</f>
        <v>1.0680278725925403</v>
      </c>
      <c r="I27" s="270"/>
      <c r="J27" s="486"/>
      <c r="K27" s="486"/>
      <c r="L27" s="486"/>
      <c r="M27" s="486"/>
      <c r="N27" s="486"/>
      <c r="O27" s="486"/>
      <c r="P27" s="486"/>
      <c r="Q27" s="486"/>
      <c r="R27" s="486"/>
      <c r="S27" s="271"/>
      <c r="T27" s="271"/>
      <c r="U27" s="271"/>
      <c r="V27" s="271"/>
      <c r="W27" s="271"/>
      <c r="X27" s="271"/>
      <c r="Y27" s="271"/>
      <c r="Z27" s="271"/>
      <c r="AA27" s="271"/>
    </row>
    <row r="28" spans="1:27" x14ac:dyDescent="0.2">
      <c r="A28" s="295">
        <v>32</v>
      </c>
      <c r="B28" s="185" t="s">
        <v>29</v>
      </c>
      <c r="C28" s="337">
        <f>C29+C30</f>
        <v>113086</v>
      </c>
      <c r="D28" s="589">
        <f>SUM(D29:D30)</f>
        <v>80000</v>
      </c>
      <c r="E28" s="341">
        <v>130000</v>
      </c>
      <c r="F28" s="337">
        <f>F30</f>
        <v>120779</v>
      </c>
      <c r="G28" s="367">
        <f>F28/E28</f>
        <v>0.92906923076923076</v>
      </c>
      <c r="H28" s="520">
        <f>F28/C28</f>
        <v>1.0680278725925403</v>
      </c>
      <c r="I28" s="270"/>
      <c r="J28" s="486"/>
      <c r="K28" s="486"/>
      <c r="L28" s="486"/>
      <c r="M28" s="486"/>
      <c r="N28" s="486"/>
      <c r="O28" s="486"/>
      <c r="P28" s="486"/>
      <c r="Q28" s="486"/>
      <c r="R28" s="486"/>
      <c r="S28" s="271"/>
      <c r="T28" s="271"/>
      <c r="U28" s="271"/>
      <c r="V28" s="271"/>
      <c r="W28" s="271"/>
      <c r="X28" s="271"/>
      <c r="Y28" s="271"/>
      <c r="Z28" s="271"/>
      <c r="AA28" s="271"/>
    </row>
    <row r="29" spans="1:27" x14ac:dyDescent="0.2">
      <c r="A29" s="296">
        <v>323</v>
      </c>
      <c r="B29" s="301" t="s">
        <v>32</v>
      </c>
      <c r="C29" s="329">
        <v>48316</v>
      </c>
      <c r="D29" s="590">
        <v>35000</v>
      </c>
      <c r="E29" s="316">
        <v>0</v>
      </c>
      <c r="F29" s="329">
        <v>0</v>
      </c>
      <c r="G29" s="365">
        <v>0</v>
      </c>
      <c r="H29" s="518">
        <v>0</v>
      </c>
      <c r="I29" s="270"/>
      <c r="J29" s="486"/>
      <c r="K29" s="486"/>
      <c r="L29" s="486"/>
      <c r="M29" s="486"/>
      <c r="N29" s="486"/>
      <c r="O29" s="486"/>
      <c r="P29" s="486"/>
      <c r="Q29" s="486"/>
      <c r="R29" s="486"/>
      <c r="S29" s="271"/>
      <c r="T29" s="271"/>
      <c r="U29" s="271"/>
      <c r="V29" s="271"/>
      <c r="W29" s="271"/>
      <c r="X29" s="271"/>
      <c r="Y29" s="271"/>
      <c r="Z29" s="271"/>
      <c r="AA29" s="271"/>
    </row>
    <row r="30" spans="1:27" x14ac:dyDescent="0.2">
      <c r="A30" s="296">
        <v>329</v>
      </c>
      <c r="B30" s="301" t="s">
        <v>109</v>
      </c>
      <c r="C30" s="329">
        <v>64770</v>
      </c>
      <c r="D30" s="591">
        <v>45000</v>
      </c>
      <c r="E30" s="316">
        <v>130000</v>
      </c>
      <c r="F30" s="329">
        <v>120779</v>
      </c>
      <c r="G30" s="365">
        <f>F30/E30</f>
        <v>0.92906923076923076</v>
      </c>
      <c r="H30" s="518">
        <f>F30/C30</f>
        <v>1.8647367608460708</v>
      </c>
      <c r="I30" s="270"/>
      <c r="J30" s="486"/>
      <c r="K30" s="486"/>
      <c r="L30" s="486"/>
      <c r="M30" s="486"/>
      <c r="N30" s="486"/>
      <c r="O30" s="486"/>
      <c r="P30" s="486"/>
      <c r="Q30" s="486"/>
      <c r="R30" s="486"/>
      <c r="S30" s="271"/>
      <c r="T30" s="271"/>
      <c r="U30" s="271"/>
      <c r="V30" s="271"/>
      <c r="W30" s="271"/>
      <c r="X30" s="271"/>
      <c r="Y30" s="271"/>
      <c r="Z30" s="271"/>
      <c r="AA30" s="271"/>
    </row>
    <row r="31" spans="1:27" x14ac:dyDescent="0.2">
      <c r="A31" s="291" t="s">
        <v>137</v>
      </c>
      <c r="B31" s="260" t="s">
        <v>138</v>
      </c>
      <c r="C31" s="330"/>
      <c r="D31" s="674"/>
      <c r="E31" s="327"/>
      <c r="F31" s="330"/>
      <c r="G31" s="364"/>
      <c r="H31" s="517"/>
      <c r="I31" s="270"/>
      <c r="J31" s="486"/>
      <c r="K31" s="486"/>
      <c r="L31" s="486"/>
      <c r="M31" s="486"/>
      <c r="N31" s="486"/>
      <c r="O31" s="486"/>
      <c r="P31" s="486"/>
      <c r="Q31" s="486"/>
      <c r="R31" s="486"/>
      <c r="S31" s="271"/>
      <c r="T31" s="271"/>
      <c r="U31" s="271"/>
      <c r="V31" s="271"/>
      <c r="W31" s="271"/>
      <c r="X31" s="271"/>
      <c r="Y31" s="271"/>
      <c r="Z31" s="271"/>
      <c r="AA31" s="271"/>
    </row>
    <row r="32" spans="1:27" x14ac:dyDescent="0.2">
      <c r="A32" s="292"/>
      <c r="B32" s="260" t="s">
        <v>86</v>
      </c>
      <c r="C32" s="333">
        <f>C34</f>
        <v>227250</v>
      </c>
      <c r="D32" s="242">
        <v>0</v>
      </c>
      <c r="E32" s="335">
        <v>0</v>
      </c>
      <c r="F32" s="333">
        <v>0</v>
      </c>
      <c r="G32" s="364">
        <v>0</v>
      </c>
      <c r="H32" s="517">
        <f>F32/C32</f>
        <v>0</v>
      </c>
      <c r="I32" s="270"/>
      <c r="J32" s="486"/>
      <c r="K32" s="486"/>
      <c r="L32" s="486"/>
      <c r="M32" s="486"/>
      <c r="N32" s="486"/>
      <c r="O32" s="486"/>
      <c r="P32" s="486"/>
      <c r="Q32" s="486"/>
      <c r="R32" s="486"/>
      <c r="S32" s="271"/>
      <c r="T32" s="271"/>
      <c r="U32" s="271"/>
      <c r="V32" s="271"/>
      <c r="W32" s="271"/>
      <c r="X32" s="271"/>
      <c r="Y32" s="271"/>
      <c r="Z32" s="271"/>
      <c r="AA32" s="271"/>
    </row>
    <row r="33" spans="1:27" x14ac:dyDescent="0.2">
      <c r="A33" s="293" t="s">
        <v>85</v>
      </c>
      <c r="B33" s="77" t="s">
        <v>123</v>
      </c>
      <c r="C33" s="329"/>
      <c r="D33" s="302"/>
      <c r="E33" s="316"/>
      <c r="F33" s="329"/>
      <c r="G33" s="365"/>
      <c r="H33" s="518"/>
      <c r="I33" s="270"/>
      <c r="J33" s="486"/>
      <c r="K33" s="486"/>
      <c r="L33" s="486"/>
      <c r="M33" s="486"/>
      <c r="N33" s="486"/>
      <c r="O33" s="486"/>
      <c r="P33" s="486"/>
      <c r="Q33" s="486"/>
      <c r="R33" s="486"/>
      <c r="S33" s="271"/>
      <c r="T33" s="271"/>
      <c r="U33" s="271"/>
      <c r="V33" s="271"/>
      <c r="W33" s="271"/>
      <c r="X33" s="271"/>
      <c r="Y33" s="271"/>
      <c r="Z33" s="271"/>
      <c r="AA33" s="271"/>
    </row>
    <row r="34" spans="1:27" x14ac:dyDescent="0.2">
      <c r="A34" s="294">
        <v>3</v>
      </c>
      <c r="B34" s="184" t="s">
        <v>62</v>
      </c>
      <c r="C34" s="334">
        <f t="shared" ref="C34:C35" si="1">C35</f>
        <v>227250</v>
      </c>
      <c r="D34" s="338">
        <v>0</v>
      </c>
      <c r="E34" s="339">
        <v>0</v>
      </c>
      <c r="F34" s="334">
        <v>0</v>
      </c>
      <c r="G34" s="366">
        <v>0</v>
      </c>
      <c r="H34" s="519">
        <f>F34/C34</f>
        <v>0</v>
      </c>
      <c r="I34" s="270"/>
      <c r="J34" s="486"/>
      <c r="K34" s="486"/>
      <c r="L34" s="486"/>
      <c r="M34" s="486"/>
      <c r="N34" s="486"/>
      <c r="O34" s="486"/>
      <c r="P34" s="486"/>
      <c r="Q34" s="486"/>
      <c r="R34" s="486"/>
      <c r="S34" s="271"/>
      <c r="T34" s="271"/>
      <c r="U34" s="271"/>
      <c r="V34" s="271"/>
      <c r="W34" s="271"/>
      <c r="X34" s="271"/>
      <c r="Y34" s="271"/>
      <c r="Z34" s="271"/>
      <c r="AA34" s="271"/>
    </row>
    <row r="35" spans="1:27" x14ac:dyDescent="0.2">
      <c r="A35" s="295">
        <v>32</v>
      </c>
      <c r="B35" s="185" t="s">
        <v>29</v>
      </c>
      <c r="C35" s="337">
        <f t="shared" si="1"/>
        <v>227250</v>
      </c>
      <c r="D35" s="340">
        <v>0</v>
      </c>
      <c r="E35" s="341">
        <v>0</v>
      </c>
      <c r="F35" s="337">
        <v>0</v>
      </c>
      <c r="G35" s="367">
        <v>0</v>
      </c>
      <c r="H35" s="520">
        <f>F35/C35</f>
        <v>0</v>
      </c>
      <c r="I35" s="270"/>
      <c r="J35" s="486"/>
      <c r="K35" s="486"/>
      <c r="L35" s="486"/>
      <c r="M35" s="486"/>
      <c r="N35" s="486"/>
      <c r="O35" s="486"/>
      <c r="P35" s="486"/>
      <c r="Q35" s="486"/>
      <c r="R35" s="486"/>
      <c r="S35" s="271"/>
      <c r="T35" s="271"/>
      <c r="U35" s="271"/>
      <c r="V35" s="271"/>
      <c r="W35" s="271"/>
      <c r="X35" s="271"/>
      <c r="Y35" s="271"/>
      <c r="Z35" s="271"/>
      <c r="AA35" s="271"/>
    </row>
    <row r="36" spans="1:27" ht="13.5" thickBot="1" x14ac:dyDescent="0.25">
      <c r="A36" s="297">
        <v>329</v>
      </c>
      <c r="B36" s="298" t="s">
        <v>109</v>
      </c>
      <c r="C36" s="175">
        <v>227250</v>
      </c>
      <c r="D36" s="175">
        <v>0</v>
      </c>
      <c r="E36" s="328">
        <v>0</v>
      </c>
      <c r="F36" s="175">
        <v>0</v>
      </c>
      <c r="G36" s="417">
        <v>0</v>
      </c>
      <c r="H36" s="418">
        <v>0</v>
      </c>
      <c r="J36" s="486"/>
      <c r="K36" s="486"/>
      <c r="L36" s="486"/>
      <c r="M36" s="486"/>
      <c r="N36" s="486"/>
      <c r="O36" s="486"/>
      <c r="P36" s="486"/>
      <c r="Q36" s="486"/>
      <c r="R36" s="486"/>
      <c r="S36" s="271"/>
      <c r="T36" s="271"/>
      <c r="U36" s="271"/>
      <c r="V36" s="271"/>
      <c r="W36" s="271"/>
      <c r="X36" s="271"/>
      <c r="Y36" s="271"/>
      <c r="Z36" s="271"/>
      <c r="AA36" s="271"/>
    </row>
    <row r="37" spans="1:27" ht="0.75" customHeight="1" x14ac:dyDescent="0.2">
      <c r="A37" s="38"/>
      <c r="B37" s="23"/>
      <c r="C37" s="23"/>
      <c r="D37" s="38"/>
      <c r="E37" s="38"/>
      <c r="J37" s="486"/>
      <c r="K37" s="486"/>
      <c r="L37" s="486"/>
      <c r="M37" s="486"/>
      <c r="N37" s="486"/>
      <c r="O37" s="486"/>
      <c r="P37" s="486"/>
      <c r="Q37" s="486"/>
      <c r="R37" s="486"/>
      <c r="S37" s="271"/>
      <c r="T37" s="271"/>
      <c r="U37" s="271"/>
      <c r="V37" s="271"/>
      <c r="W37" s="271"/>
      <c r="X37" s="271"/>
      <c r="Y37" s="271"/>
      <c r="Z37" s="271"/>
      <c r="AA37" s="271"/>
    </row>
    <row r="38" spans="1:27" hidden="1" x14ac:dyDescent="0.2">
      <c r="A38" s="38"/>
      <c r="B38" s="23"/>
      <c r="C38" s="23"/>
      <c r="D38" s="38"/>
      <c r="E38" s="38"/>
      <c r="J38" s="486"/>
      <c r="K38" s="486"/>
      <c r="L38" s="486"/>
      <c r="M38" s="486"/>
      <c r="N38" s="486"/>
      <c r="O38" s="486"/>
      <c r="P38" s="486"/>
      <c r="Q38" s="486"/>
      <c r="R38" s="486"/>
      <c r="S38" s="271"/>
      <c r="T38" s="271"/>
      <c r="U38" s="271"/>
      <c r="V38" s="271"/>
      <c r="W38" s="271"/>
      <c r="X38" s="271"/>
      <c r="Y38" s="271"/>
      <c r="Z38" s="271"/>
      <c r="AA38" s="271"/>
    </row>
    <row r="39" spans="1:27" x14ac:dyDescent="0.2">
      <c r="A39" s="38"/>
      <c r="B39" s="23"/>
      <c r="C39" s="23"/>
      <c r="D39" s="38"/>
      <c r="E39" s="38"/>
      <c r="J39" s="486"/>
      <c r="K39" s="486"/>
      <c r="L39" s="486"/>
      <c r="M39" s="486"/>
      <c r="N39" s="486"/>
      <c r="O39" s="486"/>
      <c r="P39" s="486"/>
      <c r="Q39" s="486"/>
      <c r="R39" s="486"/>
      <c r="S39" s="271"/>
      <c r="T39" s="271"/>
      <c r="U39" s="271"/>
      <c r="V39" s="271"/>
      <c r="W39" s="271"/>
      <c r="X39" s="271"/>
      <c r="Y39" s="271"/>
      <c r="Z39" s="271"/>
      <c r="AA39" s="271"/>
    </row>
    <row r="40" spans="1:27" x14ac:dyDescent="0.2">
      <c r="A40" s="38"/>
      <c r="B40" s="23"/>
      <c r="C40" s="23"/>
      <c r="D40" s="38"/>
      <c r="E40" s="38"/>
      <c r="F40" s="80"/>
      <c r="G40" s="80"/>
      <c r="H40" s="80"/>
      <c r="I40" s="80"/>
      <c r="J40" s="486"/>
      <c r="K40" s="486"/>
      <c r="L40" s="486"/>
      <c r="M40" s="486"/>
      <c r="N40" s="486"/>
      <c r="O40" s="486"/>
      <c r="P40" s="486"/>
      <c r="Q40" s="486"/>
      <c r="R40" s="486"/>
      <c r="S40" s="271"/>
      <c r="T40" s="271"/>
      <c r="U40" s="271"/>
      <c r="V40" s="271"/>
      <c r="W40" s="271"/>
      <c r="X40" s="271"/>
      <c r="Y40" s="271"/>
      <c r="Z40" s="271"/>
      <c r="AA40" s="271"/>
    </row>
    <row r="41" spans="1:27" x14ac:dyDescent="0.2">
      <c r="A41" s="80"/>
      <c r="B41" s="80"/>
      <c r="C41" s="80"/>
      <c r="D41" s="80"/>
      <c r="E41" s="80"/>
      <c r="F41" s="80"/>
      <c r="G41" s="80"/>
      <c r="H41" s="80"/>
      <c r="I41" s="80"/>
      <c r="J41" s="486"/>
      <c r="K41" s="486"/>
      <c r="L41" s="486"/>
      <c r="M41" s="486"/>
      <c r="N41" s="486"/>
      <c r="O41" s="486"/>
      <c r="P41" s="486"/>
      <c r="Q41" s="486"/>
      <c r="R41" s="486"/>
      <c r="S41" s="271"/>
      <c r="T41" s="271"/>
      <c r="U41" s="271"/>
      <c r="V41" s="271"/>
      <c r="W41" s="271"/>
      <c r="X41" s="271"/>
      <c r="Y41" s="271"/>
      <c r="Z41" s="271"/>
      <c r="AA41" s="271"/>
    </row>
    <row r="42" spans="1:27" x14ac:dyDescent="0.2">
      <c r="A42" s="80"/>
      <c r="B42" s="80"/>
      <c r="C42" s="80"/>
      <c r="D42" s="80"/>
      <c r="E42" s="80"/>
      <c r="F42" s="80"/>
      <c r="G42" s="80"/>
      <c r="H42" s="80"/>
      <c r="I42" s="80"/>
      <c r="J42" s="486"/>
      <c r="K42" s="486"/>
      <c r="L42" s="486"/>
      <c r="M42" s="486"/>
      <c r="N42" s="486"/>
      <c r="O42" s="486"/>
      <c r="P42" s="486"/>
      <c r="Q42" s="486"/>
      <c r="R42" s="486"/>
      <c r="S42" s="271"/>
      <c r="T42" s="271"/>
      <c r="U42" s="271"/>
      <c r="V42" s="271"/>
      <c r="W42" s="271"/>
      <c r="X42" s="271"/>
      <c r="Y42" s="271"/>
      <c r="Z42" s="271"/>
      <c r="AA42" s="271"/>
    </row>
    <row r="43" spans="1:27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R43" s="271"/>
      <c r="S43" s="271"/>
      <c r="T43" s="271"/>
      <c r="U43" s="271"/>
      <c r="V43" s="271"/>
      <c r="W43" s="271"/>
      <c r="X43" s="271"/>
      <c r="Y43" s="271"/>
      <c r="Z43" s="271"/>
      <c r="AA43" s="271"/>
    </row>
    <row r="44" spans="1:27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R44" s="271"/>
      <c r="S44" s="271"/>
      <c r="T44" s="271"/>
      <c r="U44" s="271"/>
      <c r="V44" s="271"/>
      <c r="W44" s="271"/>
      <c r="X44" s="271"/>
      <c r="Y44" s="271"/>
      <c r="Z44" s="271"/>
      <c r="AA44" s="271"/>
    </row>
    <row r="45" spans="1:27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R45" s="271"/>
      <c r="S45" s="271"/>
      <c r="T45" s="271"/>
      <c r="U45" s="271"/>
      <c r="V45" s="271"/>
      <c r="W45" s="271"/>
      <c r="X45" s="271"/>
      <c r="Y45" s="271"/>
      <c r="Z45" s="271"/>
      <c r="AA45" s="271"/>
    </row>
    <row r="46" spans="1:27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R46" s="271"/>
      <c r="S46" s="271"/>
      <c r="T46" s="271"/>
      <c r="U46" s="271"/>
      <c r="V46" s="271"/>
      <c r="W46" s="271"/>
      <c r="X46" s="271"/>
      <c r="Y46" s="271"/>
      <c r="Z46" s="271"/>
      <c r="AA46" s="271"/>
    </row>
    <row r="47" spans="1:27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R47" s="271"/>
      <c r="S47" s="271"/>
      <c r="T47" s="271"/>
      <c r="U47" s="271"/>
      <c r="V47" s="271"/>
      <c r="W47" s="271"/>
      <c r="X47" s="271"/>
      <c r="Y47" s="271"/>
      <c r="Z47" s="271"/>
      <c r="AA47" s="271"/>
    </row>
    <row r="48" spans="1:27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R48" s="271"/>
      <c r="S48" s="271"/>
      <c r="T48" s="271"/>
      <c r="U48" s="271"/>
      <c r="V48" s="271"/>
      <c r="W48" s="271"/>
      <c r="X48" s="271"/>
      <c r="Y48" s="271"/>
      <c r="Z48" s="271"/>
      <c r="AA48" s="271"/>
    </row>
    <row r="49" spans="1:27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R49" s="271"/>
      <c r="S49" s="271"/>
      <c r="T49" s="271"/>
      <c r="U49" s="271"/>
      <c r="V49" s="271"/>
      <c r="W49" s="271"/>
      <c r="X49" s="271"/>
      <c r="Y49" s="271"/>
      <c r="Z49" s="271"/>
      <c r="AA49" s="271"/>
    </row>
    <row r="50" spans="1:27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R50" s="271"/>
      <c r="S50" s="271"/>
      <c r="T50" s="271"/>
      <c r="U50" s="271"/>
      <c r="V50" s="271"/>
      <c r="W50" s="271"/>
      <c r="X50" s="271"/>
      <c r="Y50" s="271"/>
      <c r="Z50" s="271"/>
      <c r="AA50" s="271"/>
    </row>
    <row r="51" spans="1:27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R51" s="271"/>
      <c r="S51" s="271"/>
      <c r="T51" s="271"/>
      <c r="U51" s="271"/>
      <c r="V51" s="271"/>
      <c r="W51" s="271"/>
      <c r="X51" s="271"/>
      <c r="Y51" s="271"/>
      <c r="Z51" s="271"/>
      <c r="AA51" s="271"/>
    </row>
    <row r="52" spans="1:27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R52" s="271"/>
      <c r="S52" s="271"/>
      <c r="T52" s="271"/>
      <c r="U52" s="271"/>
      <c r="V52" s="271"/>
      <c r="W52" s="271"/>
      <c r="X52" s="271"/>
      <c r="Y52" s="271"/>
      <c r="Z52" s="271"/>
      <c r="AA52" s="271"/>
    </row>
    <row r="53" spans="1:27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R53" s="271"/>
      <c r="S53" s="271"/>
      <c r="T53" s="271"/>
      <c r="U53" s="271"/>
      <c r="V53" s="271"/>
      <c r="W53" s="271"/>
      <c r="X53" s="271"/>
      <c r="Y53" s="271"/>
      <c r="Z53" s="271"/>
      <c r="AA53" s="271"/>
    </row>
    <row r="54" spans="1:27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R54" s="271"/>
      <c r="S54" s="271"/>
      <c r="T54" s="271"/>
      <c r="U54" s="271"/>
      <c r="V54" s="271"/>
      <c r="W54" s="271"/>
      <c r="X54" s="271"/>
      <c r="Y54" s="271"/>
      <c r="Z54" s="271"/>
      <c r="AA54" s="271"/>
    </row>
    <row r="55" spans="1:27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R55" s="271"/>
      <c r="S55" s="271"/>
      <c r="T55" s="271"/>
      <c r="U55" s="271"/>
      <c r="V55" s="271"/>
      <c r="W55" s="271"/>
      <c r="X55" s="271"/>
      <c r="Y55" s="271"/>
      <c r="Z55" s="271"/>
      <c r="AA55" s="271"/>
    </row>
    <row r="56" spans="1:27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R56" s="271"/>
      <c r="S56" s="271"/>
      <c r="T56" s="271"/>
      <c r="U56" s="271"/>
      <c r="V56" s="271"/>
      <c r="W56" s="271"/>
      <c r="X56" s="271"/>
      <c r="Y56" s="271"/>
      <c r="Z56" s="271"/>
      <c r="AA56" s="271"/>
    </row>
    <row r="57" spans="1:27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R57" s="271"/>
      <c r="S57" s="271"/>
      <c r="T57" s="271"/>
      <c r="U57" s="271"/>
      <c r="V57" s="271"/>
      <c r="W57" s="271"/>
      <c r="X57" s="271"/>
      <c r="Y57" s="271"/>
      <c r="Z57" s="271"/>
      <c r="AA57" s="271"/>
    </row>
    <row r="58" spans="1:27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R58" s="271"/>
      <c r="S58" s="271"/>
      <c r="T58" s="271"/>
      <c r="U58" s="271"/>
      <c r="V58" s="271"/>
      <c r="W58" s="271"/>
      <c r="X58" s="271"/>
      <c r="Y58" s="271"/>
      <c r="Z58" s="271"/>
      <c r="AA58" s="271"/>
    </row>
    <row r="59" spans="1:27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R59" s="266"/>
      <c r="S59" s="266"/>
      <c r="T59" s="266"/>
      <c r="U59" s="266"/>
      <c r="V59" s="266"/>
      <c r="W59" s="266"/>
      <c r="X59" s="266"/>
      <c r="Y59" s="266"/>
      <c r="Z59" s="266"/>
      <c r="AA59" s="266"/>
    </row>
    <row r="60" spans="1:27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R60" s="266"/>
      <c r="S60" s="266"/>
      <c r="T60" s="266"/>
      <c r="U60" s="266"/>
      <c r="V60" s="266"/>
      <c r="W60" s="266"/>
      <c r="X60" s="266"/>
      <c r="Y60" s="266"/>
      <c r="Z60" s="266"/>
      <c r="AA60" s="266"/>
    </row>
    <row r="61" spans="1:27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R61" s="266"/>
      <c r="S61" s="266"/>
      <c r="T61" s="266"/>
      <c r="U61" s="266"/>
      <c r="V61" s="266"/>
      <c r="W61" s="266"/>
      <c r="X61" s="266"/>
      <c r="Y61" s="266"/>
      <c r="Z61" s="266"/>
      <c r="AA61" s="266"/>
    </row>
    <row r="62" spans="1:27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R62" s="266"/>
      <c r="S62" s="266"/>
      <c r="T62" s="266"/>
      <c r="U62" s="266"/>
      <c r="V62" s="266"/>
      <c r="W62" s="266"/>
      <c r="X62" s="266"/>
      <c r="Y62" s="266"/>
      <c r="Z62" s="266"/>
      <c r="AA62" s="266"/>
    </row>
    <row r="63" spans="1:27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R63" s="266"/>
      <c r="S63" s="266"/>
      <c r="T63" s="266"/>
      <c r="U63" s="266"/>
      <c r="V63" s="266"/>
      <c r="W63" s="266"/>
      <c r="X63" s="266"/>
      <c r="Y63" s="266"/>
      <c r="Z63" s="266"/>
      <c r="AA63" s="266"/>
    </row>
    <row r="64" spans="1:27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R64" s="266"/>
      <c r="S64" s="266"/>
      <c r="T64" s="266"/>
      <c r="U64" s="266"/>
      <c r="V64" s="266"/>
      <c r="W64" s="266"/>
      <c r="X64" s="266"/>
      <c r="Y64" s="266"/>
      <c r="Z64" s="266"/>
      <c r="AA64" s="266"/>
    </row>
    <row r="65" spans="1:27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R65" s="266"/>
      <c r="S65" s="266"/>
      <c r="T65" s="266"/>
      <c r="U65" s="266"/>
      <c r="V65" s="266"/>
      <c r="W65" s="266"/>
      <c r="X65" s="266"/>
      <c r="Y65" s="266"/>
      <c r="Z65" s="266"/>
      <c r="AA65" s="266"/>
    </row>
    <row r="66" spans="1:27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R66" s="266"/>
      <c r="S66" s="266"/>
      <c r="T66" s="266"/>
      <c r="U66" s="266"/>
      <c r="V66" s="266"/>
      <c r="W66" s="266"/>
      <c r="X66" s="266"/>
      <c r="Y66" s="266"/>
      <c r="Z66" s="266"/>
      <c r="AA66" s="266"/>
    </row>
    <row r="67" spans="1:27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R67" s="266"/>
      <c r="S67" s="266"/>
      <c r="T67" s="266"/>
      <c r="U67" s="266"/>
      <c r="V67" s="266"/>
      <c r="W67" s="266"/>
      <c r="X67" s="266"/>
      <c r="Y67" s="266"/>
      <c r="Z67" s="266"/>
      <c r="AA67" s="266"/>
    </row>
    <row r="68" spans="1:27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R68" s="266"/>
      <c r="S68" s="266"/>
      <c r="T68" s="266"/>
      <c r="U68" s="266"/>
      <c r="V68" s="266"/>
      <c r="W68" s="266"/>
      <c r="X68" s="266"/>
      <c r="Y68" s="266"/>
      <c r="Z68" s="266"/>
      <c r="AA68" s="266"/>
    </row>
    <row r="69" spans="1:27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R69" s="266"/>
      <c r="S69" s="266"/>
      <c r="T69" s="266"/>
      <c r="U69" s="266"/>
      <c r="V69" s="266"/>
      <c r="W69" s="266"/>
      <c r="X69" s="266"/>
      <c r="Y69" s="266"/>
      <c r="Z69" s="266"/>
      <c r="AA69" s="266"/>
    </row>
    <row r="70" spans="1:27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R70" s="266"/>
      <c r="S70" s="266"/>
      <c r="T70" s="266"/>
      <c r="U70" s="266"/>
      <c r="V70" s="266"/>
      <c r="W70" s="266"/>
      <c r="X70" s="266"/>
      <c r="Y70" s="266"/>
      <c r="Z70" s="266"/>
      <c r="AA70" s="266"/>
    </row>
    <row r="71" spans="1:27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R71" s="266"/>
      <c r="S71" s="266"/>
      <c r="T71" s="266"/>
      <c r="U71" s="266"/>
      <c r="V71" s="266"/>
      <c r="W71" s="266"/>
      <c r="X71" s="266"/>
      <c r="Y71" s="266"/>
      <c r="Z71" s="266"/>
      <c r="AA71" s="266"/>
    </row>
    <row r="72" spans="1:27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R72" s="266"/>
      <c r="S72" s="266"/>
      <c r="T72" s="266"/>
      <c r="U72" s="266"/>
      <c r="V72" s="266"/>
      <c r="W72" s="266"/>
      <c r="X72" s="266"/>
      <c r="Y72" s="266"/>
      <c r="Z72" s="266"/>
      <c r="AA72" s="266"/>
    </row>
    <row r="73" spans="1:27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R73" s="266"/>
      <c r="S73" s="266"/>
      <c r="T73" s="266"/>
      <c r="U73" s="266"/>
      <c r="V73" s="266"/>
      <c r="W73" s="266"/>
      <c r="X73" s="266"/>
      <c r="Y73" s="266"/>
      <c r="Z73" s="266"/>
      <c r="AA73" s="266"/>
    </row>
    <row r="74" spans="1:27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R74" s="266"/>
      <c r="S74" s="266"/>
      <c r="T74" s="266"/>
      <c r="U74" s="266"/>
      <c r="V74" s="266"/>
      <c r="W74" s="266"/>
      <c r="X74" s="266"/>
      <c r="Y74" s="266"/>
      <c r="Z74" s="266"/>
      <c r="AA74" s="266"/>
    </row>
    <row r="75" spans="1:27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R75" s="266"/>
      <c r="S75" s="266"/>
      <c r="T75" s="266"/>
      <c r="U75" s="266"/>
      <c r="V75" s="266"/>
      <c r="W75" s="266"/>
      <c r="X75" s="266"/>
      <c r="Y75" s="266"/>
      <c r="Z75" s="266"/>
      <c r="AA75" s="266"/>
    </row>
    <row r="76" spans="1:27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R76" s="266"/>
      <c r="S76" s="266"/>
      <c r="T76" s="266"/>
      <c r="U76" s="266"/>
      <c r="V76" s="266"/>
      <c r="W76" s="266"/>
      <c r="X76" s="266"/>
      <c r="Y76" s="266"/>
      <c r="Z76" s="266"/>
      <c r="AA76" s="266"/>
    </row>
    <row r="77" spans="1:27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R77" s="266"/>
      <c r="S77" s="266"/>
      <c r="T77" s="266"/>
      <c r="U77" s="266"/>
      <c r="V77" s="266"/>
      <c r="W77" s="266"/>
      <c r="X77" s="266"/>
      <c r="Y77" s="266"/>
      <c r="Z77" s="266"/>
      <c r="AA77" s="266"/>
    </row>
    <row r="78" spans="1:27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R78" s="266"/>
      <c r="S78" s="266"/>
      <c r="T78" s="266"/>
      <c r="U78" s="266"/>
      <c r="V78" s="266"/>
      <c r="W78" s="266"/>
      <c r="X78" s="266"/>
      <c r="Y78" s="266"/>
      <c r="Z78" s="266"/>
      <c r="AA78" s="266"/>
    </row>
    <row r="79" spans="1:27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R79" s="266"/>
      <c r="S79" s="266"/>
      <c r="T79" s="266"/>
      <c r="U79" s="266"/>
      <c r="V79" s="266"/>
      <c r="W79" s="266"/>
      <c r="X79" s="266"/>
      <c r="Y79" s="266"/>
      <c r="Z79" s="266"/>
      <c r="AA79" s="266"/>
    </row>
    <row r="80" spans="1:27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R80" s="266"/>
      <c r="S80" s="266"/>
      <c r="T80" s="266"/>
      <c r="U80" s="266"/>
      <c r="V80" s="266"/>
      <c r="W80" s="266"/>
      <c r="X80" s="266"/>
      <c r="Y80" s="266"/>
      <c r="Z80" s="266"/>
      <c r="AA80" s="266"/>
    </row>
    <row r="81" spans="1:27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R81" s="266"/>
      <c r="S81" s="266"/>
      <c r="T81" s="266"/>
      <c r="U81" s="266"/>
      <c r="V81" s="266"/>
      <c r="W81" s="266"/>
      <c r="X81" s="266"/>
      <c r="Y81" s="266"/>
      <c r="Z81" s="266"/>
      <c r="AA81" s="266"/>
    </row>
    <row r="82" spans="1:27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R82" s="266"/>
      <c r="S82" s="266"/>
      <c r="T82" s="266"/>
      <c r="U82" s="266"/>
      <c r="V82" s="266"/>
      <c r="W82" s="266"/>
      <c r="X82" s="266"/>
      <c r="Y82" s="266"/>
      <c r="Z82" s="266"/>
      <c r="AA82" s="266"/>
    </row>
    <row r="83" spans="1:27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R83" s="266"/>
      <c r="S83" s="266"/>
      <c r="T83" s="266"/>
      <c r="U83" s="266"/>
      <c r="V83" s="266"/>
      <c r="W83" s="266"/>
      <c r="X83" s="266"/>
      <c r="Y83" s="266"/>
      <c r="Z83" s="266"/>
      <c r="AA83" s="266"/>
    </row>
    <row r="84" spans="1:27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R84" s="266"/>
      <c r="S84" s="266"/>
      <c r="T84" s="266"/>
      <c r="U84" s="266"/>
      <c r="V84" s="266"/>
      <c r="W84" s="266"/>
      <c r="X84" s="266"/>
      <c r="Y84" s="266"/>
      <c r="Z84" s="266"/>
      <c r="AA84" s="266"/>
    </row>
    <row r="85" spans="1:27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R85" s="266"/>
      <c r="S85" s="266"/>
      <c r="T85" s="266"/>
      <c r="U85" s="266"/>
      <c r="V85" s="266"/>
      <c r="W85" s="266"/>
      <c r="X85" s="266"/>
      <c r="Y85" s="266"/>
      <c r="Z85" s="266"/>
      <c r="AA85" s="266"/>
    </row>
    <row r="86" spans="1:27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R86" s="266"/>
      <c r="S86" s="266"/>
      <c r="T86" s="266"/>
      <c r="U86" s="266"/>
      <c r="V86" s="266"/>
      <c r="W86" s="266"/>
      <c r="X86" s="266"/>
      <c r="Y86" s="266"/>
      <c r="Z86" s="266"/>
      <c r="AA86" s="266"/>
    </row>
    <row r="87" spans="1:27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R87" s="266"/>
      <c r="S87" s="266"/>
      <c r="T87" s="266"/>
      <c r="U87" s="266"/>
      <c r="V87" s="266"/>
      <c r="W87" s="266"/>
      <c r="X87" s="266"/>
      <c r="Y87" s="266"/>
      <c r="Z87" s="266"/>
      <c r="AA87" s="266"/>
    </row>
    <row r="88" spans="1:27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R88" s="266"/>
      <c r="S88" s="266"/>
      <c r="T88" s="266"/>
      <c r="U88" s="266"/>
      <c r="V88" s="266"/>
      <c r="W88" s="266"/>
      <c r="X88" s="266"/>
      <c r="Y88" s="266"/>
      <c r="Z88" s="266"/>
      <c r="AA88" s="266"/>
    </row>
    <row r="89" spans="1:27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R89" s="266"/>
      <c r="S89" s="266"/>
      <c r="T89" s="266"/>
      <c r="U89" s="266"/>
      <c r="V89" s="266"/>
      <c r="W89" s="266"/>
      <c r="X89" s="266"/>
      <c r="Y89" s="266"/>
      <c r="Z89" s="266"/>
      <c r="AA89" s="266"/>
    </row>
    <row r="90" spans="1:27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R90" s="266"/>
      <c r="S90" s="266"/>
      <c r="T90" s="266"/>
      <c r="U90" s="266"/>
      <c r="V90" s="266"/>
      <c r="W90" s="266"/>
      <c r="X90" s="266"/>
      <c r="Y90" s="266"/>
      <c r="Z90" s="266"/>
      <c r="AA90" s="266"/>
    </row>
    <row r="91" spans="1:27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R91" s="266"/>
      <c r="S91" s="266"/>
      <c r="T91" s="266"/>
      <c r="U91" s="266"/>
      <c r="V91" s="266"/>
      <c r="W91" s="266"/>
      <c r="X91" s="266"/>
      <c r="Y91" s="266"/>
      <c r="Z91" s="266"/>
      <c r="AA91" s="266"/>
    </row>
    <row r="92" spans="1:27" x14ac:dyDescent="0.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R92" s="266"/>
      <c r="S92" s="266"/>
      <c r="T92" s="266"/>
      <c r="U92" s="266"/>
      <c r="V92" s="266"/>
      <c r="W92" s="266"/>
      <c r="X92" s="266"/>
      <c r="Y92" s="266"/>
      <c r="Z92" s="266"/>
      <c r="AA92" s="266"/>
    </row>
    <row r="93" spans="1:27" x14ac:dyDescent="0.2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R93" s="266"/>
      <c r="S93" s="266"/>
      <c r="T93" s="266"/>
      <c r="U93" s="266"/>
      <c r="V93" s="266"/>
      <c r="W93" s="266"/>
      <c r="X93" s="266"/>
      <c r="Y93" s="266"/>
      <c r="Z93" s="266"/>
      <c r="AA93" s="266"/>
    </row>
    <row r="94" spans="1:27" x14ac:dyDescent="0.2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R94" s="266"/>
      <c r="S94" s="266"/>
      <c r="T94" s="266"/>
      <c r="U94" s="266"/>
      <c r="V94" s="266"/>
      <c r="W94" s="266"/>
      <c r="X94" s="266"/>
      <c r="Y94" s="266"/>
      <c r="Z94" s="266"/>
      <c r="AA94" s="266"/>
    </row>
    <row r="95" spans="1:27" x14ac:dyDescent="0.2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R95" s="266"/>
      <c r="S95" s="266"/>
      <c r="T95" s="266"/>
      <c r="U95" s="266"/>
      <c r="V95" s="266"/>
      <c r="W95" s="266"/>
      <c r="X95" s="266"/>
      <c r="Y95" s="266"/>
      <c r="Z95" s="266"/>
      <c r="AA95" s="266"/>
    </row>
    <row r="96" spans="1:27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R96" s="266"/>
      <c r="S96" s="266"/>
      <c r="T96" s="266"/>
      <c r="U96" s="266"/>
      <c r="V96" s="266"/>
      <c r="W96" s="266"/>
      <c r="X96" s="266"/>
      <c r="Y96" s="266"/>
      <c r="Z96" s="266"/>
      <c r="AA96" s="266"/>
    </row>
    <row r="97" spans="1:27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R97" s="266"/>
      <c r="S97" s="266"/>
      <c r="T97" s="266"/>
      <c r="U97" s="266"/>
      <c r="V97" s="266"/>
      <c r="W97" s="266"/>
      <c r="X97" s="266"/>
      <c r="Y97" s="266"/>
      <c r="Z97" s="266"/>
      <c r="AA97" s="266"/>
    </row>
    <row r="98" spans="1:27" x14ac:dyDescent="0.2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R98" s="266"/>
      <c r="S98" s="266"/>
      <c r="T98" s="266"/>
      <c r="U98" s="266"/>
      <c r="V98" s="266"/>
      <c r="W98" s="266"/>
      <c r="X98" s="266"/>
      <c r="Y98" s="266"/>
      <c r="Z98" s="266"/>
      <c r="AA98" s="266"/>
    </row>
    <row r="99" spans="1:27" x14ac:dyDescent="0.2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R99" s="266"/>
      <c r="S99" s="266"/>
      <c r="T99" s="266"/>
      <c r="U99" s="266"/>
      <c r="V99" s="266"/>
      <c r="W99" s="266"/>
      <c r="X99" s="266"/>
      <c r="Y99" s="266"/>
      <c r="Z99" s="266"/>
      <c r="AA99" s="266"/>
    </row>
    <row r="100" spans="1:27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</row>
    <row r="101" spans="1:27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</row>
    <row r="102" spans="1:27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</row>
    <row r="103" spans="1:27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</row>
    <row r="104" spans="1:27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</row>
    <row r="105" spans="1:27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</row>
    <row r="106" spans="1:27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</row>
    <row r="107" spans="1:27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</row>
    <row r="108" spans="1:27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</row>
    <row r="109" spans="1:27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</row>
    <row r="110" spans="1:27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</row>
    <row r="111" spans="1:27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</row>
    <row r="112" spans="1:27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</row>
    <row r="113" spans="1:27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</row>
    <row r="114" spans="1:27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</row>
    <row r="115" spans="1:27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</row>
    <row r="116" spans="1:27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</row>
    <row r="117" spans="1:27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</row>
    <row r="118" spans="1:27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</row>
    <row r="119" spans="1:27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</row>
    <row r="120" spans="1:27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</row>
    <row r="121" spans="1:27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</row>
    <row r="122" spans="1:27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</row>
    <row r="123" spans="1:27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</row>
    <row r="124" spans="1:27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</row>
    <row r="125" spans="1:27" x14ac:dyDescent="0.2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</row>
    <row r="126" spans="1:27" x14ac:dyDescent="0.2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</row>
    <row r="127" spans="1:27" x14ac:dyDescent="0.2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</row>
    <row r="128" spans="1:27" x14ac:dyDescent="0.2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</row>
    <row r="129" spans="1:16" x14ac:dyDescent="0.2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</row>
    <row r="130" spans="1:16" x14ac:dyDescent="0.2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</row>
    <row r="131" spans="1:16" x14ac:dyDescent="0.2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</row>
    <row r="132" spans="1:16" x14ac:dyDescent="0.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</row>
    <row r="133" spans="1:16" x14ac:dyDescent="0.2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</row>
    <row r="134" spans="1:16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</row>
    <row r="135" spans="1:16" x14ac:dyDescent="0.2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</row>
    <row r="136" spans="1:16" x14ac:dyDescent="0.2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</row>
    <row r="137" spans="1:16" x14ac:dyDescent="0.2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</row>
    <row r="138" spans="1:16" x14ac:dyDescent="0.2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</row>
    <row r="139" spans="1:16" x14ac:dyDescent="0.2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</row>
    <row r="140" spans="1:16" x14ac:dyDescent="0.2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</row>
    <row r="141" spans="1:16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</row>
    <row r="142" spans="1:16" x14ac:dyDescent="0.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</row>
    <row r="143" spans="1:16" x14ac:dyDescent="0.2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</row>
    <row r="144" spans="1:16" x14ac:dyDescent="0.2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</row>
    <row r="145" spans="1:16" x14ac:dyDescent="0.2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</row>
    <row r="146" spans="1:16" x14ac:dyDescent="0.2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</row>
    <row r="147" spans="1:16" x14ac:dyDescent="0.2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</row>
    <row r="148" spans="1:16" x14ac:dyDescent="0.2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</row>
    <row r="149" spans="1:16" x14ac:dyDescent="0.2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</row>
    <row r="150" spans="1:16" x14ac:dyDescent="0.2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</row>
    <row r="151" spans="1:16" x14ac:dyDescent="0.2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</row>
    <row r="152" spans="1:16" x14ac:dyDescent="0.2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</row>
    <row r="153" spans="1:16" x14ac:dyDescent="0.2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</row>
    <row r="154" spans="1:16" x14ac:dyDescent="0.2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</row>
    <row r="155" spans="1:16" x14ac:dyDescent="0.2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</row>
    <row r="156" spans="1:16" x14ac:dyDescent="0.2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</row>
    <row r="157" spans="1:16" x14ac:dyDescent="0.2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</row>
    <row r="158" spans="1:16" x14ac:dyDescent="0.2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</row>
    <row r="159" spans="1:16" x14ac:dyDescent="0.2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</row>
    <row r="160" spans="1:16" x14ac:dyDescent="0.2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</row>
    <row r="161" spans="1:16" x14ac:dyDescent="0.2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</row>
    <row r="162" spans="1:16" x14ac:dyDescent="0.2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</row>
    <row r="163" spans="1:16" x14ac:dyDescent="0.2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</row>
    <row r="164" spans="1:16" x14ac:dyDescent="0.2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</row>
    <row r="165" spans="1:16" x14ac:dyDescent="0.2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</row>
    <row r="166" spans="1:16" x14ac:dyDescent="0.2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</row>
    <row r="167" spans="1:16" x14ac:dyDescent="0.2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</row>
    <row r="168" spans="1:16" x14ac:dyDescent="0.2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</row>
    <row r="169" spans="1:16" x14ac:dyDescent="0.2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</row>
    <row r="170" spans="1:16" x14ac:dyDescent="0.2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</row>
    <row r="171" spans="1:16" x14ac:dyDescent="0.2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</row>
    <row r="172" spans="1:16" x14ac:dyDescent="0.2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</row>
    <row r="173" spans="1:16" x14ac:dyDescent="0.2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</row>
    <row r="174" spans="1:16" x14ac:dyDescent="0.2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</row>
    <row r="175" spans="1:16" x14ac:dyDescent="0.2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</row>
    <row r="176" spans="1:16" x14ac:dyDescent="0.2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</row>
    <row r="177" spans="1:16" x14ac:dyDescent="0.2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</row>
    <row r="178" spans="1:16" x14ac:dyDescent="0.2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</row>
    <row r="179" spans="1:16" x14ac:dyDescent="0.2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</row>
    <row r="180" spans="1:16" x14ac:dyDescent="0.2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</row>
    <row r="181" spans="1:16" x14ac:dyDescent="0.2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</row>
    <row r="182" spans="1:16" x14ac:dyDescent="0.2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</row>
    <row r="183" spans="1:16" x14ac:dyDescent="0.2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</row>
    <row r="184" spans="1:16" x14ac:dyDescent="0.2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</row>
    <row r="185" spans="1:16" x14ac:dyDescent="0.2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</row>
    <row r="186" spans="1:16" x14ac:dyDescent="0.2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</row>
    <row r="187" spans="1:16" x14ac:dyDescent="0.2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</row>
    <row r="188" spans="1:16" x14ac:dyDescent="0.2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</row>
    <row r="189" spans="1:16" x14ac:dyDescent="0.2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</row>
    <row r="190" spans="1:16" x14ac:dyDescent="0.2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</row>
    <row r="191" spans="1:16" x14ac:dyDescent="0.2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</row>
    <row r="192" spans="1:16" x14ac:dyDescent="0.2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</row>
    <row r="193" spans="1:16" x14ac:dyDescent="0.2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</row>
    <row r="194" spans="1:16" x14ac:dyDescent="0.2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</row>
    <row r="195" spans="1:16" x14ac:dyDescent="0.2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 x14ac:dyDescent="0.2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</row>
    <row r="197" spans="1:16" x14ac:dyDescent="0.2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</row>
    <row r="198" spans="1:16" x14ac:dyDescent="0.2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</row>
    <row r="199" spans="1:16" x14ac:dyDescent="0.2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</row>
    <row r="200" spans="1:16" x14ac:dyDescent="0.2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</row>
    <row r="201" spans="1:16" x14ac:dyDescent="0.2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</row>
    <row r="202" spans="1:16" x14ac:dyDescent="0.2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</row>
    <row r="203" spans="1:16" x14ac:dyDescent="0.2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</row>
    <row r="204" spans="1:16" x14ac:dyDescent="0.2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</row>
    <row r="205" spans="1:16" x14ac:dyDescent="0.2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</row>
    <row r="206" spans="1:16" x14ac:dyDescent="0.2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</row>
    <row r="207" spans="1:16" x14ac:dyDescent="0.2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</row>
    <row r="208" spans="1:16" x14ac:dyDescent="0.2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</row>
    <row r="209" spans="1:16" x14ac:dyDescent="0.2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</row>
    <row r="210" spans="1:16" x14ac:dyDescent="0.2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</row>
    <row r="211" spans="1:16" x14ac:dyDescent="0.2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</row>
    <row r="212" spans="1:16" x14ac:dyDescent="0.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</row>
    <row r="213" spans="1:16" x14ac:dyDescent="0.2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</row>
    <row r="214" spans="1:16" x14ac:dyDescent="0.2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</row>
    <row r="215" spans="1:16" x14ac:dyDescent="0.2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</row>
    <row r="216" spans="1:16" x14ac:dyDescent="0.2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</row>
    <row r="217" spans="1:16" x14ac:dyDescent="0.2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</row>
    <row r="218" spans="1:16" x14ac:dyDescent="0.2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</row>
    <row r="219" spans="1:16" x14ac:dyDescent="0.2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</row>
    <row r="220" spans="1:16" x14ac:dyDescent="0.2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</row>
    <row r="221" spans="1:16" x14ac:dyDescent="0.2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</row>
    <row r="222" spans="1:16" x14ac:dyDescent="0.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</row>
    <row r="223" spans="1:16" x14ac:dyDescent="0.2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</row>
    <row r="224" spans="1:16" x14ac:dyDescent="0.2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</row>
    <row r="225" spans="1:16" x14ac:dyDescent="0.2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</row>
    <row r="226" spans="1:16" x14ac:dyDescent="0.2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</row>
    <row r="227" spans="1:16" x14ac:dyDescent="0.2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</row>
    <row r="228" spans="1:16" x14ac:dyDescent="0.2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</row>
    <row r="229" spans="1:16" x14ac:dyDescent="0.2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</row>
    <row r="230" spans="1:16" x14ac:dyDescent="0.2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</row>
    <row r="231" spans="1:16" x14ac:dyDescent="0.2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</row>
    <row r="232" spans="1:16" x14ac:dyDescent="0.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</row>
    <row r="233" spans="1:16" x14ac:dyDescent="0.2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</row>
    <row r="234" spans="1:16" x14ac:dyDescent="0.2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</row>
    <row r="235" spans="1:16" x14ac:dyDescent="0.2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</row>
    <row r="236" spans="1:16" x14ac:dyDescent="0.2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</row>
    <row r="237" spans="1:16" x14ac:dyDescent="0.2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</row>
    <row r="238" spans="1:16" x14ac:dyDescent="0.2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</row>
    <row r="239" spans="1:16" x14ac:dyDescent="0.2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</row>
    <row r="240" spans="1:16" x14ac:dyDescent="0.2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</row>
    <row r="241" spans="1:16" x14ac:dyDescent="0.2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</row>
    <row r="242" spans="1:16" x14ac:dyDescent="0.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</row>
    <row r="243" spans="1:16" x14ac:dyDescent="0.2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</row>
    <row r="244" spans="1:16" x14ac:dyDescent="0.2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</row>
    <row r="245" spans="1:16" x14ac:dyDescent="0.2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</row>
    <row r="246" spans="1:16" x14ac:dyDescent="0.2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</row>
    <row r="247" spans="1:16" x14ac:dyDescent="0.2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</row>
    <row r="248" spans="1:16" x14ac:dyDescent="0.2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</row>
    <row r="249" spans="1:16" x14ac:dyDescent="0.2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</row>
    <row r="250" spans="1:16" x14ac:dyDescent="0.2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</row>
    <row r="251" spans="1:16" x14ac:dyDescent="0.2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</row>
    <row r="252" spans="1:16" x14ac:dyDescent="0.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</row>
    <row r="253" spans="1:16" x14ac:dyDescent="0.2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</row>
    <row r="254" spans="1:16" x14ac:dyDescent="0.2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</row>
    <row r="255" spans="1:16" x14ac:dyDescent="0.2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</row>
    <row r="256" spans="1:16" x14ac:dyDescent="0.2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</row>
    <row r="257" spans="1:16" x14ac:dyDescent="0.2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</row>
    <row r="258" spans="1:16" x14ac:dyDescent="0.2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</row>
    <row r="259" spans="1:16" x14ac:dyDescent="0.2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</row>
    <row r="260" spans="1:16" x14ac:dyDescent="0.2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</row>
    <row r="261" spans="1:16" x14ac:dyDescent="0.2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</row>
    <row r="262" spans="1:16" x14ac:dyDescent="0.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</row>
    <row r="263" spans="1:16" x14ac:dyDescent="0.2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</row>
    <row r="264" spans="1:16" x14ac:dyDescent="0.2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</row>
    <row r="265" spans="1:16" x14ac:dyDescent="0.2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</row>
    <row r="266" spans="1:16" x14ac:dyDescent="0.2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</row>
    <row r="267" spans="1:16" x14ac:dyDescent="0.2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</row>
    <row r="268" spans="1:16" x14ac:dyDescent="0.2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</row>
    <row r="269" spans="1:16" x14ac:dyDescent="0.2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</row>
    <row r="270" spans="1:16" x14ac:dyDescent="0.2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</row>
    <row r="271" spans="1:16" x14ac:dyDescent="0.2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</row>
    <row r="272" spans="1:16" x14ac:dyDescent="0.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</row>
    <row r="273" spans="1:16" x14ac:dyDescent="0.2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</row>
    <row r="274" spans="1:16" x14ac:dyDescent="0.2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</row>
    <row r="275" spans="1:16" x14ac:dyDescent="0.2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</row>
    <row r="276" spans="1:16" x14ac:dyDescent="0.2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</row>
    <row r="277" spans="1:16" x14ac:dyDescent="0.2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</row>
    <row r="278" spans="1:16" x14ac:dyDescent="0.2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</row>
    <row r="279" spans="1:16" x14ac:dyDescent="0.2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</row>
    <row r="280" spans="1:16" x14ac:dyDescent="0.2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</row>
    <row r="281" spans="1:16" x14ac:dyDescent="0.2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</row>
    <row r="282" spans="1:16" x14ac:dyDescent="0.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</row>
    <row r="283" spans="1:16" x14ac:dyDescent="0.2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</row>
    <row r="284" spans="1:16" x14ac:dyDescent="0.2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</row>
    <row r="285" spans="1:16" x14ac:dyDescent="0.2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</row>
    <row r="286" spans="1:16" x14ac:dyDescent="0.2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</row>
    <row r="287" spans="1:16" x14ac:dyDescent="0.2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</row>
    <row r="288" spans="1:16" x14ac:dyDescent="0.2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</row>
    <row r="289" spans="1:16" x14ac:dyDescent="0.2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</row>
    <row r="290" spans="1:16" x14ac:dyDescent="0.2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</row>
    <row r="291" spans="1:16" x14ac:dyDescent="0.2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</row>
    <row r="292" spans="1:16" x14ac:dyDescent="0.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</row>
    <row r="293" spans="1:16" x14ac:dyDescent="0.2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</row>
    <row r="294" spans="1:16" x14ac:dyDescent="0.2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</row>
    <row r="295" spans="1:16" x14ac:dyDescent="0.2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</row>
    <row r="296" spans="1:16" x14ac:dyDescent="0.2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</row>
    <row r="297" spans="1:16" x14ac:dyDescent="0.2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</row>
    <row r="298" spans="1:16" x14ac:dyDescent="0.2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</row>
    <row r="299" spans="1:16" x14ac:dyDescent="0.2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</row>
    <row r="300" spans="1:16" x14ac:dyDescent="0.2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</row>
    <row r="301" spans="1:16" x14ac:dyDescent="0.2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</row>
    <row r="302" spans="1:16" x14ac:dyDescent="0.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</row>
    <row r="303" spans="1:16" x14ac:dyDescent="0.2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</row>
    <row r="304" spans="1:16" x14ac:dyDescent="0.2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</row>
    <row r="305" spans="1:16" x14ac:dyDescent="0.2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</row>
    <row r="306" spans="1:16" x14ac:dyDescent="0.2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</row>
    <row r="307" spans="1:16" x14ac:dyDescent="0.2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</row>
    <row r="308" spans="1:16" x14ac:dyDescent="0.2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</row>
    <row r="309" spans="1:16" x14ac:dyDescent="0.2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</row>
    <row r="310" spans="1:16" x14ac:dyDescent="0.2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</row>
    <row r="311" spans="1:16" x14ac:dyDescent="0.2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</row>
    <row r="312" spans="1:16" x14ac:dyDescent="0.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</row>
    <row r="313" spans="1:16" x14ac:dyDescent="0.2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</row>
    <row r="314" spans="1:16" x14ac:dyDescent="0.2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</row>
    <row r="315" spans="1:16" x14ac:dyDescent="0.2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</row>
    <row r="316" spans="1:16" x14ac:dyDescent="0.2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</row>
    <row r="317" spans="1:16" x14ac:dyDescent="0.2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</row>
    <row r="318" spans="1:16" x14ac:dyDescent="0.2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</row>
    <row r="319" spans="1:16" x14ac:dyDescent="0.2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</row>
    <row r="320" spans="1:16" x14ac:dyDescent="0.2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</row>
    <row r="321" spans="1:16" x14ac:dyDescent="0.2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</row>
    <row r="322" spans="1:16" x14ac:dyDescent="0.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</row>
    <row r="323" spans="1:16" x14ac:dyDescent="0.2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</row>
    <row r="324" spans="1:16" x14ac:dyDescent="0.2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</row>
    <row r="325" spans="1:16" x14ac:dyDescent="0.2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</row>
    <row r="326" spans="1:16" x14ac:dyDescent="0.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</row>
    <row r="327" spans="1:16" x14ac:dyDescent="0.2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</row>
    <row r="328" spans="1:16" x14ac:dyDescent="0.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</row>
    <row r="329" spans="1:16" x14ac:dyDescent="0.2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</row>
    <row r="330" spans="1:16" x14ac:dyDescent="0.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</row>
    <row r="331" spans="1:16" x14ac:dyDescent="0.2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</row>
    <row r="332" spans="1:16" x14ac:dyDescent="0.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</row>
    <row r="333" spans="1:16" x14ac:dyDescent="0.2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</row>
    <row r="334" spans="1:16" x14ac:dyDescent="0.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</row>
    <row r="335" spans="1:16" x14ac:dyDescent="0.2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</row>
    <row r="336" spans="1:16" x14ac:dyDescent="0.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</row>
    <row r="337" spans="1:16" x14ac:dyDescent="0.2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</row>
    <row r="338" spans="1:16" x14ac:dyDescent="0.2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</row>
    <row r="339" spans="1:16" x14ac:dyDescent="0.2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</row>
    <row r="340" spans="1:16" x14ac:dyDescent="0.2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</row>
    <row r="341" spans="1:16" x14ac:dyDescent="0.2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</row>
    <row r="342" spans="1:16" x14ac:dyDescent="0.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</row>
    <row r="343" spans="1:16" x14ac:dyDescent="0.2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</row>
    <row r="344" spans="1:16" x14ac:dyDescent="0.2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</row>
    <row r="345" spans="1:16" x14ac:dyDescent="0.2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</row>
    <row r="346" spans="1:16" x14ac:dyDescent="0.2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</row>
    <row r="347" spans="1:16" x14ac:dyDescent="0.2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</row>
    <row r="348" spans="1:16" x14ac:dyDescent="0.2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</row>
    <row r="349" spans="1:16" x14ac:dyDescent="0.2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</row>
    <row r="350" spans="1:16" x14ac:dyDescent="0.2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</row>
    <row r="351" spans="1:16" x14ac:dyDescent="0.2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</row>
    <row r="352" spans="1:16" x14ac:dyDescent="0.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</row>
    <row r="353" spans="1:16" x14ac:dyDescent="0.2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</row>
    <row r="354" spans="1:16" x14ac:dyDescent="0.2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</row>
    <row r="355" spans="1:16" x14ac:dyDescent="0.2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</row>
    <row r="356" spans="1:16" x14ac:dyDescent="0.2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</row>
    <row r="357" spans="1:16" x14ac:dyDescent="0.2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</row>
    <row r="358" spans="1:16" x14ac:dyDescent="0.2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</row>
    <row r="359" spans="1:16" x14ac:dyDescent="0.2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</row>
    <row r="360" spans="1:16" x14ac:dyDescent="0.2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</row>
    <row r="361" spans="1:16" x14ac:dyDescent="0.2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</row>
    <row r="362" spans="1:16" x14ac:dyDescent="0.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</row>
    <row r="363" spans="1:16" x14ac:dyDescent="0.2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</row>
    <row r="364" spans="1:16" x14ac:dyDescent="0.2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</row>
    <row r="365" spans="1:16" x14ac:dyDescent="0.2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</row>
    <row r="366" spans="1:16" x14ac:dyDescent="0.2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</row>
    <row r="367" spans="1:16" x14ac:dyDescent="0.2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</row>
    <row r="368" spans="1:16" x14ac:dyDescent="0.2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</row>
    <row r="369" spans="1:16" x14ac:dyDescent="0.2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</row>
    <row r="370" spans="1:16" x14ac:dyDescent="0.2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</row>
    <row r="371" spans="1:16" x14ac:dyDescent="0.2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</row>
    <row r="372" spans="1:16" x14ac:dyDescent="0.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</row>
    <row r="373" spans="1:16" x14ac:dyDescent="0.2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</row>
    <row r="374" spans="1:16" x14ac:dyDescent="0.2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</row>
    <row r="375" spans="1:16" x14ac:dyDescent="0.2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</row>
    <row r="376" spans="1:16" x14ac:dyDescent="0.2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</row>
    <row r="377" spans="1:16" x14ac:dyDescent="0.2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</row>
    <row r="378" spans="1:16" x14ac:dyDescent="0.2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</row>
    <row r="379" spans="1:16" x14ac:dyDescent="0.2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</row>
    <row r="380" spans="1:16" x14ac:dyDescent="0.2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</row>
    <row r="381" spans="1:16" x14ac:dyDescent="0.2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</row>
    <row r="382" spans="1:16" x14ac:dyDescent="0.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</row>
    <row r="383" spans="1:16" x14ac:dyDescent="0.2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</row>
    <row r="384" spans="1:16" x14ac:dyDescent="0.2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</row>
    <row r="385" spans="1:16" x14ac:dyDescent="0.2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</row>
    <row r="386" spans="1:16" x14ac:dyDescent="0.2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</row>
    <row r="387" spans="1:16" x14ac:dyDescent="0.2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</row>
    <row r="388" spans="1:16" x14ac:dyDescent="0.2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</row>
    <row r="389" spans="1:16" x14ac:dyDescent="0.2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</row>
    <row r="390" spans="1:16" x14ac:dyDescent="0.2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</row>
    <row r="391" spans="1:16" x14ac:dyDescent="0.2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</row>
    <row r="392" spans="1:16" x14ac:dyDescent="0.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</row>
    <row r="393" spans="1:16" x14ac:dyDescent="0.2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</row>
    <row r="394" spans="1:16" x14ac:dyDescent="0.2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</row>
    <row r="395" spans="1:16" x14ac:dyDescent="0.2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</row>
    <row r="396" spans="1:16" x14ac:dyDescent="0.2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</row>
    <row r="397" spans="1:16" x14ac:dyDescent="0.2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</row>
    <row r="398" spans="1:16" x14ac:dyDescent="0.2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</row>
    <row r="399" spans="1:16" x14ac:dyDescent="0.2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</row>
    <row r="400" spans="1:16" x14ac:dyDescent="0.2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</row>
    <row r="401" spans="1:16" x14ac:dyDescent="0.2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</row>
    <row r="402" spans="1:16" x14ac:dyDescent="0.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</row>
    <row r="403" spans="1:16" x14ac:dyDescent="0.2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</row>
    <row r="404" spans="1:16" x14ac:dyDescent="0.2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</row>
    <row r="405" spans="1:16" x14ac:dyDescent="0.2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</row>
    <row r="406" spans="1:16" x14ac:dyDescent="0.2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</row>
    <row r="407" spans="1:16" x14ac:dyDescent="0.2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</row>
    <row r="408" spans="1:16" x14ac:dyDescent="0.2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</row>
    <row r="409" spans="1:16" x14ac:dyDescent="0.2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</row>
    <row r="410" spans="1:16" x14ac:dyDescent="0.2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</row>
    <row r="411" spans="1:16" x14ac:dyDescent="0.2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</row>
    <row r="412" spans="1:16" x14ac:dyDescent="0.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</row>
    <row r="413" spans="1:16" x14ac:dyDescent="0.2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</row>
    <row r="414" spans="1:16" x14ac:dyDescent="0.2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</row>
    <row r="415" spans="1:16" x14ac:dyDescent="0.2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</row>
    <row r="416" spans="1:16" x14ac:dyDescent="0.2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</row>
    <row r="417" spans="1:16" x14ac:dyDescent="0.2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</row>
    <row r="418" spans="1:16" x14ac:dyDescent="0.2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</row>
    <row r="419" spans="1:16" x14ac:dyDescent="0.2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</row>
    <row r="420" spans="1:16" x14ac:dyDescent="0.2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</row>
    <row r="421" spans="1:16" x14ac:dyDescent="0.2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</row>
    <row r="422" spans="1:16" x14ac:dyDescent="0.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</row>
    <row r="423" spans="1:16" x14ac:dyDescent="0.2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</row>
    <row r="424" spans="1:16" x14ac:dyDescent="0.2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</row>
    <row r="425" spans="1:16" x14ac:dyDescent="0.2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</row>
    <row r="426" spans="1:16" x14ac:dyDescent="0.2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</row>
    <row r="427" spans="1:16" x14ac:dyDescent="0.2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</row>
    <row r="428" spans="1:16" x14ac:dyDescent="0.2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</row>
    <row r="429" spans="1:16" x14ac:dyDescent="0.2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</row>
    <row r="430" spans="1:16" x14ac:dyDescent="0.2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</row>
    <row r="431" spans="1:16" x14ac:dyDescent="0.2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</row>
    <row r="432" spans="1:16" x14ac:dyDescent="0.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</row>
    <row r="433" spans="1:16" x14ac:dyDescent="0.2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</row>
    <row r="434" spans="1:16" x14ac:dyDescent="0.2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</row>
    <row r="435" spans="1:16" x14ac:dyDescent="0.2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</row>
    <row r="436" spans="1:16" x14ac:dyDescent="0.2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</row>
    <row r="437" spans="1:16" x14ac:dyDescent="0.2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</row>
    <row r="438" spans="1:16" x14ac:dyDescent="0.2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</row>
    <row r="439" spans="1:16" x14ac:dyDescent="0.2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</row>
    <row r="440" spans="1:16" x14ac:dyDescent="0.2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</row>
    <row r="441" spans="1:16" x14ac:dyDescent="0.2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</row>
    <row r="442" spans="1:16" x14ac:dyDescent="0.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</row>
    <row r="443" spans="1:16" x14ac:dyDescent="0.2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</row>
    <row r="444" spans="1:16" x14ac:dyDescent="0.2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</row>
    <row r="445" spans="1:16" x14ac:dyDescent="0.2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</row>
    <row r="446" spans="1:16" x14ac:dyDescent="0.2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</row>
    <row r="447" spans="1:16" x14ac:dyDescent="0.2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</row>
    <row r="448" spans="1:16" x14ac:dyDescent="0.2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</row>
    <row r="449" spans="1:16" x14ac:dyDescent="0.2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</row>
    <row r="450" spans="1:16" x14ac:dyDescent="0.2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</row>
    <row r="451" spans="1:16" x14ac:dyDescent="0.2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</row>
    <row r="452" spans="1:16" x14ac:dyDescent="0.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</row>
    <row r="453" spans="1:16" x14ac:dyDescent="0.2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</row>
    <row r="454" spans="1:16" x14ac:dyDescent="0.2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</row>
    <row r="455" spans="1:16" x14ac:dyDescent="0.2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</row>
    <row r="456" spans="1:16" x14ac:dyDescent="0.2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</row>
    <row r="457" spans="1:16" x14ac:dyDescent="0.2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</row>
    <row r="458" spans="1:16" x14ac:dyDescent="0.2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</row>
    <row r="459" spans="1:16" x14ac:dyDescent="0.2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</row>
    <row r="460" spans="1:16" x14ac:dyDescent="0.2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</row>
    <row r="461" spans="1:16" x14ac:dyDescent="0.2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</row>
    <row r="462" spans="1:16" x14ac:dyDescent="0.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</row>
    <row r="463" spans="1:16" x14ac:dyDescent="0.2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</row>
    <row r="464" spans="1:16" x14ac:dyDescent="0.2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</row>
    <row r="465" spans="1:16" x14ac:dyDescent="0.2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</row>
    <row r="466" spans="1:16" x14ac:dyDescent="0.2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</row>
    <row r="467" spans="1:16" x14ac:dyDescent="0.2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</row>
    <row r="468" spans="1:16" x14ac:dyDescent="0.2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</row>
    <row r="469" spans="1:16" x14ac:dyDescent="0.2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</row>
    <row r="470" spans="1:16" x14ac:dyDescent="0.2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</row>
    <row r="471" spans="1:16" x14ac:dyDescent="0.2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</row>
    <row r="472" spans="1:16" x14ac:dyDescent="0.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</row>
    <row r="473" spans="1:16" x14ac:dyDescent="0.2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</row>
    <row r="474" spans="1:16" x14ac:dyDescent="0.2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</row>
    <row r="475" spans="1:16" x14ac:dyDescent="0.2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</row>
    <row r="476" spans="1:16" x14ac:dyDescent="0.2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</row>
    <row r="477" spans="1:16" x14ac:dyDescent="0.2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</row>
    <row r="478" spans="1:16" x14ac:dyDescent="0.2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</row>
    <row r="479" spans="1:16" x14ac:dyDescent="0.2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</row>
    <row r="480" spans="1:16" x14ac:dyDescent="0.2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</row>
    <row r="481" spans="1:16" x14ac:dyDescent="0.2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</row>
    <row r="482" spans="1:16" x14ac:dyDescent="0.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</row>
    <row r="483" spans="1:16" x14ac:dyDescent="0.2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</row>
    <row r="484" spans="1:16" x14ac:dyDescent="0.2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</row>
    <row r="485" spans="1:16" x14ac:dyDescent="0.2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</row>
    <row r="486" spans="1:16" x14ac:dyDescent="0.2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</row>
    <row r="487" spans="1:16" x14ac:dyDescent="0.2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</row>
    <row r="488" spans="1:16" x14ac:dyDescent="0.2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</row>
    <row r="489" spans="1:16" x14ac:dyDescent="0.2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</row>
    <row r="490" spans="1:16" x14ac:dyDescent="0.2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</row>
    <row r="491" spans="1:16" x14ac:dyDescent="0.2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</row>
    <row r="492" spans="1:16" x14ac:dyDescent="0.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</row>
    <row r="493" spans="1:16" x14ac:dyDescent="0.2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</row>
    <row r="494" spans="1:16" x14ac:dyDescent="0.2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</row>
    <row r="495" spans="1:16" x14ac:dyDescent="0.2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</row>
    <row r="496" spans="1:16" x14ac:dyDescent="0.2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</row>
    <row r="497" spans="1:16" x14ac:dyDescent="0.2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</row>
    <row r="498" spans="1:16" x14ac:dyDescent="0.2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</row>
    <row r="499" spans="1:16" x14ac:dyDescent="0.2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</row>
    <row r="500" spans="1:16" x14ac:dyDescent="0.2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</row>
    <row r="501" spans="1:16" x14ac:dyDescent="0.2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</row>
    <row r="502" spans="1:16" x14ac:dyDescent="0.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</row>
    <row r="503" spans="1:16" x14ac:dyDescent="0.2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</row>
    <row r="504" spans="1:16" x14ac:dyDescent="0.2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</row>
    <row r="505" spans="1:16" x14ac:dyDescent="0.2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</row>
    <row r="506" spans="1:16" x14ac:dyDescent="0.2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</row>
    <row r="507" spans="1:16" x14ac:dyDescent="0.2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</row>
    <row r="508" spans="1:16" x14ac:dyDescent="0.2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</row>
    <row r="509" spans="1:16" x14ac:dyDescent="0.2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</row>
    <row r="510" spans="1:16" x14ac:dyDescent="0.2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</row>
    <row r="511" spans="1:16" x14ac:dyDescent="0.2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</row>
    <row r="512" spans="1:16" x14ac:dyDescent="0.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</row>
    <row r="513" spans="1:16" x14ac:dyDescent="0.2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</row>
    <row r="514" spans="1:16" x14ac:dyDescent="0.2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</row>
    <row r="515" spans="1:16" x14ac:dyDescent="0.2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</row>
    <row r="516" spans="1:16" x14ac:dyDescent="0.2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</row>
    <row r="517" spans="1:16" x14ac:dyDescent="0.2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</row>
    <row r="518" spans="1:16" x14ac:dyDescent="0.2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</row>
    <row r="519" spans="1:16" x14ac:dyDescent="0.2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</row>
    <row r="520" spans="1:16" x14ac:dyDescent="0.2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</row>
    <row r="521" spans="1:16" x14ac:dyDescent="0.2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</row>
    <row r="522" spans="1:16" x14ac:dyDescent="0.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</row>
    <row r="523" spans="1:16" x14ac:dyDescent="0.2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</row>
    <row r="524" spans="1:16" x14ac:dyDescent="0.2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</row>
    <row r="525" spans="1:16" x14ac:dyDescent="0.2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</row>
    <row r="526" spans="1:16" x14ac:dyDescent="0.2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</row>
    <row r="527" spans="1:16" x14ac:dyDescent="0.2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</row>
    <row r="528" spans="1:16" x14ac:dyDescent="0.2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</row>
    <row r="529" spans="1:16" x14ac:dyDescent="0.2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</row>
    <row r="530" spans="1:16" x14ac:dyDescent="0.2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</row>
    <row r="531" spans="1:16" x14ac:dyDescent="0.2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</row>
    <row r="532" spans="1:16" x14ac:dyDescent="0.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</row>
    <row r="533" spans="1:16" x14ac:dyDescent="0.2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</row>
    <row r="534" spans="1:16" x14ac:dyDescent="0.2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</row>
    <row r="535" spans="1:16" x14ac:dyDescent="0.2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</row>
    <row r="536" spans="1:16" x14ac:dyDescent="0.2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</row>
    <row r="537" spans="1:16" x14ac:dyDescent="0.2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</row>
    <row r="538" spans="1:16" x14ac:dyDescent="0.2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</row>
    <row r="539" spans="1:16" x14ac:dyDescent="0.2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</row>
    <row r="540" spans="1:16" x14ac:dyDescent="0.2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</row>
    <row r="541" spans="1:16" x14ac:dyDescent="0.2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</row>
    <row r="542" spans="1:16" x14ac:dyDescent="0.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</row>
    <row r="543" spans="1:16" x14ac:dyDescent="0.2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</row>
    <row r="544" spans="1:16" x14ac:dyDescent="0.2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</row>
    <row r="545" spans="1:16" x14ac:dyDescent="0.2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</row>
    <row r="546" spans="1:16" x14ac:dyDescent="0.2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</row>
    <row r="547" spans="1:16" x14ac:dyDescent="0.2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</row>
    <row r="548" spans="1:16" x14ac:dyDescent="0.2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</row>
    <row r="549" spans="1:16" x14ac:dyDescent="0.2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</row>
    <row r="550" spans="1:16" x14ac:dyDescent="0.2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</row>
    <row r="551" spans="1:16" x14ac:dyDescent="0.2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</row>
    <row r="552" spans="1:16" x14ac:dyDescent="0.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</row>
    <row r="553" spans="1:16" x14ac:dyDescent="0.2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</row>
    <row r="554" spans="1:16" x14ac:dyDescent="0.2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</row>
    <row r="555" spans="1:16" x14ac:dyDescent="0.2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</row>
    <row r="556" spans="1:16" x14ac:dyDescent="0.2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</row>
    <row r="557" spans="1:16" x14ac:dyDescent="0.2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</row>
    <row r="558" spans="1:16" x14ac:dyDescent="0.2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</row>
    <row r="559" spans="1:16" x14ac:dyDescent="0.2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</row>
    <row r="560" spans="1:16" x14ac:dyDescent="0.2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</row>
    <row r="561" spans="1:16" x14ac:dyDescent="0.2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</row>
    <row r="562" spans="1:16" x14ac:dyDescent="0.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</row>
    <row r="563" spans="1:16" x14ac:dyDescent="0.2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</row>
    <row r="564" spans="1:16" x14ac:dyDescent="0.2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</row>
    <row r="565" spans="1:16" x14ac:dyDescent="0.2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</row>
    <row r="566" spans="1:16" x14ac:dyDescent="0.2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</row>
    <row r="567" spans="1:16" x14ac:dyDescent="0.2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</row>
    <row r="568" spans="1:16" x14ac:dyDescent="0.2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</row>
    <row r="569" spans="1:16" x14ac:dyDescent="0.2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</row>
    <row r="570" spans="1:16" x14ac:dyDescent="0.2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</row>
    <row r="571" spans="1:16" x14ac:dyDescent="0.2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</row>
    <row r="572" spans="1:16" x14ac:dyDescent="0.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</row>
    <row r="573" spans="1:16" x14ac:dyDescent="0.2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</row>
    <row r="574" spans="1:16" x14ac:dyDescent="0.2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</row>
    <row r="575" spans="1:16" x14ac:dyDescent="0.2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</row>
    <row r="576" spans="1:16" x14ac:dyDescent="0.2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</row>
    <row r="577" spans="1:16" x14ac:dyDescent="0.2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</row>
    <row r="578" spans="1:16" x14ac:dyDescent="0.2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</row>
    <row r="579" spans="1:16" x14ac:dyDescent="0.2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</row>
    <row r="580" spans="1:16" x14ac:dyDescent="0.2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</row>
    <row r="581" spans="1:16" x14ac:dyDescent="0.2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</row>
    <row r="582" spans="1:16" x14ac:dyDescent="0.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</row>
    <row r="583" spans="1:16" x14ac:dyDescent="0.2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</row>
    <row r="584" spans="1:16" x14ac:dyDescent="0.2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</row>
    <row r="585" spans="1:16" x14ac:dyDescent="0.2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</row>
    <row r="586" spans="1:16" x14ac:dyDescent="0.2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</row>
    <row r="587" spans="1:16" x14ac:dyDescent="0.2">
      <c r="A587" s="80"/>
      <c r="B587" s="80"/>
      <c r="C587" s="80"/>
      <c r="D587" s="80"/>
      <c r="E587" s="80"/>
    </row>
  </sheetData>
  <mergeCells count="10">
    <mergeCell ref="F4:F5"/>
    <mergeCell ref="G4:G5"/>
    <mergeCell ref="H4:H5"/>
    <mergeCell ref="A1:C1"/>
    <mergeCell ref="A2:C2"/>
    <mergeCell ref="C4:C5"/>
    <mergeCell ref="D4:D5"/>
    <mergeCell ref="E4:E5"/>
    <mergeCell ref="B4:B5"/>
    <mergeCell ref="A4:A5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0"/>
  <sheetViews>
    <sheetView showWhiteSpace="0" view="pageLayout" workbookViewId="0">
      <selection activeCell="G388" sqref="G388:H388"/>
    </sheetView>
  </sheetViews>
  <sheetFormatPr defaultRowHeight="12.75" x14ac:dyDescent="0.2"/>
  <cols>
    <col min="1" max="1" width="15.7109375" style="54" customWidth="1"/>
    <col min="2" max="2" width="42.140625" style="14" customWidth="1"/>
    <col min="3" max="3" width="13" style="14" customWidth="1"/>
    <col min="4" max="4" width="13.42578125" customWidth="1"/>
    <col min="5" max="5" width="12.42578125" customWidth="1"/>
    <col min="6" max="6" width="13.28515625" customWidth="1"/>
    <col min="7" max="7" width="8.7109375" customWidth="1"/>
    <col min="8" max="8" width="8.28515625" customWidth="1"/>
  </cols>
  <sheetData>
    <row r="1" spans="1:38" s="6" customFormat="1" x14ac:dyDescent="0.2">
      <c r="A1" s="54"/>
      <c r="B1" s="14"/>
      <c r="C1" s="369"/>
      <c r="D1" s="348"/>
      <c r="E1" s="348"/>
      <c r="F1" s="348"/>
      <c r="G1"/>
      <c r="H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</row>
    <row r="2" spans="1:38" s="35" customFormat="1" ht="12.75" customHeight="1" x14ac:dyDescent="0.2">
      <c r="A2" s="850" t="s">
        <v>6</v>
      </c>
      <c r="B2" s="850" t="s">
        <v>46</v>
      </c>
      <c r="C2" s="845" t="s">
        <v>427</v>
      </c>
      <c r="D2" s="845" t="s">
        <v>428</v>
      </c>
      <c r="E2" s="845" t="s">
        <v>429</v>
      </c>
      <c r="F2" s="846" t="s">
        <v>430</v>
      </c>
      <c r="G2" s="847" t="s">
        <v>397</v>
      </c>
      <c r="H2" s="848" t="s">
        <v>396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</row>
    <row r="3" spans="1:38" s="2" customFormat="1" ht="16.5" customHeight="1" x14ac:dyDescent="0.2">
      <c r="A3" s="850"/>
      <c r="B3" s="850"/>
      <c r="C3" s="845"/>
      <c r="D3" s="845"/>
      <c r="E3" s="845"/>
      <c r="F3" s="846"/>
      <c r="G3" s="847"/>
      <c r="H3" s="848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</row>
    <row r="4" spans="1:38" s="2" customFormat="1" x14ac:dyDescent="0.2">
      <c r="A4" s="683">
        <v>1</v>
      </c>
      <c r="B4" s="684">
        <v>2</v>
      </c>
      <c r="C4" s="685">
        <v>3</v>
      </c>
      <c r="D4" s="686">
        <v>4</v>
      </c>
      <c r="E4" s="687">
        <v>5</v>
      </c>
      <c r="F4" s="688">
        <v>6</v>
      </c>
      <c r="G4" s="687">
        <v>7</v>
      </c>
      <c r="H4" s="687">
        <v>8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</row>
    <row r="5" spans="1:38" s="10" customFormat="1" ht="36" x14ac:dyDescent="0.25">
      <c r="A5" s="689" t="s">
        <v>55</v>
      </c>
      <c r="B5" s="690" t="s">
        <v>56</v>
      </c>
      <c r="C5" s="691">
        <f>C6+C590+C610</f>
        <v>7687267</v>
      </c>
      <c r="D5" s="692">
        <f>D6+D590+D610</f>
        <v>11748000</v>
      </c>
      <c r="E5" s="692">
        <f>E6+E590+E610</f>
        <v>15523000</v>
      </c>
      <c r="F5" s="691">
        <f>F6+F590+F610</f>
        <v>11828399.620000001</v>
      </c>
      <c r="G5" s="693">
        <f>F5/E5</f>
        <v>0.76199185853250018</v>
      </c>
      <c r="H5" s="693">
        <f>F5/C5</f>
        <v>1.5387002454838632</v>
      </c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</row>
    <row r="6" spans="1:38" s="10" customFormat="1" ht="15.75" x14ac:dyDescent="0.25">
      <c r="A6" s="694"/>
      <c r="B6" s="695" t="s">
        <v>65</v>
      </c>
      <c r="C6" s="696">
        <f>C7+C120+C142+C178+C191+C214+C293+C315+C333+C389+C411+C441+C471+C515+C523+C540</f>
        <v>6761638</v>
      </c>
      <c r="D6" s="697">
        <f>D7+D120+D142+D178+D191+D214+D293+D315+D333+D389+D411+D441+D471+D515+D523+D540</f>
        <v>10621500</v>
      </c>
      <c r="E6" s="697">
        <f>E7+E120+E142+E178+E191+E214+E293+E315+E333+E389+E411+E441+E471+E515+E523+E540</f>
        <v>14346500</v>
      </c>
      <c r="F6" s="696">
        <f>F7+F120+F142+F178+F191+F214+F293+F315+F333+F389+F411+F441+F471+F515+F523+F540</f>
        <v>10794049.620000001</v>
      </c>
      <c r="G6" s="698">
        <f t="shared" ref="G6:G69" si="0">F6/E6</f>
        <v>0.75238208761718894</v>
      </c>
      <c r="H6" s="698">
        <f t="shared" ref="H6:H69" si="1">F6/C6</f>
        <v>1.5963660905833765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</row>
    <row r="7" spans="1:38" s="10" customFormat="1" x14ac:dyDescent="0.2">
      <c r="A7" s="849" t="s">
        <v>299</v>
      </c>
      <c r="B7" s="849"/>
      <c r="C7" s="371">
        <f>C8+C29+C99+C109</f>
        <v>2214872</v>
      </c>
      <c r="D7" s="225">
        <f>D8+D29+D99+D109</f>
        <v>3068500</v>
      </c>
      <c r="E7" s="225">
        <f>E8+E29+E99+E109</f>
        <v>3553500</v>
      </c>
      <c r="F7" s="371">
        <f>F8+F29+F99+F109</f>
        <v>2808093.62</v>
      </c>
      <c r="G7" s="699">
        <f t="shared" si="0"/>
        <v>0.79023318418460675</v>
      </c>
      <c r="H7" s="699">
        <f t="shared" si="1"/>
        <v>1.2678356221036702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</row>
    <row r="8" spans="1:38" s="41" customFormat="1" x14ac:dyDescent="0.2">
      <c r="A8" s="113" t="s">
        <v>352</v>
      </c>
      <c r="B8" s="85" t="s">
        <v>25</v>
      </c>
      <c r="C8" s="372">
        <f>C11</f>
        <v>1182021</v>
      </c>
      <c r="D8" s="226">
        <f>D11</f>
        <v>1093000</v>
      </c>
      <c r="E8" s="226">
        <f>E11</f>
        <v>1138000</v>
      </c>
      <c r="F8" s="372">
        <f>F11</f>
        <v>1105719.6200000001</v>
      </c>
      <c r="G8" s="700">
        <f t="shared" si="0"/>
        <v>0.97163411247803178</v>
      </c>
      <c r="H8" s="700">
        <f t="shared" si="1"/>
        <v>0.93544837189863805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</row>
    <row r="9" spans="1:38" s="2" customFormat="1" x14ac:dyDescent="0.2">
      <c r="A9" s="113"/>
      <c r="B9" s="85" t="s">
        <v>149</v>
      </c>
      <c r="C9" s="351"/>
      <c r="D9" s="226"/>
      <c r="E9" s="226"/>
      <c r="F9" s="351"/>
      <c r="G9" s="700"/>
      <c r="H9" s="700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</row>
    <row r="10" spans="1:38" x14ac:dyDescent="0.2">
      <c r="A10" s="701" t="s">
        <v>90</v>
      </c>
      <c r="B10" s="95" t="s">
        <v>124</v>
      </c>
      <c r="C10" s="342"/>
      <c r="D10" s="227"/>
      <c r="E10" s="227"/>
      <c r="F10" s="342"/>
      <c r="G10" s="702"/>
      <c r="H10" s="702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</row>
    <row r="11" spans="1:38" x14ac:dyDescent="0.2">
      <c r="A11" s="703">
        <v>3</v>
      </c>
      <c r="B11" s="86" t="s">
        <v>62</v>
      </c>
      <c r="C11" s="375">
        <f>C12+C22</f>
        <v>1182021</v>
      </c>
      <c r="D11" s="228">
        <f>D12+D22</f>
        <v>1093000</v>
      </c>
      <c r="E11" s="228">
        <f>E12+E22</f>
        <v>1138000</v>
      </c>
      <c r="F11" s="375">
        <f>F12+F22</f>
        <v>1105719.6200000001</v>
      </c>
      <c r="G11" s="704">
        <f t="shared" si="0"/>
        <v>0.97163411247803178</v>
      </c>
      <c r="H11" s="704">
        <f t="shared" si="1"/>
        <v>0.93544837189863805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</row>
    <row r="12" spans="1:38" s="2" customFormat="1" x14ac:dyDescent="0.2">
      <c r="A12" s="705">
        <v>31</v>
      </c>
      <c r="B12" s="87" t="s">
        <v>25</v>
      </c>
      <c r="C12" s="376">
        <f>C13+C16+C18</f>
        <v>1138856</v>
      </c>
      <c r="D12" s="230">
        <f>D13+D16+D18</f>
        <v>1046000</v>
      </c>
      <c r="E12" s="230">
        <f>E13+E16+E18</f>
        <v>1081000</v>
      </c>
      <c r="F12" s="376">
        <f>F13+F16+F18</f>
        <v>1061179.6200000001</v>
      </c>
      <c r="G12" s="706">
        <f t="shared" si="0"/>
        <v>0.98166477335800195</v>
      </c>
      <c r="H12" s="706">
        <f t="shared" si="1"/>
        <v>0.93179437962306044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</row>
    <row r="13" spans="1:38" x14ac:dyDescent="0.2">
      <c r="A13" s="88">
        <v>311</v>
      </c>
      <c r="B13" s="89" t="s">
        <v>209</v>
      </c>
      <c r="C13" s="593">
        <f>C14+C15</f>
        <v>939713</v>
      </c>
      <c r="D13" s="231">
        <f>D14+D15</f>
        <v>870000</v>
      </c>
      <c r="E13" s="231">
        <f>E14+E15</f>
        <v>890000</v>
      </c>
      <c r="F13" s="373">
        <f>F14+F15</f>
        <v>888032</v>
      </c>
      <c r="G13" s="707">
        <f t="shared" si="0"/>
        <v>0.99778876404494377</v>
      </c>
      <c r="H13" s="707">
        <f t="shared" si="1"/>
        <v>0.94500342125734138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</row>
    <row r="14" spans="1:38" s="2" customFormat="1" x14ac:dyDescent="0.2">
      <c r="A14" s="90">
        <v>311</v>
      </c>
      <c r="B14" s="91" t="s">
        <v>57</v>
      </c>
      <c r="C14" s="594">
        <v>939713</v>
      </c>
      <c r="D14" s="237">
        <v>870000</v>
      </c>
      <c r="E14" s="237">
        <v>890000</v>
      </c>
      <c r="F14" s="374">
        <v>888032</v>
      </c>
      <c r="G14" s="702">
        <f t="shared" si="0"/>
        <v>0.99778876404494377</v>
      </c>
      <c r="H14" s="702">
        <f t="shared" si="1"/>
        <v>0.94500342125734138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</row>
    <row r="15" spans="1:38" x14ac:dyDescent="0.2">
      <c r="A15" s="90">
        <v>311</v>
      </c>
      <c r="B15" s="91" t="s">
        <v>377</v>
      </c>
      <c r="C15" s="594">
        <v>0</v>
      </c>
      <c r="D15" s="233">
        <v>0</v>
      </c>
      <c r="E15" s="233">
        <v>0</v>
      </c>
      <c r="F15" s="374">
        <v>0</v>
      </c>
      <c r="G15" s="702"/>
      <c r="H15" s="702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</row>
    <row r="16" spans="1:38" x14ac:dyDescent="0.2">
      <c r="A16" s="88">
        <v>312</v>
      </c>
      <c r="B16" s="89" t="s">
        <v>27</v>
      </c>
      <c r="C16" s="593">
        <f>C17</f>
        <v>29300</v>
      </c>
      <c r="D16" s="239">
        <f>D17</f>
        <v>35000</v>
      </c>
      <c r="E16" s="239">
        <f>E17</f>
        <v>35000</v>
      </c>
      <c r="F16" s="373">
        <f>F17</f>
        <v>24200</v>
      </c>
      <c r="G16" s="707">
        <f t="shared" si="0"/>
        <v>0.69142857142857139</v>
      </c>
      <c r="H16" s="707">
        <f t="shared" si="1"/>
        <v>0.82593856655290099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</row>
    <row r="17" spans="1:38" x14ac:dyDescent="0.2">
      <c r="A17" s="90">
        <v>312</v>
      </c>
      <c r="B17" s="91" t="s">
        <v>27</v>
      </c>
      <c r="C17" s="594">
        <v>29300</v>
      </c>
      <c r="D17" s="233">
        <v>35000</v>
      </c>
      <c r="E17" s="233">
        <v>35000</v>
      </c>
      <c r="F17" s="374">
        <v>24200</v>
      </c>
      <c r="G17" s="702">
        <f t="shared" si="0"/>
        <v>0.69142857142857139</v>
      </c>
      <c r="H17" s="702">
        <f t="shared" si="1"/>
        <v>0.82593856655290099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</row>
    <row r="18" spans="1:38" x14ac:dyDescent="0.2">
      <c r="A18" s="88">
        <v>313</v>
      </c>
      <c r="B18" s="89" t="s">
        <v>114</v>
      </c>
      <c r="C18" s="593">
        <f>C19+C20+C21</f>
        <v>169843</v>
      </c>
      <c r="D18" s="231">
        <f>D19+D20+D21</f>
        <v>141000</v>
      </c>
      <c r="E18" s="231">
        <f>E19+E20+E21</f>
        <v>156000</v>
      </c>
      <c r="F18" s="373">
        <f>F19+F20+F21</f>
        <v>148947.62</v>
      </c>
      <c r="G18" s="707">
        <f t="shared" si="0"/>
        <v>0.9547924358974359</v>
      </c>
      <c r="H18" s="707">
        <f t="shared" si="1"/>
        <v>0.87697238037481673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</row>
    <row r="19" spans="1:38" x14ac:dyDescent="0.2">
      <c r="A19" s="92">
        <v>313</v>
      </c>
      <c r="B19" s="93" t="s">
        <v>445</v>
      </c>
      <c r="C19" s="594">
        <v>148797</v>
      </c>
      <c r="D19" s="233">
        <v>120000</v>
      </c>
      <c r="E19" s="233">
        <v>130000</v>
      </c>
      <c r="F19" s="374">
        <v>128301</v>
      </c>
      <c r="G19" s="702">
        <f t="shared" si="0"/>
        <v>0.98693076923076928</v>
      </c>
      <c r="H19" s="702">
        <f t="shared" si="1"/>
        <v>0.86225528740498802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</row>
    <row r="20" spans="1:38" s="2" customFormat="1" x14ac:dyDescent="0.2">
      <c r="A20" s="92">
        <v>313</v>
      </c>
      <c r="B20" s="93" t="s">
        <v>213</v>
      </c>
      <c r="C20" s="594">
        <v>4960</v>
      </c>
      <c r="D20" s="233">
        <v>6000</v>
      </c>
      <c r="E20" s="233">
        <v>6000</v>
      </c>
      <c r="F20" s="374">
        <v>4692.62</v>
      </c>
      <c r="G20" s="702">
        <f t="shared" si="0"/>
        <v>0.78210333333333326</v>
      </c>
      <c r="H20" s="702">
        <f t="shared" si="1"/>
        <v>0.94609274193548387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</row>
    <row r="21" spans="1:38" s="79" customFormat="1" x14ac:dyDescent="0.2">
      <c r="A21" s="92">
        <v>313</v>
      </c>
      <c r="B21" s="93" t="s">
        <v>214</v>
      </c>
      <c r="C21" s="594">
        <v>16086</v>
      </c>
      <c r="D21" s="233">
        <v>15000</v>
      </c>
      <c r="E21" s="233">
        <v>20000</v>
      </c>
      <c r="F21" s="374">
        <v>15954</v>
      </c>
      <c r="G21" s="702">
        <f t="shared" si="0"/>
        <v>0.79769999999999996</v>
      </c>
      <c r="H21" s="702">
        <f t="shared" si="1"/>
        <v>0.99179410667661316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</row>
    <row r="22" spans="1:38" s="79" customFormat="1" x14ac:dyDescent="0.2">
      <c r="A22" s="705">
        <v>32</v>
      </c>
      <c r="B22" s="87" t="s">
        <v>29</v>
      </c>
      <c r="C22" s="376">
        <f>C23</f>
        <v>43165</v>
      </c>
      <c r="D22" s="230">
        <f>D23</f>
        <v>47000</v>
      </c>
      <c r="E22" s="230">
        <f>E23</f>
        <v>57000</v>
      </c>
      <c r="F22" s="376">
        <f>F23</f>
        <v>44540</v>
      </c>
      <c r="G22" s="706">
        <f t="shared" si="0"/>
        <v>0.78140350877192988</v>
      </c>
      <c r="H22" s="706">
        <f t="shared" si="1"/>
        <v>1.0318545117572107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</row>
    <row r="23" spans="1:38" s="79" customFormat="1" x14ac:dyDescent="0.2">
      <c r="A23" s="88">
        <v>321</v>
      </c>
      <c r="B23" s="89" t="s">
        <v>210</v>
      </c>
      <c r="C23" s="593">
        <f>C24+C25+C26+C27+C28</f>
        <v>43165</v>
      </c>
      <c r="D23" s="239">
        <f>D24+D25+D26+D27+D28</f>
        <v>47000</v>
      </c>
      <c r="E23" s="239">
        <f>E24+E25+E26+E27+E28</f>
        <v>57000</v>
      </c>
      <c r="F23" s="373">
        <f>F24+F25+F26+F27+F28</f>
        <v>44540</v>
      </c>
      <c r="G23" s="707">
        <f t="shared" si="0"/>
        <v>0.78140350877192988</v>
      </c>
      <c r="H23" s="707">
        <f t="shared" si="1"/>
        <v>1.0318545117572107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</row>
    <row r="24" spans="1:38" s="2" customFormat="1" x14ac:dyDescent="0.2">
      <c r="A24" s="90">
        <v>321</v>
      </c>
      <c r="B24" s="91" t="s">
        <v>164</v>
      </c>
      <c r="C24" s="594">
        <v>4130</v>
      </c>
      <c r="D24" s="237">
        <v>5000</v>
      </c>
      <c r="E24" s="237">
        <v>5000</v>
      </c>
      <c r="F24" s="374">
        <v>425</v>
      </c>
      <c r="G24" s="702">
        <f t="shared" si="0"/>
        <v>8.5000000000000006E-2</v>
      </c>
      <c r="H24" s="702">
        <f t="shared" si="1"/>
        <v>0.10290556900726393</v>
      </c>
      <c r="I24" s="81"/>
      <c r="J24" s="81"/>
      <c r="K24" s="81"/>
      <c r="L24" s="81"/>
      <c r="M24" s="81"/>
      <c r="N24" s="81"/>
      <c r="O24" s="275"/>
      <c r="P24" s="81"/>
      <c r="Q24" s="81"/>
      <c r="R24" s="81"/>
      <c r="S24" s="81"/>
      <c r="T24" s="81"/>
      <c r="U24" s="81"/>
      <c r="V24" s="81"/>
      <c r="W24" s="81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</row>
    <row r="25" spans="1:38" s="2" customFormat="1" x14ac:dyDescent="0.2">
      <c r="A25" s="90">
        <v>321</v>
      </c>
      <c r="B25" s="91" t="s">
        <v>165</v>
      </c>
      <c r="C25" s="594">
        <v>13833</v>
      </c>
      <c r="D25" s="234">
        <v>10000</v>
      </c>
      <c r="E25" s="234">
        <v>20000</v>
      </c>
      <c r="F25" s="374">
        <v>18058</v>
      </c>
      <c r="G25" s="702">
        <f t="shared" si="0"/>
        <v>0.90290000000000004</v>
      </c>
      <c r="H25" s="702">
        <f t="shared" si="1"/>
        <v>1.3054290464830478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</row>
    <row r="26" spans="1:38" s="37" customFormat="1" x14ac:dyDescent="0.2">
      <c r="A26" s="92">
        <v>321</v>
      </c>
      <c r="B26" s="93" t="s">
        <v>166</v>
      </c>
      <c r="C26" s="594">
        <v>16278</v>
      </c>
      <c r="D26" s="234">
        <v>20000</v>
      </c>
      <c r="E26" s="234">
        <v>20000</v>
      </c>
      <c r="F26" s="374">
        <v>19810</v>
      </c>
      <c r="G26" s="702">
        <f t="shared" si="0"/>
        <v>0.99050000000000005</v>
      </c>
      <c r="H26" s="702">
        <f t="shared" si="1"/>
        <v>1.2169799729696522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</row>
    <row r="27" spans="1:38" s="37" customFormat="1" x14ac:dyDescent="0.2">
      <c r="A27" s="90">
        <v>321</v>
      </c>
      <c r="B27" s="91" t="s">
        <v>211</v>
      </c>
      <c r="C27" s="594">
        <v>8924</v>
      </c>
      <c r="D27" s="234">
        <v>10000</v>
      </c>
      <c r="E27" s="234">
        <v>10000</v>
      </c>
      <c r="F27" s="374">
        <v>6247</v>
      </c>
      <c r="G27" s="702">
        <f t="shared" si="0"/>
        <v>0.62470000000000003</v>
      </c>
      <c r="H27" s="702">
        <f t="shared" si="1"/>
        <v>0.70002241147467503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</row>
    <row r="28" spans="1:38" s="55" customFormat="1" x14ac:dyDescent="0.2">
      <c r="A28" s="90">
        <v>321</v>
      </c>
      <c r="B28" s="91" t="s">
        <v>212</v>
      </c>
      <c r="C28" s="594">
        <v>0</v>
      </c>
      <c r="D28" s="237">
        <v>2000</v>
      </c>
      <c r="E28" s="237">
        <v>2000</v>
      </c>
      <c r="F28" s="374">
        <v>0</v>
      </c>
      <c r="G28" s="702">
        <f t="shared" si="0"/>
        <v>0</v>
      </c>
      <c r="H28" s="702">
        <v>0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</row>
    <row r="29" spans="1:38" s="37" customFormat="1" x14ac:dyDescent="0.2">
      <c r="A29" s="708" t="s">
        <v>349</v>
      </c>
      <c r="B29" s="94" t="s">
        <v>29</v>
      </c>
      <c r="C29" s="372">
        <f>C32</f>
        <v>902593</v>
      </c>
      <c r="D29" s="226">
        <f>D32</f>
        <v>1694500</v>
      </c>
      <c r="E29" s="226">
        <f>E32</f>
        <v>1704500</v>
      </c>
      <c r="F29" s="372">
        <f>F32</f>
        <v>1319088</v>
      </c>
      <c r="G29" s="700">
        <f t="shared" si="0"/>
        <v>0.77388559694925196</v>
      </c>
      <c r="H29" s="700">
        <f t="shared" si="1"/>
        <v>1.4614427543754493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</row>
    <row r="30" spans="1:38" s="38" customFormat="1" x14ac:dyDescent="0.2">
      <c r="A30" s="708"/>
      <c r="B30" s="85" t="s">
        <v>149</v>
      </c>
      <c r="C30" s="351"/>
      <c r="D30" s="226"/>
      <c r="E30" s="226"/>
      <c r="F30" s="351"/>
      <c r="G30" s="700"/>
      <c r="H30" s="700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</row>
    <row r="31" spans="1:38" s="38" customFormat="1" x14ac:dyDescent="0.2">
      <c r="A31" s="709" t="s">
        <v>92</v>
      </c>
      <c r="B31" s="95" t="s">
        <v>124</v>
      </c>
      <c r="C31" s="342"/>
      <c r="D31" s="235"/>
      <c r="E31" s="235"/>
      <c r="F31" s="342"/>
      <c r="G31" s="702"/>
      <c r="H31" s="702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</row>
    <row r="32" spans="1:38" s="56" customFormat="1" x14ac:dyDescent="0.2">
      <c r="A32" s="703">
        <v>3</v>
      </c>
      <c r="B32" s="86" t="s">
        <v>62</v>
      </c>
      <c r="C32" s="375">
        <f>C33</f>
        <v>902593</v>
      </c>
      <c r="D32" s="229">
        <f>D33</f>
        <v>1694500</v>
      </c>
      <c r="E32" s="229">
        <f>E33</f>
        <v>1704500</v>
      </c>
      <c r="F32" s="375">
        <f>F33</f>
        <v>1319088</v>
      </c>
      <c r="G32" s="704">
        <f t="shared" si="0"/>
        <v>0.77388559694925196</v>
      </c>
      <c r="H32" s="704">
        <f t="shared" si="1"/>
        <v>1.4614427543754493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</row>
    <row r="33" spans="1:38" x14ac:dyDescent="0.2">
      <c r="A33" s="705">
        <v>32</v>
      </c>
      <c r="B33" s="87" t="s">
        <v>29</v>
      </c>
      <c r="C33" s="376">
        <f>C34+C47+C80+C83</f>
        <v>902593</v>
      </c>
      <c r="D33" s="230">
        <f>D34+D47+D80+D83</f>
        <v>1694500</v>
      </c>
      <c r="E33" s="230">
        <f>E34+E47+E80+E83</f>
        <v>1704500</v>
      </c>
      <c r="F33" s="376">
        <f>F34+F47+F80+F83</f>
        <v>1319088</v>
      </c>
      <c r="G33" s="706">
        <f t="shared" si="0"/>
        <v>0.77388559694925196</v>
      </c>
      <c r="H33" s="706">
        <f t="shared" si="1"/>
        <v>1.4614427543754493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</row>
    <row r="34" spans="1:38" x14ac:dyDescent="0.2">
      <c r="A34" s="88">
        <v>322</v>
      </c>
      <c r="B34" s="98" t="s">
        <v>31</v>
      </c>
      <c r="C34" s="593">
        <f>C35+C36+C37+C38+C39+C40+C41+C42+C43+C44+C45+C46</f>
        <v>197327</v>
      </c>
      <c r="D34" s="239">
        <f>D35+D36+D37+D38+D39+D40+D41+D42+D43+D44+D45+D46</f>
        <v>296000</v>
      </c>
      <c r="E34" s="239">
        <f>E35+E36+E37+E38+E39+E40+E41+E42+E43+E44+E45+E46</f>
        <v>281000</v>
      </c>
      <c r="F34" s="373">
        <f>F35+F36+F37+F38+F39+F40+F41+F42+F43+F44+F45+F46</f>
        <v>201407</v>
      </c>
      <c r="G34" s="707">
        <f t="shared" si="0"/>
        <v>0.71675088967971534</v>
      </c>
      <c r="H34" s="707">
        <f t="shared" si="1"/>
        <v>1.0206763392744025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</row>
    <row r="35" spans="1:38" x14ac:dyDescent="0.2">
      <c r="A35" s="90">
        <v>322</v>
      </c>
      <c r="B35" s="91" t="s">
        <v>168</v>
      </c>
      <c r="C35" s="594">
        <v>25176</v>
      </c>
      <c r="D35" s="238">
        <v>30000</v>
      </c>
      <c r="E35" s="238">
        <v>30000</v>
      </c>
      <c r="F35" s="374">
        <v>25234</v>
      </c>
      <c r="G35" s="702">
        <f t="shared" si="0"/>
        <v>0.84113333333333329</v>
      </c>
      <c r="H35" s="702">
        <f t="shared" si="1"/>
        <v>1.0023037813790912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</row>
    <row r="36" spans="1:38" x14ac:dyDescent="0.2">
      <c r="A36" s="90">
        <v>322</v>
      </c>
      <c r="B36" s="91" t="s">
        <v>167</v>
      </c>
      <c r="C36" s="594">
        <v>4750</v>
      </c>
      <c r="D36" s="238">
        <v>6000</v>
      </c>
      <c r="E36" s="238">
        <v>6000</v>
      </c>
      <c r="F36" s="374">
        <v>4650</v>
      </c>
      <c r="G36" s="702">
        <f t="shared" si="0"/>
        <v>0.77500000000000002</v>
      </c>
      <c r="H36" s="702">
        <f t="shared" si="1"/>
        <v>0.97894736842105268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</row>
    <row r="37" spans="1:38" x14ac:dyDescent="0.2">
      <c r="A37" s="90">
        <v>322</v>
      </c>
      <c r="B37" s="91" t="s">
        <v>169</v>
      </c>
      <c r="C37" s="594">
        <v>5988</v>
      </c>
      <c r="D37" s="238">
        <v>6000</v>
      </c>
      <c r="E37" s="238">
        <v>6000</v>
      </c>
      <c r="F37" s="374">
        <v>4451</v>
      </c>
      <c r="G37" s="702">
        <f t="shared" si="0"/>
        <v>0.74183333333333334</v>
      </c>
      <c r="H37" s="702">
        <f t="shared" si="1"/>
        <v>0.74331997327989308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</row>
    <row r="38" spans="1:38" x14ac:dyDescent="0.2">
      <c r="A38" s="90">
        <v>322</v>
      </c>
      <c r="B38" s="91" t="s">
        <v>170</v>
      </c>
      <c r="C38" s="594">
        <v>0</v>
      </c>
      <c r="D38" s="238">
        <v>5000</v>
      </c>
      <c r="E38" s="238">
        <v>5000</v>
      </c>
      <c r="F38" s="374">
        <v>0</v>
      </c>
      <c r="G38" s="702">
        <f t="shared" si="0"/>
        <v>0</v>
      </c>
      <c r="H38" s="702">
        <v>0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</row>
    <row r="39" spans="1:38" x14ac:dyDescent="0.2">
      <c r="A39" s="90">
        <v>322</v>
      </c>
      <c r="B39" s="91" t="s">
        <v>171</v>
      </c>
      <c r="C39" s="594">
        <v>83008</v>
      </c>
      <c r="D39" s="237">
        <v>110000</v>
      </c>
      <c r="E39" s="237">
        <v>85000</v>
      </c>
      <c r="F39" s="374">
        <v>70219</v>
      </c>
      <c r="G39" s="702">
        <f t="shared" si="0"/>
        <v>0.82610588235294113</v>
      </c>
      <c r="H39" s="702">
        <f t="shared" si="1"/>
        <v>0.84593051272166542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</row>
    <row r="40" spans="1:38" s="53" customFormat="1" x14ac:dyDescent="0.2">
      <c r="A40" s="90">
        <v>322</v>
      </c>
      <c r="B40" s="91" t="s">
        <v>172</v>
      </c>
      <c r="C40" s="594">
        <v>52155</v>
      </c>
      <c r="D40" s="237">
        <v>80000</v>
      </c>
      <c r="E40" s="237">
        <v>80000</v>
      </c>
      <c r="F40" s="374">
        <v>50350</v>
      </c>
      <c r="G40" s="702">
        <f t="shared" si="0"/>
        <v>0.62937500000000002</v>
      </c>
      <c r="H40" s="702">
        <f t="shared" si="1"/>
        <v>0.96539162112932608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</row>
    <row r="41" spans="1:38" x14ac:dyDescent="0.2">
      <c r="A41" s="90">
        <v>322</v>
      </c>
      <c r="B41" s="91" t="s">
        <v>173</v>
      </c>
      <c r="C41" s="594">
        <v>6307</v>
      </c>
      <c r="D41" s="237">
        <v>8000</v>
      </c>
      <c r="E41" s="237">
        <v>8000</v>
      </c>
      <c r="F41" s="374">
        <v>4648</v>
      </c>
      <c r="G41" s="702">
        <f t="shared" si="0"/>
        <v>0.58099999999999996</v>
      </c>
      <c r="H41" s="702">
        <f t="shared" si="1"/>
        <v>0.73695893451720307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</row>
    <row r="42" spans="1:38" x14ac:dyDescent="0.2">
      <c r="A42" s="192">
        <v>322</v>
      </c>
      <c r="B42" s="192" t="s">
        <v>263</v>
      </c>
      <c r="C42" s="594">
        <v>0</v>
      </c>
      <c r="D42" s="237">
        <v>2000</v>
      </c>
      <c r="E42" s="237">
        <v>2000</v>
      </c>
      <c r="F42" s="374">
        <v>0</v>
      </c>
      <c r="G42" s="702">
        <f t="shared" si="0"/>
        <v>0</v>
      </c>
      <c r="H42" s="702">
        <v>0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</row>
    <row r="43" spans="1:38" ht="22.5" x14ac:dyDescent="0.2">
      <c r="A43" s="192">
        <v>322</v>
      </c>
      <c r="B43" s="192" t="s">
        <v>264</v>
      </c>
      <c r="C43" s="595">
        <v>12851</v>
      </c>
      <c r="D43" s="319">
        <v>15000</v>
      </c>
      <c r="E43" s="319">
        <v>25000</v>
      </c>
      <c r="F43" s="377">
        <v>24395</v>
      </c>
      <c r="G43" s="702">
        <f t="shared" si="0"/>
        <v>0.9758</v>
      </c>
      <c r="H43" s="702">
        <f t="shared" si="1"/>
        <v>1.8982958524628433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</row>
    <row r="44" spans="1:38" x14ac:dyDescent="0.2">
      <c r="A44" s="90">
        <v>322</v>
      </c>
      <c r="B44" s="90" t="s">
        <v>129</v>
      </c>
      <c r="C44" s="594">
        <v>7092</v>
      </c>
      <c r="D44" s="237">
        <v>15000</v>
      </c>
      <c r="E44" s="237">
        <v>25000</v>
      </c>
      <c r="F44" s="374">
        <v>17460</v>
      </c>
      <c r="G44" s="702">
        <f t="shared" si="0"/>
        <v>0.69840000000000002</v>
      </c>
      <c r="H44" s="702">
        <f t="shared" si="1"/>
        <v>2.4619289340101522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</row>
    <row r="45" spans="1:38" x14ac:dyDescent="0.2">
      <c r="A45" s="90">
        <v>322</v>
      </c>
      <c r="B45" s="90" t="s">
        <v>174</v>
      </c>
      <c r="C45" s="594">
        <v>0</v>
      </c>
      <c r="D45" s="237">
        <v>4000</v>
      </c>
      <c r="E45" s="237">
        <v>4000</v>
      </c>
      <c r="F45" s="374">
        <v>0</v>
      </c>
      <c r="G45" s="702">
        <f t="shared" si="0"/>
        <v>0</v>
      </c>
      <c r="H45" s="702">
        <v>0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</row>
    <row r="46" spans="1:38" s="53" customFormat="1" x14ac:dyDescent="0.2">
      <c r="A46" s="90">
        <v>322</v>
      </c>
      <c r="B46" s="90" t="s">
        <v>175</v>
      </c>
      <c r="C46" s="594">
        <v>0</v>
      </c>
      <c r="D46" s="237">
        <v>15000</v>
      </c>
      <c r="E46" s="237">
        <v>5000</v>
      </c>
      <c r="F46" s="374">
        <v>0</v>
      </c>
      <c r="G46" s="702">
        <f t="shared" si="0"/>
        <v>0</v>
      </c>
      <c r="H46" s="702">
        <v>0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</row>
    <row r="47" spans="1:38" x14ac:dyDescent="0.2">
      <c r="A47" s="88">
        <v>323</v>
      </c>
      <c r="B47" s="89" t="s">
        <v>32</v>
      </c>
      <c r="C47" s="593">
        <f>C48+C54+C59+C65+C73+C76</f>
        <v>590407</v>
      </c>
      <c r="D47" s="239">
        <f>D48+D54+D59+D65+D73+D76</f>
        <v>1210000</v>
      </c>
      <c r="E47" s="239">
        <f>E48+E54+E59+E65+E73+E76</f>
        <v>1235000</v>
      </c>
      <c r="F47" s="373">
        <f>F48+F54+F59+F65+F73+F76</f>
        <v>978922</v>
      </c>
      <c r="G47" s="707">
        <f t="shared" si="0"/>
        <v>0.79264939271255064</v>
      </c>
      <c r="H47" s="707">
        <f t="shared" si="1"/>
        <v>1.6580460597520015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</row>
    <row r="48" spans="1:38" x14ac:dyDescent="0.2">
      <c r="A48" s="100">
        <v>323</v>
      </c>
      <c r="B48" s="99" t="s">
        <v>288</v>
      </c>
      <c r="C48" s="596">
        <f>C49+C50+C51+C52+C53</f>
        <v>134738</v>
      </c>
      <c r="D48" s="253">
        <f>D49+D50+D51+D52+D53</f>
        <v>160000</v>
      </c>
      <c r="E48" s="253">
        <f>E49+E50+E51+E52+E53</f>
        <v>150000</v>
      </c>
      <c r="F48" s="378">
        <f>F49+F50+F51+F52+F53</f>
        <v>109641</v>
      </c>
      <c r="G48" s="710">
        <f t="shared" si="0"/>
        <v>0.73094000000000003</v>
      </c>
      <c r="H48" s="710">
        <f t="shared" si="1"/>
        <v>0.81373480384152952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</row>
    <row r="49" spans="1:38" s="53" customFormat="1" x14ac:dyDescent="0.2">
      <c r="A49" s="90">
        <v>323</v>
      </c>
      <c r="B49" s="90" t="s">
        <v>176</v>
      </c>
      <c r="C49" s="594">
        <v>71468</v>
      </c>
      <c r="D49" s="237">
        <v>90000</v>
      </c>
      <c r="E49" s="237">
        <v>65000</v>
      </c>
      <c r="F49" s="374">
        <v>44601</v>
      </c>
      <c r="G49" s="702">
        <f t="shared" si="0"/>
        <v>0.68616923076923075</v>
      </c>
      <c r="H49" s="702">
        <f t="shared" si="1"/>
        <v>0.62406951362847707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</row>
    <row r="50" spans="1:38" s="53" customFormat="1" x14ac:dyDescent="0.2">
      <c r="A50" s="90">
        <v>323</v>
      </c>
      <c r="B50" s="90" t="s">
        <v>177</v>
      </c>
      <c r="C50" s="594">
        <v>6069</v>
      </c>
      <c r="D50" s="237">
        <v>5000</v>
      </c>
      <c r="E50" s="237">
        <v>15000</v>
      </c>
      <c r="F50" s="374">
        <v>15000</v>
      </c>
      <c r="G50" s="702">
        <f t="shared" si="0"/>
        <v>1</v>
      </c>
      <c r="H50" s="702">
        <f t="shared" si="1"/>
        <v>2.4715768660405337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</row>
    <row r="51" spans="1:38" x14ac:dyDescent="0.2">
      <c r="A51" s="90">
        <v>323</v>
      </c>
      <c r="B51" s="90" t="s">
        <v>178</v>
      </c>
      <c r="C51" s="594">
        <v>41361</v>
      </c>
      <c r="D51" s="238">
        <v>50000</v>
      </c>
      <c r="E51" s="238">
        <v>55000</v>
      </c>
      <c r="F51" s="374">
        <v>41266</v>
      </c>
      <c r="G51" s="702">
        <f t="shared" si="0"/>
        <v>0.75029090909090912</v>
      </c>
      <c r="H51" s="702">
        <f t="shared" si="1"/>
        <v>0.99770315031067913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</row>
    <row r="52" spans="1:38" x14ac:dyDescent="0.2">
      <c r="A52" s="90">
        <v>323</v>
      </c>
      <c r="B52" s="90" t="s">
        <v>179</v>
      </c>
      <c r="C52" s="594">
        <v>13477</v>
      </c>
      <c r="D52" s="240">
        <v>10000</v>
      </c>
      <c r="E52" s="240">
        <v>10000</v>
      </c>
      <c r="F52" s="374">
        <v>7141</v>
      </c>
      <c r="G52" s="702">
        <f t="shared" si="0"/>
        <v>0.71409999999999996</v>
      </c>
      <c r="H52" s="702">
        <f t="shared" si="1"/>
        <v>0.52986569711360099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</row>
    <row r="53" spans="1:38" s="9" customFormat="1" ht="22.5" x14ac:dyDescent="0.2">
      <c r="A53" s="90">
        <v>323</v>
      </c>
      <c r="B53" s="192" t="s">
        <v>180</v>
      </c>
      <c r="C53" s="597">
        <v>2363</v>
      </c>
      <c r="D53" s="240">
        <v>5000</v>
      </c>
      <c r="E53" s="240">
        <v>5000</v>
      </c>
      <c r="F53" s="379">
        <v>1633</v>
      </c>
      <c r="G53" s="702">
        <f t="shared" si="0"/>
        <v>0.3266</v>
      </c>
      <c r="H53" s="702">
        <f t="shared" si="1"/>
        <v>0.69107067287346591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</row>
    <row r="54" spans="1:38" s="9" customFormat="1" x14ac:dyDescent="0.2">
      <c r="A54" s="100">
        <v>323</v>
      </c>
      <c r="B54" s="100" t="s">
        <v>181</v>
      </c>
      <c r="C54" s="596">
        <f>C55+C56+C57+C58</f>
        <v>87743</v>
      </c>
      <c r="D54" s="253">
        <f>D55+D56+D57+D58</f>
        <v>90000</v>
      </c>
      <c r="E54" s="253">
        <f>E55+E56+E57+E58</f>
        <v>100000</v>
      </c>
      <c r="F54" s="378">
        <f>F55+F56+F57+F58</f>
        <v>85506</v>
      </c>
      <c r="G54" s="710">
        <f t="shared" si="0"/>
        <v>0.85506000000000004</v>
      </c>
      <c r="H54" s="710">
        <f t="shared" si="1"/>
        <v>0.9745050887250265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</row>
    <row r="55" spans="1:38" x14ac:dyDescent="0.2">
      <c r="A55" s="90">
        <v>323</v>
      </c>
      <c r="B55" s="90" t="s">
        <v>265</v>
      </c>
      <c r="C55" s="594">
        <v>40625</v>
      </c>
      <c r="D55" s="241">
        <v>45000</v>
      </c>
      <c r="E55" s="241">
        <v>45000</v>
      </c>
      <c r="F55" s="374">
        <v>42000</v>
      </c>
      <c r="G55" s="702">
        <f t="shared" si="0"/>
        <v>0.93333333333333335</v>
      </c>
      <c r="H55" s="702">
        <f t="shared" si="1"/>
        <v>1.0338461538461539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</row>
    <row r="56" spans="1:38" x14ac:dyDescent="0.2">
      <c r="A56" s="90">
        <v>323</v>
      </c>
      <c r="B56" s="90" t="s">
        <v>266</v>
      </c>
      <c r="C56" s="594">
        <v>2637</v>
      </c>
      <c r="D56" s="241">
        <v>5000</v>
      </c>
      <c r="E56" s="241">
        <v>5000</v>
      </c>
      <c r="F56" s="374">
        <v>0</v>
      </c>
      <c r="G56" s="702">
        <f t="shared" si="0"/>
        <v>0</v>
      </c>
      <c r="H56" s="702">
        <f t="shared" si="1"/>
        <v>0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</row>
    <row r="57" spans="1:38" x14ac:dyDescent="0.2">
      <c r="A57" s="90">
        <v>323</v>
      </c>
      <c r="B57" s="90" t="s">
        <v>182</v>
      </c>
      <c r="C57" s="594">
        <v>24950</v>
      </c>
      <c r="D57" s="237">
        <v>25000</v>
      </c>
      <c r="E57" s="237">
        <v>25000</v>
      </c>
      <c r="F57" s="374">
        <v>24200</v>
      </c>
      <c r="G57" s="702">
        <f t="shared" si="0"/>
        <v>0.96799999999999997</v>
      </c>
      <c r="H57" s="702">
        <f t="shared" si="1"/>
        <v>0.96993987975951901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</row>
    <row r="58" spans="1:38" x14ac:dyDescent="0.2">
      <c r="A58" s="90">
        <v>323</v>
      </c>
      <c r="B58" s="90" t="s">
        <v>267</v>
      </c>
      <c r="C58" s="594">
        <v>19531</v>
      </c>
      <c r="D58" s="237">
        <v>15000</v>
      </c>
      <c r="E58" s="237">
        <v>25000</v>
      </c>
      <c r="F58" s="374">
        <v>19306</v>
      </c>
      <c r="G58" s="702">
        <f t="shared" si="0"/>
        <v>0.77224000000000004</v>
      </c>
      <c r="H58" s="702">
        <f t="shared" si="1"/>
        <v>0.98847985254211257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</row>
    <row r="59" spans="1:38" x14ac:dyDescent="0.2">
      <c r="A59" s="100">
        <v>323</v>
      </c>
      <c r="B59" s="100" t="s">
        <v>183</v>
      </c>
      <c r="C59" s="596">
        <f>C60+C61+C62+C63+C64</f>
        <v>134271</v>
      </c>
      <c r="D59" s="253">
        <f>D60+D61+D62+D63+D64</f>
        <v>185000</v>
      </c>
      <c r="E59" s="253">
        <f>E60+E61+E62+E63+E64</f>
        <v>205000</v>
      </c>
      <c r="F59" s="378">
        <f>F60+F61+F62+F63+F64</f>
        <v>171305</v>
      </c>
      <c r="G59" s="710">
        <f t="shared" si="0"/>
        <v>0.83563414634146338</v>
      </c>
      <c r="H59" s="710">
        <f t="shared" si="1"/>
        <v>1.2758153287009109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</row>
    <row r="60" spans="1:38" x14ac:dyDescent="0.2">
      <c r="A60" s="92">
        <v>323</v>
      </c>
      <c r="B60" s="92" t="s">
        <v>184</v>
      </c>
      <c r="C60" s="594">
        <v>23624</v>
      </c>
      <c r="D60" s="237">
        <v>30000</v>
      </c>
      <c r="E60" s="237">
        <v>30000</v>
      </c>
      <c r="F60" s="374">
        <v>29987</v>
      </c>
      <c r="G60" s="702">
        <f t="shared" si="0"/>
        <v>0.99956666666666671</v>
      </c>
      <c r="H60" s="702">
        <f t="shared" si="1"/>
        <v>1.2693447341686421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</row>
    <row r="61" spans="1:38" x14ac:dyDescent="0.2">
      <c r="A61" s="92">
        <v>323</v>
      </c>
      <c r="B61" s="92" t="s">
        <v>185</v>
      </c>
      <c r="C61" s="594">
        <v>8773</v>
      </c>
      <c r="D61" s="237">
        <v>15000</v>
      </c>
      <c r="E61" s="237">
        <v>15000</v>
      </c>
      <c r="F61" s="374">
        <v>11358</v>
      </c>
      <c r="G61" s="702">
        <f t="shared" si="0"/>
        <v>0.75719999999999998</v>
      </c>
      <c r="H61" s="702">
        <f t="shared" si="1"/>
        <v>1.2946540522056309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</row>
    <row r="62" spans="1:38" s="60" customFormat="1" x14ac:dyDescent="0.2">
      <c r="A62" s="92">
        <v>323</v>
      </c>
      <c r="B62" s="92" t="s">
        <v>269</v>
      </c>
      <c r="C62" s="594">
        <v>99594</v>
      </c>
      <c r="D62" s="237">
        <v>110000</v>
      </c>
      <c r="E62" s="237">
        <v>130000</v>
      </c>
      <c r="F62" s="374">
        <v>127775</v>
      </c>
      <c r="G62" s="702">
        <f t="shared" si="0"/>
        <v>0.98288461538461536</v>
      </c>
      <c r="H62" s="702">
        <f t="shared" si="1"/>
        <v>1.2829588127798863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</row>
    <row r="63" spans="1:38" s="60" customFormat="1" x14ac:dyDescent="0.2">
      <c r="A63" s="92">
        <v>323</v>
      </c>
      <c r="B63" s="92" t="s">
        <v>407</v>
      </c>
      <c r="C63" s="594">
        <v>2280</v>
      </c>
      <c r="D63" s="237">
        <v>10000</v>
      </c>
      <c r="E63" s="237">
        <v>10000</v>
      </c>
      <c r="F63" s="374">
        <v>2185</v>
      </c>
      <c r="G63" s="702">
        <f t="shared" si="0"/>
        <v>0.2185</v>
      </c>
      <c r="H63" s="702">
        <f t="shared" si="1"/>
        <v>0.95833333333333337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</row>
    <row r="64" spans="1:38" s="60" customFormat="1" x14ac:dyDescent="0.2">
      <c r="A64" s="92">
        <v>323</v>
      </c>
      <c r="B64" s="92" t="s">
        <v>408</v>
      </c>
      <c r="C64" s="594">
        <v>0</v>
      </c>
      <c r="D64" s="237">
        <v>20000</v>
      </c>
      <c r="E64" s="237">
        <v>20000</v>
      </c>
      <c r="F64" s="374"/>
      <c r="G64" s="702">
        <f t="shared" si="0"/>
        <v>0</v>
      </c>
      <c r="H64" s="702" t="e">
        <f t="shared" si="1"/>
        <v>#DIV/0!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</row>
    <row r="65" spans="1:38" x14ac:dyDescent="0.2">
      <c r="A65" s="100">
        <v>323</v>
      </c>
      <c r="B65" s="100" t="s">
        <v>140</v>
      </c>
      <c r="C65" s="596">
        <f>C66+C67+C68+C69+C70+C71+C72</f>
        <v>112172</v>
      </c>
      <c r="D65" s="253">
        <f>D66+D67+D68+D69+D70+D71+D72</f>
        <v>628000</v>
      </c>
      <c r="E65" s="253">
        <f>E66+E67+E68+E69+E70+E71+E72</f>
        <v>553000</v>
      </c>
      <c r="F65" s="378">
        <f>F66+F67+F68+F69+F70+F71+F72</f>
        <v>432211</v>
      </c>
      <c r="G65" s="710">
        <f t="shared" si="0"/>
        <v>0.78157504520795662</v>
      </c>
      <c r="H65" s="710">
        <f t="shared" si="1"/>
        <v>3.8531095103947508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</row>
    <row r="66" spans="1:38" s="60" customFormat="1" x14ac:dyDescent="0.2">
      <c r="A66" s="92">
        <v>323</v>
      </c>
      <c r="B66" s="92" t="s">
        <v>186</v>
      </c>
      <c r="C66" s="594">
        <v>0</v>
      </c>
      <c r="D66" s="606"/>
      <c r="E66" s="606"/>
      <c r="F66" s="374"/>
      <c r="G66" s="702"/>
      <c r="H66" s="702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</row>
    <row r="67" spans="1:38" s="60" customFormat="1" x14ac:dyDescent="0.2">
      <c r="A67" s="92">
        <v>323</v>
      </c>
      <c r="B67" s="92" t="s">
        <v>187</v>
      </c>
      <c r="C67" s="594">
        <v>0</v>
      </c>
      <c r="D67" s="606">
        <v>50000</v>
      </c>
      <c r="E67" s="606">
        <v>30000</v>
      </c>
      <c r="F67" s="374">
        <v>0</v>
      </c>
      <c r="G67" s="702">
        <f t="shared" si="0"/>
        <v>0</v>
      </c>
      <c r="H67" s="702">
        <v>0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</row>
    <row r="68" spans="1:38" s="60" customFormat="1" x14ac:dyDescent="0.2">
      <c r="A68" s="92">
        <v>323</v>
      </c>
      <c r="B68" s="92" t="s">
        <v>270</v>
      </c>
      <c r="C68" s="594">
        <v>7167</v>
      </c>
      <c r="D68" s="606">
        <v>10000</v>
      </c>
      <c r="E68" s="606">
        <v>10000</v>
      </c>
      <c r="F68" s="374">
        <v>4719</v>
      </c>
      <c r="G68" s="702">
        <f t="shared" si="0"/>
        <v>0.47189999999999999</v>
      </c>
      <c r="H68" s="702">
        <f t="shared" si="1"/>
        <v>0.65843449141900379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</row>
    <row r="69" spans="1:38" x14ac:dyDescent="0.2">
      <c r="A69" s="92">
        <v>323</v>
      </c>
      <c r="B69" s="92" t="s">
        <v>188</v>
      </c>
      <c r="C69" s="594">
        <v>26020</v>
      </c>
      <c r="D69" s="606">
        <v>50000</v>
      </c>
      <c r="E69" s="606">
        <v>40000</v>
      </c>
      <c r="F69" s="374">
        <v>36921</v>
      </c>
      <c r="G69" s="702">
        <f t="shared" si="0"/>
        <v>0.92302499999999998</v>
      </c>
      <c r="H69" s="702">
        <f t="shared" si="1"/>
        <v>1.4189469638739431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</row>
    <row r="70" spans="1:38" x14ac:dyDescent="0.2">
      <c r="A70" s="92">
        <v>323</v>
      </c>
      <c r="B70" s="92" t="s">
        <v>189</v>
      </c>
      <c r="C70" s="594">
        <v>774</v>
      </c>
      <c r="D70" s="606">
        <v>50000</v>
      </c>
      <c r="E70" s="606">
        <v>75000</v>
      </c>
      <c r="F70" s="374">
        <v>20730</v>
      </c>
      <c r="G70" s="702">
        <f t="shared" ref="G70:G133" si="2">F70/E70</f>
        <v>0.27639999999999998</v>
      </c>
      <c r="H70" s="702">
        <f t="shared" ref="H70:H120" si="3">F70/C70</f>
        <v>26.782945736434108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</row>
    <row r="71" spans="1:38" x14ac:dyDescent="0.2">
      <c r="A71" s="92">
        <v>323</v>
      </c>
      <c r="B71" s="92" t="s">
        <v>190</v>
      </c>
      <c r="C71" s="594">
        <v>8907</v>
      </c>
      <c r="D71" s="606">
        <v>5000</v>
      </c>
      <c r="E71" s="606">
        <v>15000</v>
      </c>
      <c r="F71" s="374">
        <v>7846</v>
      </c>
      <c r="G71" s="702">
        <f t="shared" si="2"/>
        <v>0.52306666666666668</v>
      </c>
      <c r="H71" s="702">
        <f t="shared" si="3"/>
        <v>0.88088020657909505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</row>
    <row r="72" spans="1:38" x14ac:dyDescent="0.2">
      <c r="A72" s="92">
        <v>323</v>
      </c>
      <c r="B72" s="92" t="s">
        <v>191</v>
      </c>
      <c r="C72" s="594">
        <v>69304</v>
      </c>
      <c r="D72" s="606">
        <v>463000</v>
      </c>
      <c r="E72" s="606">
        <v>383000</v>
      </c>
      <c r="F72" s="374">
        <v>361995</v>
      </c>
      <c r="G72" s="702">
        <f t="shared" si="2"/>
        <v>0.9451566579634465</v>
      </c>
      <c r="H72" s="702">
        <f t="shared" si="3"/>
        <v>5.223291584901304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</row>
    <row r="73" spans="1:38" x14ac:dyDescent="0.2">
      <c r="A73" s="100">
        <v>323</v>
      </c>
      <c r="B73" s="100" t="s">
        <v>141</v>
      </c>
      <c r="C73" s="596">
        <f>C74+C75</f>
        <v>18000</v>
      </c>
      <c r="D73" s="253">
        <f>D74+D75</f>
        <v>40000</v>
      </c>
      <c r="E73" s="253">
        <f>E74+E75</f>
        <v>40000</v>
      </c>
      <c r="F73" s="378">
        <f>F74+F75</f>
        <v>20522</v>
      </c>
      <c r="G73" s="710">
        <f t="shared" si="2"/>
        <v>0.51305000000000001</v>
      </c>
      <c r="H73" s="710">
        <f t="shared" si="3"/>
        <v>1.1401111111111111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</row>
    <row r="74" spans="1:38" x14ac:dyDescent="0.2">
      <c r="A74" s="92">
        <v>323</v>
      </c>
      <c r="B74" s="92" t="s">
        <v>192</v>
      </c>
      <c r="C74" s="594">
        <v>18000</v>
      </c>
      <c r="D74" s="606">
        <v>25000</v>
      </c>
      <c r="E74" s="606">
        <v>15000</v>
      </c>
      <c r="F74" s="374">
        <v>0</v>
      </c>
      <c r="G74" s="702">
        <f t="shared" si="2"/>
        <v>0</v>
      </c>
      <c r="H74" s="702">
        <f t="shared" si="3"/>
        <v>0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</row>
    <row r="75" spans="1:38" x14ac:dyDescent="0.2">
      <c r="A75" s="92">
        <v>323</v>
      </c>
      <c r="B75" s="92" t="s">
        <v>193</v>
      </c>
      <c r="C75" s="594">
        <v>0</v>
      </c>
      <c r="D75" s="606">
        <v>15000</v>
      </c>
      <c r="E75" s="606">
        <v>25000</v>
      </c>
      <c r="F75" s="374">
        <v>20522</v>
      </c>
      <c r="G75" s="702">
        <f t="shared" si="2"/>
        <v>0.82088000000000005</v>
      </c>
      <c r="H75" s="702">
        <v>0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</row>
    <row r="76" spans="1:38" x14ac:dyDescent="0.2">
      <c r="A76" s="100">
        <v>323</v>
      </c>
      <c r="B76" s="100" t="s">
        <v>142</v>
      </c>
      <c r="C76" s="596">
        <f>C77+C78+C79</f>
        <v>103483</v>
      </c>
      <c r="D76" s="253">
        <f>D77+D78+D79</f>
        <v>107000</v>
      </c>
      <c r="E76" s="253">
        <f>E77+E78+E79</f>
        <v>187000</v>
      </c>
      <c r="F76" s="378">
        <f>F77+F78+F79</f>
        <v>159737</v>
      </c>
      <c r="G76" s="710">
        <f t="shared" si="2"/>
        <v>0.85420855614973257</v>
      </c>
      <c r="H76" s="710">
        <f t="shared" si="3"/>
        <v>1.5436061961868133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</row>
    <row r="77" spans="1:38" s="53" customFormat="1" x14ac:dyDescent="0.2">
      <c r="A77" s="92">
        <v>323</v>
      </c>
      <c r="B77" s="92" t="s">
        <v>194</v>
      </c>
      <c r="C77" s="594">
        <v>102062</v>
      </c>
      <c r="D77" s="606">
        <v>85000</v>
      </c>
      <c r="E77" s="606">
        <v>165000</v>
      </c>
      <c r="F77" s="374">
        <v>159737</v>
      </c>
      <c r="G77" s="702">
        <f t="shared" si="2"/>
        <v>0.96810303030303035</v>
      </c>
      <c r="H77" s="702">
        <f t="shared" si="3"/>
        <v>1.5650976857204444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</row>
    <row r="78" spans="1:38" x14ac:dyDescent="0.2">
      <c r="A78" s="92">
        <v>323</v>
      </c>
      <c r="B78" s="92" t="s">
        <v>195</v>
      </c>
      <c r="C78" s="594">
        <v>0</v>
      </c>
      <c r="D78" s="606">
        <v>2000</v>
      </c>
      <c r="E78" s="606">
        <v>2000</v>
      </c>
      <c r="F78" s="374">
        <v>0</v>
      </c>
      <c r="G78" s="702">
        <f t="shared" si="2"/>
        <v>0</v>
      </c>
      <c r="H78" s="702">
        <v>0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</row>
    <row r="79" spans="1:38" x14ac:dyDescent="0.2">
      <c r="A79" s="92">
        <v>323</v>
      </c>
      <c r="B79" s="92" t="s">
        <v>409</v>
      </c>
      <c r="C79" s="594">
        <v>1421</v>
      </c>
      <c r="D79" s="606">
        <v>20000</v>
      </c>
      <c r="E79" s="606">
        <v>20000</v>
      </c>
      <c r="F79" s="374">
        <v>0</v>
      </c>
      <c r="G79" s="702">
        <f t="shared" si="2"/>
        <v>0</v>
      </c>
      <c r="H79" s="702">
        <f t="shared" si="3"/>
        <v>0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</row>
    <row r="80" spans="1:38" x14ac:dyDescent="0.2">
      <c r="A80" s="711">
        <v>324</v>
      </c>
      <c r="B80" s="88" t="s">
        <v>196</v>
      </c>
      <c r="C80" s="593">
        <f>C81+C82</f>
        <v>0</v>
      </c>
      <c r="D80" s="607">
        <f>D81+D82</f>
        <v>3000</v>
      </c>
      <c r="E80" s="607">
        <f>E81+E82</f>
        <v>3000</v>
      </c>
      <c r="F80" s="373">
        <f>F81+F82</f>
        <v>0</v>
      </c>
      <c r="G80" s="707">
        <f t="shared" si="2"/>
        <v>0</v>
      </c>
      <c r="H80" s="707">
        <v>0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</row>
    <row r="81" spans="1:38" x14ac:dyDescent="0.2">
      <c r="A81" s="92">
        <v>324</v>
      </c>
      <c r="B81" s="92" t="s">
        <v>197</v>
      </c>
      <c r="C81" s="594">
        <v>0</v>
      </c>
      <c r="D81" s="606">
        <v>2000</v>
      </c>
      <c r="E81" s="606">
        <v>2000</v>
      </c>
      <c r="F81" s="374">
        <v>0</v>
      </c>
      <c r="G81" s="702">
        <f t="shared" si="2"/>
        <v>0</v>
      </c>
      <c r="H81" s="702">
        <v>0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</row>
    <row r="82" spans="1:38" s="53" customFormat="1" x14ac:dyDescent="0.2">
      <c r="A82" s="92">
        <v>324</v>
      </c>
      <c r="B82" s="92" t="s">
        <v>198</v>
      </c>
      <c r="C82" s="594">
        <v>0</v>
      </c>
      <c r="D82" s="606">
        <v>1000</v>
      </c>
      <c r="E82" s="606">
        <v>1000</v>
      </c>
      <c r="F82" s="374">
        <v>0</v>
      </c>
      <c r="G82" s="702">
        <f t="shared" si="2"/>
        <v>0</v>
      </c>
      <c r="H82" s="702">
        <v>0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</row>
    <row r="83" spans="1:38" s="53" customFormat="1" x14ac:dyDescent="0.2">
      <c r="A83" s="88">
        <v>329</v>
      </c>
      <c r="B83" s="88" t="s">
        <v>33</v>
      </c>
      <c r="C83" s="593">
        <f>C84+C88+C90+C95+C97</f>
        <v>114859</v>
      </c>
      <c r="D83" s="607">
        <f>D84+D88+D90+D95+D97</f>
        <v>185500</v>
      </c>
      <c r="E83" s="607">
        <f>E84+E88+E90+E95+E97</f>
        <v>185500</v>
      </c>
      <c r="F83" s="373">
        <f>F84+F88+F90+F95+F97</f>
        <v>138759</v>
      </c>
      <c r="G83" s="707">
        <f t="shared" si="2"/>
        <v>0.74802695417789755</v>
      </c>
      <c r="H83" s="707">
        <f t="shared" si="3"/>
        <v>1.2080812126172089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</row>
    <row r="84" spans="1:38" x14ac:dyDescent="0.2">
      <c r="A84" s="100">
        <v>329</v>
      </c>
      <c r="B84" s="99" t="s">
        <v>143</v>
      </c>
      <c r="C84" s="596">
        <f>C85+C86+C87</f>
        <v>16917</v>
      </c>
      <c r="D84" s="605">
        <f>D85+D86+D87</f>
        <v>37500</v>
      </c>
      <c r="E84" s="605">
        <f>E85+E86+E87</f>
        <v>37500</v>
      </c>
      <c r="F84" s="378">
        <f>F85+F86+F87</f>
        <v>11900</v>
      </c>
      <c r="G84" s="710">
        <f t="shared" si="2"/>
        <v>0.31733333333333336</v>
      </c>
      <c r="H84" s="710">
        <f t="shared" si="3"/>
        <v>0.70343441508541704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</row>
    <row r="85" spans="1:38" x14ac:dyDescent="0.2">
      <c r="A85" s="92">
        <v>329</v>
      </c>
      <c r="B85" s="93" t="s">
        <v>199</v>
      </c>
      <c r="C85" s="594">
        <v>1618</v>
      </c>
      <c r="D85" s="604">
        <v>2500</v>
      </c>
      <c r="E85" s="604">
        <v>2500</v>
      </c>
      <c r="F85" s="374">
        <v>0</v>
      </c>
      <c r="G85" s="702">
        <f t="shared" si="2"/>
        <v>0</v>
      </c>
      <c r="H85" s="702">
        <f t="shared" si="3"/>
        <v>0</v>
      </c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</row>
    <row r="86" spans="1:38" x14ac:dyDescent="0.2">
      <c r="A86" s="92">
        <v>329</v>
      </c>
      <c r="B86" s="92" t="s">
        <v>200</v>
      </c>
      <c r="C86" s="594">
        <v>5065</v>
      </c>
      <c r="D86" s="606">
        <v>15000</v>
      </c>
      <c r="E86" s="606">
        <v>15000</v>
      </c>
      <c r="F86" s="374">
        <v>0</v>
      </c>
      <c r="G86" s="702">
        <f t="shared" si="2"/>
        <v>0</v>
      </c>
      <c r="H86" s="702">
        <f t="shared" si="3"/>
        <v>0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</row>
    <row r="87" spans="1:38" s="53" customFormat="1" x14ac:dyDescent="0.2">
      <c r="A87" s="92">
        <v>329</v>
      </c>
      <c r="B87" s="93" t="s">
        <v>201</v>
      </c>
      <c r="C87" s="594">
        <v>10234</v>
      </c>
      <c r="D87" s="604">
        <v>20000</v>
      </c>
      <c r="E87" s="604">
        <v>20000</v>
      </c>
      <c r="F87" s="374">
        <v>11900</v>
      </c>
      <c r="G87" s="702">
        <f t="shared" si="2"/>
        <v>0.59499999999999997</v>
      </c>
      <c r="H87" s="702">
        <f t="shared" si="3"/>
        <v>1.1627906976744187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</row>
    <row r="88" spans="1:38" s="53" customFormat="1" x14ac:dyDescent="0.2">
      <c r="A88" s="100">
        <v>329</v>
      </c>
      <c r="B88" s="99" t="s">
        <v>131</v>
      </c>
      <c r="C88" s="596">
        <f>C89</f>
        <v>19667</v>
      </c>
      <c r="D88" s="605">
        <f>D89</f>
        <v>50000</v>
      </c>
      <c r="E88" s="605">
        <f>E89</f>
        <v>50000</v>
      </c>
      <c r="F88" s="378">
        <f>F89</f>
        <v>47527</v>
      </c>
      <c r="G88" s="710">
        <f t="shared" si="2"/>
        <v>0.95054000000000005</v>
      </c>
      <c r="H88" s="710">
        <f t="shared" si="3"/>
        <v>2.4165861595566178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</row>
    <row r="89" spans="1:38" x14ac:dyDescent="0.2">
      <c r="A89" s="92">
        <v>329</v>
      </c>
      <c r="B89" s="93" t="s">
        <v>131</v>
      </c>
      <c r="C89" s="594">
        <v>19667</v>
      </c>
      <c r="D89" s="604">
        <v>50000</v>
      </c>
      <c r="E89" s="604">
        <v>50000</v>
      </c>
      <c r="F89" s="374">
        <v>47527</v>
      </c>
      <c r="G89" s="702">
        <f t="shared" si="2"/>
        <v>0.95054000000000005</v>
      </c>
      <c r="H89" s="702">
        <f t="shared" si="3"/>
        <v>2.4165861595566178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</row>
    <row r="90" spans="1:38" x14ac:dyDescent="0.2">
      <c r="A90" s="100">
        <v>329</v>
      </c>
      <c r="B90" s="99" t="s">
        <v>202</v>
      </c>
      <c r="C90" s="596">
        <f>C91+C92+C93+C94</f>
        <v>1708</v>
      </c>
      <c r="D90" s="605">
        <f>D91+D92+D93+D94</f>
        <v>8000</v>
      </c>
      <c r="E90" s="605">
        <f>E91+E92+E93+E94</f>
        <v>8000</v>
      </c>
      <c r="F90" s="378">
        <f>F91+F92+F93+F94</f>
        <v>221</v>
      </c>
      <c r="G90" s="710">
        <f t="shared" si="2"/>
        <v>2.7625E-2</v>
      </c>
      <c r="H90" s="710">
        <f t="shared" si="3"/>
        <v>0.12939110070257612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</row>
    <row r="91" spans="1:38" x14ac:dyDescent="0.2">
      <c r="A91" s="92">
        <v>329</v>
      </c>
      <c r="B91" s="93" t="s">
        <v>203</v>
      </c>
      <c r="C91" s="594">
        <v>0</v>
      </c>
      <c r="D91" s="604">
        <v>2000</v>
      </c>
      <c r="E91" s="604">
        <v>2000</v>
      </c>
      <c r="F91" s="374">
        <v>0</v>
      </c>
      <c r="G91" s="702">
        <f t="shared" si="2"/>
        <v>0</v>
      </c>
      <c r="H91" s="702">
        <v>0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</row>
    <row r="92" spans="1:38" x14ac:dyDescent="0.2">
      <c r="A92" s="92">
        <v>329</v>
      </c>
      <c r="B92" s="93" t="s">
        <v>204</v>
      </c>
      <c r="C92" s="594">
        <v>1708</v>
      </c>
      <c r="D92" s="604">
        <v>2000</v>
      </c>
      <c r="E92" s="604">
        <v>2000</v>
      </c>
      <c r="F92" s="374">
        <v>221</v>
      </c>
      <c r="G92" s="702">
        <f t="shared" si="2"/>
        <v>0.1105</v>
      </c>
      <c r="H92" s="702">
        <f t="shared" si="3"/>
        <v>0.12939110070257612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</row>
    <row r="93" spans="1:38" s="53" customFormat="1" x14ac:dyDescent="0.2">
      <c r="A93" s="92">
        <v>329</v>
      </c>
      <c r="B93" s="93" t="s">
        <v>205</v>
      </c>
      <c r="C93" s="594">
        <v>0</v>
      </c>
      <c r="D93" s="604">
        <v>2000</v>
      </c>
      <c r="E93" s="604">
        <v>2000</v>
      </c>
      <c r="F93" s="374">
        <v>0</v>
      </c>
      <c r="G93" s="702">
        <f t="shared" si="2"/>
        <v>0</v>
      </c>
      <c r="H93" s="702">
        <v>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</row>
    <row r="94" spans="1:38" x14ac:dyDescent="0.2">
      <c r="A94" s="92">
        <v>329</v>
      </c>
      <c r="B94" s="93" t="s">
        <v>206</v>
      </c>
      <c r="C94" s="594">
        <v>0</v>
      </c>
      <c r="D94" s="604">
        <v>2000</v>
      </c>
      <c r="E94" s="604">
        <v>2000</v>
      </c>
      <c r="F94" s="374">
        <v>0</v>
      </c>
      <c r="G94" s="702">
        <f t="shared" si="2"/>
        <v>0</v>
      </c>
      <c r="H94" s="702">
        <v>0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</row>
    <row r="95" spans="1:38" s="9" customFormat="1" x14ac:dyDescent="0.2">
      <c r="A95" s="100">
        <v>329</v>
      </c>
      <c r="B95" s="99" t="s">
        <v>207</v>
      </c>
      <c r="C95" s="596">
        <f>C96</f>
        <v>0</v>
      </c>
      <c r="D95" s="605">
        <f>D96</f>
        <v>10000</v>
      </c>
      <c r="E95" s="605">
        <f>E96</f>
        <v>10000</v>
      </c>
      <c r="F95" s="378">
        <f>F96</f>
        <v>0</v>
      </c>
      <c r="G95" s="710">
        <f t="shared" si="2"/>
        <v>0</v>
      </c>
      <c r="H95" s="710">
        <v>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</row>
    <row r="96" spans="1:38" s="9" customFormat="1" x14ac:dyDescent="0.2">
      <c r="A96" s="92">
        <v>329</v>
      </c>
      <c r="B96" s="93" t="s">
        <v>207</v>
      </c>
      <c r="C96" s="594">
        <v>0</v>
      </c>
      <c r="D96" s="604">
        <v>10000</v>
      </c>
      <c r="E96" s="604">
        <v>10000</v>
      </c>
      <c r="F96" s="374">
        <v>0</v>
      </c>
      <c r="G96" s="702">
        <f t="shared" si="2"/>
        <v>0</v>
      </c>
      <c r="H96" s="702">
        <v>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</row>
    <row r="97" spans="1:38" s="16" customFormat="1" x14ac:dyDescent="0.2">
      <c r="A97" s="100">
        <v>329</v>
      </c>
      <c r="B97" s="99" t="s">
        <v>33</v>
      </c>
      <c r="C97" s="596">
        <f>C98</f>
        <v>76567</v>
      </c>
      <c r="D97" s="605">
        <f>D98</f>
        <v>80000</v>
      </c>
      <c r="E97" s="605">
        <f>E98</f>
        <v>80000</v>
      </c>
      <c r="F97" s="378">
        <f>F98</f>
        <v>79111</v>
      </c>
      <c r="G97" s="710">
        <f t="shared" si="2"/>
        <v>0.98888750000000003</v>
      </c>
      <c r="H97" s="710">
        <f t="shared" si="3"/>
        <v>1.0332258022385623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</row>
    <row r="98" spans="1:38" s="16" customFormat="1" x14ac:dyDescent="0.2">
      <c r="A98" s="92">
        <v>329</v>
      </c>
      <c r="B98" s="93" t="s">
        <v>33</v>
      </c>
      <c r="C98" s="594">
        <v>76567</v>
      </c>
      <c r="D98" s="604">
        <v>80000</v>
      </c>
      <c r="E98" s="604">
        <v>80000</v>
      </c>
      <c r="F98" s="374">
        <v>79111</v>
      </c>
      <c r="G98" s="702">
        <f t="shared" si="2"/>
        <v>0.98888750000000003</v>
      </c>
      <c r="H98" s="702">
        <f t="shared" si="3"/>
        <v>1.0332258022385623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</row>
    <row r="99" spans="1:38" s="52" customFormat="1" x14ac:dyDescent="0.2">
      <c r="A99" s="708" t="s">
        <v>350</v>
      </c>
      <c r="B99" s="94" t="s">
        <v>34</v>
      </c>
      <c r="C99" s="372">
        <f>C102</f>
        <v>105258</v>
      </c>
      <c r="D99" s="242">
        <f>D102</f>
        <v>81000</v>
      </c>
      <c r="E99" s="242">
        <f>E102</f>
        <v>81000</v>
      </c>
      <c r="F99" s="372">
        <f>F102</f>
        <v>68608</v>
      </c>
      <c r="G99" s="700">
        <f t="shared" si="2"/>
        <v>0.84701234567901229</v>
      </c>
      <c r="H99" s="700">
        <f t="shared" si="3"/>
        <v>0.65180793858899089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</row>
    <row r="100" spans="1:38" s="16" customFormat="1" x14ac:dyDescent="0.2">
      <c r="A100" s="708"/>
      <c r="B100" s="85" t="s">
        <v>149</v>
      </c>
      <c r="C100" s="351"/>
      <c r="D100" s="242"/>
      <c r="E100" s="242"/>
      <c r="F100" s="351"/>
      <c r="G100" s="700"/>
      <c r="H100" s="700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</row>
    <row r="101" spans="1:38" s="16" customFormat="1" x14ac:dyDescent="0.2">
      <c r="A101" s="712" t="s">
        <v>150</v>
      </c>
      <c r="B101" s="713" t="s">
        <v>124</v>
      </c>
      <c r="C101" s="342"/>
      <c r="D101" s="533"/>
      <c r="E101" s="533"/>
      <c r="F101" s="342"/>
      <c r="G101" s="702"/>
      <c r="H101" s="70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</row>
    <row r="102" spans="1:38" s="16" customFormat="1" x14ac:dyDescent="0.2">
      <c r="A102" s="714">
        <v>3</v>
      </c>
      <c r="B102" s="96" t="s">
        <v>62</v>
      </c>
      <c r="C102" s="375">
        <f>C103</f>
        <v>105258</v>
      </c>
      <c r="D102" s="601">
        <f t="shared" ref="D102:F103" si="4">D103</f>
        <v>81000</v>
      </c>
      <c r="E102" s="601">
        <f t="shared" si="4"/>
        <v>81000</v>
      </c>
      <c r="F102" s="375">
        <f t="shared" si="4"/>
        <v>68608</v>
      </c>
      <c r="G102" s="704">
        <f t="shared" si="2"/>
        <v>0.84701234567901229</v>
      </c>
      <c r="H102" s="704">
        <f t="shared" si="3"/>
        <v>0.65180793858899089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</row>
    <row r="103" spans="1:38" s="16" customFormat="1" x14ac:dyDescent="0.2">
      <c r="A103" s="715">
        <v>34</v>
      </c>
      <c r="B103" s="97"/>
      <c r="C103" s="376">
        <f>C104</f>
        <v>105258</v>
      </c>
      <c r="D103" s="602">
        <f t="shared" si="4"/>
        <v>81000</v>
      </c>
      <c r="E103" s="602">
        <f t="shared" si="4"/>
        <v>81000</v>
      </c>
      <c r="F103" s="376">
        <f t="shared" si="4"/>
        <v>68608</v>
      </c>
      <c r="G103" s="706">
        <f t="shared" si="2"/>
        <v>0.84701234567901229</v>
      </c>
      <c r="H103" s="706">
        <f t="shared" si="3"/>
        <v>0.65180793858899089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</row>
    <row r="104" spans="1:38" s="16" customFormat="1" x14ac:dyDescent="0.2">
      <c r="A104" s="88">
        <v>343</v>
      </c>
      <c r="B104" s="89" t="s">
        <v>35</v>
      </c>
      <c r="C104" s="593">
        <f>C105+C106+C107+C108</f>
        <v>105258</v>
      </c>
      <c r="D104" s="603">
        <f>D105+D106+D107+D108</f>
        <v>81000</v>
      </c>
      <c r="E104" s="603">
        <f>E105+E106+E107+E108</f>
        <v>81000</v>
      </c>
      <c r="F104" s="373">
        <f>F105+F106+F107+F108</f>
        <v>68608</v>
      </c>
      <c r="G104" s="707">
        <f t="shared" si="2"/>
        <v>0.84701234567901229</v>
      </c>
      <c r="H104" s="707">
        <f t="shared" si="3"/>
        <v>0.65180793858899089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</row>
    <row r="105" spans="1:38" s="16" customFormat="1" x14ac:dyDescent="0.2">
      <c r="A105" s="716">
        <v>343</v>
      </c>
      <c r="B105" s="101" t="s">
        <v>130</v>
      </c>
      <c r="C105" s="594">
        <v>10100</v>
      </c>
      <c r="D105" s="604">
        <v>15000</v>
      </c>
      <c r="E105" s="604">
        <v>25000</v>
      </c>
      <c r="F105" s="374">
        <v>22892</v>
      </c>
      <c r="G105" s="702">
        <f t="shared" si="2"/>
        <v>0.91568000000000005</v>
      </c>
      <c r="H105" s="702">
        <f t="shared" si="3"/>
        <v>2.2665346534653463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</row>
    <row r="106" spans="1:38" s="16" customFormat="1" x14ac:dyDescent="0.2">
      <c r="A106" s="716">
        <v>343</v>
      </c>
      <c r="B106" s="101" t="s">
        <v>272</v>
      </c>
      <c r="C106" s="594">
        <v>2388</v>
      </c>
      <c r="D106" s="604">
        <v>3000</v>
      </c>
      <c r="E106" s="604">
        <v>3000</v>
      </c>
      <c r="F106" s="374">
        <v>1863</v>
      </c>
      <c r="G106" s="702">
        <f t="shared" si="2"/>
        <v>0.621</v>
      </c>
      <c r="H106" s="702">
        <f t="shared" si="3"/>
        <v>0.78015075376884424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</row>
    <row r="107" spans="1:38" s="16" customFormat="1" x14ac:dyDescent="0.2">
      <c r="A107" s="716">
        <v>343</v>
      </c>
      <c r="B107" s="101" t="s">
        <v>271</v>
      </c>
      <c r="C107" s="594">
        <v>3399</v>
      </c>
      <c r="D107" s="604">
        <v>3000</v>
      </c>
      <c r="E107" s="604">
        <v>8000</v>
      </c>
      <c r="F107" s="374">
        <v>4901</v>
      </c>
      <c r="G107" s="702">
        <f t="shared" si="2"/>
        <v>0.61262499999999998</v>
      </c>
      <c r="H107" s="702">
        <f t="shared" si="3"/>
        <v>1.4418946749043837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</row>
    <row r="108" spans="1:38" s="16" customFormat="1" x14ac:dyDescent="0.2">
      <c r="A108" s="716">
        <v>343</v>
      </c>
      <c r="B108" s="101" t="s">
        <v>208</v>
      </c>
      <c r="C108" s="594">
        <v>89371</v>
      </c>
      <c r="D108" s="604">
        <v>60000</v>
      </c>
      <c r="E108" s="604">
        <v>45000</v>
      </c>
      <c r="F108" s="374">
        <v>38952</v>
      </c>
      <c r="G108" s="702">
        <f t="shared" si="2"/>
        <v>0.86560000000000004</v>
      </c>
      <c r="H108" s="702">
        <f t="shared" si="3"/>
        <v>0.43584607982455159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</row>
    <row r="109" spans="1:38" s="52" customFormat="1" x14ac:dyDescent="0.2">
      <c r="A109" s="717" t="s">
        <v>144</v>
      </c>
      <c r="B109" s="102" t="s">
        <v>152</v>
      </c>
      <c r="C109" s="372">
        <f>C112</f>
        <v>25000</v>
      </c>
      <c r="D109" s="226">
        <f>D112</f>
        <v>200000</v>
      </c>
      <c r="E109" s="226">
        <f>E112</f>
        <v>630000</v>
      </c>
      <c r="F109" s="372">
        <f>F112</f>
        <v>314678</v>
      </c>
      <c r="G109" s="700">
        <f t="shared" si="2"/>
        <v>0.49948888888888887</v>
      </c>
      <c r="H109" s="700">
        <f t="shared" si="3"/>
        <v>12.587120000000001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</row>
    <row r="110" spans="1:38" s="16" customFormat="1" x14ac:dyDescent="0.2">
      <c r="A110" s="717" t="s">
        <v>309</v>
      </c>
      <c r="B110" s="85" t="s">
        <v>149</v>
      </c>
      <c r="C110" s="351"/>
      <c r="D110" s="226"/>
      <c r="E110" s="226"/>
      <c r="F110" s="351"/>
      <c r="G110" s="700"/>
      <c r="H110" s="700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</row>
    <row r="111" spans="1:38" s="16" customFormat="1" x14ac:dyDescent="0.2">
      <c r="A111" s="718" t="s">
        <v>93</v>
      </c>
      <c r="B111" s="103" t="s">
        <v>124</v>
      </c>
      <c r="C111" s="342"/>
      <c r="D111" s="232"/>
      <c r="E111" s="232"/>
      <c r="F111" s="342"/>
      <c r="G111" s="702"/>
      <c r="H111" s="70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</row>
    <row r="112" spans="1:38" s="16" customFormat="1" x14ac:dyDescent="0.2">
      <c r="A112" s="719">
        <v>4</v>
      </c>
      <c r="B112" s="104" t="s">
        <v>132</v>
      </c>
      <c r="C112" s="375">
        <f>C113</f>
        <v>25000</v>
      </c>
      <c r="D112" s="608">
        <f>D113</f>
        <v>200000</v>
      </c>
      <c r="E112" s="608">
        <f>E113</f>
        <v>630000</v>
      </c>
      <c r="F112" s="375">
        <f>F113</f>
        <v>314678</v>
      </c>
      <c r="G112" s="704">
        <f t="shared" si="2"/>
        <v>0.49948888888888887</v>
      </c>
      <c r="H112" s="704">
        <f t="shared" si="3"/>
        <v>12.587120000000001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</row>
    <row r="113" spans="1:38" s="52" customFormat="1" x14ac:dyDescent="0.2">
      <c r="A113" s="720">
        <v>41</v>
      </c>
      <c r="B113" s="105" t="s">
        <v>145</v>
      </c>
      <c r="C113" s="376">
        <f>C114+C116</f>
        <v>25000</v>
      </c>
      <c r="D113" s="602">
        <f>D114+D116</f>
        <v>200000</v>
      </c>
      <c r="E113" s="602">
        <f>E114+E116</f>
        <v>630000</v>
      </c>
      <c r="F113" s="376">
        <f>F114+F116</f>
        <v>314678</v>
      </c>
      <c r="G113" s="706">
        <f t="shared" si="2"/>
        <v>0.49948888888888887</v>
      </c>
      <c r="H113" s="706">
        <f t="shared" si="3"/>
        <v>12.587120000000001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</row>
    <row r="114" spans="1:38" s="16" customFormat="1" x14ac:dyDescent="0.2">
      <c r="A114" s="721">
        <v>411</v>
      </c>
      <c r="B114" s="98" t="s">
        <v>154</v>
      </c>
      <c r="C114" s="593">
        <f>C115</f>
        <v>0</v>
      </c>
      <c r="D114" s="609">
        <f>D115</f>
        <v>50000</v>
      </c>
      <c r="E114" s="609">
        <f>E115</f>
        <v>230000</v>
      </c>
      <c r="F114" s="373">
        <f>F115</f>
        <v>154928</v>
      </c>
      <c r="G114" s="707">
        <f t="shared" si="2"/>
        <v>0.67359999999999998</v>
      </c>
      <c r="H114" s="707">
        <v>0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</row>
    <row r="115" spans="1:38" s="16" customFormat="1" x14ac:dyDescent="0.2">
      <c r="A115" s="92">
        <v>411</v>
      </c>
      <c r="B115" s="93" t="s">
        <v>215</v>
      </c>
      <c r="C115" s="594">
        <v>0</v>
      </c>
      <c r="D115" s="604">
        <v>50000</v>
      </c>
      <c r="E115" s="604">
        <v>230000</v>
      </c>
      <c r="F115" s="374">
        <v>154928</v>
      </c>
      <c r="G115" s="702">
        <f t="shared" si="2"/>
        <v>0.67359999999999998</v>
      </c>
      <c r="H115" s="702">
        <v>0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</row>
    <row r="116" spans="1:38" s="16" customFormat="1" x14ac:dyDescent="0.2">
      <c r="A116" s="721">
        <v>412</v>
      </c>
      <c r="B116" s="98" t="s">
        <v>61</v>
      </c>
      <c r="C116" s="593">
        <f>C117+C118</f>
        <v>25000</v>
      </c>
      <c r="D116" s="609">
        <f>D117</f>
        <v>150000</v>
      </c>
      <c r="E116" s="609">
        <f>E117+E118+E119</f>
        <v>400000</v>
      </c>
      <c r="F116" s="373">
        <f>F117+F118+F119</f>
        <v>159750</v>
      </c>
      <c r="G116" s="707">
        <f t="shared" si="2"/>
        <v>0.39937499999999998</v>
      </c>
      <c r="H116" s="707">
        <f t="shared" si="3"/>
        <v>6.39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</row>
    <row r="117" spans="1:38" s="16" customFormat="1" x14ac:dyDescent="0.2">
      <c r="A117" s="92">
        <v>412</v>
      </c>
      <c r="B117" s="93" t="s">
        <v>410</v>
      </c>
      <c r="C117" s="594">
        <v>25000</v>
      </c>
      <c r="D117" s="604">
        <v>150000</v>
      </c>
      <c r="E117" s="604">
        <v>150000</v>
      </c>
      <c r="F117" s="374">
        <v>59750</v>
      </c>
      <c r="G117" s="702">
        <f t="shared" si="2"/>
        <v>0.39833333333333332</v>
      </c>
      <c r="H117" s="702">
        <f t="shared" si="3"/>
        <v>2.39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</row>
    <row r="118" spans="1:38" s="16" customFormat="1" ht="22.5" x14ac:dyDescent="0.2">
      <c r="A118" s="92">
        <v>412</v>
      </c>
      <c r="B118" s="93" t="s">
        <v>383</v>
      </c>
      <c r="C118" s="595"/>
      <c r="D118" s="237"/>
      <c r="E118" s="237"/>
      <c r="F118" s="377"/>
      <c r="G118" s="702"/>
      <c r="H118" s="70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</row>
    <row r="119" spans="1:38" s="16" customFormat="1" x14ac:dyDescent="0.2">
      <c r="A119" s="92">
        <v>412</v>
      </c>
      <c r="B119" s="93" t="s">
        <v>446</v>
      </c>
      <c r="C119" s="595"/>
      <c r="D119" s="237"/>
      <c r="E119" s="237">
        <v>250000</v>
      </c>
      <c r="F119" s="377">
        <v>100000</v>
      </c>
      <c r="G119" s="702">
        <f t="shared" si="2"/>
        <v>0.4</v>
      </c>
      <c r="H119" s="702">
        <v>0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</row>
    <row r="120" spans="1:38" s="16" customFormat="1" x14ac:dyDescent="0.2">
      <c r="A120" s="722" t="s">
        <v>300</v>
      </c>
      <c r="B120" s="723"/>
      <c r="C120" s="371">
        <f>C121+C128+C135</f>
        <v>195707</v>
      </c>
      <c r="D120" s="244">
        <f>D121+D128+D135</f>
        <v>190000</v>
      </c>
      <c r="E120" s="244">
        <f>E121+E128+E135</f>
        <v>180000</v>
      </c>
      <c r="F120" s="371">
        <f>F121+F128+F135</f>
        <v>18935</v>
      </c>
      <c r="G120" s="699">
        <f t="shared" si="2"/>
        <v>0.10519444444444444</v>
      </c>
      <c r="H120" s="699">
        <f t="shared" si="3"/>
        <v>9.675177689096455E-2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</row>
    <row r="121" spans="1:38" s="52" customFormat="1" x14ac:dyDescent="0.2">
      <c r="A121" s="113" t="s">
        <v>310</v>
      </c>
      <c r="B121" s="85" t="s">
        <v>159</v>
      </c>
      <c r="C121" s="372">
        <f>C124</f>
        <v>0</v>
      </c>
      <c r="D121" s="242">
        <f>D124</f>
        <v>30000</v>
      </c>
      <c r="E121" s="242">
        <f>E124</f>
        <v>20000</v>
      </c>
      <c r="F121" s="372">
        <f>F124</f>
        <v>18935</v>
      </c>
      <c r="G121" s="700">
        <f t="shared" si="2"/>
        <v>0.94674999999999998</v>
      </c>
      <c r="H121" s="700">
        <v>0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</row>
    <row r="122" spans="1:38" s="16" customFormat="1" x14ac:dyDescent="0.2">
      <c r="A122" s="113"/>
      <c r="B122" s="724" t="s">
        <v>159</v>
      </c>
      <c r="C122" s="372"/>
      <c r="D122" s="245"/>
      <c r="E122" s="245"/>
      <c r="F122" s="372"/>
      <c r="G122" s="700"/>
      <c r="H122" s="700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</row>
    <row r="123" spans="1:38" s="16" customFormat="1" x14ac:dyDescent="0.2">
      <c r="A123" s="709" t="s">
        <v>98</v>
      </c>
      <c r="B123" s="95" t="s">
        <v>123</v>
      </c>
      <c r="C123" s="594"/>
      <c r="D123" s="236"/>
      <c r="E123" s="236"/>
      <c r="F123" s="374"/>
      <c r="G123" s="702"/>
      <c r="H123" s="70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</row>
    <row r="124" spans="1:38" s="16" customFormat="1" x14ac:dyDescent="0.2">
      <c r="A124" s="703">
        <v>3</v>
      </c>
      <c r="B124" s="86" t="s">
        <v>62</v>
      </c>
      <c r="C124" s="375">
        <f>C125</f>
        <v>0</v>
      </c>
      <c r="D124" s="601">
        <f t="shared" ref="D124:F126" si="5">D125</f>
        <v>30000</v>
      </c>
      <c r="E124" s="601">
        <f t="shared" si="5"/>
        <v>20000</v>
      </c>
      <c r="F124" s="375">
        <f t="shared" si="5"/>
        <v>18935</v>
      </c>
      <c r="G124" s="704">
        <f t="shared" si="2"/>
        <v>0.94674999999999998</v>
      </c>
      <c r="H124" s="704">
        <v>0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</row>
    <row r="125" spans="1:38" s="16" customFormat="1" x14ac:dyDescent="0.2">
      <c r="A125" s="705">
        <v>32</v>
      </c>
      <c r="B125" s="87" t="s">
        <v>29</v>
      </c>
      <c r="C125" s="376">
        <f>C126</f>
        <v>0</v>
      </c>
      <c r="D125" s="602">
        <f t="shared" si="5"/>
        <v>30000</v>
      </c>
      <c r="E125" s="602">
        <f t="shared" si="5"/>
        <v>20000</v>
      </c>
      <c r="F125" s="376">
        <f t="shared" si="5"/>
        <v>18935</v>
      </c>
      <c r="G125" s="706">
        <f t="shared" si="2"/>
        <v>0.94674999999999998</v>
      </c>
      <c r="H125" s="706">
        <v>0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</row>
    <row r="126" spans="1:38" s="16" customFormat="1" x14ac:dyDescent="0.2">
      <c r="A126" s="725">
        <v>323</v>
      </c>
      <c r="B126" s="106" t="s">
        <v>32</v>
      </c>
      <c r="C126" s="593">
        <f>C127</f>
        <v>0</v>
      </c>
      <c r="D126" s="609">
        <f t="shared" si="5"/>
        <v>30000</v>
      </c>
      <c r="E126" s="609">
        <f t="shared" si="5"/>
        <v>20000</v>
      </c>
      <c r="F126" s="373">
        <f t="shared" si="5"/>
        <v>18935</v>
      </c>
      <c r="G126" s="707">
        <f t="shared" si="2"/>
        <v>0.94674999999999998</v>
      </c>
      <c r="H126" s="707">
        <v>0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</row>
    <row r="127" spans="1:38" s="16" customFormat="1" x14ac:dyDescent="0.2">
      <c r="A127" s="726">
        <v>323</v>
      </c>
      <c r="B127" s="107" t="s">
        <v>32</v>
      </c>
      <c r="C127" s="594"/>
      <c r="D127" s="610">
        <v>30000</v>
      </c>
      <c r="E127" s="610">
        <v>20000</v>
      </c>
      <c r="F127" s="374">
        <v>18935</v>
      </c>
      <c r="G127" s="702">
        <f t="shared" si="2"/>
        <v>0.94674999999999998</v>
      </c>
      <c r="H127" s="702">
        <v>0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</row>
    <row r="128" spans="1:38" s="16" customFormat="1" x14ac:dyDescent="0.2">
      <c r="A128" s="113" t="s">
        <v>225</v>
      </c>
      <c r="B128" s="109" t="s">
        <v>438</v>
      </c>
      <c r="C128" s="372">
        <f>C131</f>
        <v>0</v>
      </c>
      <c r="D128" s="242">
        <f>D131</f>
        <v>160000</v>
      </c>
      <c r="E128" s="242">
        <f>E131</f>
        <v>160000</v>
      </c>
      <c r="F128" s="372">
        <f>F131</f>
        <v>0</v>
      </c>
      <c r="G128" s="700">
        <f t="shared" si="2"/>
        <v>0</v>
      </c>
      <c r="H128" s="700">
        <v>0</v>
      </c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272"/>
      <c r="Y128" s="272"/>
      <c r="Z128" s="272"/>
      <c r="AA128" s="272"/>
    </row>
    <row r="129" spans="1:27" s="16" customFormat="1" x14ac:dyDescent="0.2">
      <c r="A129" s="113" t="s">
        <v>311</v>
      </c>
      <c r="B129" s="85" t="s">
        <v>149</v>
      </c>
      <c r="C129" s="372"/>
      <c r="D129" s="242"/>
      <c r="E129" s="242"/>
      <c r="F129" s="372"/>
      <c r="G129" s="700"/>
      <c r="H129" s="700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272"/>
      <c r="Y129" s="272"/>
      <c r="Z129" s="272"/>
      <c r="AA129" s="272"/>
    </row>
    <row r="130" spans="1:27" s="16" customFormat="1" ht="11.25" x14ac:dyDescent="0.2">
      <c r="A130" s="727" t="s">
        <v>96</v>
      </c>
      <c r="B130" s="95" t="s">
        <v>124</v>
      </c>
      <c r="C130" s="380"/>
      <c r="D130" s="236"/>
      <c r="E130" s="236"/>
      <c r="F130" s="380"/>
      <c r="G130" s="702"/>
      <c r="H130" s="70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272"/>
      <c r="Y130" s="272"/>
      <c r="Z130" s="272"/>
      <c r="AA130" s="272"/>
    </row>
    <row r="131" spans="1:27" s="45" customFormat="1" ht="11.25" x14ac:dyDescent="0.2">
      <c r="A131" s="728">
        <v>4</v>
      </c>
      <c r="B131" s="193" t="s">
        <v>132</v>
      </c>
      <c r="C131" s="381">
        <f>C132</f>
        <v>0</v>
      </c>
      <c r="D131" s="601">
        <f t="shared" ref="D131:F133" si="6">D132</f>
        <v>160000</v>
      </c>
      <c r="E131" s="601">
        <f t="shared" si="6"/>
        <v>160000</v>
      </c>
      <c r="F131" s="381">
        <f t="shared" si="6"/>
        <v>0</v>
      </c>
      <c r="G131" s="704">
        <f t="shared" si="2"/>
        <v>0</v>
      </c>
      <c r="H131" s="704">
        <v>0</v>
      </c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272"/>
      <c r="Y131" s="272"/>
      <c r="Z131" s="272"/>
      <c r="AA131" s="272"/>
    </row>
    <row r="132" spans="1:27" s="16" customFormat="1" ht="11.25" x14ac:dyDescent="0.2">
      <c r="A132" s="729">
        <v>42</v>
      </c>
      <c r="B132" s="126" t="s">
        <v>153</v>
      </c>
      <c r="C132" s="382">
        <f>C133</f>
        <v>0</v>
      </c>
      <c r="D132" s="602">
        <f t="shared" si="6"/>
        <v>160000</v>
      </c>
      <c r="E132" s="602">
        <f t="shared" si="6"/>
        <v>160000</v>
      </c>
      <c r="F132" s="382">
        <f t="shared" si="6"/>
        <v>0</v>
      </c>
      <c r="G132" s="706">
        <f t="shared" si="2"/>
        <v>0</v>
      </c>
      <c r="H132" s="706">
        <v>0</v>
      </c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272"/>
      <c r="Y132" s="272"/>
      <c r="Z132" s="272"/>
      <c r="AA132" s="272"/>
    </row>
    <row r="133" spans="1:27" s="16" customFormat="1" ht="11.25" x14ac:dyDescent="0.2">
      <c r="A133" s="730">
        <v>421</v>
      </c>
      <c r="B133" s="106" t="s">
        <v>42</v>
      </c>
      <c r="C133" s="598">
        <f>C134</f>
        <v>0</v>
      </c>
      <c r="D133" s="609">
        <f t="shared" si="6"/>
        <v>160000</v>
      </c>
      <c r="E133" s="609">
        <f t="shared" si="6"/>
        <v>160000</v>
      </c>
      <c r="F133" s="383">
        <f t="shared" si="6"/>
        <v>0</v>
      </c>
      <c r="G133" s="707">
        <f t="shared" si="2"/>
        <v>0</v>
      </c>
      <c r="H133" s="707">
        <v>0</v>
      </c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272"/>
      <c r="Y133" s="272"/>
      <c r="Z133" s="272"/>
      <c r="AA133" s="272"/>
    </row>
    <row r="134" spans="1:27" s="52" customFormat="1" ht="11.25" x14ac:dyDescent="0.2">
      <c r="A134" s="731">
        <v>421</v>
      </c>
      <c r="B134" s="95" t="s">
        <v>42</v>
      </c>
      <c r="C134" s="595"/>
      <c r="D134" s="610">
        <v>160000</v>
      </c>
      <c r="E134" s="610">
        <v>160000</v>
      </c>
      <c r="F134" s="377">
        <v>0</v>
      </c>
      <c r="G134" s="702">
        <f t="shared" ref="G134:G197" si="7">F134/E134</f>
        <v>0</v>
      </c>
      <c r="H134" s="702">
        <v>0</v>
      </c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272"/>
      <c r="Y134" s="272"/>
      <c r="Z134" s="272"/>
      <c r="AA134" s="272"/>
    </row>
    <row r="135" spans="1:27" s="52" customFormat="1" x14ac:dyDescent="0.2">
      <c r="A135" s="113" t="s">
        <v>225</v>
      </c>
      <c r="B135" s="109" t="s">
        <v>279</v>
      </c>
      <c r="C135" s="333">
        <f>C138</f>
        <v>195707</v>
      </c>
      <c r="D135" s="242">
        <f>D138</f>
        <v>0</v>
      </c>
      <c r="E135" s="242">
        <f>E138</f>
        <v>0</v>
      </c>
      <c r="F135" s="333">
        <f>F138</f>
        <v>0</v>
      </c>
      <c r="G135" s="700">
        <v>0</v>
      </c>
      <c r="H135" s="700">
        <v>0</v>
      </c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272"/>
      <c r="Y135" s="272"/>
      <c r="Z135" s="272"/>
      <c r="AA135" s="272"/>
    </row>
    <row r="136" spans="1:27" s="2" customFormat="1" x14ac:dyDescent="0.2">
      <c r="A136" s="113" t="s">
        <v>312</v>
      </c>
      <c r="B136" s="85" t="s">
        <v>149</v>
      </c>
      <c r="C136" s="333"/>
      <c r="D136" s="242"/>
      <c r="E136" s="242"/>
      <c r="F136" s="333"/>
      <c r="G136" s="700"/>
      <c r="H136" s="700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272"/>
      <c r="Y136" s="272"/>
      <c r="Z136" s="272"/>
      <c r="AA136" s="272"/>
    </row>
    <row r="137" spans="1:27" s="2" customFormat="1" x14ac:dyDescent="0.2">
      <c r="A137" s="727" t="s">
        <v>96</v>
      </c>
      <c r="B137" s="95" t="s">
        <v>124</v>
      </c>
      <c r="C137" s="343"/>
      <c r="D137" s="236"/>
      <c r="E137" s="236"/>
      <c r="F137" s="343"/>
      <c r="G137" s="702"/>
      <c r="H137" s="70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272"/>
      <c r="Y137" s="272"/>
      <c r="Z137" s="272"/>
      <c r="AA137" s="272"/>
    </row>
    <row r="138" spans="1:27" x14ac:dyDescent="0.2">
      <c r="A138" s="728">
        <v>4</v>
      </c>
      <c r="B138" s="193" t="s">
        <v>132</v>
      </c>
      <c r="C138" s="353">
        <f>C139</f>
        <v>195707</v>
      </c>
      <c r="D138" s="229"/>
      <c r="E138" s="229"/>
      <c r="F138" s="353">
        <v>0</v>
      </c>
      <c r="G138" s="704">
        <v>0</v>
      </c>
      <c r="H138" s="704">
        <f t="shared" ref="H138:H197" si="8">F138/C138</f>
        <v>0</v>
      </c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272"/>
      <c r="Y138" s="272"/>
      <c r="Z138" s="272"/>
      <c r="AA138" s="272"/>
    </row>
    <row r="139" spans="1:27" x14ac:dyDescent="0.2">
      <c r="A139" s="729">
        <v>42</v>
      </c>
      <c r="B139" s="126" t="s">
        <v>153</v>
      </c>
      <c r="C139" s="354">
        <f>C140</f>
        <v>195707</v>
      </c>
      <c r="D139" s="230">
        <f>D140</f>
        <v>0</v>
      </c>
      <c r="E139" s="230">
        <f>E140</f>
        <v>0</v>
      </c>
      <c r="F139" s="354">
        <f>F140</f>
        <v>0</v>
      </c>
      <c r="G139" s="706">
        <v>0</v>
      </c>
      <c r="H139" s="706">
        <f t="shared" si="8"/>
        <v>0</v>
      </c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272"/>
      <c r="Y139" s="272"/>
      <c r="Z139" s="272"/>
      <c r="AA139" s="272"/>
    </row>
    <row r="140" spans="1:27" s="53" customFormat="1" x14ac:dyDescent="0.2">
      <c r="A140" s="730">
        <v>421</v>
      </c>
      <c r="B140" s="106" t="s">
        <v>42</v>
      </c>
      <c r="C140" s="598">
        <f>C141</f>
        <v>195707</v>
      </c>
      <c r="D140" s="239"/>
      <c r="E140" s="239"/>
      <c r="F140" s="383">
        <v>0</v>
      </c>
      <c r="G140" s="707">
        <v>0</v>
      </c>
      <c r="H140" s="707">
        <f t="shared" si="8"/>
        <v>0</v>
      </c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272"/>
      <c r="Y140" s="272"/>
      <c r="Z140" s="272"/>
      <c r="AA140" s="272"/>
    </row>
    <row r="141" spans="1:27" s="53" customFormat="1" x14ac:dyDescent="0.2">
      <c r="A141" s="731">
        <v>421</v>
      </c>
      <c r="B141" s="95" t="s">
        <v>42</v>
      </c>
      <c r="C141" s="595">
        <v>195707</v>
      </c>
      <c r="D141" s="241"/>
      <c r="E141" s="241"/>
      <c r="F141" s="377">
        <v>0</v>
      </c>
      <c r="G141" s="702">
        <v>0</v>
      </c>
      <c r="H141" s="702">
        <f t="shared" si="8"/>
        <v>0</v>
      </c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272"/>
      <c r="Y141" s="272"/>
      <c r="Z141" s="272"/>
      <c r="AA141" s="272"/>
    </row>
    <row r="142" spans="1:27" x14ac:dyDescent="0.2">
      <c r="A142" s="732" t="s">
        <v>158</v>
      </c>
      <c r="B142" s="733"/>
      <c r="C142" s="332">
        <f>C143+C150+C164</f>
        <v>558577</v>
      </c>
      <c r="D142" s="244">
        <f>D157</f>
        <v>2260000</v>
      </c>
      <c r="E142" s="244">
        <f>E157+E171</f>
        <v>2850000</v>
      </c>
      <c r="F142" s="332">
        <f>F157+F171</f>
        <v>2604273</v>
      </c>
      <c r="G142" s="699">
        <f t="shared" si="7"/>
        <v>0.91378000000000004</v>
      </c>
      <c r="H142" s="699">
        <f t="shared" si="8"/>
        <v>4.6623348258163153</v>
      </c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272"/>
      <c r="Y142" s="272"/>
      <c r="Z142" s="272"/>
      <c r="AA142" s="272"/>
    </row>
    <row r="143" spans="1:27" x14ac:dyDescent="0.2">
      <c r="A143" s="113" t="s">
        <v>225</v>
      </c>
      <c r="B143" s="109" t="s">
        <v>280</v>
      </c>
      <c r="C143" s="333">
        <f>C146</f>
        <v>0</v>
      </c>
      <c r="D143" s="242">
        <f>D146</f>
        <v>0</v>
      </c>
      <c r="E143" s="242">
        <f>E146</f>
        <v>0</v>
      </c>
      <c r="F143" s="333">
        <f>F146</f>
        <v>0</v>
      </c>
      <c r="G143" s="700">
        <v>0</v>
      </c>
      <c r="H143" s="700">
        <v>0</v>
      </c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272"/>
      <c r="Y143" s="272"/>
      <c r="Z143" s="272"/>
      <c r="AA143" s="272"/>
    </row>
    <row r="144" spans="1:27" s="53" customFormat="1" x14ac:dyDescent="0.2">
      <c r="A144" s="113" t="s">
        <v>313</v>
      </c>
      <c r="B144" s="85" t="s">
        <v>365</v>
      </c>
      <c r="C144" s="352"/>
      <c r="D144" s="242"/>
      <c r="E144" s="242"/>
      <c r="F144" s="352"/>
      <c r="G144" s="700">
        <v>0</v>
      </c>
      <c r="H144" s="700">
        <v>0</v>
      </c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272"/>
      <c r="Y144" s="272"/>
      <c r="Z144" s="272"/>
      <c r="AA144" s="272"/>
    </row>
    <row r="145" spans="1:27" x14ac:dyDescent="0.2">
      <c r="A145" s="727" t="s">
        <v>96</v>
      </c>
      <c r="B145" s="95" t="s">
        <v>124</v>
      </c>
      <c r="C145" s="343"/>
      <c r="D145" s="246"/>
      <c r="E145" s="246"/>
      <c r="F145" s="343"/>
      <c r="G145" s="702"/>
      <c r="H145" s="70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272"/>
      <c r="Y145" s="272"/>
      <c r="Z145" s="272"/>
      <c r="AA145" s="272"/>
    </row>
    <row r="146" spans="1:27" s="61" customFormat="1" x14ac:dyDescent="0.2">
      <c r="A146" s="728">
        <v>4</v>
      </c>
      <c r="B146" s="193" t="s">
        <v>132</v>
      </c>
      <c r="C146" s="353">
        <f t="shared" ref="C146:F148" si="9">C147</f>
        <v>0</v>
      </c>
      <c r="D146" s="229">
        <f t="shared" si="9"/>
        <v>0</v>
      </c>
      <c r="E146" s="229">
        <f t="shared" si="9"/>
        <v>0</v>
      </c>
      <c r="F146" s="353">
        <f t="shared" si="9"/>
        <v>0</v>
      </c>
      <c r="G146" s="704">
        <v>0</v>
      </c>
      <c r="H146" s="704">
        <v>0</v>
      </c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272"/>
      <c r="Y146" s="272"/>
      <c r="Z146" s="272"/>
      <c r="AA146" s="272"/>
    </row>
    <row r="147" spans="1:27" s="61" customFormat="1" x14ac:dyDescent="0.2">
      <c r="A147" s="729">
        <v>42</v>
      </c>
      <c r="B147" s="126" t="s">
        <v>153</v>
      </c>
      <c r="C147" s="354">
        <f t="shared" si="9"/>
        <v>0</v>
      </c>
      <c r="D147" s="230">
        <f t="shared" si="9"/>
        <v>0</v>
      </c>
      <c r="E147" s="230">
        <f t="shared" si="9"/>
        <v>0</v>
      </c>
      <c r="F147" s="354">
        <f t="shared" si="9"/>
        <v>0</v>
      </c>
      <c r="G147" s="706">
        <v>0</v>
      </c>
      <c r="H147" s="706">
        <v>0</v>
      </c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272"/>
      <c r="Y147" s="272"/>
      <c r="Z147" s="272"/>
      <c r="AA147" s="272"/>
    </row>
    <row r="148" spans="1:27" s="61" customFormat="1" x14ac:dyDescent="0.2">
      <c r="A148" s="730">
        <v>421</v>
      </c>
      <c r="B148" s="106" t="s">
        <v>42</v>
      </c>
      <c r="C148" s="598">
        <f t="shared" si="9"/>
        <v>0</v>
      </c>
      <c r="D148" s="239">
        <f t="shared" si="9"/>
        <v>0</v>
      </c>
      <c r="E148" s="239">
        <f t="shared" si="9"/>
        <v>0</v>
      </c>
      <c r="F148" s="383">
        <f t="shared" si="9"/>
        <v>0</v>
      </c>
      <c r="G148" s="707">
        <v>0</v>
      </c>
      <c r="H148" s="707">
        <v>0</v>
      </c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272"/>
      <c r="Y148" s="272"/>
      <c r="Z148" s="272"/>
      <c r="AA148" s="272"/>
    </row>
    <row r="149" spans="1:27" s="61" customFormat="1" x14ac:dyDescent="0.2">
      <c r="A149" s="731">
        <v>421</v>
      </c>
      <c r="B149" s="95" t="s">
        <v>42</v>
      </c>
      <c r="C149" s="595"/>
      <c r="D149" s="237"/>
      <c r="E149" s="237"/>
      <c r="F149" s="377"/>
      <c r="G149" s="702">
        <v>0</v>
      </c>
      <c r="H149" s="702">
        <v>0</v>
      </c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272"/>
      <c r="Y149" s="272"/>
      <c r="Z149" s="272"/>
      <c r="AA149" s="272"/>
    </row>
    <row r="150" spans="1:27" s="61" customFormat="1" x14ac:dyDescent="0.2">
      <c r="A150" s="113" t="s">
        <v>225</v>
      </c>
      <c r="B150" s="109" t="s">
        <v>281</v>
      </c>
      <c r="C150" s="333">
        <f>C153</f>
        <v>0</v>
      </c>
      <c r="D150" s="242">
        <f>D153</f>
        <v>0</v>
      </c>
      <c r="E150" s="242">
        <f>E153</f>
        <v>0</v>
      </c>
      <c r="F150" s="333">
        <f>F153</f>
        <v>0</v>
      </c>
      <c r="G150" s="700">
        <v>0</v>
      </c>
      <c r="H150" s="700">
        <v>0</v>
      </c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272"/>
      <c r="Y150" s="272"/>
      <c r="Z150" s="272"/>
      <c r="AA150" s="272"/>
    </row>
    <row r="151" spans="1:27" s="61" customFormat="1" x14ac:dyDescent="0.2">
      <c r="A151" s="113" t="s">
        <v>314</v>
      </c>
      <c r="B151" s="85" t="s">
        <v>365</v>
      </c>
      <c r="C151" s="333"/>
      <c r="D151" s="247"/>
      <c r="E151" s="247"/>
      <c r="F151" s="333"/>
      <c r="G151" s="700">
        <v>0</v>
      </c>
      <c r="H151" s="700">
        <v>0</v>
      </c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272"/>
      <c r="Y151" s="272"/>
      <c r="Z151" s="272"/>
      <c r="AA151" s="272"/>
    </row>
    <row r="152" spans="1:27" x14ac:dyDescent="0.2">
      <c r="A152" s="727" t="s">
        <v>96</v>
      </c>
      <c r="B152" s="95" t="s">
        <v>124</v>
      </c>
      <c r="C152" s="343"/>
      <c r="D152" s="243"/>
      <c r="E152" s="243"/>
      <c r="F152" s="343"/>
      <c r="G152" s="702"/>
      <c r="H152" s="70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272"/>
      <c r="Y152" s="272"/>
      <c r="Z152" s="272"/>
      <c r="AA152" s="272"/>
    </row>
    <row r="153" spans="1:27" x14ac:dyDescent="0.2">
      <c r="A153" s="728">
        <v>4</v>
      </c>
      <c r="B153" s="193" t="s">
        <v>132</v>
      </c>
      <c r="C153" s="353">
        <f t="shared" ref="C153:F155" si="10">C154</f>
        <v>0</v>
      </c>
      <c r="D153" s="229">
        <f t="shared" si="10"/>
        <v>0</v>
      </c>
      <c r="E153" s="229">
        <f t="shared" si="10"/>
        <v>0</v>
      </c>
      <c r="F153" s="353">
        <f t="shared" si="10"/>
        <v>0</v>
      </c>
      <c r="G153" s="704">
        <v>0</v>
      </c>
      <c r="H153" s="704">
        <v>0</v>
      </c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272"/>
      <c r="Y153" s="272"/>
      <c r="Z153" s="272"/>
      <c r="AA153" s="272"/>
    </row>
    <row r="154" spans="1:27" x14ac:dyDescent="0.2">
      <c r="A154" s="729">
        <v>42</v>
      </c>
      <c r="B154" s="126" t="s">
        <v>153</v>
      </c>
      <c r="C154" s="354">
        <f t="shared" si="10"/>
        <v>0</v>
      </c>
      <c r="D154" s="230">
        <f t="shared" si="10"/>
        <v>0</v>
      </c>
      <c r="E154" s="230">
        <f t="shared" si="10"/>
        <v>0</v>
      </c>
      <c r="F154" s="354">
        <f t="shared" si="10"/>
        <v>0</v>
      </c>
      <c r="G154" s="706">
        <v>0</v>
      </c>
      <c r="H154" s="706">
        <v>0</v>
      </c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272"/>
      <c r="Y154" s="272"/>
      <c r="Z154" s="272"/>
      <c r="AA154" s="272"/>
    </row>
    <row r="155" spans="1:27" x14ac:dyDescent="0.2">
      <c r="A155" s="730">
        <v>421</v>
      </c>
      <c r="B155" s="106" t="s">
        <v>42</v>
      </c>
      <c r="C155" s="598">
        <f t="shared" si="10"/>
        <v>0</v>
      </c>
      <c r="D155" s="239">
        <f t="shared" si="10"/>
        <v>0</v>
      </c>
      <c r="E155" s="239">
        <f t="shared" si="10"/>
        <v>0</v>
      </c>
      <c r="F155" s="383">
        <f t="shared" si="10"/>
        <v>0</v>
      </c>
      <c r="G155" s="707">
        <v>0</v>
      </c>
      <c r="H155" s="707">
        <v>0</v>
      </c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272"/>
      <c r="Y155" s="272"/>
      <c r="Z155" s="272"/>
      <c r="AA155" s="272"/>
    </row>
    <row r="156" spans="1:27" x14ac:dyDescent="0.2">
      <c r="A156" s="731">
        <v>421</v>
      </c>
      <c r="B156" s="95" t="s">
        <v>42</v>
      </c>
      <c r="C156" s="595"/>
      <c r="D156" s="237"/>
      <c r="E156" s="237"/>
      <c r="F156" s="377"/>
      <c r="G156" s="702"/>
      <c r="H156" s="70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272"/>
      <c r="Y156" s="272"/>
      <c r="Z156" s="272"/>
      <c r="AA156" s="272"/>
    </row>
    <row r="157" spans="1:27" x14ac:dyDescent="0.2">
      <c r="A157" s="113" t="s">
        <v>225</v>
      </c>
      <c r="B157" s="109" t="s">
        <v>411</v>
      </c>
      <c r="C157" s="333">
        <f>C160</f>
        <v>0</v>
      </c>
      <c r="D157" s="242">
        <f>D160</f>
        <v>2260000</v>
      </c>
      <c r="E157" s="242">
        <f>E160</f>
        <v>2610000</v>
      </c>
      <c r="F157" s="333">
        <f>F160</f>
        <v>2365523</v>
      </c>
      <c r="G157" s="700">
        <f t="shared" si="7"/>
        <v>0.90633065134099622</v>
      </c>
      <c r="H157" s="700">
        <v>0</v>
      </c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272"/>
      <c r="Y157" s="272"/>
      <c r="Z157" s="272"/>
      <c r="AA157" s="272"/>
    </row>
    <row r="158" spans="1:27" x14ac:dyDescent="0.2">
      <c r="A158" s="113" t="s">
        <v>416</v>
      </c>
      <c r="B158" s="85" t="s">
        <v>365</v>
      </c>
      <c r="C158" s="352"/>
      <c r="D158" s="242"/>
      <c r="E158" s="242"/>
      <c r="F158" s="352"/>
      <c r="G158" s="700"/>
      <c r="H158" s="700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272"/>
      <c r="Y158" s="272"/>
      <c r="Z158" s="272"/>
      <c r="AA158" s="272"/>
    </row>
    <row r="159" spans="1:27" x14ac:dyDescent="0.2">
      <c r="A159" s="727" t="s">
        <v>96</v>
      </c>
      <c r="B159" s="95" t="s">
        <v>124</v>
      </c>
      <c r="C159" s="343"/>
      <c r="D159" s="246"/>
      <c r="E159" s="246"/>
      <c r="F159" s="343"/>
      <c r="G159" s="702"/>
      <c r="H159" s="70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272"/>
      <c r="Y159" s="272"/>
      <c r="Z159" s="272"/>
      <c r="AA159" s="272"/>
    </row>
    <row r="160" spans="1:27" x14ac:dyDescent="0.2">
      <c r="A160" s="728">
        <v>4</v>
      </c>
      <c r="B160" s="193" t="s">
        <v>132</v>
      </c>
      <c r="C160" s="353">
        <f>C161</f>
        <v>0</v>
      </c>
      <c r="D160" s="601">
        <f t="shared" ref="D160:F162" si="11">D161</f>
        <v>2260000</v>
      </c>
      <c r="E160" s="601">
        <f t="shared" si="11"/>
        <v>2610000</v>
      </c>
      <c r="F160" s="353">
        <f t="shared" si="11"/>
        <v>2365523</v>
      </c>
      <c r="G160" s="704">
        <f t="shared" si="7"/>
        <v>0.90633065134099622</v>
      </c>
      <c r="H160" s="704">
        <v>0</v>
      </c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272"/>
      <c r="Y160" s="272"/>
      <c r="Z160" s="272"/>
      <c r="AA160" s="272"/>
    </row>
    <row r="161" spans="1:27" x14ac:dyDescent="0.2">
      <c r="A161" s="729">
        <v>42</v>
      </c>
      <c r="B161" s="126" t="s">
        <v>153</v>
      </c>
      <c r="C161" s="354">
        <f>C162</f>
        <v>0</v>
      </c>
      <c r="D161" s="602">
        <f t="shared" si="11"/>
        <v>2260000</v>
      </c>
      <c r="E161" s="602">
        <f t="shared" si="11"/>
        <v>2610000</v>
      </c>
      <c r="F161" s="354">
        <f t="shared" si="11"/>
        <v>2365523</v>
      </c>
      <c r="G161" s="706">
        <f t="shared" si="7"/>
        <v>0.90633065134099622</v>
      </c>
      <c r="H161" s="706">
        <v>0</v>
      </c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272"/>
      <c r="Y161" s="272"/>
      <c r="Z161" s="272"/>
      <c r="AA161" s="272"/>
    </row>
    <row r="162" spans="1:27" x14ac:dyDescent="0.2">
      <c r="A162" s="730">
        <v>421</v>
      </c>
      <c r="B162" s="106" t="s">
        <v>42</v>
      </c>
      <c r="C162" s="598">
        <f>C163</f>
        <v>0</v>
      </c>
      <c r="D162" s="609">
        <f t="shared" si="11"/>
        <v>2260000</v>
      </c>
      <c r="E162" s="609">
        <f t="shared" si="11"/>
        <v>2610000</v>
      </c>
      <c r="F162" s="383">
        <f t="shared" si="11"/>
        <v>2365523</v>
      </c>
      <c r="G162" s="707">
        <f t="shared" si="7"/>
        <v>0.90633065134099622</v>
      </c>
      <c r="H162" s="707">
        <v>0</v>
      </c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272"/>
      <c r="Y162" s="272"/>
      <c r="Z162" s="272"/>
      <c r="AA162" s="272"/>
    </row>
    <row r="163" spans="1:27" x14ac:dyDescent="0.2">
      <c r="A163" s="731">
        <v>421</v>
      </c>
      <c r="B163" s="95" t="s">
        <v>42</v>
      </c>
      <c r="C163" s="595"/>
      <c r="D163" s="610">
        <v>2260000</v>
      </c>
      <c r="E163" s="610">
        <v>2610000</v>
      </c>
      <c r="F163" s="377">
        <v>2365523</v>
      </c>
      <c r="G163" s="702">
        <f t="shared" si="7"/>
        <v>0.90633065134099622</v>
      </c>
      <c r="H163" s="702">
        <v>0</v>
      </c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272"/>
      <c r="Y163" s="272"/>
      <c r="Z163" s="272"/>
      <c r="AA163" s="272"/>
    </row>
    <row r="164" spans="1:27" x14ac:dyDescent="0.2">
      <c r="A164" s="113" t="s">
        <v>225</v>
      </c>
      <c r="B164" s="109" t="s">
        <v>412</v>
      </c>
      <c r="C164" s="333">
        <f>C167</f>
        <v>558577</v>
      </c>
      <c r="D164" s="242">
        <f>D167</f>
        <v>0</v>
      </c>
      <c r="E164" s="242">
        <f>E167</f>
        <v>0</v>
      </c>
      <c r="F164" s="333">
        <f>F167</f>
        <v>0</v>
      </c>
      <c r="G164" s="700">
        <v>0</v>
      </c>
      <c r="H164" s="700">
        <v>0</v>
      </c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272"/>
      <c r="Y164" s="272"/>
      <c r="Z164" s="272"/>
      <c r="AA164" s="272"/>
    </row>
    <row r="165" spans="1:27" x14ac:dyDescent="0.2">
      <c r="A165" s="113" t="s">
        <v>417</v>
      </c>
      <c r="B165" s="85" t="s">
        <v>365</v>
      </c>
      <c r="C165" s="352"/>
      <c r="D165" s="242"/>
      <c r="E165" s="242"/>
      <c r="F165" s="352"/>
      <c r="G165" s="700"/>
      <c r="H165" s="700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272"/>
      <c r="Y165" s="272"/>
      <c r="Z165" s="272"/>
      <c r="AA165" s="272"/>
    </row>
    <row r="166" spans="1:27" x14ac:dyDescent="0.2">
      <c r="A166" s="727" t="s">
        <v>96</v>
      </c>
      <c r="B166" s="95" t="s">
        <v>124</v>
      </c>
      <c r="C166" s="343"/>
      <c r="D166" s="246"/>
      <c r="E166" s="246"/>
      <c r="F166" s="343"/>
      <c r="G166" s="702"/>
      <c r="H166" s="70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272"/>
      <c r="Y166" s="272"/>
      <c r="Z166" s="272"/>
      <c r="AA166" s="272"/>
    </row>
    <row r="167" spans="1:27" x14ac:dyDescent="0.2">
      <c r="A167" s="728">
        <v>4</v>
      </c>
      <c r="B167" s="193" t="s">
        <v>132</v>
      </c>
      <c r="C167" s="353">
        <f t="shared" ref="C167:F169" si="12">C168</f>
        <v>558577</v>
      </c>
      <c r="D167" s="229">
        <f t="shared" si="12"/>
        <v>0</v>
      </c>
      <c r="E167" s="229">
        <f t="shared" si="12"/>
        <v>0</v>
      </c>
      <c r="F167" s="353">
        <f t="shared" si="12"/>
        <v>0</v>
      </c>
      <c r="G167" s="704">
        <v>0</v>
      </c>
      <c r="H167" s="704">
        <f t="shared" si="8"/>
        <v>0</v>
      </c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272"/>
      <c r="Y167" s="272"/>
      <c r="Z167" s="272"/>
      <c r="AA167" s="272"/>
    </row>
    <row r="168" spans="1:27" x14ac:dyDescent="0.2">
      <c r="A168" s="729">
        <v>42</v>
      </c>
      <c r="B168" s="126" t="s">
        <v>153</v>
      </c>
      <c r="C168" s="354">
        <f t="shared" si="12"/>
        <v>558577</v>
      </c>
      <c r="D168" s="230">
        <f t="shared" si="12"/>
        <v>0</v>
      </c>
      <c r="E168" s="230">
        <f t="shared" si="12"/>
        <v>0</v>
      </c>
      <c r="F168" s="354">
        <f t="shared" si="12"/>
        <v>0</v>
      </c>
      <c r="G168" s="706">
        <v>0</v>
      </c>
      <c r="H168" s="706">
        <f t="shared" si="8"/>
        <v>0</v>
      </c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272"/>
      <c r="Y168" s="272"/>
      <c r="Z168" s="272"/>
      <c r="AA168" s="272"/>
    </row>
    <row r="169" spans="1:27" x14ac:dyDescent="0.2">
      <c r="A169" s="730">
        <v>421</v>
      </c>
      <c r="B169" s="106" t="s">
        <v>42</v>
      </c>
      <c r="C169" s="598">
        <f t="shared" si="12"/>
        <v>558577</v>
      </c>
      <c r="D169" s="239">
        <f t="shared" si="12"/>
        <v>0</v>
      </c>
      <c r="E169" s="239">
        <f t="shared" si="12"/>
        <v>0</v>
      </c>
      <c r="F169" s="383">
        <f t="shared" si="12"/>
        <v>0</v>
      </c>
      <c r="G169" s="707">
        <v>0</v>
      </c>
      <c r="H169" s="707">
        <f t="shared" si="8"/>
        <v>0</v>
      </c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272"/>
      <c r="Y169" s="272"/>
      <c r="Z169" s="272"/>
      <c r="AA169" s="272"/>
    </row>
    <row r="170" spans="1:27" x14ac:dyDescent="0.2">
      <c r="A170" s="731">
        <v>421</v>
      </c>
      <c r="B170" s="95" t="s">
        <v>42</v>
      </c>
      <c r="C170" s="595">
        <v>558577</v>
      </c>
      <c r="D170" s="237"/>
      <c r="E170" s="237"/>
      <c r="F170" s="377">
        <v>0</v>
      </c>
      <c r="G170" s="702">
        <v>0</v>
      </c>
      <c r="H170" s="702">
        <f t="shared" si="8"/>
        <v>0</v>
      </c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272"/>
      <c r="Y170" s="272"/>
      <c r="Z170" s="272"/>
      <c r="AA170" s="272"/>
    </row>
    <row r="171" spans="1:27" x14ac:dyDescent="0.2">
      <c r="A171" s="113" t="s">
        <v>225</v>
      </c>
      <c r="B171" s="109" t="s">
        <v>449</v>
      </c>
      <c r="C171" s="333">
        <f>C174</f>
        <v>0</v>
      </c>
      <c r="D171" s="242">
        <f>D174</f>
        <v>0</v>
      </c>
      <c r="E171" s="242">
        <f>E174</f>
        <v>240000</v>
      </c>
      <c r="F171" s="333">
        <f>F174</f>
        <v>238750</v>
      </c>
      <c r="G171" s="700">
        <f t="shared" si="7"/>
        <v>0.99479166666666663</v>
      </c>
      <c r="H171" s="700">
        <v>0</v>
      </c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272"/>
      <c r="Y171" s="272"/>
      <c r="Z171" s="272"/>
      <c r="AA171" s="272"/>
    </row>
    <row r="172" spans="1:27" x14ac:dyDescent="0.2">
      <c r="A172" s="113" t="s">
        <v>417</v>
      </c>
      <c r="B172" s="85" t="s">
        <v>365</v>
      </c>
      <c r="C172" s="352"/>
      <c r="D172" s="242"/>
      <c r="E172" s="242"/>
      <c r="F172" s="352"/>
      <c r="G172" s="352"/>
      <c r="H172" s="35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272"/>
      <c r="Y172" s="272"/>
      <c r="Z172" s="272"/>
      <c r="AA172" s="272"/>
    </row>
    <row r="173" spans="1:27" x14ac:dyDescent="0.2">
      <c r="A173" s="727" t="s">
        <v>96</v>
      </c>
      <c r="B173" s="95" t="s">
        <v>124</v>
      </c>
      <c r="C173" s="343"/>
      <c r="D173" s="246"/>
      <c r="E173" s="246"/>
      <c r="F173" s="343"/>
      <c r="G173" s="702"/>
      <c r="H173" s="70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272"/>
      <c r="Y173" s="272"/>
      <c r="Z173" s="272"/>
      <c r="AA173" s="272"/>
    </row>
    <row r="174" spans="1:27" s="57" customFormat="1" ht="12.75" customHeight="1" x14ac:dyDescent="0.2">
      <c r="A174" s="728">
        <v>4</v>
      </c>
      <c r="B174" s="193" t="s">
        <v>132</v>
      </c>
      <c r="C174" s="353"/>
      <c r="D174" s="229">
        <f t="shared" ref="D174:F176" si="13">D175</f>
        <v>0</v>
      </c>
      <c r="E174" s="229">
        <f t="shared" si="13"/>
        <v>240000</v>
      </c>
      <c r="F174" s="353">
        <f t="shared" si="13"/>
        <v>238750</v>
      </c>
      <c r="G174" s="704">
        <f t="shared" si="7"/>
        <v>0.99479166666666663</v>
      </c>
      <c r="H174" s="704">
        <v>0</v>
      </c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272"/>
      <c r="Y174" s="272"/>
      <c r="Z174" s="272"/>
      <c r="AA174" s="272"/>
    </row>
    <row r="175" spans="1:27" s="58" customFormat="1" x14ac:dyDescent="0.2">
      <c r="A175" s="729">
        <v>42</v>
      </c>
      <c r="B175" s="126" t="s">
        <v>153</v>
      </c>
      <c r="C175" s="354"/>
      <c r="D175" s="230">
        <f t="shared" si="13"/>
        <v>0</v>
      </c>
      <c r="E175" s="230">
        <f t="shared" si="13"/>
        <v>240000</v>
      </c>
      <c r="F175" s="354">
        <f t="shared" si="13"/>
        <v>238750</v>
      </c>
      <c r="G175" s="706">
        <f t="shared" si="7"/>
        <v>0.99479166666666663</v>
      </c>
      <c r="H175" s="706">
        <v>0</v>
      </c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272"/>
      <c r="Y175" s="272"/>
      <c r="Z175" s="272"/>
      <c r="AA175" s="272"/>
    </row>
    <row r="176" spans="1:27" x14ac:dyDescent="0.2">
      <c r="A176" s="730">
        <v>421</v>
      </c>
      <c r="B176" s="106" t="s">
        <v>42</v>
      </c>
      <c r="C176" s="598"/>
      <c r="D176" s="239">
        <f t="shared" si="13"/>
        <v>0</v>
      </c>
      <c r="E176" s="239">
        <f t="shared" si="13"/>
        <v>240000</v>
      </c>
      <c r="F176" s="383">
        <f t="shared" si="13"/>
        <v>238750</v>
      </c>
      <c r="G176" s="707">
        <f t="shared" si="7"/>
        <v>0.99479166666666663</v>
      </c>
      <c r="H176" s="707">
        <v>0</v>
      </c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272"/>
      <c r="Y176" s="272"/>
      <c r="Z176" s="272"/>
      <c r="AA176" s="272"/>
    </row>
    <row r="177" spans="1:27" x14ac:dyDescent="0.2">
      <c r="A177" s="731">
        <v>421</v>
      </c>
      <c r="B177" s="95" t="s">
        <v>42</v>
      </c>
      <c r="C177" s="595"/>
      <c r="D177" s="237"/>
      <c r="E177" s="237">
        <v>240000</v>
      </c>
      <c r="F177" s="377">
        <v>238750</v>
      </c>
      <c r="G177" s="702">
        <f t="shared" si="7"/>
        <v>0.99479166666666663</v>
      </c>
      <c r="H177" s="702">
        <v>0</v>
      </c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272"/>
      <c r="Y177" s="272"/>
      <c r="Z177" s="272"/>
      <c r="AA177" s="272"/>
    </row>
    <row r="178" spans="1:27" x14ac:dyDescent="0.2">
      <c r="A178" s="734" t="s">
        <v>301</v>
      </c>
      <c r="B178" s="224" t="s">
        <v>366</v>
      </c>
      <c r="C178" s="350">
        <f>C179</f>
        <v>29700</v>
      </c>
      <c r="D178" s="244">
        <f>D179</f>
        <v>50000</v>
      </c>
      <c r="E178" s="244">
        <f>E179</f>
        <v>225000</v>
      </c>
      <c r="F178" s="350">
        <f>F179</f>
        <v>195403</v>
      </c>
      <c r="G178" s="699">
        <f t="shared" si="7"/>
        <v>0.86845777777777777</v>
      </c>
      <c r="H178" s="699">
        <f t="shared" si="8"/>
        <v>6.5792255892255893</v>
      </c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272"/>
      <c r="Y178" s="272"/>
      <c r="Z178" s="272"/>
      <c r="AA178" s="272"/>
    </row>
    <row r="179" spans="1:27" x14ac:dyDescent="0.2">
      <c r="A179" s="717" t="s">
        <v>144</v>
      </c>
      <c r="B179" s="102" t="s">
        <v>151</v>
      </c>
      <c r="C179" s="352">
        <f>C182</f>
        <v>29700</v>
      </c>
      <c r="D179" s="249">
        <f>D182</f>
        <v>50000</v>
      </c>
      <c r="E179" s="249">
        <f>E182</f>
        <v>225000</v>
      </c>
      <c r="F179" s="352">
        <f>F182</f>
        <v>195403</v>
      </c>
      <c r="G179" s="700">
        <f t="shared" si="7"/>
        <v>0.86845777777777777</v>
      </c>
      <c r="H179" s="700">
        <f t="shared" si="8"/>
        <v>6.5792255892255893</v>
      </c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272"/>
      <c r="Y179" s="272"/>
      <c r="Z179" s="272"/>
      <c r="AA179" s="272"/>
    </row>
    <row r="180" spans="1:27" x14ac:dyDescent="0.2">
      <c r="A180" s="717" t="s">
        <v>315</v>
      </c>
      <c r="B180" s="85" t="s">
        <v>149</v>
      </c>
      <c r="C180" s="352"/>
      <c r="D180" s="242"/>
      <c r="E180" s="242"/>
      <c r="F180" s="352"/>
      <c r="G180" s="352"/>
      <c r="H180" s="35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272"/>
      <c r="Y180" s="272"/>
      <c r="Z180" s="272"/>
      <c r="AA180" s="272"/>
    </row>
    <row r="181" spans="1:27" ht="15" customHeight="1" x14ac:dyDescent="0.2">
      <c r="A181" s="718" t="s">
        <v>150</v>
      </c>
      <c r="B181" s="95" t="s">
        <v>124</v>
      </c>
      <c r="C181" s="343"/>
      <c r="D181" s="533"/>
      <c r="E181" s="533"/>
      <c r="F181" s="343"/>
      <c r="G181" s="702"/>
      <c r="H181" s="70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272"/>
      <c r="Y181" s="272"/>
      <c r="Z181" s="272"/>
      <c r="AA181" s="272"/>
    </row>
    <row r="182" spans="1:27" s="59" customFormat="1" ht="16.5" customHeight="1" x14ac:dyDescent="0.2">
      <c r="A182" s="728">
        <v>4</v>
      </c>
      <c r="B182" s="193" t="s">
        <v>132</v>
      </c>
      <c r="C182" s="353">
        <f>C183</f>
        <v>29700</v>
      </c>
      <c r="D182" s="611">
        <f>D183</f>
        <v>50000</v>
      </c>
      <c r="E182" s="611">
        <f>E183</f>
        <v>225000</v>
      </c>
      <c r="F182" s="353">
        <f>F183</f>
        <v>195403</v>
      </c>
      <c r="G182" s="704">
        <f t="shared" si="7"/>
        <v>0.86845777777777777</v>
      </c>
      <c r="H182" s="704">
        <f t="shared" si="8"/>
        <v>6.5792255892255893</v>
      </c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272"/>
      <c r="Y182" s="272"/>
      <c r="Z182" s="272"/>
      <c r="AA182" s="272"/>
    </row>
    <row r="183" spans="1:27" ht="15.75" customHeight="1" x14ac:dyDescent="0.2">
      <c r="A183" s="729">
        <v>42</v>
      </c>
      <c r="B183" s="126" t="s">
        <v>153</v>
      </c>
      <c r="C183" s="354">
        <f>C184+C188</f>
        <v>29700</v>
      </c>
      <c r="D183" s="612">
        <f>D184+D188</f>
        <v>50000</v>
      </c>
      <c r="E183" s="612">
        <f>E184+E188</f>
        <v>225000</v>
      </c>
      <c r="F183" s="354">
        <f>F184+F188</f>
        <v>195403</v>
      </c>
      <c r="G183" s="706">
        <f t="shared" si="7"/>
        <v>0.86845777777777777</v>
      </c>
      <c r="H183" s="706">
        <f t="shared" si="8"/>
        <v>6.5792255892255893</v>
      </c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272"/>
      <c r="Y183" s="272"/>
      <c r="Z183" s="272"/>
      <c r="AA183" s="272"/>
    </row>
    <row r="184" spans="1:27" x14ac:dyDescent="0.2">
      <c r="A184" s="730">
        <v>422</v>
      </c>
      <c r="B184" s="106" t="s">
        <v>43</v>
      </c>
      <c r="C184" s="682">
        <f>C185</f>
        <v>11200</v>
      </c>
      <c r="D184" s="613">
        <f>D185</f>
        <v>25000</v>
      </c>
      <c r="E184" s="613">
        <f>E185+E186+E187</f>
        <v>200000</v>
      </c>
      <c r="F184" s="682">
        <f>F185+F186+F187</f>
        <v>195403</v>
      </c>
      <c r="G184" s="707">
        <f t="shared" si="7"/>
        <v>0.97701499999999997</v>
      </c>
      <c r="H184" s="707">
        <f t="shared" si="8"/>
        <v>17.446696428571428</v>
      </c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272"/>
      <c r="Y184" s="272"/>
      <c r="Z184" s="272"/>
      <c r="AA184" s="272"/>
    </row>
    <row r="185" spans="1:27" x14ac:dyDescent="0.2">
      <c r="A185" s="735">
        <v>422</v>
      </c>
      <c r="B185" s="108" t="s">
        <v>146</v>
      </c>
      <c r="C185" s="536">
        <v>11200</v>
      </c>
      <c r="D185" s="614">
        <v>25000</v>
      </c>
      <c r="E185" s="614">
        <v>25000</v>
      </c>
      <c r="F185" s="536">
        <v>22953</v>
      </c>
      <c r="G185" s="702">
        <f t="shared" si="7"/>
        <v>0.91812000000000005</v>
      </c>
      <c r="H185" s="702">
        <f t="shared" si="8"/>
        <v>2.0493749999999999</v>
      </c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272"/>
      <c r="Y185" s="272"/>
      <c r="Z185" s="272"/>
      <c r="AA185" s="272"/>
    </row>
    <row r="186" spans="1:27" x14ac:dyDescent="0.2">
      <c r="A186" s="735">
        <v>422</v>
      </c>
      <c r="B186" s="108" t="s">
        <v>447</v>
      </c>
      <c r="C186" s="536"/>
      <c r="D186" s="614"/>
      <c r="E186" s="614">
        <v>35000</v>
      </c>
      <c r="F186" s="536">
        <v>33850</v>
      </c>
      <c r="G186" s="702">
        <f t="shared" si="7"/>
        <v>0.96714285714285719</v>
      </c>
      <c r="H186" s="702">
        <v>0</v>
      </c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272"/>
      <c r="Y186" s="272"/>
      <c r="Z186" s="272"/>
      <c r="AA186" s="272"/>
    </row>
    <row r="187" spans="1:27" x14ac:dyDescent="0.2">
      <c r="A187" s="735">
        <v>422</v>
      </c>
      <c r="B187" s="108" t="s">
        <v>448</v>
      </c>
      <c r="C187" s="536"/>
      <c r="D187" s="614"/>
      <c r="E187" s="614">
        <v>140000</v>
      </c>
      <c r="F187" s="536">
        <v>138600</v>
      </c>
      <c r="G187" s="702">
        <f t="shared" si="7"/>
        <v>0.99</v>
      </c>
      <c r="H187" s="702">
        <v>0</v>
      </c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272"/>
      <c r="Y187" s="272"/>
      <c r="Z187" s="272"/>
      <c r="AA187" s="272"/>
    </row>
    <row r="188" spans="1:27" s="59" customFormat="1" x14ac:dyDescent="0.2">
      <c r="A188" s="730">
        <v>426</v>
      </c>
      <c r="B188" s="106" t="s">
        <v>147</v>
      </c>
      <c r="C188" s="598">
        <f>C189</f>
        <v>18500</v>
      </c>
      <c r="D188" s="613">
        <f>D189</f>
        <v>25000</v>
      </c>
      <c r="E188" s="613">
        <f>E189</f>
        <v>25000</v>
      </c>
      <c r="F188" s="681">
        <f>F189</f>
        <v>0</v>
      </c>
      <c r="G188" s="707">
        <f t="shared" si="7"/>
        <v>0</v>
      </c>
      <c r="H188" s="707">
        <f t="shared" si="8"/>
        <v>0</v>
      </c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272"/>
      <c r="Y188" s="272"/>
      <c r="Z188" s="272"/>
      <c r="AA188" s="272"/>
    </row>
    <row r="189" spans="1:27" x14ac:dyDescent="0.2">
      <c r="A189" s="736">
        <v>426</v>
      </c>
      <c r="B189" s="108" t="s">
        <v>148</v>
      </c>
      <c r="C189" s="595">
        <v>18500</v>
      </c>
      <c r="D189" s="614">
        <v>25000</v>
      </c>
      <c r="E189" s="614">
        <v>25000</v>
      </c>
      <c r="F189" s="536">
        <v>0</v>
      </c>
      <c r="G189" s="702">
        <f t="shared" si="7"/>
        <v>0</v>
      </c>
      <c r="H189" s="702">
        <f t="shared" si="8"/>
        <v>0</v>
      </c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272"/>
      <c r="Y189" s="272"/>
      <c r="Z189" s="272"/>
      <c r="AA189" s="272"/>
    </row>
    <row r="190" spans="1:27" x14ac:dyDescent="0.2">
      <c r="A190" s="856" t="s">
        <v>99</v>
      </c>
      <c r="B190" s="856"/>
      <c r="C190" s="357"/>
      <c r="D190" s="254"/>
      <c r="E190" s="254"/>
      <c r="F190" s="357"/>
      <c r="G190" s="737"/>
      <c r="H190" s="737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272"/>
      <c r="Y190" s="272"/>
      <c r="Z190" s="272"/>
      <c r="AA190" s="272"/>
    </row>
    <row r="191" spans="1:27" x14ac:dyDescent="0.2">
      <c r="A191" s="734" t="s">
        <v>302</v>
      </c>
      <c r="B191" s="224"/>
      <c r="C191" s="332">
        <f>C192+C199+C206</f>
        <v>129317</v>
      </c>
      <c r="D191" s="244">
        <f>D192+D199+D206</f>
        <v>190000</v>
      </c>
      <c r="E191" s="244">
        <f>E192+E199+E206</f>
        <v>190000</v>
      </c>
      <c r="F191" s="332">
        <f>F192+F199+F206</f>
        <v>184901</v>
      </c>
      <c r="G191" s="699">
        <f t="shared" si="7"/>
        <v>0.97316315789473684</v>
      </c>
      <c r="H191" s="699">
        <f t="shared" si="8"/>
        <v>1.4298274782124547</v>
      </c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272"/>
      <c r="Y191" s="272"/>
      <c r="Z191" s="272"/>
      <c r="AA191" s="272"/>
    </row>
    <row r="192" spans="1:27" x14ac:dyDescent="0.2">
      <c r="A192" s="738" t="s">
        <v>316</v>
      </c>
      <c r="B192" s="109" t="s">
        <v>216</v>
      </c>
      <c r="C192" s="333">
        <f>C195</f>
        <v>129317</v>
      </c>
      <c r="D192" s="242">
        <f>D195</f>
        <v>180000</v>
      </c>
      <c r="E192" s="242">
        <f>E195</f>
        <v>180000</v>
      </c>
      <c r="F192" s="333">
        <f>F195</f>
        <v>179901</v>
      </c>
      <c r="G192" s="700">
        <f t="shared" si="7"/>
        <v>0.99944999999999995</v>
      </c>
      <c r="H192" s="700">
        <f t="shared" si="8"/>
        <v>1.3911628014878168</v>
      </c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272"/>
      <c r="Y192" s="272"/>
      <c r="Z192" s="272"/>
      <c r="AA192" s="272"/>
    </row>
    <row r="193" spans="1:27" x14ac:dyDescent="0.2">
      <c r="A193" s="113"/>
      <c r="B193" s="85" t="s">
        <v>364</v>
      </c>
      <c r="C193" s="352"/>
      <c r="D193" s="242"/>
      <c r="E193" s="242"/>
      <c r="F193" s="352"/>
      <c r="G193" s="700"/>
      <c r="H193" s="700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272"/>
      <c r="Y193" s="272"/>
      <c r="Z193" s="272"/>
      <c r="AA193" s="272"/>
    </row>
    <row r="194" spans="1:27" s="60" customFormat="1" x14ac:dyDescent="0.2">
      <c r="A194" s="709" t="s">
        <v>100</v>
      </c>
      <c r="B194" s="110" t="s">
        <v>123</v>
      </c>
      <c r="C194" s="343"/>
      <c r="D194" s="533"/>
      <c r="E194" s="533"/>
      <c r="F194" s="343"/>
      <c r="G194" s="702"/>
      <c r="H194" s="70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272"/>
      <c r="Y194" s="272"/>
      <c r="Z194" s="272"/>
      <c r="AA194" s="272"/>
    </row>
    <row r="195" spans="1:27" x14ac:dyDescent="0.2">
      <c r="A195" s="703">
        <v>3</v>
      </c>
      <c r="B195" s="86" t="s">
        <v>62</v>
      </c>
      <c r="C195" s="353">
        <f>C196</f>
        <v>129317</v>
      </c>
      <c r="D195" s="381">
        <f t="shared" ref="D195:F197" si="14">D196</f>
        <v>180000</v>
      </c>
      <c r="E195" s="381">
        <f t="shared" si="14"/>
        <v>180000</v>
      </c>
      <c r="F195" s="353">
        <f t="shared" si="14"/>
        <v>179901</v>
      </c>
      <c r="G195" s="704">
        <f t="shared" si="7"/>
        <v>0.99944999999999995</v>
      </c>
      <c r="H195" s="704">
        <f t="shared" si="8"/>
        <v>1.3911628014878168</v>
      </c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272"/>
      <c r="Y195" s="272"/>
      <c r="Z195" s="272"/>
      <c r="AA195" s="272"/>
    </row>
    <row r="196" spans="1:27" x14ac:dyDescent="0.2">
      <c r="A196" s="705">
        <v>38</v>
      </c>
      <c r="B196" s="87" t="s">
        <v>37</v>
      </c>
      <c r="C196" s="354">
        <f>C197</f>
        <v>129317</v>
      </c>
      <c r="D196" s="652">
        <f t="shared" si="14"/>
        <v>180000</v>
      </c>
      <c r="E196" s="652">
        <f t="shared" si="14"/>
        <v>180000</v>
      </c>
      <c r="F196" s="354">
        <f t="shared" si="14"/>
        <v>179901</v>
      </c>
      <c r="G196" s="706">
        <f t="shared" si="7"/>
        <v>0.99944999999999995</v>
      </c>
      <c r="H196" s="706">
        <f t="shared" si="8"/>
        <v>1.3911628014878168</v>
      </c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272"/>
      <c r="Y196" s="272"/>
      <c r="Z196" s="272"/>
      <c r="AA196" s="272"/>
    </row>
    <row r="197" spans="1:27" x14ac:dyDescent="0.2">
      <c r="A197" s="721">
        <v>381</v>
      </c>
      <c r="B197" s="98" t="s">
        <v>113</v>
      </c>
      <c r="C197" s="598">
        <f>C198</f>
        <v>129317</v>
      </c>
      <c r="D197" s="598">
        <f t="shared" si="14"/>
        <v>180000</v>
      </c>
      <c r="E197" s="598">
        <f t="shared" si="14"/>
        <v>180000</v>
      </c>
      <c r="F197" s="383">
        <f t="shared" si="14"/>
        <v>179901</v>
      </c>
      <c r="G197" s="707">
        <f t="shared" si="7"/>
        <v>0.99944999999999995</v>
      </c>
      <c r="H197" s="707">
        <f t="shared" si="8"/>
        <v>1.3911628014878168</v>
      </c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272"/>
      <c r="Y197" s="272"/>
      <c r="Z197" s="272"/>
      <c r="AA197" s="272"/>
    </row>
    <row r="198" spans="1:27" x14ac:dyDescent="0.2">
      <c r="A198" s="90">
        <v>381</v>
      </c>
      <c r="B198" s="91" t="s">
        <v>113</v>
      </c>
      <c r="C198" s="595">
        <v>129317</v>
      </c>
      <c r="D198" s="595">
        <v>180000</v>
      </c>
      <c r="E198" s="595">
        <v>180000</v>
      </c>
      <c r="F198" s="377">
        <v>179901</v>
      </c>
      <c r="G198" s="702">
        <f t="shared" ref="G198:G261" si="15">F198/E198</f>
        <v>0.99944999999999995</v>
      </c>
      <c r="H198" s="702">
        <f t="shared" ref="H198:H242" si="16">F198/C198</f>
        <v>1.3911628014878168</v>
      </c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272"/>
      <c r="Y198" s="272"/>
      <c r="Z198" s="272"/>
      <c r="AA198" s="272"/>
    </row>
    <row r="199" spans="1:27" s="60" customFormat="1" ht="17.25" customHeight="1" x14ac:dyDescent="0.2">
      <c r="A199" s="113" t="s">
        <v>317</v>
      </c>
      <c r="B199" s="109" t="s">
        <v>217</v>
      </c>
      <c r="C199" s="333"/>
      <c r="D199" s="250">
        <f>D202</f>
        <v>5000</v>
      </c>
      <c r="E199" s="250">
        <f>E202</f>
        <v>5000</v>
      </c>
      <c r="F199" s="333">
        <f>F202</f>
        <v>0</v>
      </c>
      <c r="G199" s="700">
        <f t="shared" si="15"/>
        <v>0</v>
      </c>
      <c r="H199" s="700">
        <v>0</v>
      </c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272"/>
      <c r="Y199" s="272"/>
      <c r="Z199" s="272"/>
      <c r="AA199" s="272"/>
    </row>
    <row r="200" spans="1:27" ht="12.75" customHeight="1" x14ac:dyDescent="0.2">
      <c r="A200" s="739"/>
      <c r="B200" s="85" t="s">
        <v>364</v>
      </c>
      <c r="C200" s="333"/>
      <c r="D200" s="242"/>
      <c r="E200" s="242"/>
      <c r="F200" s="333"/>
      <c r="G200" s="700"/>
      <c r="H200" s="700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272"/>
      <c r="Y200" s="272"/>
      <c r="Z200" s="272"/>
      <c r="AA200" s="272"/>
    </row>
    <row r="201" spans="1:27" x14ac:dyDescent="0.2">
      <c r="A201" s="740" t="s">
        <v>98</v>
      </c>
      <c r="B201" s="91" t="s">
        <v>123</v>
      </c>
      <c r="C201" s="343"/>
      <c r="D201" s="649"/>
      <c r="E201" s="649"/>
      <c r="F201" s="343"/>
      <c r="G201" s="702"/>
      <c r="H201" s="70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272"/>
      <c r="Y201" s="272"/>
      <c r="Z201" s="272"/>
      <c r="AA201" s="272"/>
    </row>
    <row r="202" spans="1:27" x14ac:dyDescent="0.2">
      <c r="A202" s="703">
        <v>3</v>
      </c>
      <c r="B202" s="96" t="s">
        <v>62</v>
      </c>
      <c r="C202" s="353"/>
      <c r="D202" s="381">
        <f t="shared" ref="D202:F204" si="17">D203</f>
        <v>5000</v>
      </c>
      <c r="E202" s="381">
        <f t="shared" si="17"/>
        <v>5000</v>
      </c>
      <c r="F202" s="353">
        <f t="shared" si="17"/>
        <v>0</v>
      </c>
      <c r="G202" s="704">
        <f t="shared" si="15"/>
        <v>0</v>
      </c>
      <c r="H202" s="704">
        <v>0</v>
      </c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272"/>
      <c r="Y202" s="272"/>
      <c r="Z202" s="272"/>
      <c r="AA202" s="272"/>
    </row>
    <row r="203" spans="1:27" s="60" customFormat="1" x14ac:dyDescent="0.2">
      <c r="A203" s="705">
        <v>38</v>
      </c>
      <c r="B203" s="97" t="s">
        <v>37</v>
      </c>
      <c r="C203" s="354"/>
      <c r="D203" s="652">
        <f t="shared" si="17"/>
        <v>5000</v>
      </c>
      <c r="E203" s="652">
        <f t="shared" si="17"/>
        <v>5000</v>
      </c>
      <c r="F203" s="354">
        <f t="shared" si="17"/>
        <v>0</v>
      </c>
      <c r="G203" s="706">
        <f t="shared" si="15"/>
        <v>0</v>
      </c>
      <c r="H203" s="706">
        <v>0</v>
      </c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272"/>
      <c r="Y203" s="272"/>
      <c r="Z203" s="272"/>
      <c r="AA203" s="272"/>
    </row>
    <row r="204" spans="1:27" x14ac:dyDescent="0.2">
      <c r="A204" s="721">
        <v>381</v>
      </c>
      <c r="B204" s="98" t="s">
        <v>113</v>
      </c>
      <c r="C204" s="598"/>
      <c r="D204" s="598">
        <f t="shared" si="17"/>
        <v>5000</v>
      </c>
      <c r="E204" s="598">
        <f t="shared" si="17"/>
        <v>5000</v>
      </c>
      <c r="F204" s="383">
        <f t="shared" si="17"/>
        <v>0</v>
      </c>
      <c r="G204" s="707">
        <f t="shared" si="15"/>
        <v>0</v>
      </c>
      <c r="H204" s="707">
        <v>0</v>
      </c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272"/>
      <c r="Y204" s="272"/>
      <c r="Z204" s="272"/>
      <c r="AA204" s="272"/>
    </row>
    <row r="205" spans="1:27" x14ac:dyDescent="0.2">
      <c r="A205" s="90">
        <v>381</v>
      </c>
      <c r="B205" s="91" t="s">
        <v>113</v>
      </c>
      <c r="C205" s="595"/>
      <c r="D205" s="595">
        <v>5000</v>
      </c>
      <c r="E205" s="595">
        <v>5000</v>
      </c>
      <c r="F205" s="377">
        <v>0</v>
      </c>
      <c r="G205" s="702">
        <f t="shared" si="15"/>
        <v>0</v>
      </c>
      <c r="H205" s="702">
        <v>0</v>
      </c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272"/>
      <c r="Y205" s="272"/>
      <c r="Z205" s="272"/>
      <c r="AA205" s="272"/>
    </row>
    <row r="206" spans="1:27" ht="12.75" customHeight="1" x14ac:dyDescent="0.2">
      <c r="A206" s="113" t="s">
        <v>318</v>
      </c>
      <c r="B206" s="109" t="s">
        <v>218</v>
      </c>
      <c r="C206" s="333"/>
      <c r="D206" s="242">
        <f>D209</f>
        <v>5000</v>
      </c>
      <c r="E206" s="242">
        <f>E209</f>
        <v>5000</v>
      </c>
      <c r="F206" s="333">
        <f>F209</f>
        <v>5000</v>
      </c>
      <c r="G206" s="700">
        <f t="shared" si="15"/>
        <v>1</v>
      </c>
      <c r="H206" s="700" t="e">
        <f t="shared" si="16"/>
        <v>#DIV/0!</v>
      </c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272"/>
      <c r="Y206" s="272"/>
      <c r="Z206" s="272"/>
      <c r="AA206" s="272"/>
    </row>
    <row r="207" spans="1:27" ht="12.75" customHeight="1" x14ac:dyDescent="0.2">
      <c r="A207" s="113"/>
      <c r="B207" s="85" t="s">
        <v>364</v>
      </c>
      <c r="C207" s="333"/>
      <c r="D207" s="242"/>
      <c r="E207" s="242"/>
      <c r="F207" s="333"/>
      <c r="G207" s="700"/>
      <c r="H207" s="700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272"/>
      <c r="Y207" s="272"/>
      <c r="Z207" s="272"/>
      <c r="AA207" s="272"/>
    </row>
    <row r="208" spans="1:27" x14ac:dyDescent="0.2">
      <c r="A208" s="740" t="s">
        <v>98</v>
      </c>
      <c r="B208" s="91" t="s">
        <v>123</v>
      </c>
      <c r="C208" s="343"/>
      <c r="D208" s="533"/>
      <c r="E208" s="533"/>
      <c r="F208" s="343"/>
      <c r="G208" s="702"/>
      <c r="H208" s="70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272"/>
      <c r="Y208" s="272"/>
      <c r="Z208" s="272"/>
      <c r="AA208" s="272"/>
    </row>
    <row r="209" spans="1:27" x14ac:dyDescent="0.2">
      <c r="A209" s="703">
        <v>3</v>
      </c>
      <c r="B209" s="86" t="s">
        <v>62</v>
      </c>
      <c r="C209" s="353"/>
      <c r="D209" s="381">
        <f t="shared" ref="D209:F211" si="18">D210</f>
        <v>5000</v>
      </c>
      <c r="E209" s="381">
        <f t="shared" si="18"/>
        <v>5000</v>
      </c>
      <c r="F209" s="353">
        <f t="shared" si="18"/>
        <v>5000</v>
      </c>
      <c r="G209" s="704">
        <f t="shared" si="15"/>
        <v>1</v>
      </c>
      <c r="H209" s="704">
        <v>0</v>
      </c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272"/>
      <c r="Y209" s="272"/>
      <c r="Z209" s="272"/>
      <c r="AA209" s="272"/>
    </row>
    <row r="210" spans="1:27" x14ac:dyDescent="0.2">
      <c r="A210" s="705">
        <v>38</v>
      </c>
      <c r="B210" s="87" t="s">
        <v>37</v>
      </c>
      <c r="C210" s="354"/>
      <c r="D210" s="652">
        <f t="shared" si="18"/>
        <v>5000</v>
      </c>
      <c r="E210" s="652">
        <f t="shared" si="18"/>
        <v>5000</v>
      </c>
      <c r="F210" s="354">
        <f t="shared" si="18"/>
        <v>5000</v>
      </c>
      <c r="G210" s="706">
        <f t="shared" si="15"/>
        <v>1</v>
      </c>
      <c r="H210" s="706">
        <v>0</v>
      </c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272"/>
      <c r="Y210" s="272"/>
      <c r="Z210" s="272"/>
      <c r="AA210" s="272"/>
    </row>
    <row r="211" spans="1:27" x14ac:dyDescent="0.2">
      <c r="A211" s="721">
        <v>381</v>
      </c>
      <c r="B211" s="98" t="s">
        <v>113</v>
      </c>
      <c r="C211" s="598"/>
      <c r="D211" s="598">
        <f t="shared" si="18"/>
        <v>5000</v>
      </c>
      <c r="E211" s="598">
        <f t="shared" si="18"/>
        <v>5000</v>
      </c>
      <c r="F211" s="383">
        <f t="shared" si="18"/>
        <v>5000</v>
      </c>
      <c r="G211" s="707">
        <f t="shared" si="15"/>
        <v>1</v>
      </c>
      <c r="H211" s="707">
        <v>0</v>
      </c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272"/>
      <c r="Y211" s="272"/>
      <c r="Z211" s="272"/>
      <c r="AA211" s="272"/>
    </row>
    <row r="212" spans="1:27" x14ac:dyDescent="0.2">
      <c r="A212" s="90">
        <v>381</v>
      </c>
      <c r="B212" s="91" t="s">
        <v>113</v>
      </c>
      <c r="C212" s="595"/>
      <c r="D212" s="595">
        <v>5000</v>
      </c>
      <c r="E212" s="595">
        <v>5000</v>
      </c>
      <c r="F212" s="377">
        <v>5000</v>
      </c>
      <c r="G212" s="702">
        <f t="shared" si="15"/>
        <v>1</v>
      </c>
      <c r="H212" s="702">
        <v>0</v>
      </c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272"/>
      <c r="Y212" s="272"/>
      <c r="Z212" s="272"/>
      <c r="AA212" s="272"/>
    </row>
    <row r="213" spans="1:27" x14ac:dyDescent="0.2">
      <c r="A213" s="852" t="s">
        <v>66</v>
      </c>
      <c r="B213" s="852"/>
      <c r="C213" s="357"/>
      <c r="D213" s="255"/>
      <c r="E213" s="255"/>
      <c r="F213" s="357"/>
      <c r="G213" s="737"/>
      <c r="H213" s="737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272"/>
      <c r="Y213" s="272"/>
      <c r="Z213" s="272"/>
      <c r="AA213" s="272"/>
    </row>
    <row r="214" spans="1:27" x14ac:dyDescent="0.2">
      <c r="A214" s="855" t="s">
        <v>303</v>
      </c>
      <c r="B214" s="855"/>
      <c r="C214" s="332">
        <f>C215+C222+C229+C236+C243</f>
        <v>594619</v>
      </c>
      <c r="D214" s="244">
        <f>D215+D222+D229+D236+D243+D250</f>
        <v>765000</v>
      </c>
      <c r="E214" s="244">
        <f>E215+E222+E229+E236+E243+E250+E257+E264+E271+E278+E285</f>
        <v>2155000</v>
      </c>
      <c r="F214" s="332">
        <f>F215+F222+F229+F236+F243+F250+F257+F264+F271+F278+F285</f>
        <v>639078</v>
      </c>
      <c r="G214" s="699">
        <f t="shared" si="15"/>
        <v>0.29655591647331786</v>
      </c>
      <c r="H214" s="699">
        <f t="shared" si="16"/>
        <v>1.0747688856225583</v>
      </c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272"/>
      <c r="Y214" s="272"/>
      <c r="Z214" s="272"/>
      <c r="AA214" s="272"/>
    </row>
    <row r="215" spans="1:27" ht="33.75" x14ac:dyDescent="0.2">
      <c r="A215" s="111" t="s">
        <v>319</v>
      </c>
      <c r="B215" s="111" t="s">
        <v>128</v>
      </c>
      <c r="C215" s="333">
        <f>C218</f>
        <v>214050</v>
      </c>
      <c r="D215" s="242">
        <f>D218</f>
        <v>150000</v>
      </c>
      <c r="E215" s="242">
        <f>E218</f>
        <v>200000</v>
      </c>
      <c r="F215" s="333">
        <f>F218</f>
        <v>180784</v>
      </c>
      <c r="G215" s="700">
        <f t="shared" si="15"/>
        <v>0.90391999999999995</v>
      </c>
      <c r="H215" s="700">
        <f t="shared" si="16"/>
        <v>0.8445877131511329</v>
      </c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272"/>
      <c r="Y215" s="272"/>
      <c r="Z215" s="272"/>
      <c r="AA215" s="272"/>
    </row>
    <row r="216" spans="1:27" x14ac:dyDescent="0.2">
      <c r="A216" s="741"/>
      <c r="B216" s="114" t="s">
        <v>361</v>
      </c>
      <c r="C216" s="333"/>
      <c r="D216" s="242"/>
      <c r="E216" s="242"/>
      <c r="F216" s="333"/>
      <c r="G216" s="700"/>
      <c r="H216" s="700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272"/>
      <c r="Y216" s="272"/>
      <c r="Z216" s="272"/>
      <c r="AA216" s="272"/>
    </row>
    <row r="217" spans="1:27" x14ac:dyDescent="0.2">
      <c r="A217" s="742" t="s">
        <v>92</v>
      </c>
      <c r="B217" s="112" t="s">
        <v>123</v>
      </c>
      <c r="C217" s="343"/>
      <c r="D217" s="533"/>
      <c r="E217" s="533"/>
      <c r="F217" s="343"/>
      <c r="G217" s="702"/>
      <c r="H217" s="70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272"/>
      <c r="Y217" s="272"/>
      <c r="Z217" s="272"/>
      <c r="AA217" s="272"/>
    </row>
    <row r="218" spans="1:27" x14ac:dyDescent="0.2">
      <c r="A218" s="703">
        <v>3</v>
      </c>
      <c r="B218" s="86" t="s">
        <v>62</v>
      </c>
      <c r="C218" s="353">
        <f>C219</f>
        <v>214050</v>
      </c>
      <c r="D218" s="381">
        <f t="shared" ref="D218:F220" si="19">D219</f>
        <v>150000</v>
      </c>
      <c r="E218" s="381">
        <f t="shared" si="19"/>
        <v>200000</v>
      </c>
      <c r="F218" s="353">
        <f t="shared" si="19"/>
        <v>180784</v>
      </c>
      <c r="G218" s="704">
        <f t="shared" si="15"/>
        <v>0.90391999999999995</v>
      </c>
      <c r="H218" s="704">
        <f t="shared" si="16"/>
        <v>0.8445877131511329</v>
      </c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272"/>
      <c r="Y218" s="272"/>
      <c r="Z218" s="272"/>
      <c r="AA218" s="272"/>
    </row>
    <row r="219" spans="1:27" x14ac:dyDescent="0.2">
      <c r="A219" s="705">
        <v>32</v>
      </c>
      <c r="B219" s="87" t="s">
        <v>29</v>
      </c>
      <c r="C219" s="354">
        <f>C220</f>
        <v>214050</v>
      </c>
      <c r="D219" s="652">
        <f t="shared" si="19"/>
        <v>150000</v>
      </c>
      <c r="E219" s="652">
        <f t="shared" si="19"/>
        <v>200000</v>
      </c>
      <c r="F219" s="354">
        <f t="shared" si="19"/>
        <v>180784</v>
      </c>
      <c r="G219" s="706">
        <f t="shared" si="15"/>
        <v>0.90391999999999995</v>
      </c>
      <c r="H219" s="706">
        <f t="shared" si="16"/>
        <v>0.8445877131511329</v>
      </c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272"/>
      <c r="Y219" s="272"/>
      <c r="Z219" s="272"/>
      <c r="AA219" s="272"/>
    </row>
    <row r="220" spans="1:27" x14ac:dyDescent="0.2">
      <c r="A220" s="725">
        <v>323</v>
      </c>
      <c r="B220" s="106" t="s">
        <v>32</v>
      </c>
      <c r="C220" s="598">
        <f>C221</f>
        <v>214050</v>
      </c>
      <c r="D220" s="598">
        <f t="shared" si="19"/>
        <v>150000</v>
      </c>
      <c r="E220" s="598">
        <f t="shared" si="19"/>
        <v>200000</v>
      </c>
      <c r="F220" s="383">
        <f t="shared" si="19"/>
        <v>180784</v>
      </c>
      <c r="G220" s="707">
        <f t="shared" si="15"/>
        <v>0.90391999999999995</v>
      </c>
      <c r="H220" s="707">
        <f t="shared" si="16"/>
        <v>0.8445877131511329</v>
      </c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272"/>
      <c r="Y220" s="272"/>
      <c r="Z220" s="272"/>
      <c r="AA220" s="272"/>
    </row>
    <row r="221" spans="1:27" x14ac:dyDescent="0.2">
      <c r="A221" s="726">
        <v>323</v>
      </c>
      <c r="B221" s="107" t="s">
        <v>32</v>
      </c>
      <c r="C221" s="595">
        <v>214050</v>
      </c>
      <c r="D221" s="595">
        <v>150000</v>
      </c>
      <c r="E221" s="595">
        <v>200000</v>
      </c>
      <c r="F221" s="377">
        <v>180784</v>
      </c>
      <c r="G221" s="702">
        <f t="shared" si="15"/>
        <v>0.90391999999999995</v>
      </c>
      <c r="H221" s="702">
        <f t="shared" si="16"/>
        <v>0.8445877131511329</v>
      </c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272"/>
      <c r="Y221" s="272"/>
      <c r="Z221" s="272"/>
      <c r="AA221" s="272"/>
    </row>
    <row r="222" spans="1:27" x14ac:dyDescent="0.2">
      <c r="A222" s="741" t="s">
        <v>320</v>
      </c>
      <c r="B222" s="113" t="s">
        <v>219</v>
      </c>
      <c r="C222" s="333">
        <f>C225</f>
        <v>128503</v>
      </c>
      <c r="D222" s="242">
        <f>D225</f>
        <v>200000</v>
      </c>
      <c r="E222" s="242">
        <f>E225</f>
        <v>200000</v>
      </c>
      <c r="F222" s="333">
        <f>F225</f>
        <v>136087</v>
      </c>
      <c r="G222" s="700">
        <f t="shared" si="15"/>
        <v>0.68043500000000001</v>
      </c>
      <c r="H222" s="700">
        <f t="shared" si="16"/>
        <v>1.0590180773989712</v>
      </c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272"/>
      <c r="Y222" s="272"/>
      <c r="Z222" s="272"/>
      <c r="AA222" s="272"/>
    </row>
    <row r="223" spans="1:27" x14ac:dyDescent="0.2">
      <c r="A223" s="741"/>
      <c r="B223" s="114" t="s">
        <v>361</v>
      </c>
      <c r="C223" s="333"/>
      <c r="D223" s="242"/>
      <c r="E223" s="242"/>
      <c r="F223" s="333"/>
      <c r="G223" s="700"/>
      <c r="H223" s="700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272"/>
      <c r="Y223" s="272"/>
      <c r="Z223" s="272"/>
      <c r="AA223" s="272"/>
    </row>
    <row r="224" spans="1:27" x14ac:dyDescent="0.2">
      <c r="A224" s="743" t="s">
        <v>93</v>
      </c>
      <c r="B224" s="115" t="s">
        <v>123</v>
      </c>
      <c r="C224" s="343"/>
      <c r="D224" s="251"/>
      <c r="E224" s="251"/>
      <c r="F224" s="343"/>
      <c r="G224" s="702"/>
      <c r="H224" s="70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272"/>
      <c r="Y224" s="272"/>
      <c r="Z224" s="272"/>
      <c r="AA224" s="272"/>
    </row>
    <row r="225" spans="1:27" x14ac:dyDescent="0.2">
      <c r="A225" s="703">
        <v>3</v>
      </c>
      <c r="B225" s="86" t="s">
        <v>62</v>
      </c>
      <c r="C225" s="353">
        <f>C226</f>
        <v>128503</v>
      </c>
      <c r="D225" s="381">
        <f t="shared" ref="D225:F227" si="20">D226</f>
        <v>200000</v>
      </c>
      <c r="E225" s="381">
        <f t="shared" si="20"/>
        <v>200000</v>
      </c>
      <c r="F225" s="353">
        <f t="shared" si="20"/>
        <v>136087</v>
      </c>
      <c r="G225" s="704">
        <f t="shared" si="15"/>
        <v>0.68043500000000001</v>
      </c>
      <c r="H225" s="704">
        <f t="shared" si="16"/>
        <v>1.0590180773989712</v>
      </c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272"/>
      <c r="Y225" s="272"/>
      <c r="Z225" s="272"/>
      <c r="AA225" s="272"/>
    </row>
    <row r="226" spans="1:27" x14ac:dyDescent="0.2">
      <c r="A226" s="705">
        <v>32</v>
      </c>
      <c r="B226" s="87" t="s">
        <v>29</v>
      </c>
      <c r="C226" s="354">
        <f>C227</f>
        <v>128503</v>
      </c>
      <c r="D226" s="652">
        <f t="shared" si="20"/>
        <v>200000</v>
      </c>
      <c r="E226" s="652">
        <f t="shared" si="20"/>
        <v>200000</v>
      </c>
      <c r="F226" s="354">
        <f t="shared" si="20"/>
        <v>136087</v>
      </c>
      <c r="G226" s="706">
        <f t="shared" si="15"/>
        <v>0.68043500000000001</v>
      </c>
      <c r="H226" s="706">
        <f t="shared" si="16"/>
        <v>1.0590180773989712</v>
      </c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272"/>
      <c r="Y226" s="272"/>
      <c r="Z226" s="272"/>
      <c r="AA226" s="272"/>
    </row>
    <row r="227" spans="1:27" x14ac:dyDescent="0.2">
      <c r="A227" s="725">
        <v>323</v>
      </c>
      <c r="B227" s="106" t="s">
        <v>32</v>
      </c>
      <c r="C227" s="598">
        <f>C228</f>
        <v>128503</v>
      </c>
      <c r="D227" s="598">
        <f t="shared" si="20"/>
        <v>200000</v>
      </c>
      <c r="E227" s="598">
        <f t="shared" si="20"/>
        <v>200000</v>
      </c>
      <c r="F227" s="383">
        <f t="shared" si="20"/>
        <v>136087</v>
      </c>
      <c r="G227" s="707">
        <f t="shared" si="15"/>
        <v>0.68043500000000001</v>
      </c>
      <c r="H227" s="707">
        <f t="shared" si="16"/>
        <v>1.0590180773989712</v>
      </c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272"/>
      <c r="Y227" s="272"/>
      <c r="Z227" s="272"/>
      <c r="AA227" s="272"/>
    </row>
    <row r="228" spans="1:27" x14ac:dyDescent="0.2">
      <c r="A228" s="726">
        <v>323</v>
      </c>
      <c r="B228" s="107" t="s">
        <v>32</v>
      </c>
      <c r="C228" s="595">
        <v>128503</v>
      </c>
      <c r="D228" s="595">
        <v>200000</v>
      </c>
      <c r="E228" s="595">
        <v>200000</v>
      </c>
      <c r="F228" s="377">
        <v>136087</v>
      </c>
      <c r="G228" s="702">
        <f t="shared" si="15"/>
        <v>0.68043500000000001</v>
      </c>
      <c r="H228" s="702">
        <f t="shared" si="16"/>
        <v>1.0590180773989712</v>
      </c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272"/>
      <c r="Y228" s="272"/>
      <c r="Z228" s="272"/>
      <c r="AA228" s="272"/>
    </row>
    <row r="229" spans="1:27" x14ac:dyDescent="0.2">
      <c r="A229" s="741" t="s">
        <v>321</v>
      </c>
      <c r="B229" s="113" t="s">
        <v>220</v>
      </c>
      <c r="C229" s="333">
        <f>C232</f>
        <v>182662</v>
      </c>
      <c r="D229" s="242">
        <f>D232</f>
        <v>200000</v>
      </c>
      <c r="E229" s="242">
        <f>E232</f>
        <v>200000</v>
      </c>
      <c r="F229" s="333">
        <f>F232</f>
        <v>185401</v>
      </c>
      <c r="G229" s="700">
        <f t="shared" si="15"/>
        <v>0.92700499999999997</v>
      </c>
      <c r="H229" s="700">
        <f t="shared" si="16"/>
        <v>1.0149949086290526</v>
      </c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272"/>
      <c r="Y229" s="272"/>
      <c r="Z229" s="272"/>
      <c r="AA229" s="272"/>
    </row>
    <row r="230" spans="1:27" x14ac:dyDescent="0.2">
      <c r="A230" s="741" t="s">
        <v>95</v>
      </c>
      <c r="B230" s="114" t="s">
        <v>361</v>
      </c>
      <c r="C230" s="333"/>
      <c r="D230" s="242"/>
      <c r="E230" s="242"/>
      <c r="F230" s="333"/>
      <c r="G230" s="700"/>
      <c r="H230" s="700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272"/>
      <c r="Y230" s="272"/>
      <c r="Z230" s="272"/>
      <c r="AA230" s="272"/>
    </row>
    <row r="231" spans="1:27" x14ac:dyDescent="0.2">
      <c r="A231" s="743" t="s">
        <v>93</v>
      </c>
      <c r="B231" s="115" t="s">
        <v>123</v>
      </c>
      <c r="C231" s="343"/>
      <c r="D231" s="533"/>
      <c r="E231" s="533"/>
      <c r="F231" s="343"/>
      <c r="G231" s="702"/>
      <c r="H231" s="70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272"/>
      <c r="Y231" s="272"/>
      <c r="Z231" s="272"/>
      <c r="AA231" s="272"/>
    </row>
    <row r="232" spans="1:27" x14ac:dyDescent="0.2">
      <c r="A232" s="703">
        <v>3</v>
      </c>
      <c r="B232" s="86" t="s">
        <v>62</v>
      </c>
      <c r="C232" s="353">
        <f>C233</f>
        <v>182662</v>
      </c>
      <c r="D232" s="381">
        <f t="shared" ref="D232:F234" si="21">D233</f>
        <v>200000</v>
      </c>
      <c r="E232" s="381">
        <f t="shared" si="21"/>
        <v>200000</v>
      </c>
      <c r="F232" s="353">
        <f t="shared" si="21"/>
        <v>185401</v>
      </c>
      <c r="G232" s="704">
        <f t="shared" si="15"/>
        <v>0.92700499999999997</v>
      </c>
      <c r="H232" s="704">
        <f t="shared" si="16"/>
        <v>1.0149949086290526</v>
      </c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272"/>
      <c r="Y232" s="272"/>
      <c r="Z232" s="272"/>
      <c r="AA232" s="272"/>
    </row>
    <row r="233" spans="1:27" x14ac:dyDescent="0.2">
      <c r="A233" s="705">
        <v>32</v>
      </c>
      <c r="B233" s="87" t="s">
        <v>29</v>
      </c>
      <c r="C233" s="354">
        <f>C234</f>
        <v>182662</v>
      </c>
      <c r="D233" s="652">
        <f t="shared" si="21"/>
        <v>200000</v>
      </c>
      <c r="E233" s="652">
        <f t="shared" si="21"/>
        <v>200000</v>
      </c>
      <c r="F233" s="354">
        <f t="shared" si="21"/>
        <v>185401</v>
      </c>
      <c r="G233" s="706">
        <f t="shared" si="15"/>
        <v>0.92700499999999997</v>
      </c>
      <c r="H233" s="706">
        <f t="shared" si="16"/>
        <v>1.0149949086290526</v>
      </c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272"/>
      <c r="Y233" s="272"/>
      <c r="Z233" s="272"/>
      <c r="AA233" s="272"/>
    </row>
    <row r="234" spans="1:27" x14ac:dyDescent="0.2">
      <c r="A234" s="725">
        <v>323</v>
      </c>
      <c r="B234" s="106" t="s">
        <v>32</v>
      </c>
      <c r="C234" s="598">
        <f>C235</f>
        <v>182662</v>
      </c>
      <c r="D234" s="598">
        <f t="shared" si="21"/>
        <v>200000</v>
      </c>
      <c r="E234" s="598">
        <f t="shared" si="21"/>
        <v>200000</v>
      </c>
      <c r="F234" s="383">
        <f t="shared" si="21"/>
        <v>185401</v>
      </c>
      <c r="G234" s="707">
        <f t="shared" si="15"/>
        <v>0.92700499999999997</v>
      </c>
      <c r="H234" s="707">
        <f t="shared" si="16"/>
        <v>1.0149949086290526</v>
      </c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272"/>
      <c r="Y234" s="272"/>
      <c r="Z234" s="272"/>
      <c r="AA234" s="272"/>
    </row>
    <row r="235" spans="1:27" x14ac:dyDescent="0.2">
      <c r="A235" s="726">
        <v>323</v>
      </c>
      <c r="B235" s="107" t="s">
        <v>32</v>
      </c>
      <c r="C235" s="595">
        <v>182662</v>
      </c>
      <c r="D235" s="595">
        <v>200000</v>
      </c>
      <c r="E235" s="595">
        <v>200000</v>
      </c>
      <c r="F235" s="377">
        <v>185401</v>
      </c>
      <c r="G235" s="702">
        <f t="shared" si="15"/>
        <v>0.92700499999999997</v>
      </c>
      <c r="H235" s="702">
        <f t="shared" si="16"/>
        <v>1.0149949086290526</v>
      </c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272"/>
      <c r="Y235" s="272"/>
      <c r="Z235" s="272"/>
      <c r="AA235" s="272"/>
    </row>
    <row r="236" spans="1:27" x14ac:dyDescent="0.2">
      <c r="A236" s="741" t="s">
        <v>322</v>
      </c>
      <c r="B236" s="113" t="s">
        <v>221</v>
      </c>
      <c r="C236" s="333">
        <f>C239</f>
        <v>69404</v>
      </c>
      <c r="D236" s="242">
        <f>D239</f>
        <v>55000</v>
      </c>
      <c r="E236" s="242">
        <f>E239</f>
        <v>55000</v>
      </c>
      <c r="F236" s="333">
        <f>F239</f>
        <v>39989</v>
      </c>
      <c r="G236" s="700">
        <f t="shared" si="15"/>
        <v>0.72707272727272731</v>
      </c>
      <c r="H236" s="700">
        <f t="shared" si="16"/>
        <v>0.57617716558123455</v>
      </c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272"/>
      <c r="Y236" s="272"/>
      <c r="Z236" s="272"/>
      <c r="AA236" s="272"/>
    </row>
    <row r="237" spans="1:27" x14ac:dyDescent="0.2">
      <c r="A237" s="741"/>
      <c r="B237" s="114" t="s">
        <v>361</v>
      </c>
      <c r="C237" s="333"/>
      <c r="D237" s="242"/>
      <c r="E237" s="242"/>
      <c r="F237" s="333"/>
      <c r="G237" s="700"/>
      <c r="H237" s="700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272"/>
      <c r="Y237" s="272"/>
      <c r="Z237" s="272"/>
      <c r="AA237" s="272"/>
    </row>
    <row r="238" spans="1:27" x14ac:dyDescent="0.2">
      <c r="A238" s="743" t="s">
        <v>93</v>
      </c>
      <c r="B238" s="112" t="s">
        <v>123</v>
      </c>
      <c r="C238" s="343"/>
      <c r="D238" s="533"/>
      <c r="E238" s="533"/>
      <c r="F238" s="343"/>
      <c r="G238" s="702"/>
      <c r="H238" s="70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272"/>
      <c r="Y238" s="272"/>
      <c r="Z238" s="272"/>
      <c r="AA238" s="272"/>
    </row>
    <row r="239" spans="1:27" x14ac:dyDescent="0.2">
      <c r="A239" s="703">
        <v>3</v>
      </c>
      <c r="B239" s="86" t="s">
        <v>62</v>
      </c>
      <c r="C239" s="353">
        <f>C240</f>
        <v>69404</v>
      </c>
      <c r="D239" s="381">
        <f t="shared" ref="D239:F241" si="22">D240</f>
        <v>55000</v>
      </c>
      <c r="E239" s="381">
        <f t="shared" si="22"/>
        <v>55000</v>
      </c>
      <c r="F239" s="353">
        <f t="shared" si="22"/>
        <v>39989</v>
      </c>
      <c r="G239" s="704">
        <f t="shared" si="15"/>
        <v>0.72707272727272731</v>
      </c>
      <c r="H239" s="704">
        <f t="shared" si="16"/>
        <v>0.57617716558123455</v>
      </c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272"/>
      <c r="Y239" s="272"/>
      <c r="Z239" s="272"/>
      <c r="AA239" s="272"/>
    </row>
    <row r="240" spans="1:27" x14ac:dyDescent="0.2">
      <c r="A240" s="705">
        <v>32</v>
      </c>
      <c r="B240" s="87" t="s">
        <v>29</v>
      </c>
      <c r="C240" s="354">
        <f>C241</f>
        <v>69404</v>
      </c>
      <c r="D240" s="652">
        <f t="shared" si="22"/>
        <v>55000</v>
      </c>
      <c r="E240" s="652">
        <f t="shared" si="22"/>
        <v>55000</v>
      </c>
      <c r="F240" s="354">
        <f t="shared" si="22"/>
        <v>39989</v>
      </c>
      <c r="G240" s="706">
        <f t="shared" si="15"/>
        <v>0.72707272727272731</v>
      </c>
      <c r="H240" s="706">
        <f t="shared" si="16"/>
        <v>0.57617716558123455</v>
      </c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272"/>
      <c r="Y240" s="272"/>
      <c r="Z240" s="272"/>
      <c r="AA240" s="272"/>
    </row>
    <row r="241" spans="1:27" x14ac:dyDescent="0.2">
      <c r="A241" s="725">
        <v>323</v>
      </c>
      <c r="B241" s="106" t="s">
        <v>32</v>
      </c>
      <c r="C241" s="598">
        <f>C242</f>
        <v>69404</v>
      </c>
      <c r="D241" s="598">
        <f t="shared" si="22"/>
        <v>55000</v>
      </c>
      <c r="E241" s="598">
        <f t="shared" si="22"/>
        <v>55000</v>
      </c>
      <c r="F241" s="383">
        <f t="shared" si="22"/>
        <v>39989</v>
      </c>
      <c r="G241" s="707">
        <f t="shared" si="15"/>
        <v>0.72707272727272731</v>
      </c>
      <c r="H241" s="707">
        <f t="shared" si="16"/>
        <v>0.57617716558123455</v>
      </c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272"/>
      <c r="Y241" s="272"/>
      <c r="Z241" s="272"/>
      <c r="AA241" s="272"/>
    </row>
    <row r="242" spans="1:27" x14ac:dyDescent="0.2">
      <c r="A242" s="726">
        <v>323</v>
      </c>
      <c r="B242" s="107" t="s">
        <v>32</v>
      </c>
      <c r="C242" s="595">
        <v>69404</v>
      </c>
      <c r="D242" s="595">
        <v>55000</v>
      </c>
      <c r="E242" s="595">
        <v>55000</v>
      </c>
      <c r="F242" s="377">
        <v>39989</v>
      </c>
      <c r="G242" s="702">
        <f t="shared" si="15"/>
        <v>0.72707272727272731</v>
      </c>
      <c r="H242" s="702">
        <f t="shared" si="16"/>
        <v>0.57617716558123455</v>
      </c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272"/>
      <c r="Y242" s="272"/>
      <c r="Z242" s="272"/>
      <c r="AA242" s="272"/>
    </row>
    <row r="243" spans="1:27" x14ac:dyDescent="0.2">
      <c r="A243" s="741" t="s">
        <v>323</v>
      </c>
      <c r="B243" s="114" t="s">
        <v>155</v>
      </c>
      <c r="C243" s="333"/>
      <c r="D243" s="242">
        <f>D246</f>
        <v>10000</v>
      </c>
      <c r="E243" s="242">
        <f>E246</f>
        <v>10000</v>
      </c>
      <c r="F243" s="333">
        <f>F246</f>
        <v>8197</v>
      </c>
      <c r="G243" s="700">
        <f t="shared" si="15"/>
        <v>0.81969999999999998</v>
      </c>
      <c r="H243" s="700">
        <v>0</v>
      </c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272"/>
      <c r="Y243" s="272"/>
      <c r="Z243" s="272"/>
      <c r="AA243" s="272"/>
    </row>
    <row r="244" spans="1:27" x14ac:dyDescent="0.2">
      <c r="A244" s="744"/>
      <c r="B244" s="127" t="s">
        <v>363</v>
      </c>
      <c r="C244" s="333"/>
      <c r="D244" s="242"/>
      <c r="E244" s="242"/>
      <c r="F244" s="333"/>
      <c r="G244" s="700"/>
      <c r="H244" s="700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272"/>
      <c r="Y244" s="272"/>
      <c r="Z244" s="272"/>
      <c r="AA244" s="272"/>
    </row>
    <row r="245" spans="1:27" x14ac:dyDescent="0.2">
      <c r="A245" s="742" t="s">
        <v>92</v>
      </c>
      <c r="B245" s="112" t="s">
        <v>123</v>
      </c>
      <c r="C245" s="343"/>
      <c r="D245" s="533"/>
      <c r="E245" s="533"/>
      <c r="F245" s="343"/>
      <c r="G245" s="702"/>
      <c r="H245" s="70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272"/>
      <c r="Y245" s="272"/>
      <c r="Z245" s="272"/>
      <c r="AA245" s="272"/>
    </row>
    <row r="246" spans="1:27" x14ac:dyDescent="0.2">
      <c r="A246" s="703">
        <v>3</v>
      </c>
      <c r="B246" s="86" t="s">
        <v>62</v>
      </c>
      <c r="C246" s="353"/>
      <c r="D246" s="381">
        <f t="shared" ref="D246:F247" si="23">D247</f>
        <v>10000</v>
      </c>
      <c r="E246" s="381">
        <f t="shared" si="23"/>
        <v>10000</v>
      </c>
      <c r="F246" s="353">
        <f t="shared" si="23"/>
        <v>8197</v>
      </c>
      <c r="G246" s="704">
        <f t="shared" si="15"/>
        <v>0.81969999999999998</v>
      </c>
      <c r="H246" s="704">
        <v>0</v>
      </c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272"/>
      <c r="Y246" s="272"/>
      <c r="Z246" s="272"/>
      <c r="AA246" s="272"/>
    </row>
    <row r="247" spans="1:27" x14ac:dyDescent="0.2">
      <c r="A247" s="705">
        <v>32</v>
      </c>
      <c r="B247" s="87" t="s">
        <v>29</v>
      </c>
      <c r="C247" s="354"/>
      <c r="D247" s="652">
        <f t="shared" si="23"/>
        <v>10000</v>
      </c>
      <c r="E247" s="652">
        <f t="shared" si="23"/>
        <v>10000</v>
      </c>
      <c r="F247" s="354">
        <f t="shared" si="23"/>
        <v>8197</v>
      </c>
      <c r="G247" s="706">
        <f t="shared" si="15"/>
        <v>0.81969999999999998</v>
      </c>
      <c r="H247" s="706">
        <v>0</v>
      </c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272"/>
      <c r="Y247" s="272"/>
      <c r="Z247" s="272"/>
      <c r="AA247" s="272"/>
    </row>
    <row r="248" spans="1:27" x14ac:dyDescent="0.2">
      <c r="A248" s="725">
        <v>323</v>
      </c>
      <c r="B248" s="106" t="s">
        <v>32</v>
      </c>
      <c r="C248" s="598"/>
      <c r="D248" s="598">
        <f>D249</f>
        <v>10000</v>
      </c>
      <c r="E248" s="598">
        <f>E249</f>
        <v>10000</v>
      </c>
      <c r="F248" s="383">
        <f>F249</f>
        <v>8197</v>
      </c>
      <c r="G248" s="707">
        <f t="shared" si="15"/>
        <v>0.81969999999999998</v>
      </c>
      <c r="H248" s="707">
        <v>0</v>
      </c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272"/>
      <c r="Y248" s="272"/>
      <c r="Z248" s="272"/>
      <c r="AA248" s="272"/>
    </row>
    <row r="249" spans="1:27" x14ac:dyDescent="0.2">
      <c r="A249" s="726">
        <v>323</v>
      </c>
      <c r="B249" s="107" t="s">
        <v>32</v>
      </c>
      <c r="C249" s="595"/>
      <c r="D249" s="595">
        <v>10000</v>
      </c>
      <c r="E249" s="595">
        <v>10000</v>
      </c>
      <c r="F249" s="377">
        <v>8197</v>
      </c>
      <c r="G249" s="702">
        <f t="shared" si="15"/>
        <v>0.81969999999999998</v>
      </c>
      <c r="H249" s="702">
        <v>0</v>
      </c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272"/>
      <c r="Y249" s="272"/>
      <c r="Z249" s="272"/>
      <c r="AA249" s="272"/>
    </row>
    <row r="250" spans="1:27" x14ac:dyDescent="0.2">
      <c r="A250" s="741" t="s">
        <v>441</v>
      </c>
      <c r="B250" s="113" t="s">
        <v>442</v>
      </c>
      <c r="C250" s="616"/>
      <c r="D250" s="616">
        <f>D253</f>
        <v>150000</v>
      </c>
      <c r="E250" s="616">
        <f>E253</f>
        <v>150000</v>
      </c>
      <c r="F250" s="646">
        <f>F253</f>
        <v>0</v>
      </c>
      <c r="G250" s="700">
        <f t="shared" si="15"/>
        <v>0</v>
      </c>
      <c r="H250" s="700">
        <v>0</v>
      </c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272"/>
      <c r="Y250" s="272"/>
      <c r="Z250" s="272"/>
      <c r="AA250" s="272"/>
    </row>
    <row r="251" spans="1:27" x14ac:dyDescent="0.2">
      <c r="A251" s="741" t="s">
        <v>95</v>
      </c>
      <c r="B251" s="114" t="s">
        <v>361</v>
      </c>
      <c r="C251" s="616"/>
      <c r="D251" s="616"/>
      <c r="E251" s="616"/>
      <c r="F251" s="648"/>
      <c r="G251" s="700"/>
      <c r="H251" s="700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272"/>
      <c r="Y251" s="272"/>
      <c r="Z251" s="272"/>
      <c r="AA251" s="272"/>
    </row>
    <row r="252" spans="1:27" x14ac:dyDescent="0.2">
      <c r="A252" s="743" t="s">
        <v>93</v>
      </c>
      <c r="B252" s="115" t="s">
        <v>123</v>
      </c>
      <c r="C252" s="617"/>
      <c r="D252" s="617"/>
      <c r="E252" s="617"/>
      <c r="F252" s="650"/>
      <c r="G252" s="702"/>
      <c r="H252" s="70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272"/>
      <c r="Y252" s="272"/>
      <c r="Z252" s="272"/>
      <c r="AA252" s="272"/>
    </row>
    <row r="253" spans="1:27" x14ac:dyDescent="0.2">
      <c r="A253" s="703">
        <v>3</v>
      </c>
      <c r="B253" s="86" t="s">
        <v>62</v>
      </c>
      <c r="C253" s="608"/>
      <c r="D253" s="608">
        <f t="shared" ref="D253:F255" si="24">D254</f>
        <v>150000</v>
      </c>
      <c r="E253" s="608">
        <f t="shared" si="24"/>
        <v>150000</v>
      </c>
      <c r="F253" s="651">
        <f t="shared" si="24"/>
        <v>0</v>
      </c>
      <c r="G253" s="704">
        <f t="shared" si="15"/>
        <v>0</v>
      </c>
      <c r="H253" s="704">
        <v>0</v>
      </c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272"/>
      <c r="Y253" s="272"/>
      <c r="Z253" s="272"/>
      <c r="AA253" s="272"/>
    </row>
    <row r="254" spans="1:27" x14ac:dyDescent="0.2">
      <c r="A254" s="705">
        <v>32</v>
      </c>
      <c r="B254" s="87" t="s">
        <v>29</v>
      </c>
      <c r="C254" s="618"/>
      <c r="D254" s="618">
        <f t="shared" si="24"/>
        <v>150000</v>
      </c>
      <c r="E254" s="618">
        <f t="shared" si="24"/>
        <v>150000</v>
      </c>
      <c r="F254" s="653">
        <f t="shared" si="24"/>
        <v>0</v>
      </c>
      <c r="G254" s="706">
        <f t="shared" si="15"/>
        <v>0</v>
      </c>
      <c r="H254" s="706">
        <v>0</v>
      </c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272"/>
      <c r="Y254" s="272"/>
      <c r="Z254" s="272"/>
      <c r="AA254" s="272"/>
    </row>
    <row r="255" spans="1:27" x14ac:dyDescent="0.2">
      <c r="A255" s="725">
        <v>323</v>
      </c>
      <c r="B255" s="106" t="s">
        <v>32</v>
      </c>
      <c r="C255" s="619"/>
      <c r="D255" s="619">
        <f t="shared" si="24"/>
        <v>150000</v>
      </c>
      <c r="E255" s="619">
        <f t="shared" si="24"/>
        <v>150000</v>
      </c>
      <c r="F255" s="654">
        <f t="shared" si="24"/>
        <v>0</v>
      </c>
      <c r="G255" s="707">
        <f t="shared" si="15"/>
        <v>0</v>
      </c>
      <c r="H255" s="707">
        <v>0</v>
      </c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272"/>
      <c r="Y255" s="272"/>
      <c r="Z255" s="272"/>
      <c r="AA255" s="272"/>
    </row>
    <row r="256" spans="1:27" x14ac:dyDescent="0.2">
      <c r="A256" s="726">
        <v>323</v>
      </c>
      <c r="B256" s="107" t="s">
        <v>32</v>
      </c>
      <c r="C256" s="620"/>
      <c r="D256" s="620">
        <v>150000</v>
      </c>
      <c r="E256" s="620">
        <v>150000</v>
      </c>
      <c r="F256" s="650">
        <v>0</v>
      </c>
      <c r="G256" s="702">
        <f t="shared" si="15"/>
        <v>0</v>
      </c>
      <c r="H256" s="702">
        <v>0</v>
      </c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272"/>
      <c r="Y256" s="272"/>
      <c r="Z256" s="272"/>
      <c r="AA256" s="272"/>
    </row>
    <row r="257" spans="1:27" ht="22.5" x14ac:dyDescent="0.2">
      <c r="A257" s="741" t="s">
        <v>450</v>
      </c>
      <c r="B257" s="114" t="s">
        <v>451</v>
      </c>
      <c r="C257" s="616"/>
      <c r="D257" s="616"/>
      <c r="E257" s="616">
        <f>E260</f>
        <v>35000</v>
      </c>
      <c r="F257" s="333">
        <f>F260</f>
        <v>34795</v>
      </c>
      <c r="G257" s="700">
        <f t="shared" si="15"/>
        <v>0.99414285714285711</v>
      </c>
      <c r="H257" s="700">
        <v>0</v>
      </c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272"/>
      <c r="Y257" s="272"/>
      <c r="Z257" s="272"/>
      <c r="AA257" s="272"/>
    </row>
    <row r="258" spans="1:27" x14ac:dyDescent="0.2">
      <c r="A258" s="744"/>
      <c r="B258" s="127" t="s">
        <v>363</v>
      </c>
      <c r="C258" s="680"/>
      <c r="D258" s="680"/>
      <c r="E258" s="680"/>
      <c r="F258" s="647"/>
      <c r="G258" s="700"/>
      <c r="H258" s="700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272"/>
      <c r="Y258" s="272"/>
      <c r="Z258" s="272"/>
      <c r="AA258" s="272"/>
    </row>
    <row r="259" spans="1:27" x14ac:dyDescent="0.2">
      <c r="A259" s="742" t="s">
        <v>92</v>
      </c>
      <c r="B259" s="112" t="s">
        <v>123</v>
      </c>
      <c r="C259" s="617"/>
      <c r="D259" s="617"/>
      <c r="E259" s="617"/>
      <c r="F259" s="649"/>
      <c r="G259" s="702"/>
      <c r="H259" s="70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272"/>
      <c r="Y259" s="272"/>
      <c r="Z259" s="272"/>
      <c r="AA259" s="272"/>
    </row>
    <row r="260" spans="1:27" x14ac:dyDescent="0.2">
      <c r="A260" s="703">
        <v>3</v>
      </c>
      <c r="B260" s="86" t="s">
        <v>62</v>
      </c>
      <c r="C260" s="608"/>
      <c r="D260" s="608"/>
      <c r="E260" s="608">
        <f t="shared" ref="E260:F262" si="25">E261</f>
        <v>35000</v>
      </c>
      <c r="F260" s="381">
        <f t="shared" si="25"/>
        <v>34795</v>
      </c>
      <c r="G260" s="704">
        <f t="shared" si="15"/>
        <v>0.99414285714285711</v>
      </c>
      <c r="H260" s="704">
        <v>0</v>
      </c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272"/>
      <c r="Y260" s="272"/>
      <c r="Z260" s="272"/>
      <c r="AA260" s="272"/>
    </row>
    <row r="261" spans="1:27" x14ac:dyDescent="0.2">
      <c r="A261" s="705">
        <v>32</v>
      </c>
      <c r="B261" s="87" t="s">
        <v>29</v>
      </c>
      <c r="C261" s="618"/>
      <c r="D261" s="618"/>
      <c r="E261" s="618">
        <f t="shared" si="25"/>
        <v>35000</v>
      </c>
      <c r="F261" s="652">
        <f t="shared" si="25"/>
        <v>34795</v>
      </c>
      <c r="G261" s="706">
        <f t="shared" si="15"/>
        <v>0.99414285714285711</v>
      </c>
      <c r="H261" s="706">
        <v>0</v>
      </c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272"/>
      <c r="Y261" s="272"/>
      <c r="Z261" s="272"/>
      <c r="AA261" s="272"/>
    </row>
    <row r="262" spans="1:27" x14ac:dyDescent="0.2">
      <c r="A262" s="725">
        <v>323</v>
      </c>
      <c r="B262" s="106" t="s">
        <v>32</v>
      </c>
      <c r="C262" s="619"/>
      <c r="D262" s="619"/>
      <c r="E262" s="619">
        <f t="shared" si="25"/>
        <v>35000</v>
      </c>
      <c r="F262" s="598">
        <f t="shared" si="25"/>
        <v>34795</v>
      </c>
      <c r="G262" s="707">
        <f t="shared" ref="G262:G323" si="26">F262/E262</f>
        <v>0.99414285714285711</v>
      </c>
      <c r="H262" s="707">
        <v>0</v>
      </c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272"/>
      <c r="Y262" s="272"/>
      <c r="Z262" s="272"/>
      <c r="AA262" s="272"/>
    </row>
    <row r="263" spans="1:27" x14ac:dyDescent="0.2">
      <c r="A263" s="726">
        <v>323</v>
      </c>
      <c r="B263" s="107" t="s">
        <v>32</v>
      </c>
      <c r="C263" s="620"/>
      <c r="D263" s="620"/>
      <c r="E263" s="620">
        <v>35000</v>
      </c>
      <c r="F263" s="595">
        <v>34795</v>
      </c>
      <c r="G263" s="702">
        <f t="shared" si="26"/>
        <v>0.99414285714285711</v>
      </c>
      <c r="H263" s="702">
        <v>0</v>
      </c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272"/>
      <c r="Y263" s="272"/>
      <c r="Z263" s="272"/>
      <c r="AA263" s="272"/>
    </row>
    <row r="264" spans="1:27" x14ac:dyDescent="0.2">
      <c r="A264" s="741" t="s">
        <v>452</v>
      </c>
      <c r="B264" s="114" t="s">
        <v>453</v>
      </c>
      <c r="C264" s="616"/>
      <c r="D264" s="616"/>
      <c r="E264" s="616">
        <f>E267</f>
        <v>35000</v>
      </c>
      <c r="F264" s="333">
        <f>F267</f>
        <v>33875</v>
      </c>
      <c r="G264" s="700">
        <f t="shared" si="26"/>
        <v>0.96785714285714286</v>
      </c>
      <c r="H264" s="700">
        <v>0</v>
      </c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272"/>
      <c r="Y264" s="272"/>
      <c r="Z264" s="272"/>
      <c r="AA264" s="272"/>
    </row>
    <row r="265" spans="1:27" x14ac:dyDescent="0.2">
      <c r="A265" s="744"/>
      <c r="B265" s="127" t="s">
        <v>363</v>
      </c>
      <c r="C265" s="680"/>
      <c r="D265" s="680"/>
      <c r="E265" s="680"/>
      <c r="F265" s="647"/>
      <c r="G265" s="700"/>
      <c r="H265" s="700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272"/>
      <c r="Y265" s="272"/>
      <c r="Z265" s="272"/>
      <c r="AA265" s="272"/>
    </row>
    <row r="266" spans="1:27" x14ac:dyDescent="0.2">
      <c r="A266" s="742" t="s">
        <v>92</v>
      </c>
      <c r="B266" s="112" t="s">
        <v>123</v>
      </c>
      <c r="C266" s="617"/>
      <c r="D266" s="617"/>
      <c r="E266" s="617"/>
      <c r="F266" s="649"/>
      <c r="G266" s="702"/>
      <c r="H266" s="70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272"/>
      <c r="Y266" s="272"/>
      <c r="Z266" s="272"/>
      <c r="AA266" s="272"/>
    </row>
    <row r="267" spans="1:27" x14ac:dyDescent="0.2">
      <c r="A267" s="703">
        <v>3</v>
      </c>
      <c r="B267" s="86" t="s">
        <v>62</v>
      </c>
      <c r="C267" s="608"/>
      <c r="D267" s="608"/>
      <c r="E267" s="608">
        <f t="shared" ref="E267:F269" si="27">E268</f>
        <v>35000</v>
      </c>
      <c r="F267" s="381">
        <f t="shared" si="27"/>
        <v>33875</v>
      </c>
      <c r="G267" s="704">
        <f t="shared" si="26"/>
        <v>0.96785714285714286</v>
      </c>
      <c r="H267" s="704">
        <v>0</v>
      </c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272"/>
      <c r="Y267" s="272"/>
      <c r="Z267" s="272"/>
      <c r="AA267" s="272"/>
    </row>
    <row r="268" spans="1:27" x14ac:dyDescent="0.2">
      <c r="A268" s="705">
        <v>32</v>
      </c>
      <c r="B268" s="87" t="s">
        <v>29</v>
      </c>
      <c r="C268" s="618"/>
      <c r="D268" s="618"/>
      <c r="E268" s="618">
        <f t="shared" si="27"/>
        <v>35000</v>
      </c>
      <c r="F268" s="652">
        <f t="shared" si="27"/>
        <v>33875</v>
      </c>
      <c r="G268" s="706">
        <f t="shared" si="26"/>
        <v>0.96785714285714286</v>
      </c>
      <c r="H268" s="706">
        <v>0</v>
      </c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272"/>
      <c r="Y268" s="272"/>
      <c r="Z268" s="272"/>
      <c r="AA268" s="272"/>
    </row>
    <row r="269" spans="1:27" x14ac:dyDescent="0.2">
      <c r="A269" s="725">
        <v>323</v>
      </c>
      <c r="B269" s="106" t="s">
        <v>32</v>
      </c>
      <c r="C269" s="619"/>
      <c r="D269" s="619"/>
      <c r="E269" s="619">
        <f t="shared" si="27"/>
        <v>35000</v>
      </c>
      <c r="F269" s="598">
        <f t="shared" si="27"/>
        <v>33875</v>
      </c>
      <c r="G269" s="707">
        <f t="shared" si="26"/>
        <v>0.96785714285714286</v>
      </c>
      <c r="H269" s="707">
        <v>0</v>
      </c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272"/>
      <c r="Y269" s="272"/>
      <c r="Z269" s="272"/>
      <c r="AA269" s="272"/>
    </row>
    <row r="270" spans="1:27" x14ac:dyDescent="0.2">
      <c r="A270" s="726">
        <v>323</v>
      </c>
      <c r="B270" s="107" t="s">
        <v>32</v>
      </c>
      <c r="C270" s="620"/>
      <c r="D270" s="620"/>
      <c r="E270" s="620">
        <v>35000</v>
      </c>
      <c r="F270" s="595">
        <v>33875</v>
      </c>
      <c r="G270" s="702">
        <f t="shared" si="26"/>
        <v>0.96785714285714286</v>
      </c>
      <c r="H270" s="702">
        <v>0</v>
      </c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272"/>
      <c r="Y270" s="272"/>
      <c r="Z270" s="272"/>
      <c r="AA270" s="272"/>
    </row>
    <row r="271" spans="1:27" x14ac:dyDescent="0.2">
      <c r="A271" s="741" t="s">
        <v>454</v>
      </c>
      <c r="B271" s="114" t="s">
        <v>455</v>
      </c>
      <c r="C271" s="616"/>
      <c r="D271" s="616"/>
      <c r="E271" s="616">
        <f>E274</f>
        <v>20000</v>
      </c>
      <c r="F271" s="333">
        <f>F274</f>
        <v>19950</v>
      </c>
      <c r="G271" s="700">
        <f t="shared" si="26"/>
        <v>0.99750000000000005</v>
      </c>
      <c r="H271" s="700">
        <v>0</v>
      </c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272"/>
      <c r="Y271" s="272"/>
      <c r="Z271" s="272"/>
      <c r="AA271" s="272"/>
    </row>
    <row r="272" spans="1:27" x14ac:dyDescent="0.2">
      <c r="A272" s="744"/>
      <c r="B272" s="127" t="s">
        <v>363</v>
      </c>
      <c r="C272" s="680"/>
      <c r="D272" s="680"/>
      <c r="E272" s="680"/>
      <c r="F272" s="647"/>
      <c r="G272" s="700"/>
      <c r="H272" s="700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272"/>
      <c r="Y272" s="272"/>
      <c r="Z272" s="272"/>
      <c r="AA272" s="272"/>
    </row>
    <row r="273" spans="1:27" x14ac:dyDescent="0.2">
      <c r="A273" s="742" t="s">
        <v>92</v>
      </c>
      <c r="B273" s="112" t="s">
        <v>123</v>
      </c>
      <c r="C273" s="617"/>
      <c r="D273" s="617"/>
      <c r="E273" s="617"/>
      <c r="F273" s="649"/>
      <c r="G273" s="702"/>
      <c r="H273" s="70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272"/>
      <c r="Y273" s="272"/>
      <c r="Z273" s="272"/>
      <c r="AA273" s="272"/>
    </row>
    <row r="274" spans="1:27" x14ac:dyDescent="0.2">
      <c r="A274" s="703">
        <v>3</v>
      </c>
      <c r="B274" s="86" t="s">
        <v>62</v>
      </c>
      <c r="C274" s="608"/>
      <c r="D274" s="608"/>
      <c r="E274" s="608">
        <f t="shared" ref="E274:F276" si="28">E275</f>
        <v>20000</v>
      </c>
      <c r="F274" s="381">
        <f t="shared" si="28"/>
        <v>19950</v>
      </c>
      <c r="G274" s="704">
        <f t="shared" si="26"/>
        <v>0.99750000000000005</v>
      </c>
      <c r="H274" s="704">
        <v>0</v>
      </c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272"/>
      <c r="Y274" s="272"/>
      <c r="Z274" s="272"/>
      <c r="AA274" s="272"/>
    </row>
    <row r="275" spans="1:27" x14ac:dyDescent="0.2">
      <c r="A275" s="705">
        <v>32</v>
      </c>
      <c r="B275" s="87" t="s">
        <v>29</v>
      </c>
      <c r="C275" s="618"/>
      <c r="D275" s="618"/>
      <c r="E275" s="618">
        <f t="shared" si="28"/>
        <v>20000</v>
      </c>
      <c r="F275" s="652">
        <f t="shared" si="28"/>
        <v>19950</v>
      </c>
      <c r="G275" s="706">
        <f t="shared" si="26"/>
        <v>0.99750000000000005</v>
      </c>
      <c r="H275" s="706">
        <v>0</v>
      </c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272"/>
      <c r="Y275" s="272"/>
      <c r="Z275" s="272"/>
      <c r="AA275" s="272"/>
    </row>
    <row r="276" spans="1:27" x14ac:dyDescent="0.2">
      <c r="A276" s="725">
        <v>323</v>
      </c>
      <c r="B276" s="106" t="s">
        <v>32</v>
      </c>
      <c r="C276" s="619"/>
      <c r="D276" s="619"/>
      <c r="E276" s="619">
        <f t="shared" si="28"/>
        <v>20000</v>
      </c>
      <c r="F276" s="598">
        <f t="shared" si="28"/>
        <v>19950</v>
      </c>
      <c r="G276" s="707">
        <f t="shared" si="26"/>
        <v>0.99750000000000005</v>
      </c>
      <c r="H276" s="707">
        <v>0</v>
      </c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272"/>
      <c r="Y276" s="272"/>
      <c r="Z276" s="272"/>
      <c r="AA276" s="272"/>
    </row>
    <row r="277" spans="1:27" x14ac:dyDescent="0.2">
      <c r="A277" s="726">
        <v>323</v>
      </c>
      <c r="B277" s="107" t="s">
        <v>32</v>
      </c>
      <c r="C277" s="620"/>
      <c r="D277" s="620"/>
      <c r="E277" s="620">
        <v>20000</v>
      </c>
      <c r="F277" s="595">
        <v>19950</v>
      </c>
      <c r="G277" s="702">
        <f t="shared" si="26"/>
        <v>0.99750000000000005</v>
      </c>
      <c r="H277" s="702">
        <v>0</v>
      </c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272"/>
      <c r="Y277" s="272"/>
      <c r="Z277" s="272"/>
      <c r="AA277" s="272"/>
    </row>
    <row r="278" spans="1:27" x14ac:dyDescent="0.2">
      <c r="A278" s="741" t="s">
        <v>456</v>
      </c>
      <c r="B278" s="113" t="s">
        <v>457</v>
      </c>
      <c r="C278" s="616"/>
      <c r="D278" s="616"/>
      <c r="E278" s="616">
        <f>E281</f>
        <v>250000</v>
      </c>
      <c r="F278" s="333">
        <f>F281</f>
        <v>0</v>
      </c>
      <c r="G278" s="700">
        <f t="shared" si="26"/>
        <v>0</v>
      </c>
      <c r="H278" s="700">
        <v>0</v>
      </c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272"/>
      <c r="Y278" s="272"/>
      <c r="Z278" s="272"/>
      <c r="AA278" s="272"/>
    </row>
    <row r="279" spans="1:27" x14ac:dyDescent="0.2">
      <c r="A279" s="741" t="s">
        <v>95</v>
      </c>
      <c r="B279" s="114" t="s">
        <v>361</v>
      </c>
      <c r="C279" s="616"/>
      <c r="D279" s="616"/>
      <c r="E279" s="616"/>
      <c r="F279" s="647"/>
      <c r="G279" s="700"/>
      <c r="H279" s="700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272"/>
      <c r="Y279" s="272"/>
      <c r="Z279" s="272"/>
      <c r="AA279" s="272"/>
    </row>
    <row r="280" spans="1:27" x14ac:dyDescent="0.2">
      <c r="A280" s="743" t="s">
        <v>93</v>
      </c>
      <c r="B280" s="115" t="s">
        <v>123</v>
      </c>
      <c r="C280" s="617"/>
      <c r="D280" s="617"/>
      <c r="E280" s="617"/>
      <c r="F280" s="649"/>
      <c r="G280" s="702"/>
      <c r="H280" s="70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272"/>
      <c r="Y280" s="272"/>
      <c r="Z280" s="272"/>
      <c r="AA280" s="272"/>
    </row>
    <row r="281" spans="1:27" x14ac:dyDescent="0.2">
      <c r="A281" s="703">
        <v>4</v>
      </c>
      <c r="B281" s="86" t="s">
        <v>62</v>
      </c>
      <c r="C281" s="608"/>
      <c r="D281" s="608"/>
      <c r="E281" s="608">
        <f t="shared" ref="E281:F283" si="29">E282</f>
        <v>250000</v>
      </c>
      <c r="F281" s="381">
        <f t="shared" si="29"/>
        <v>0</v>
      </c>
      <c r="G281" s="704">
        <f t="shared" si="26"/>
        <v>0</v>
      </c>
      <c r="H281" s="704">
        <v>0</v>
      </c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272"/>
      <c r="Y281" s="272"/>
      <c r="Z281" s="272"/>
      <c r="AA281" s="272"/>
    </row>
    <row r="282" spans="1:27" x14ac:dyDescent="0.2">
      <c r="A282" s="705">
        <v>42</v>
      </c>
      <c r="B282" s="87" t="s">
        <v>29</v>
      </c>
      <c r="C282" s="618"/>
      <c r="D282" s="618"/>
      <c r="E282" s="618">
        <f t="shared" si="29"/>
        <v>250000</v>
      </c>
      <c r="F282" s="652">
        <f t="shared" si="29"/>
        <v>0</v>
      </c>
      <c r="G282" s="706">
        <f t="shared" si="26"/>
        <v>0</v>
      </c>
      <c r="H282" s="706">
        <v>0</v>
      </c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272"/>
      <c r="Y282" s="272"/>
      <c r="Z282" s="272"/>
      <c r="AA282" s="272"/>
    </row>
    <row r="283" spans="1:27" x14ac:dyDescent="0.2">
      <c r="A283" s="725">
        <v>421</v>
      </c>
      <c r="B283" s="106" t="s">
        <v>32</v>
      </c>
      <c r="C283" s="619"/>
      <c r="D283" s="619"/>
      <c r="E283" s="619">
        <f t="shared" si="29"/>
        <v>250000</v>
      </c>
      <c r="F283" s="598">
        <f t="shared" si="29"/>
        <v>0</v>
      </c>
      <c r="G283" s="707">
        <f t="shared" si="26"/>
        <v>0</v>
      </c>
      <c r="H283" s="707">
        <v>0</v>
      </c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272"/>
      <c r="Y283" s="272"/>
      <c r="Z283" s="272"/>
      <c r="AA283" s="272"/>
    </row>
    <row r="284" spans="1:27" x14ac:dyDescent="0.2">
      <c r="A284" s="726">
        <v>421</v>
      </c>
      <c r="B284" s="107" t="s">
        <v>32</v>
      </c>
      <c r="C284" s="620"/>
      <c r="D284" s="620"/>
      <c r="E284" s="620">
        <v>250000</v>
      </c>
      <c r="F284" s="595">
        <v>0</v>
      </c>
      <c r="G284" s="702">
        <f t="shared" si="26"/>
        <v>0</v>
      </c>
      <c r="H284" s="702">
        <v>0</v>
      </c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272"/>
      <c r="Y284" s="272"/>
      <c r="Z284" s="272"/>
      <c r="AA284" s="272"/>
    </row>
    <row r="285" spans="1:27" x14ac:dyDescent="0.2">
      <c r="A285" s="741" t="s">
        <v>458</v>
      </c>
      <c r="B285" s="113" t="s">
        <v>459</v>
      </c>
      <c r="C285" s="616"/>
      <c r="D285" s="616"/>
      <c r="E285" s="616">
        <f>E288</f>
        <v>1000000</v>
      </c>
      <c r="F285" s="333">
        <f>F288</f>
        <v>0</v>
      </c>
      <c r="G285" s="700">
        <f t="shared" si="26"/>
        <v>0</v>
      </c>
      <c r="H285" s="700">
        <v>0</v>
      </c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272"/>
      <c r="Y285" s="272"/>
      <c r="Z285" s="272"/>
      <c r="AA285" s="272"/>
    </row>
    <row r="286" spans="1:27" x14ac:dyDescent="0.2">
      <c r="A286" s="741" t="s">
        <v>95</v>
      </c>
      <c r="B286" s="114" t="s">
        <v>361</v>
      </c>
      <c r="C286" s="616"/>
      <c r="D286" s="616"/>
      <c r="E286" s="616"/>
      <c r="F286" s="647"/>
      <c r="G286" s="700"/>
      <c r="H286" s="700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272"/>
      <c r="Y286" s="272"/>
      <c r="Z286" s="272"/>
      <c r="AA286" s="272"/>
    </row>
    <row r="287" spans="1:27" x14ac:dyDescent="0.2">
      <c r="A287" s="743" t="s">
        <v>93</v>
      </c>
      <c r="B287" s="115" t="s">
        <v>123</v>
      </c>
      <c r="C287" s="617"/>
      <c r="D287" s="617"/>
      <c r="E287" s="617"/>
      <c r="F287" s="649"/>
      <c r="G287" s="702"/>
      <c r="H287" s="70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272"/>
      <c r="Y287" s="272"/>
      <c r="Z287" s="272"/>
      <c r="AA287" s="272"/>
    </row>
    <row r="288" spans="1:27" x14ac:dyDescent="0.2">
      <c r="A288" s="703">
        <v>4</v>
      </c>
      <c r="B288" s="86" t="s">
        <v>62</v>
      </c>
      <c r="C288" s="608"/>
      <c r="D288" s="608"/>
      <c r="E288" s="608">
        <f t="shared" ref="E288:F290" si="30">E289</f>
        <v>1000000</v>
      </c>
      <c r="F288" s="381">
        <f t="shared" si="30"/>
        <v>0</v>
      </c>
      <c r="G288" s="704">
        <f t="shared" si="26"/>
        <v>0</v>
      </c>
      <c r="H288" s="704">
        <v>0</v>
      </c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272"/>
      <c r="Y288" s="272"/>
      <c r="Z288" s="272"/>
      <c r="AA288" s="272"/>
    </row>
    <row r="289" spans="1:27" x14ac:dyDescent="0.2">
      <c r="A289" s="705">
        <v>42</v>
      </c>
      <c r="B289" s="87" t="s">
        <v>29</v>
      </c>
      <c r="C289" s="618"/>
      <c r="D289" s="618"/>
      <c r="E289" s="618">
        <f t="shared" si="30"/>
        <v>1000000</v>
      </c>
      <c r="F289" s="652">
        <f t="shared" si="30"/>
        <v>0</v>
      </c>
      <c r="G289" s="706">
        <f t="shared" si="26"/>
        <v>0</v>
      </c>
      <c r="H289" s="706">
        <v>0</v>
      </c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272"/>
      <c r="Y289" s="272"/>
      <c r="Z289" s="272"/>
      <c r="AA289" s="272"/>
    </row>
    <row r="290" spans="1:27" x14ac:dyDescent="0.2">
      <c r="A290" s="725">
        <v>421</v>
      </c>
      <c r="B290" s="106" t="s">
        <v>32</v>
      </c>
      <c r="C290" s="619"/>
      <c r="D290" s="619"/>
      <c r="E290" s="619">
        <f t="shared" si="30"/>
        <v>1000000</v>
      </c>
      <c r="F290" s="598">
        <f t="shared" si="30"/>
        <v>0</v>
      </c>
      <c r="G290" s="707">
        <f t="shared" si="26"/>
        <v>0</v>
      </c>
      <c r="H290" s="707">
        <v>0</v>
      </c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272"/>
      <c r="Y290" s="272"/>
      <c r="Z290" s="272"/>
      <c r="AA290" s="272"/>
    </row>
    <row r="291" spans="1:27" x14ac:dyDescent="0.2">
      <c r="A291" s="726">
        <v>421</v>
      </c>
      <c r="B291" s="107" t="s">
        <v>32</v>
      </c>
      <c r="C291" s="620"/>
      <c r="D291" s="620"/>
      <c r="E291" s="620">
        <v>1000000</v>
      </c>
      <c r="F291" s="595">
        <v>0</v>
      </c>
      <c r="G291" s="702">
        <f t="shared" si="26"/>
        <v>0</v>
      </c>
      <c r="H291" s="702">
        <v>0</v>
      </c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272"/>
      <c r="Y291" s="272"/>
      <c r="Z291" s="272"/>
      <c r="AA291" s="272"/>
    </row>
    <row r="292" spans="1:27" x14ac:dyDescent="0.2">
      <c r="A292" s="745"/>
      <c r="B292" s="746" t="s">
        <v>101</v>
      </c>
      <c r="C292" s="357"/>
      <c r="D292" s="254"/>
      <c r="E292" s="254"/>
      <c r="F292" s="357"/>
      <c r="G292" s="737"/>
      <c r="H292" s="737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272"/>
      <c r="Y292" s="272"/>
      <c r="Z292" s="272"/>
      <c r="AA292" s="272"/>
    </row>
    <row r="293" spans="1:27" x14ac:dyDescent="0.2">
      <c r="A293" s="734" t="s">
        <v>373</v>
      </c>
      <c r="B293" s="224"/>
      <c r="C293" s="332">
        <f>C294+C301+C308</f>
        <v>2267402</v>
      </c>
      <c r="D293" s="244">
        <f>D294+D301+D308</f>
        <v>335000</v>
      </c>
      <c r="E293" s="244">
        <f>E294+E301+E308</f>
        <v>775000</v>
      </c>
      <c r="F293" s="332">
        <f>F294+F301+F308</f>
        <v>536537</v>
      </c>
      <c r="G293" s="699">
        <f t="shared" si="26"/>
        <v>0.69230580645161288</v>
      </c>
      <c r="H293" s="699">
        <f t="shared" ref="H293:H322" si="31">F293/C293</f>
        <v>0.23663073420593261</v>
      </c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272"/>
      <c r="Y293" s="272"/>
      <c r="Z293" s="272"/>
      <c r="AA293" s="272"/>
    </row>
    <row r="294" spans="1:27" x14ac:dyDescent="0.2">
      <c r="A294" s="113" t="s">
        <v>324</v>
      </c>
      <c r="B294" s="85" t="s">
        <v>112</v>
      </c>
      <c r="C294" s="333"/>
      <c r="D294" s="242">
        <f>D297</f>
        <v>100000</v>
      </c>
      <c r="E294" s="242">
        <f>E297</f>
        <v>90000</v>
      </c>
      <c r="F294" s="333">
        <f>F297</f>
        <v>0</v>
      </c>
      <c r="G294" s="700">
        <f t="shared" si="26"/>
        <v>0</v>
      </c>
      <c r="H294" s="700">
        <v>0</v>
      </c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272"/>
      <c r="Y294" s="272"/>
      <c r="Z294" s="272"/>
      <c r="AA294" s="272"/>
    </row>
    <row r="295" spans="1:27" x14ac:dyDescent="0.2">
      <c r="A295" s="113"/>
      <c r="B295" s="85" t="s">
        <v>361</v>
      </c>
      <c r="C295" s="333"/>
      <c r="D295" s="242"/>
      <c r="E295" s="242"/>
      <c r="F295" s="333"/>
      <c r="G295" s="700"/>
      <c r="H295" s="700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272"/>
      <c r="Y295" s="272"/>
      <c r="Z295" s="272"/>
      <c r="AA295" s="272"/>
    </row>
    <row r="296" spans="1:27" x14ac:dyDescent="0.2">
      <c r="A296" s="709" t="s">
        <v>98</v>
      </c>
      <c r="B296" s="95" t="s">
        <v>123</v>
      </c>
      <c r="C296" s="343"/>
      <c r="D296" s="533"/>
      <c r="E296" s="533"/>
      <c r="F296" s="343"/>
      <c r="G296" s="702"/>
      <c r="H296" s="70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272"/>
      <c r="Y296" s="272"/>
      <c r="Z296" s="272"/>
      <c r="AA296" s="272"/>
    </row>
    <row r="297" spans="1:27" x14ac:dyDescent="0.2">
      <c r="A297" s="703">
        <v>3</v>
      </c>
      <c r="B297" s="86" t="s">
        <v>62</v>
      </c>
      <c r="C297" s="353"/>
      <c r="D297" s="381">
        <f t="shared" ref="D297:F298" si="32">D298</f>
        <v>100000</v>
      </c>
      <c r="E297" s="381">
        <f t="shared" si="32"/>
        <v>90000</v>
      </c>
      <c r="F297" s="353">
        <f t="shared" si="32"/>
        <v>0</v>
      </c>
      <c r="G297" s="704">
        <f t="shared" si="26"/>
        <v>0</v>
      </c>
      <c r="H297" s="704">
        <v>0</v>
      </c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272"/>
      <c r="Y297" s="272"/>
      <c r="Z297" s="272"/>
      <c r="AA297" s="272"/>
    </row>
    <row r="298" spans="1:27" x14ac:dyDescent="0.2">
      <c r="A298" s="705">
        <v>35</v>
      </c>
      <c r="B298" s="87" t="s">
        <v>73</v>
      </c>
      <c r="C298" s="354"/>
      <c r="D298" s="652">
        <f t="shared" si="32"/>
        <v>100000</v>
      </c>
      <c r="E298" s="652">
        <f t="shared" si="32"/>
        <v>90000</v>
      </c>
      <c r="F298" s="354">
        <f t="shared" si="32"/>
        <v>0</v>
      </c>
      <c r="G298" s="706">
        <f t="shared" si="26"/>
        <v>0</v>
      </c>
      <c r="H298" s="706">
        <v>0</v>
      </c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272"/>
      <c r="Y298" s="272"/>
      <c r="Z298" s="272"/>
      <c r="AA298" s="272"/>
    </row>
    <row r="299" spans="1:27" x14ac:dyDescent="0.2">
      <c r="A299" s="721">
        <v>352</v>
      </c>
      <c r="B299" s="98" t="s">
        <v>74</v>
      </c>
      <c r="C299" s="598"/>
      <c r="D299" s="598">
        <f t="shared" ref="D299:F299" si="33">D300</f>
        <v>100000</v>
      </c>
      <c r="E299" s="598">
        <f t="shared" si="33"/>
        <v>90000</v>
      </c>
      <c r="F299" s="383">
        <f t="shared" si="33"/>
        <v>0</v>
      </c>
      <c r="G299" s="707">
        <f t="shared" si="26"/>
        <v>0</v>
      </c>
      <c r="H299" s="707">
        <v>0</v>
      </c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272"/>
      <c r="Y299" s="272"/>
      <c r="Z299" s="272"/>
      <c r="AA299" s="272"/>
    </row>
    <row r="300" spans="1:27" x14ac:dyDescent="0.2">
      <c r="A300" s="731">
        <v>352</v>
      </c>
      <c r="B300" s="95" t="s">
        <v>74</v>
      </c>
      <c r="C300" s="595"/>
      <c r="D300" s="595">
        <v>100000</v>
      </c>
      <c r="E300" s="595">
        <v>90000</v>
      </c>
      <c r="F300" s="377">
        <v>0</v>
      </c>
      <c r="G300" s="702">
        <f t="shared" si="26"/>
        <v>0</v>
      </c>
      <c r="H300" s="702">
        <v>0</v>
      </c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272"/>
      <c r="Y300" s="272"/>
      <c r="Z300" s="272"/>
      <c r="AA300" s="272"/>
    </row>
    <row r="301" spans="1:27" x14ac:dyDescent="0.2">
      <c r="A301" s="738" t="s">
        <v>325</v>
      </c>
      <c r="B301" s="194" t="s">
        <v>223</v>
      </c>
      <c r="C301" s="333">
        <f>C304</f>
        <v>30961</v>
      </c>
      <c r="D301" s="242">
        <f>D304</f>
        <v>35000</v>
      </c>
      <c r="E301" s="242">
        <f>E304</f>
        <v>35000</v>
      </c>
      <c r="F301" s="333">
        <f>F304</f>
        <v>25360</v>
      </c>
      <c r="G301" s="700">
        <f t="shared" si="26"/>
        <v>0.72457142857142853</v>
      </c>
      <c r="H301" s="700">
        <f t="shared" si="31"/>
        <v>0.81909499047188394</v>
      </c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272"/>
      <c r="Y301" s="272"/>
      <c r="Z301" s="272"/>
      <c r="AA301" s="272"/>
    </row>
    <row r="302" spans="1:27" x14ac:dyDescent="0.2">
      <c r="A302" s="113"/>
      <c r="B302" s="85" t="s">
        <v>361</v>
      </c>
      <c r="C302" s="333"/>
      <c r="D302" s="242"/>
      <c r="E302" s="242"/>
      <c r="F302" s="333"/>
      <c r="G302" s="700"/>
      <c r="H302" s="700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272"/>
      <c r="Y302" s="272"/>
      <c r="Z302" s="272"/>
      <c r="AA302" s="272"/>
    </row>
    <row r="303" spans="1:27" x14ac:dyDescent="0.2">
      <c r="A303" s="709" t="s">
        <v>98</v>
      </c>
      <c r="B303" s="95" t="s">
        <v>123</v>
      </c>
      <c r="C303" s="343"/>
      <c r="D303" s="533"/>
      <c r="E303" s="533"/>
      <c r="F303" s="343"/>
      <c r="G303" s="702"/>
      <c r="H303" s="70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272"/>
      <c r="Y303" s="272"/>
      <c r="Z303" s="272"/>
      <c r="AA303" s="272"/>
    </row>
    <row r="304" spans="1:27" x14ac:dyDescent="0.2">
      <c r="A304" s="703">
        <v>3</v>
      </c>
      <c r="B304" s="86" t="s">
        <v>62</v>
      </c>
      <c r="C304" s="353">
        <f>C305</f>
        <v>30961</v>
      </c>
      <c r="D304" s="381">
        <f t="shared" ref="D304:F306" si="34">D305</f>
        <v>35000</v>
      </c>
      <c r="E304" s="381">
        <f t="shared" si="34"/>
        <v>35000</v>
      </c>
      <c r="F304" s="353">
        <f t="shared" si="34"/>
        <v>25360</v>
      </c>
      <c r="G304" s="704">
        <f t="shared" si="26"/>
        <v>0.72457142857142853</v>
      </c>
      <c r="H304" s="704">
        <f t="shared" si="31"/>
        <v>0.81909499047188394</v>
      </c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272"/>
      <c r="Y304" s="272"/>
      <c r="Z304" s="272"/>
      <c r="AA304" s="272"/>
    </row>
    <row r="305" spans="1:27" x14ac:dyDescent="0.2">
      <c r="A305" s="705">
        <v>32</v>
      </c>
      <c r="B305" s="87" t="s">
        <v>29</v>
      </c>
      <c r="C305" s="354">
        <f>C306</f>
        <v>30961</v>
      </c>
      <c r="D305" s="652">
        <f t="shared" si="34"/>
        <v>35000</v>
      </c>
      <c r="E305" s="652">
        <f t="shared" si="34"/>
        <v>35000</v>
      </c>
      <c r="F305" s="354">
        <f t="shared" si="34"/>
        <v>25360</v>
      </c>
      <c r="G305" s="706">
        <f t="shared" si="26"/>
        <v>0.72457142857142853</v>
      </c>
      <c r="H305" s="706">
        <f t="shared" si="31"/>
        <v>0.81909499047188394</v>
      </c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272"/>
      <c r="Y305" s="272"/>
      <c r="Z305" s="272"/>
      <c r="AA305" s="272"/>
    </row>
    <row r="306" spans="1:27" x14ac:dyDescent="0.2">
      <c r="A306" s="725">
        <v>323</v>
      </c>
      <c r="B306" s="106" t="s">
        <v>32</v>
      </c>
      <c r="C306" s="598">
        <f>C307</f>
        <v>30961</v>
      </c>
      <c r="D306" s="598">
        <f t="shared" si="34"/>
        <v>35000</v>
      </c>
      <c r="E306" s="598">
        <f t="shared" si="34"/>
        <v>35000</v>
      </c>
      <c r="F306" s="383">
        <f t="shared" si="34"/>
        <v>25360</v>
      </c>
      <c r="G306" s="707">
        <f t="shared" si="26"/>
        <v>0.72457142857142853</v>
      </c>
      <c r="H306" s="707">
        <f t="shared" si="31"/>
        <v>0.81909499047188394</v>
      </c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272"/>
      <c r="Y306" s="272"/>
      <c r="Z306" s="272"/>
      <c r="AA306" s="272"/>
    </row>
    <row r="307" spans="1:27" x14ac:dyDescent="0.2">
      <c r="A307" s="726">
        <v>323</v>
      </c>
      <c r="B307" s="107" t="s">
        <v>32</v>
      </c>
      <c r="C307" s="595">
        <v>30961</v>
      </c>
      <c r="D307" s="595">
        <v>35000</v>
      </c>
      <c r="E307" s="595">
        <v>35000</v>
      </c>
      <c r="F307" s="377">
        <v>25360</v>
      </c>
      <c r="G307" s="702">
        <f t="shared" si="26"/>
        <v>0.72457142857142853</v>
      </c>
      <c r="H307" s="702">
        <f t="shared" si="31"/>
        <v>0.81909499047188394</v>
      </c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272"/>
      <c r="Y307" s="272"/>
      <c r="Z307" s="272"/>
      <c r="AA307" s="272"/>
    </row>
    <row r="308" spans="1:27" x14ac:dyDescent="0.2">
      <c r="A308" s="741" t="s">
        <v>326</v>
      </c>
      <c r="B308" s="114" t="s">
        <v>224</v>
      </c>
      <c r="C308" s="242">
        <f>C311</f>
        <v>2236441</v>
      </c>
      <c r="D308" s="242">
        <f>D311</f>
        <v>200000</v>
      </c>
      <c r="E308" s="242">
        <f>E311</f>
        <v>650000</v>
      </c>
      <c r="F308" s="242">
        <f>F311</f>
        <v>511177</v>
      </c>
      <c r="G308" s="700">
        <f t="shared" si="26"/>
        <v>0.78642615384615389</v>
      </c>
      <c r="H308" s="700">
        <f t="shared" si="31"/>
        <v>0.22856717436319582</v>
      </c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272"/>
      <c r="Y308" s="272"/>
      <c r="Z308" s="272"/>
      <c r="AA308" s="272"/>
    </row>
    <row r="309" spans="1:27" x14ac:dyDescent="0.2">
      <c r="A309" s="741"/>
      <c r="B309" s="114" t="s">
        <v>362</v>
      </c>
      <c r="C309" s="333"/>
      <c r="D309" s="242"/>
      <c r="E309" s="242"/>
      <c r="F309" s="333"/>
      <c r="G309" s="700"/>
      <c r="H309" s="700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272"/>
      <c r="Y309" s="272"/>
      <c r="Z309" s="272"/>
      <c r="AA309" s="272"/>
    </row>
    <row r="310" spans="1:27" x14ac:dyDescent="0.2">
      <c r="A310" s="742" t="s">
        <v>92</v>
      </c>
      <c r="B310" s="95" t="s">
        <v>372</v>
      </c>
      <c r="C310" s="343"/>
      <c r="D310" s="533"/>
      <c r="E310" s="533"/>
      <c r="F310" s="343"/>
      <c r="G310" s="702"/>
      <c r="H310" s="70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272"/>
      <c r="Y310" s="272"/>
      <c r="Z310" s="272"/>
      <c r="AA310" s="272"/>
    </row>
    <row r="311" spans="1:27" x14ac:dyDescent="0.2">
      <c r="A311" s="703">
        <v>3</v>
      </c>
      <c r="B311" s="86" t="s">
        <v>62</v>
      </c>
      <c r="C311" s="353">
        <f>C312</f>
        <v>2236441</v>
      </c>
      <c r="D311" s="381">
        <f t="shared" ref="D311:F313" si="35">D312</f>
        <v>200000</v>
      </c>
      <c r="E311" s="381">
        <f t="shared" si="35"/>
        <v>650000</v>
      </c>
      <c r="F311" s="353">
        <f t="shared" si="35"/>
        <v>511177</v>
      </c>
      <c r="G311" s="704">
        <f t="shared" si="26"/>
        <v>0.78642615384615389</v>
      </c>
      <c r="H311" s="704">
        <f t="shared" si="31"/>
        <v>0.22856717436319582</v>
      </c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272"/>
      <c r="Y311" s="272"/>
      <c r="Z311" s="272"/>
      <c r="AA311" s="272"/>
    </row>
    <row r="312" spans="1:27" x14ac:dyDescent="0.2">
      <c r="A312" s="729">
        <v>38</v>
      </c>
      <c r="B312" s="87" t="s">
        <v>37</v>
      </c>
      <c r="C312" s="354">
        <f>C313</f>
        <v>2236441</v>
      </c>
      <c r="D312" s="652">
        <f t="shared" si="35"/>
        <v>200000</v>
      </c>
      <c r="E312" s="652">
        <f t="shared" si="35"/>
        <v>650000</v>
      </c>
      <c r="F312" s="354">
        <f t="shared" si="35"/>
        <v>511177</v>
      </c>
      <c r="G312" s="706">
        <f t="shared" si="26"/>
        <v>0.78642615384615389</v>
      </c>
      <c r="H312" s="706">
        <f t="shared" si="31"/>
        <v>0.22856717436319582</v>
      </c>
      <c r="I312" s="82"/>
      <c r="J312" s="82"/>
      <c r="K312" s="82"/>
      <c r="L312" s="82"/>
      <c r="M312" s="82"/>
      <c r="N312" s="82"/>
      <c r="O312" s="82"/>
      <c r="P312" s="82"/>
      <c r="Q312" s="80"/>
      <c r="R312" s="80"/>
      <c r="S312" s="80"/>
      <c r="T312" s="80"/>
      <c r="U312" s="80"/>
      <c r="V312" s="80"/>
      <c r="W312" s="80"/>
    </row>
    <row r="313" spans="1:27" x14ac:dyDescent="0.2">
      <c r="A313" s="725">
        <v>383</v>
      </c>
      <c r="B313" s="106" t="s">
        <v>110</v>
      </c>
      <c r="C313" s="598">
        <f>C314</f>
        <v>2236441</v>
      </c>
      <c r="D313" s="598">
        <f t="shared" si="35"/>
        <v>200000</v>
      </c>
      <c r="E313" s="598">
        <f t="shared" si="35"/>
        <v>650000</v>
      </c>
      <c r="F313" s="383">
        <f t="shared" si="35"/>
        <v>511177</v>
      </c>
      <c r="G313" s="707">
        <f t="shared" si="26"/>
        <v>0.78642615384615389</v>
      </c>
      <c r="H313" s="707">
        <f t="shared" si="31"/>
        <v>0.22856717436319582</v>
      </c>
      <c r="I313" s="82"/>
      <c r="J313" s="82"/>
      <c r="K313" s="82"/>
      <c r="L313" s="82"/>
      <c r="M313" s="82"/>
      <c r="N313" s="82"/>
      <c r="O313" s="82"/>
      <c r="P313" s="82"/>
      <c r="Q313" s="80"/>
      <c r="R313" s="80"/>
      <c r="S313" s="80"/>
      <c r="T313" s="80"/>
      <c r="U313" s="80"/>
      <c r="V313" s="80"/>
      <c r="W313" s="80"/>
    </row>
    <row r="314" spans="1:27" x14ac:dyDescent="0.2">
      <c r="A314" s="726">
        <v>383</v>
      </c>
      <c r="B314" s="107" t="s">
        <v>110</v>
      </c>
      <c r="C314" s="595">
        <v>2236441</v>
      </c>
      <c r="D314" s="595">
        <v>200000</v>
      </c>
      <c r="E314" s="595">
        <v>650000</v>
      </c>
      <c r="F314" s="377">
        <v>511177</v>
      </c>
      <c r="G314" s="702">
        <f t="shared" si="26"/>
        <v>0.78642615384615389</v>
      </c>
      <c r="H314" s="702">
        <f t="shared" si="31"/>
        <v>0.22856717436319582</v>
      </c>
      <c r="I314" s="82"/>
      <c r="J314" s="82"/>
      <c r="K314" s="82"/>
      <c r="L314" s="82"/>
      <c r="M314" s="82"/>
      <c r="N314" s="82"/>
      <c r="O314" s="82"/>
      <c r="P314" s="82"/>
      <c r="Q314" s="80"/>
      <c r="R314" s="80"/>
      <c r="S314" s="80"/>
      <c r="T314" s="80"/>
      <c r="U314" s="80"/>
      <c r="V314" s="80"/>
      <c r="W314" s="80"/>
    </row>
    <row r="315" spans="1:27" x14ac:dyDescent="0.2">
      <c r="A315" s="854" t="s">
        <v>296</v>
      </c>
      <c r="B315" s="854"/>
      <c r="C315" s="332">
        <f>C316</f>
        <v>70188</v>
      </c>
      <c r="D315" s="244">
        <f>D316+D323</f>
        <v>290000</v>
      </c>
      <c r="E315" s="244">
        <f>E316+E323</f>
        <v>290000</v>
      </c>
      <c r="F315" s="332">
        <f>F316+F323</f>
        <v>62061</v>
      </c>
      <c r="G315" s="699">
        <f t="shared" si="26"/>
        <v>0.21400344827586207</v>
      </c>
      <c r="H315" s="699">
        <f t="shared" si="31"/>
        <v>0.88421097623525391</v>
      </c>
      <c r="I315" s="82"/>
      <c r="J315" s="82"/>
      <c r="K315" s="82"/>
      <c r="L315" s="82"/>
      <c r="M315" s="82"/>
      <c r="N315" s="82"/>
      <c r="O315" s="82"/>
      <c r="P315" s="82"/>
      <c r="Q315" s="80"/>
      <c r="R315" s="80"/>
      <c r="S315" s="80"/>
      <c r="T315" s="80"/>
      <c r="U315" s="80"/>
      <c r="V315" s="80"/>
      <c r="W315" s="80"/>
    </row>
    <row r="316" spans="1:27" ht="22.5" x14ac:dyDescent="0.2">
      <c r="A316" s="113" t="s">
        <v>327</v>
      </c>
      <c r="B316" s="85" t="s">
        <v>139</v>
      </c>
      <c r="C316" s="333">
        <f>C319</f>
        <v>70188</v>
      </c>
      <c r="D316" s="242">
        <f>D319</f>
        <v>70000</v>
      </c>
      <c r="E316" s="242">
        <f>E319</f>
        <v>70000</v>
      </c>
      <c r="F316" s="333">
        <f>F319</f>
        <v>47328</v>
      </c>
      <c r="G316" s="700">
        <f t="shared" si="26"/>
        <v>0.67611428571428567</v>
      </c>
      <c r="H316" s="700">
        <f t="shared" si="31"/>
        <v>0.67430329970935199</v>
      </c>
      <c r="I316" s="82"/>
      <c r="J316" s="82"/>
      <c r="K316" s="82"/>
      <c r="L316" s="82"/>
      <c r="M316" s="82"/>
      <c r="N316" s="82"/>
      <c r="O316" s="82"/>
      <c r="P316" s="82"/>
      <c r="Q316" s="80"/>
      <c r="R316" s="80"/>
      <c r="S316" s="80"/>
      <c r="T316" s="80"/>
      <c r="U316" s="80"/>
      <c r="V316" s="80"/>
      <c r="W316" s="80"/>
    </row>
    <row r="317" spans="1:27" x14ac:dyDescent="0.2">
      <c r="A317" s="113"/>
      <c r="B317" s="85" t="s">
        <v>361</v>
      </c>
      <c r="C317" s="333"/>
      <c r="D317" s="242"/>
      <c r="E317" s="242"/>
      <c r="F317" s="333"/>
      <c r="G317" s="700"/>
      <c r="H317" s="700"/>
      <c r="I317" s="82"/>
      <c r="J317" s="82"/>
      <c r="K317" s="82"/>
      <c r="L317" s="82"/>
      <c r="M317" s="82"/>
      <c r="N317" s="82"/>
      <c r="O317" s="82"/>
      <c r="P317" s="82"/>
      <c r="Q317" s="80"/>
      <c r="R317" s="80"/>
      <c r="S317" s="80"/>
      <c r="T317" s="80"/>
      <c r="U317" s="80"/>
      <c r="V317" s="80"/>
      <c r="W317" s="80"/>
    </row>
    <row r="318" spans="1:27" x14ac:dyDescent="0.2">
      <c r="A318" s="747" t="s">
        <v>98</v>
      </c>
      <c r="B318" s="195" t="s">
        <v>123</v>
      </c>
      <c r="C318" s="343"/>
      <c r="D318" s="533"/>
      <c r="E318" s="533"/>
      <c r="F318" s="343"/>
      <c r="G318" s="702"/>
      <c r="H318" s="702"/>
      <c r="I318" s="82"/>
      <c r="J318" s="82"/>
      <c r="K318" s="82"/>
      <c r="L318" s="82"/>
      <c r="M318" s="82"/>
      <c r="N318" s="82"/>
      <c r="O318" s="82"/>
      <c r="P318" s="82"/>
      <c r="Q318" s="80"/>
      <c r="R318" s="80"/>
      <c r="S318" s="80"/>
      <c r="T318" s="80"/>
      <c r="U318" s="80"/>
      <c r="V318" s="80"/>
      <c r="W318" s="80"/>
    </row>
    <row r="319" spans="1:27" x14ac:dyDescent="0.2">
      <c r="A319" s="748">
        <v>3</v>
      </c>
      <c r="B319" s="196" t="s">
        <v>62</v>
      </c>
      <c r="C319" s="353">
        <f>C320</f>
        <v>70188</v>
      </c>
      <c r="D319" s="381">
        <f t="shared" ref="D319:F320" si="36">D320</f>
        <v>70000</v>
      </c>
      <c r="E319" s="381">
        <f t="shared" si="36"/>
        <v>70000</v>
      </c>
      <c r="F319" s="353">
        <f t="shared" si="36"/>
        <v>47328</v>
      </c>
      <c r="G319" s="704">
        <f t="shared" si="26"/>
        <v>0.67611428571428567</v>
      </c>
      <c r="H319" s="704">
        <f t="shared" si="31"/>
        <v>0.67430329970935199</v>
      </c>
      <c r="I319" s="82"/>
      <c r="J319" s="82"/>
      <c r="K319" s="82"/>
      <c r="L319" s="82"/>
      <c r="M319" s="82"/>
      <c r="N319" s="82"/>
      <c r="O319" s="82"/>
      <c r="P319" s="82"/>
      <c r="Q319" s="80"/>
      <c r="R319" s="80"/>
      <c r="S319" s="80"/>
      <c r="T319" s="80"/>
      <c r="U319" s="80"/>
      <c r="V319" s="80"/>
      <c r="W319" s="80"/>
    </row>
    <row r="320" spans="1:27" x14ac:dyDescent="0.2">
      <c r="A320" s="749">
        <v>35</v>
      </c>
      <c r="B320" s="197" t="s">
        <v>73</v>
      </c>
      <c r="C320" s="354">
        <f>C321</f>
        <v>70188</v>
      </c>
      <c r="D320" s="652">
        <f t="shared" si="36"/>
        <v>70000</v>
      </c>
      <c r="E320" s="652">
        <f t="shared" si="36"/>
        <v>70000</v>
      </c>
      <c r="F320" s="354">
        <f t="shared" si="36"/>
        <v>47328</v>
      </c>
      <c r="G320" s="706">
        <f t="shared" si="26"/>
        <v>0.67611428571428567</v>
      </c>
      <c r="H320" s="706">
        <f t="shared" si="31"/>
        <v>0.67430329970935199</v>
      </c>
      <c r="I320" s="82"/>
      <c r="J320" s="82"/>
      <c r="K320" s="82"/>
      <c r="L320" s="82"/>
      <c r="M320" s="82"/>
      <c r="N320" s="82"/>
      <c r="O320" s="82"/>
      <c r="P320" s="82"/>
      <c r="Q320" s="80"/>
      <c r="R320" s="80"/>
      <c r="S320" s="80"/>
      <c r="T320" s="80"/>
      <c r="U320" s="80"/>
      <c r="V320" s="80"/>
      <c r="W320" s="80"/>
    </row>
    <row r="321" spans="1:23" x14ac:dyDescent="0.2">
      <c r="A321" s="750">
        <v>352</v>
      </c>
      <c r="B321" s="198" t="s">
        <v>156</v>
      </c>
      <c r="C321" s="598">
        <f>C322</f>
        <v>70188</v>
      </c>
      <c r="D321" s="598">
        <f>D322</f>
        <v>70000</v>
      </c>
      <c r="E321" s="598">
        <f>E322</f>
        <v>70000</v>
      </c>
      <c r="F321" s="383">
        <f>F322</f>
        <v>47328</v>
      </c>
      <c r="G321" s="707">
        <f t="shared" si="26"/>
        <v>0.67611428571428567</v>
      </c>
      <c r="H321" s="707">
        <f t="shared" si="31"/>
        <v>0.67430329970935199</v>
      </c>
      <c r="I321" s="82"/>
      <c r="J321" s="82"/>
      <c r="K321" s="82"/>
      <c r="L321" s="82"/>
      <c r="M321" s="82"/>
      <c r="N321" s="82"/>
      <c r="O321" s="82"/>
      <c r="P321" s="82"/>
      <c r="Q321" s="80"/>
      <c r="R321" s="80"/>
      <c r="S321" s="80"/>
      <c r="T321" s="80"/>
      <c r="U321" s="80"/>
      <c r="V321" s="80"/>
      <c r="W321" s="80"/>
    </row>
    <row r="322" spans="1:23" x14ac:dyDescent="0.2">
      <c r="A322" s="751">
        <v>352</v>
      </c>
      <c r="B322" s="199" t="s">
        <v>262</v>
      </c>
      <c r="C322" s="595">
        <v>70188</v>
      </c>
      <c r="D322" s="595">
        <v>70000</v>
      </c>
      <c r="E322" s="595">
        <v>70000</v>
      </c>
      <c r="F322" s="377">
        <v>47328</v>
      </c>
      <c r="G322" s="702">
        <f t="shared" si="26"/>
        <v>0.67611428571428567</v>
      </c>
      <c r="H322" s="702">
        <f t="shared" si="31"/>
        <v>0.67430329970935199</v>
      </c>
      <c r="I322" s="82"/>
      <c r="J322" s="82"/>
      <c r="K322" s="82"/>
      <c r="L322" s="82"/>
      <c r="M322" s="82"/>
      <c r="N322" s="82"/>
      <c r="O322" s="82"/>
      <c r="P322" s="82"/>
      <c r="Q322" s="80"/>
      <c r="R322" s="80"/>
      <c r="S322" s="80"/>
      <c r="T322" s="80"/>
      <c r="U322" s="80"/>
      <c r="V322" s="80"/>
      <c r="W322" s="80"/>
    </row>
    <row r="323" spans="1:23" ht="22.5" x14ac:dyDescent="0.2">
      <c r="A323" s="113" t="s">
        <v>415</v>
      </c>
      <c r="B323" s="85" t="s">
        <v>405</v>
      </c>
      <c r="C323" s="333"/>
      <c r="D323" s="242">
        <f>D326</f>
        <v>220000</v>
      </c>
      <c r="E323" s="242">
        <f>E326</f>
        <v>220000</v>
      </c>
      <c r="F323" s="333">
        <f>F326</f>
        <v>14733</v>
      </c>
      <c r="G323" s="700">
        <f t="shared" si="26"/>
        <v>6.6968181818181816E-2</v>
      </c>
      <c r="H323" s="700">
        <v>0</v>
      </c>
      <c r="I323" s="82"/>
      <c r="J323" s="82"/>
      <c r="K323" s="82"/>
      <c r="L323" s="82"/>
      <c r="M323" s="82"/>
      <c r="N323" s="82"/>
      <c r="O323" s="82"/>
      <c r="P323" s="82"/>
      <c r="Q323" s="80"/>
      <c r="R323" s="80"/>
      <c r="S323" s="80"/>
      <c r="T323" s="80"/>
      <c r="U323" s="80"/>
      <c r="V323" s="80"/>
      <c r="W323" s="80"/>
    </row>
    <row r="324" spans="1:23" x14ac:dyDescent="0.2">
      <c r="A324" s="113"/>
      <c r="B324" s="85" t="s">
        <v>361</v>
      </c>
      <c r="C324" s="333"/>
      <c r="D324" s="242"/>
      <c r="E324" s="242"/>
      <c r="F324" s="333"/>
      <c r="G324" s="700"/>
      <c r="H324" s="700"/>
      <c r="I324" s="82"/>
      <c r="J324" s="82"/>
      <c r="K324" s="82"/>
      <c r="L324" s="82"/>
      <c r="M324" s="82"/>
      <c r="N324" s="82"/>
      <c r="O324" s="82"/>
      <c r="P324" s="82"/>
      <c r="Q324" s="80"/>
      <c r="R324" s="80"/>
      <c r="S324" s="80"/>
      <c r="T324" s="80"/>
      <c r="U324" s="80"/>
      <c r="V324" s="80"/>
      <c r="W324" s="80"/>
    </row>
    <row r="325" spans="1:23" x14ac:dyDescent="0.2">
      <c r="A325" s="747" t="s">
        <v>98</v>
      </c>
      <c r="B325" s="195" t="s">
        <v>123</v>
      </c>
      <c r="C325" s="343"/>
      <c r="D325" s="533"/>
      <c r="E325" s="533"/>
      <c r="F325" s="343"/>
      <c r="G325" s="702"/>
      <c r="H325" s="702"/>
      <c r="I325" s="82"/>
      <c r="J325" s="82"/>
      <c r="K325" s="82"/>
      <c r="L325" s="82"/>
      <c r="M325" s="82"/>
      <c r="N325" s="82"/>
      <c r="O325" s="82"/>
      <c r="P325" s="82"/>
      <c r="Q325" s="80"/>
      <c r="R325" s="80"/>
      <c r="S325" s="80"/>
      <c r="T325" s="80"/>
      <c r="U325" s="80"/>
      <c r="V325" s="80"/>
      <c r="W325" s="80"/>
    </row>
    <row r="326" spans="1:23" x14ac:dyDescent="0.2">
      <c r="A326" s="748">
        <v>3</v>
      </c>
      <c r="B326" s="196" t="s">
        <v>62</v>
      </c>
      <c r="C326" s="353"/>
      <c r="D326" s="229">
        <f t="shared" ref="D326:F327" si="37">D327</f>
        <v>220000</v>
      </c>
      <c r="E326" s="229">
        <f t="shared" si="37"/>
        <v>220000</v>
      </c>
      <c r="F326" s="353">
        <f t="shared" si="37"/>
        <v>14733</v>
      </c>
      <c r="G326" s="704">
        <f t="shared" ref="G326:G389" si="38">F326/E326</f>
        <v>6.6968181818181816E-2</v>
      </c>
      <c r="H326" s="704">
        <v>0</v>
      </c>
      <c r="I326" s="82"/>
      <c r="J326" s="82"/>
      <c r="K326" s="82"/>
      <c r="L326" s="82"/>
      <c r="M326" s="82"/>
      <c r="N326" s="82"/>
      <c r="O326" s="82"/>
      <c r="P326" s="82"/>
      <c r="Q326" s="80"/>
      <c r="R326" s="80"/>
      <c r="S326" s="80"/>
      <c r="T326" s="80"/>
      <c r="U326" s="80"/>
      <c r="V326" s="80"/>
      <c r="W326" s="80"/>
    </row>
    <row r="327" spans="1:23" x14ac:dyDescent="0.2">
      <c r="A327" s="749">
        <v>35</v>
      </c>
      <c r="B327" s="197" t="s">
        <v>414</v>
      </c>
      <c r="C327" s="354"/>
      <c r="D327" s="230">
        <f t="shared" si="37"/>
        <v>220000</v>
      </c>
      <c r="E327" s="230">
        <f t="shared" si="37"/>
        <v>220000</v>
      </c>
      <c r="F327" s="354">
        <f t="shared" si="37"/>
        <v>14733</v>
      </c>
      <c r="G327" s="706">
        <f t="shared" si="38"/>
        <v>6.6968181818181816E-2</v>
      </c>
      <c r="H327" s="706">
        <v>0</v>
      </c>
      <c r="I327" s="82"/>
      <c r="J327" s="82"/>
      <c r="K327" s="82"/>
      <c r="L327" s="82"/>
      <c r="M327" s="82"/>
      <c r="N327" s="82"/>
      <c r="O327" s="82"/>
      <c r="P327" s="82"/>
      <c r="Q327" s="80"/>
      <c r="R327" s="80"/>
      <c r="S327" s="80"/>
      <c r="T327" s="80"/>
      <c r="U327" s="80"/>
      <c r="V327" s="80"/>
      <c r="W327" s="80"/>
    </row>
    <row r="328" spans="1:23" ht="25.5" x14ac:dyDescent="0.2">
      <c r="A328" s="750">
        <v>351</v>
      </c>
      <c r="B328" s="198" t="s">
        <v>418</v>
      </c>
      <c r="C328" s="598"/>
      <c r="D328" s="239">
        <f>D329+D330+D331</f>
        <v>220000</v>
      </c>
      <c r="E328" s="239">
        <f>E329+E330+E331</f>
        <v>220000</v>
      </c>
      <c r="F328" s="383">
        <f>F329+F330+F331</f>
        <v>14733</v>
      </c>
      <c r="G328" s="707">
        <f t="shared" si="38"/>
        <v>6.6968181818181816E-2</v>
      </c>
      <c r="H328" s="707">
        <v>0</v>
      </c>
      <c r="I328" s="82"/>
      <c r="J328" s="82"/>
      <c r="K328" s="82"/>
      <c r="L328" s="82"/>
      <c r="M328" s="82"/>
      <c r="N328" s="82"/>
      <c r="O328" s="82"/>
      <c r="P328" s="82"/>
      <c r="Q328" s="80"/>
      <c r="R328" s="80"/>
      <c r="S328" s="80"/>
      <c r="T328" s="80"/>
      <c r="U328" s="80"/>
      <c r="V328" s="80"/>
      <c r="W328" s="80"/>
    </row>
    <row r="329" spans="1:23" x14ac:dyDescent="0.2">
      <c r="A329" s="751">
        <v>352</v>
      </c>
      <c r="B329" s="199" t="s">
        <v>413</v>
      </c>
      <c r="C329" s="595"/>
      <c r="D329" s="237">
        <v>50000</v>
      </c>
      <c r="E329" s="237">
        <v>50000</v>
      </c>
      <c r="F329" s="377">
        <v>14733</v>
      </c>
      <c r="G329" s="702">
        <f t="shared" si="38"/>
        <v>0.29465999999999998</v>
      </c>
      <c r="H329" s="702">
        <v>0</v>
      </c>
      <c r="I329" s="82"/>
      <c r="J329" s="82"/>
      <c r="K329" s="82"/>
      <c r="L329" s="82"/>
      <c r="M329" s="82"/>
      <c r="N329" s="82"/>
      <c r="O329" s="82"/>
      <c r="P329" s="82"/>
      <c r="Q329" s="80"/>
      <c r="R329" s="80"/>
      <c r="S329" s="80"/>
      <c r="T329" s="80"/>
      <c r="U329" s="80"/>
      <c r="V329" s="80"/>
      <c r="W329" s="80"/>
    </row>
    <row r="330" spans="1:23" x14ac:dyDescent="0.2">
      <c r="A330" s="751">
        <v>352</v>
      </c>
      <c r="B330" s="199" t="s">
        <v>419</v>
      </c>
      <c r="C330" s="595"/>
      <c r="D330" s="237">
        <v>80000</v>
      </c>
      <c r="E330" s="237">
        <v>80000</v>
      </c>
      <c r="F330" s="377">
        <v>0</v>
      </c>
      <c r="G330" s="702">
        <f t="shared" si="38"/>
        <v>0</v>
      </c>
      <c r="H330" s="702">
        <v>0</v>
      </c>
      <c r="I330" s="82"/>
      <c r="J330" s="82"/>
      <c r="K330" s="82"/>
      <c r="L330" s="82"/>
      <c r="M330" s="82"/>
      <c r="N330" s="82"/>
      <c r="O330" s="82"/>
      <c r="P330" s="82"/>
      <c r="Q330" s="80"/>
      <c r="R330" s="80"/>
      <c r="S330" s="80"/>
      <c r="T330" s="80"/>
      <c r="U330" s="80"/>
      <c r="V330" s="80"/>
      <c r="W330" s="80"/>
    </row>
    <row r="331" spans="1:23" ht="25.5" x14ac:dyDescent="0.2">
      <c r="A331" s="751">
        <v>352</v>
      </c>
      <c r="B331" s="199" t="s">
        <v>443</v>
      </c>
      <c r="C331" s="655"/>
      <c r="D331" s="595">
        <v>90000</v>
      </c>
      <c r="E331" s="595">
        <v>90000</v>
      </c>
      <c r="F331" s="650">
        <v>0</v>
      </c>
      <c r="G331" s="702">
        <f t="shared" si="38"/>
        <v>0</v>
      </c>
      <c r="H331" s="702">
        <v>0</v>
      </c>
      <c r="I331" s="82"/>
      <c r="J331" s="82"/>
      <c r="K331" s="82"/>
      <c r="L331" s="82"/>
      <c r="M331" s="82"/>
      <c r="N331" s="82"/>
      <c r="O331" s="82"/>
      <c r="P331" s="82"/>
      <c r="Q331" s="80"/>
      <c r="R331" s="80"/>
      <c r="S331" s="80"/>
      <c r="T331" s="80"/>
      <c r="U331" s="80"/>
      <c r="V331" s="80"/>
      <c r="W331" s="80"/>
    </row>
    <row r="332" spans="1:23" x14ac:dyDescent="0.2">
      <c r="A332" s="752"/>
      <c r="B332" s="753" t="s">
        <v>293</v>
      </c>
      <c r="C332" s="357"/>
      <c r="D332" s="254"/>
      <c r="E332" s="254"/>
      <c r="F332" s="357"/>
      <c r="G332" s="737"/>
      <c r="H332" s="737"/>
      <c r="I332" s="82"/>
      <c r="J332" s="82"/>
      <c r="K332" s="82"/>
      <c r="L332" s="82"/>
      <c r="M332" s="82"/>
      <c r="N332" s="82"/>
      <c r="O332" s="82"/>
      <c r="P332" s="82"/>
      <c r="Q332" s="80"/>
      <c r="R332" s="80"/>
      <c r="S332" s="80"/>
      <c r="T332" s="80"/>
      <c r="U332" s="80"/>
      <c r="V332" s="80"/>
      <c r="W332" s="80"/>
    </row>
    <row r="333" spans="1:23" x14ac:dyDescent="0.2">
      <c r="A333" s="851" t="s">
        <v>304</v>
      </c>
      <c r="B333" s="851"/>
      <c r="C333" s="332">
        <f>C334+C358+C366+C373+C342</f>
        <v>166910</v>
      </c>
      <c r="D333" s="244">
        <f>D334+D358+D366+D373+D342+D380+D351</f>
        <v>405000</v>
      </c>
      <c r="E333" s="244">
        <f>E334+E358+E366+E373+E342+E380+E351</f>
        <v>285000</v>
      </c>
      <c r="F333" s="332">
        <f>F334+F358+F366+F373+F342+F380+F351</f>
        <v>184004</v>
      </c>
      <c r="G333" s="699">
        <f t="shared" si="38"/>
        <v>0.64562807017543855</v>
      </c>
      <c r="H333" s="699">
        <f t="shared" ref="H333:H389" si="39">F333/C333</f>
        <v>1.1024144748666946</v>
      </c>
      <c r="I333" s="82"/>
      <c r="J333" s="82"/>
      <c r="K333" s="82"/>
      <c r="L333" s="82"/>
      <c r="M333" s="82"/>
      <c r="N333" s="82"/>
      <c r="O333" s="82"/>
      <c r="P333" s="82"/>
      <c r="Q333" s="80"/>
      <c r="R333" s="80"/>
      <c r="S333" s="80"/>
      <c r="T333" s="80"/>
      <c r="U333" s="80"/>
      <c r="V333" s="80"/>
      <c r="W333" s="80"/>
    </row>
    <row r="334" spans="1:23" x14ac:dyDescent="0.2">
      <c r="A334" s="121" t="s">
        <v>328</v>
      </c>
      <c r="B334" s="194" t="s">
        <v>227</v>
      </c>
      <c r="C334" s="333">
        <f>C338</f>
        <v>66311</v>
      </c>
      <c r="D334" s="242">
        <f>D338</f>
        <v>100000</v>
      </c>
      <c r="E334" s="242">
        <f>E338</f>
        <v>100000</v>
      </c>
      <c r="F334" s="333">
        <f>F338</f>
        <v>71004</v>
      </c>
      <c r="G334" s="700">
        <f t="shared" si="38"/>
        <v>0.71004</v>
      </c>
      <c r="H334" s="700">
        <f t="shared" si="39"/>
        <v>1.0707725716698586</v>
      </c>
      <c r="I334" s="82"/>
      <c r="J334" s="82"/>
      <c r="K334" s="82"/>
      <c r="L334" s="82"/>
      <c r="M334" s="82"/>
      <c r="N334" s="82"/>
      <c r="O334" s="82"/>
      <c r="P334" s="82"/>
      <c r="Q334" s="80"/>
      <c r="R334" s="80"/>
      <c r="S334" s="80"/>
      <c r="T334" s="80"/>
      <c r="U334" s="80"/>
      <c r="V334" s="80"/>
      <c r="W334" s="80"/>
    </row>
    <row r="335" spans="1:23" x14ac:dyDescent="0.2">
      <c r="A335" s="754"/>
      <c r="B335" s="194" t="s">
        <v>228</v>
      </c>
      <c r="C335" s="333"/>
      <c r="D335" s="242"/>
      <c r="E335" s="242"/>
      <c r="F335" s="333"/>
      <c r="G335" s="700"/>
      <c r="H335" s="700"/>
      <c r="I335" s="82"/>
      <c r="J335" s="82"/>
      <c r="K335" s="82"/>
      <c r="L335" s="82"/>
      <c r="M335" s="82"/>
      <c r="N335" s="82"/>
      <c r="O335" s="82"/>
      <c r="P335" s="82"/>
      <c r="Q335" s="80"/>
      <c r="R335" s="80"/>
      <c r="S335" s="80"/>
      <c r="T335" s="80"/>
      <c r="U335" s="80"/>
      <c r="V335" s="80"/>
      <c r="W335" s="80"/>
    </row>
    <row r="336" spans="1:23" x14ac:dyDescent="0.2">
      <c r="A336" s="114"/>
      <c r="B336" s="114" t="s">
        <v>360</v>
      </c>
      <c r="C336" s="333"/>
      <c r="D336" s="242"/>
      <c r="E336" s="242"/>
      <c r="F336" s="333"/>
      <c r="G336" s="700"/>
      <c r="H336" s="700"/>
      <c r="I336" s="82"/>
      <c r="J336" s="82"/>
      <c r="K336" s="82"/>
      <c r="L336" s="82"/>
      <c r="M336" s="82"/>
      <c r="N336" s="82"/>
      <c r="O336" s="82"/>
      <c r="P336" s="82"/>
      <c r="Q336" s="80"/>
      <c r="R336" s="80"/>
      <c r="S336" s="80"/>
      <c r="T336" s="80"/>
      <c r="U336" s="80"/>
      <c r="V336" s="80"/>
      <c r="W336" s="80"/>
    </row>
    <row r="337" spans="1:23" s="60" customFormat="1" x14ac:dyDescent="0.2">
      <c r="A337" s="116" t="s">
        <v>97</v>
      </c>
      <c r="B337" s="115" t="s">
        <v>123</v>
      </c>
      <c r="C337" s="343"/>
      <c r="D337" s="533"/>
      <c r="E337" s="533"/>
      <c r="F337" s="343"/>
      <c r="G337" s="702"/>
      <c r="H337" s="702"/>
      <c r="I337" s="658"/>
      <c r="J337" s="658"/>
      <c r="K337" s="658"/>
      <c r="L337" s="658"/>
      <c r="M337" s="658"/>
      <c r="N337" s="658"/>
      <c r="O337" s="658"/>
      <c r="P337" s="658"/>
      <c r="Q337" s="659"/>
      <c r="R337" s="659"/>
      <c r="S337" s="659"/>
      <c r="T337" s="659"/>
      <c r="U337" s="659"/>
      <c r="V337" s="659"/>
      <c r="W337" s="659"/>
    </row>
    <row r="338" spans="1:23" x14ac:dyDescent="0.2">
      <c r="A338" s="703">
        <v>3</v>
      </c>
      <c r="B338" s="86" t="s">
        <v>62</v>
      </c>
      <c r="C338" s="353">
        <f>C339</f>
        <v>66311</v>
      </c>
      <c r="D338" s="381">
        <f t="shared" ref="D338:F340" si="40">D339</f>
        <v>100000</v>
      </c>
      <c r="E338" s="381">
        <f t="shared" si="40"/>
        <v>100000</v>
      </c>
      <c r="F338" s="353">
        <f t="shared" si="40"/>
        <v>71004</v>
      </c>
      <c r="G338" s="704">
        <f t="shared" si="38"/>
        <v>0.71004</v>
      </c>
      <c r="H338" s="704">
        <f t="shared" si="39"/>
        <v>1.0707725716698586</v>
      </c>
      <c r="I338" s="82"/>
      <c r="J338" s="82"/>
      <c r="K338" s="82"/>
      <c r="L338" s="82"/>
      <c r="M338" s="82"/>
      <c r="N338" s="82"/>
      <c r="O338" s="82"/>
      <c r="P338" s="82"/>
      <c r="Q338" s="80"/>
      <c r="R338" s="80"/>
      <c r="S338" s="80"/>
      <c r="T338" s="80"/>
      <c r="U338" s="80"/>
      <c r="V338" s="80"/>
      <c r="W338" s="80"/>
    </row>
    <row r="339" spans="1:23" x14ac:dyDescent="0.2">
      <c r="A339" s="705">
        <v>38</v>
      </c>
      <c r="B339" s="87" t="s">
        <v>37</v>
      </c>
      <c r="C339" s="354">
        <f>C340</f>
        <v>66311</v>
      </c>
      <c r="D339" s="652">
        <f t="shared" si="40"/>
        <v>100000</v>
      </c>
      <c r="E339" s="652">
        <f t="shared" si="40"/>
        <v>100000</v>
      </c>
      <c r="F339" s="354">
        <f t="shared" si="40"/>
        <v>71004</v>
      </c>
      <c r="G339" s="706">
        <f t="shared" si="38"/>
        <v>0.71004</v>
      </c>
      <c r="H339" s="706">
        <f t="shared" si="39"/>
        <v>1.0707725716698586</v>
      </c>
      <c r="I339" s="82"/>
      <c r="J339" s="82"/>
      <c r="K339" s="82"/>
      <c r="L339" s="82"/>
      <c r="M339" s="82"/>
      <c r="N339" s="82"/>
      <c r="O339" s="82"/>
      <c r="P339" s="82"/>
      <c r="Q339" s="80"/>
      <c r="R339" s="80"/>
      <c r="S339" s="80"/>
      <c r="T339" s="80"/>
      <c r="U339" s="80"/>
      <c r="V339" s="80"/>
      <c r="W339" s="80"/>
    </row>
    <row r="340" spans="1:23" x14ac:dyDescent="0.2">
      <c r="A340" s="725">
        <v>381</v>
      </c>
      <c r="B340" s="117" t="s">
        <v>113</v>
      </c>
      <c r="C340" s="598">
        <f>C341</f>
        <v>66311</v>
      </c>
      <c r="D340" s="598">
        <f t="shared" si="40"/>
        <v>100000</v>
      </c>
      <c r="E340" s="598">
        <f t="shared" si="40"/>
        <v>100000</v>
      </c>
      <c r="F340" s="383">
        <f t="shared" si="40"/>
        <v>71004</v>
      </c>
      <c r="G340" s="707">
        <f t="shared" si="38"/>
        <v>0.71004</v>
      </c>
      <c r="H340" s="707">
        <f t="shared" si="39"/>
        <v>1.0707725716698586</v>
      </c>
      <c r="I340" s="82"/>
      <c r="J340" s="82"/>
      <c r="K340" s="82"/>
      <c r="L340" s="82"/>
      <c r="M340" s="82"/>
      <c r="N340" s="82"/>
      <c r="O340" s="82"/>
      <c r="P340" s="82"/>
      <c r="Q340" s="80"/>
      <c r="R340" s="80"/>
      <c r="S340" s="80"/>
      <c r="T340" s="80"/>
      <c r="U340" s="80"/>
      <c r="V340" s="80"/>
      <c r="W340" s="80"/>
    </row>
    <row r="341" spans="1:23" x14ac:dyDescent="0.2">
      <c r="A341" s="726">
        <v>381</v>
      </c>
      <c r="B341" s="118" t="s">
        <v>113</v>
      </c>
      <c r="C341" s="595">
        <v>66311</v>
      </c>
      <c r="D341" s="595">
        <v>100000</v>
      </c>
      <c r="E341" s="595">
        <v>100000</v>
      </c>
      <c r="F341" s="377">
        <v>71004</v>
      </c>
      <c r="G341" s="702">
        <f t="shared" si="38"/>
        <v>0.71004</v>
      </c>
      <c r="H341" s="702">
        <f t="shared" si="39"/>
        <v>1.0707725716698586</v>
      </c>
      <c r="I341" s="82"/>
      <c r="J341" s="82"/>
      <c r="K341" s="82"/>
      <c r="L341" s="82"/>
      <c r="M341" s="82"/>
      <c r="N341" s="82"/>
      <c r="O341" s="82"/>
      <c r="P341" s="82"/>
      <c r="Q341" s="80"/>
      <c r="R341" s="80"/>
      <c r="S341" s="80"/>
      <c r="T341" s="80"/>
      <c r="U341" s="80"/>
      <c r="V341" s="80"/>
      <c r="W341" s="80"/>
    </row>
    <row r="342" spans="1:23" ht="25.5" x14ac:dyDescent="0.2">
      <c r="A342" s="121" t="s">
        <v>421</v>
      </c>
      <c r="B342" s="122" t="s">
        <v>420</v>
      </c>
      <c r="C342" s="333">
        <f>C346</f>
        <v>17199</v>
      </c>
      <c r="D342" s="242">
        <f>D346</f>
        <v>0</v>
      </c>
      <c r="E342" s="242">
        <f>E346</f>
        <v>0</v>
      </c>
      <c r="F342" s="333">
        <f>F346</f>
        <v>0</v>
      </c>
      <c r="G342" s="700">
        <v>0</v>
      </c>
      <c r="H342" s="700">
        <f t="shared" si="39"/>
        <v>0</v>
      </c>
      <c r="I342" s="82"/>
      <c r="J342" s="82"/>
      <c r="K342" s="82"/>
      <c r="L342" s="82"/>
      <c r="M342" s="82"/>
      <c r="N342" s="82"/>
      <c r="O342" s="82"/>
      <c r="P342" s="82"/>
      <c r="Q342" s="80"/>
      <c r="R342" s="80"/>
      <c r="S342" s="80"/>
      <c r="T342" s="80"/>
      <c r="U342" s="80"/>
      <c r="V342" s="80"/>
      <c r="W342" s="80"/>
    </row>
    <row r="343" spans="1:23" x14ac:dyDescent="0.2">
      <c r="A343" s="754"/>
      <c r="B343" s="194" t="s">
        <v>71</v>
      </c>
      <c r="C343" s="333"/>
      <c r="D343" s="242"/>
      <c r="E343" s="242"/>
      <c r="F343" s="333"/>
      <c r="G343" s="700"/>
      <c r="H343" s="700"/>
      <c r="I343" s="82"/>
      <c r="J343" s="82"/>
      <c r="K343" s="82"/>
      <c r="L343" s="82"/>
      <c r="M343" s="82"/>
      <c r="N343" s="82"/>
      <c r="O343" s="82"/>
      <c r="P343" s="82"/>
      <c r="Q343" s="80"/>
      <c r="R343" s="80"/>
      <c r="S343" s="80"/>
      <c r="T343" s="80"/>
      <c r="U343" s="80"/>
      <c r="V343" s="80"/>
      <c r="W343" s="80"/>
    </row>
    <row r="344" spans="1:23" x14ac:dyDescent="0.2">
      <c r="A344" s="114"/>
      <c r="B344" s="114" t="s">
        <v>360</v>
      </c>
      <c r="C344" s="333"/>
      <c r="D344" s="242"/>
      <c r="E344" s="242"/>
      <c r="F344" s="333"/>
      <c r="G344" s="700"/>
      <c r="H344" s="700"/>
      <c r="I344" s="82"/>
      <c r="J344" s="82"/>
      <c r="K344" s="82"/>
      <c r="L344" s="82"/>
      <c r="M344" s="82"/>
      <c r="N344" s="82"/>
      <c r="O344" s="82"/>
      <c r="P344" s="82"/>
      <c r="Q344" s="80"/>
      <c r="R344" s="80"/>
      <c r="S344" s="80"/>
      <c r="T344" s="80"/>
      <c r="U344" s="80"/>
      <c r="V344" s="80"/>
      <c r="W344" s="80"/>
    </row>
    <row r="345" spans="1:23" x14ac:dyDescent="0.2">
      <c r="A345" s="116" t="s">
        <v>97</v>
      </c>
      <c r="B345" s="115" t="s">
        <v>123</v>
      </c>
      <c r="C345" s="343"/>
      <c r="D345" s="533"/>
      <c r="E345" s="533"/>
      <c r="F345" s="343"/>
      <c r="G345" s="702"/>
      <c r="H345" s="702"/>
      <c r="I345" s="82"/>
      <c r="J345" s="82"/>
      <c r="K345" s="82"/>
      <c r="L345" s="82"/>
      <c r="M345" s="82"/>
      <c r="N345" s="82"/>
      <c r="O345" s="82"/>
      <c r="P345" s="82"/>
      <c r="Q345" s="80"/>
      <c r="R345" s="80"/>
      <c r="S345" s="80"/>
      <c r="T345" s="80"/>
      <c r="U345" s="80"/>
      <c r="V345" s="80"/>
      <c r="W345" s="80"/>
    </row>
    <row r="346" spans="1:23" ht="12.75" customHeight="1" x14ac:dyDescent="0.2">
      <c r="A346" s="703">
        <v>3</v>
      </c>
      <c r="B346" s="86" t="s">
        <v>62</v>
      </c>
      <c r="C346" s="353">
        <f>C347</f>
        <v>17199</v>
      </c>
      <c r="D346" s="229"/>
      <c r="E346" s="229"/>
      <c r="F346" s="353"/>
      <c r="G346" s="704">
        <v>0</v>
      </c>
      <c r="H346" s="704">
        <f t="shared" si="39"/>
        <v>0</v>
      </c>
      <c r="I346" s="82"/>
      <c r="J346" s="82"/>
      <c r="K346" s="82"/>
      <c r="L346" s="82"/>
      <c r="M346" s="82"/>
      <c r="N346" s="82"/>
      <c r="O346" s="82"/>
      <c r="P346" s="82"/>
      <c r="Q346" s="80"/>
      <c r="R346" s="80"/>
      <c r="S346" s="80"/>
      <c r="T346" s="80"/>
      <c r="U346" s="80"/>
      <c r="V346" s="80"/>
      <c r="W346" s="80"/>
    </row>
    <row r="347" spans="1:23" x14ac:dyDescent="0.2">
      <c r="A347" s="705">
        <v>38</v>
      </c>
      <c r="B347" s="87" t="s">
        <v>37</v>
      </c>
      <c r="C347" s="354">
        <f>C348</f>
        <v>17199</v>
      </c>
      <c r="D347" s="230">
        <f t="shared" ref="D347:F348" si="41">D348</f>
        <v>0</v>
      </c>
      <c r="E347" s="230">
        <f t="shared" si="41"/>
        <v>0</v>
      </c>
      <c r="F347" s="354">
        <f t="shared" si="41"/>
        <v>0</v>
      </c>
      <c r="G347" s="706">
        <v>0</v>
      </c>
      <c r="H347" s="706">
        <f t="shared" si="39"/>
        <v>0</v>
      </c>
      <c r="I347" s="82"/>
      <c r="J347" s="82"/>
      <c r="K347" s="82"/>
      <c r="L347" s="82"/>
      <c r="M347" s="82"/>
      <c r="N347" s="82"/>
      <c r="O347" s="82"/>
      <c r="P347" s="82"/>
      <c r="Q347" s="80"/>
      <c r="R347" s="80"/>
      <c r="S347" s="80"/>
      <c r="T347" s="80"/>
      <c r="U347" s="80"/>
      <c r="V347" s="80"/>
      <c r="W347" s="80"/>
    </row>
    <row r="348" spans="1:23" x14ac:dyDescent="0.2">
      <c r="A348" s="725">
        <v>381</v>
      </c>
      <c r="B348" s="117" t="s">
        <v>113</v>
      </c>
      <c r="C348" s="598">
        <f>C349</f>
        <v>17199</v>
      </c>
      <c r="D348" s="239">
        <f t="shared" si="41"/>
        <v>0</v>
      </c>
      <c r="E348" s="239">
        <f t="shared" si="41"/>
        <v>0</v>
      </c>
      <c r="F348" s="383">
        <f t="shared" si="41"/>
        <v>0</v>
      </c>
      <c r="G348" s="707">
        <v>0</v>
      </c>
      <c r="H348" s="707">
        <f t="shared" si="39"/>
        <v>0</v>
      </c>
      <c r="I348" s="82"/>
      <c r="J348" s="82"/>
      <c r="K348" s="82"/>
      <c r="L348" s="82"/>
      <c r="M348" s="82"/>
      <c r="N348" s="82"/>
      <c r="O348" s="82"/>
      <c r="P348" s="82"/>
      <c r="Q348" s="80"/>
      <c r="R348" s="80"/>
      <c r="S348" s="80"/>
      <c r="T348" s="80"/>
      <c r="U348" s="80"/>
      <c r="V348" s="80"/>
      <c r="W348" s="80"/>
    </row>
    <row r="349" spans="1:23" x14ac:dyDescent="0.2">
      <c r="A349" s="726">
        <v>381</v>
      </c>
      <c r="B349" s="118" t="s">
        <v>113</v>
      </c>
      <c r="C349" s="595">
        <v>17199</v>
      </c>
      <c r="D349" s="237"/>
      <c r="E349" s="237"/>
      <c r="F349" s="377">
        <v>0</v>
      </c>
      <c r="G349" s="702">
        <v>0</v>
      </c>
      <c r="H349" s="702">
        <f t="shared" si="39"/>
        <v>0</v>
      </c>
      <c r="I349" s="82"/>
      <c r="J349" s="82"/>
      <c r="K349" s="82"/>
      <c r="L349" s="82"/>
      <c r="M349" s="82"/>
      <c r="N349" s="82"/>
      <c r="O349" s="82"/>
      <c r="P349" s="82"/>
      <c r="Q349" s="80"/>
      <c r="R349" s="80"/>
      <c r="S349" s="80"/>
      <c r="T349" s="80"/>
      <c r="U349" s="80"/>
      <c r="V349" s="80"/>
      <c r="W349" s="80"/>
    </row>
    <row r="350" spans="1:23" ht="25.5" x14ac:dyDescent="0.2">
      <c r="A350" s="114" t="s">
        <v>329</v>
      </c>
      <c r="B350" s="122" t="s">
        <v>444</v>
      </c>
      <c r="C350" s="616"/>
      <c r="D350" s="647"/>
      <c r="E350" s="647"/>
      <c r="F350" s="648"/>
      <c r="G350" s="700"/>
      <c r="H350" s="700"/>
      <c r="I350" s="82"/>
      <c r="J350" s="82"/>
      <c r="K350" s="82"/>
      <c r="L350" s="82"/>
      <c r="M350" s="82"/>
      <c r="N350" s="82"/>
      <c r="O350" s="82"/>
      <c r="P350" s="82"/>
      <c r="Q350" s="80"/>
      <c r="R350" s="80"/>
      <c r="S350" s="80"/>
      <c r="T350" s="80"/>
      <c r="U350" s="80"/>
      <c r="V350" s="80"/>
      <c r="W350" s="80"/>
    </row>
    <row r="351" spans="1:23" x14ac:dyDescent="0.2">
      <c r="A351" s="755" t="s">
        <v>105</v>
      </c>
      <c r="B351" s="114" t="s">
        <v>71</v>
      </c>
      <c r="C351" s="616"/>
      <c r="D351" s="333">
        <f>D354</f>
        <v>30000</v>
      </c>
      <c r="E351" s="333">
        <f>E354</f>
        <v>30000</v>
      </c>
      <c r="F351" s="646">
        <f>F354</f>
        <v>0</v>
      </c>
      <c r="G351" s="700">
        <f t="shared" si="38"/>
        <v>0</v>
      </c>
      <c r="H351" s="700">
        <v>0</v>
      </c>
      <c r="I351" s="82"/>
      <c r="J351" s="82"/>
      <c r="K351" s="82"/>
      <c r="L351" s="82"/>
      <c r="M351" s="82"/>
      <c r="N351" s="82"/>
      <c r="O351" s="82"/>
      <c r="P351" s="82"/>
      <c r="Q351" s="80"/>
      <c r="R351" s="80"/>
      <c r="S351" s="80"/>
      <c r="T351" s="80"/>
      <c r="U351" s="80"/>
      <c r="V351" s="80"/>
      <c r="W351" s="80"/>
    </row>
    <row r="352" spans="1:23" x14ac:dyDescent="0.2">
      <c r="A352" s="755"/>
      <c r="B352" s="114" t="s">
        <v>360</v>
      </c>
      <c r="C352" s="616"/>
      <c r="D352" s="647"/>
      <c r="E352" s="647"/>
      <c r="F352" s="648"/>
      <c r="G352" s="700"/>
      <c r="H352" s="700"/>
      <c r="I352" s="82"/>
      <c r="J352" s="82"/>
      <c r="K352" s="82"/>
      <c r="L352" s="82"/>
      <c r="M352" s="82"/>
      <c r="N352" s="82"/>
      <c r="O352" s="82"/>
      <c r="P352" s="82"/>
      <c r="Q352" s="80"/>
      <c r="R352" s="80"/>
      <c r="S352" s="80"/>
      <c r="T352" s="80"/>
      <c r="U352" s="80"/>
      <c r="V352" s="80"/>
      <c r="W352" s="80"/>
    </row>
    <row r="353" spans="1:23" x14ac:dyDescent="0.2">
      <c r="A353" s="756" t="s">
        <v>97</v>
      </c>
      <c r="B353" s="116" t="s">
        <v>123</v>
      </c>
      <c r="C353" s="623"/>
      <c r="D353" s="649"/>
      <c r="E353" s="649"/>
      <c r="F353" s="650"/>
      <c r="G353" s="702"/>
      <c r="H353" s="702"/>
      <c r="I353" s="82"/>
      <c r="J353" s="82"/>
      <c r="K353" s="82"/>
      <c r="L353" s="82"/>
      <c r="M353" s="82"/>
      <c r="N353" s="82"/>
      <c r="O353" s="82"/>
      <c r="P353" s="82"/>
      <c r="Q353" s="80"/>
      <c r="R353" s="80"/>
      <c r="S353" s="80"/>
      <c r="T353" s="80"/>
      <c r="U353" s="80"/>
      <c r="V353" s="80"/>
      <c r="W353" s="80"/>
    </row>
    <row r="354" spans="1:23" x14ac:dyDescent="0.2">
      <c r="A354" s="703">
        <v>3</v>
      </c>
      <c r="B354" s="86" t="s">
        <v>62</v>
      </c>
      <c r="C354" s="608"/>
      <c r="D354" s="381">
        <f t="shared" ref="D354:F356" si="42">D355</f>
        <v>30000</v>
      </c>
      <c r="E354" s="381">
        <f t="shared" si="42"/>
        <v>30000</v>
      </c>
      <c r="F354" s="651">
        <f t="shared" si="42"/>
        <v>0</v>
      </c>
      <c r="G354" s="704">
        <f t="shared" si="38"/>
        <v>0</v>
      </c>
      <c r="H354" s="704">
        <v>0</v>
      </c>
      <c r="I354" s="82"/>
      <c r="J354" s="82"/>
      <c r="K354" s="82"/>
      <c r="L354" s="82"/>
      <c r="M354" s="82"/>
      <c r="N354" s="82"/>
      <c r="O354" s="82"/>
      <c r="P354" s="82"/>
      <c r="Q354" s="80"/>
      <c r="R354" s="80"/>
      <c r="S354" s="80"/>
      <c r="T354" s="80"/>
      <c r="U354" s="80"/>
      <c r="V354" s="80"/>
      <c r="W354" s="80"/>
    </row>
    <row r="355" spans="1:23" x14ac:dyDescent="0.2">
      <c r="A355" s="705">
        <v>38</v>
      </c>
      <c r="B355" s="87" t="s">
        <v>37</v>
      </c>
      <c r="C355" s="618"/>
      <c r="D355" s="652">
        <f t="shared" si="42"/>
        <v>30000</v>
      </c>
      <c r="E355" s="652">
        <f t="shared" si="42"/>
        <v>30000</v>
      </c>
      <c r="F355" s="653">
        <f t="shared" si="42"/>
        <v>0</v>
      </c>
      <c r="G355" s="706">
        <f t="shared" si="38"/>
        <v>0</v>
      </c>
      <c r="H355" s="706">
        <v>0</v>
      </c>
      <c r="I355" s="82"/>
      <c r="J355" s="82"/>
      <c r="K355" s="82"/>
      <c r="L355" s="82"/>
      <c r="M355" s="82"/>
      <c r="N355" s="82"/>
      <c r="O355" s="82"/>
      <c r="P355" s="82"/>
      <c r="Q355" s="80"/>
      <c r="R355" s="80"/>
      <c r="S355" s="80"/>
      <c r="T355" s="80"/>
      <c r="U355" s="80"/>
      <c r="V355" s="80"/>
      <c r="W355" s="80"/>
    </row>
    <row r="356" spans="1:23" x14ac:dyDescent="0.2">
      <c r="A356" s="117">
        <v>381</v>
      </c>
      <c r="B356" s="119" t="s">
        <v>351</v>
      </c>
      <c r="C356" s="619"/>
      <c r="D356" s="598">
        <f t="shared" si="42"/>
        <v>30000</v>
      </c>
      <c r="E356" s="598">
        <f t="shared" si="42"/>
        <v>30000</v>
      </c>
      <c r="F356" s="654">
        <f t="shared" si="42"/>
        <v>0</v>
      </c>
      <c r="G356" s="707">
        <f t="shared" si="38"/>
        <v>0</v>
      </c>
      <c r="H356" s="707">
        <v>0</v>
      </c>
      <c r="I356" s="82"/>
      <c r="J356" s="82"/>
      <c r="K356" s="82"/>
      <c r="L356" s="82"/>
      <c r="M356" s="82"/>
      <c r="N356" s="82"/>
      <c r="O356" s="82"/>
      <c r="P356" s="82"/>
      <c r="Q356" s="80"/>
      <c r="R356" s="80"/>
      <c r="S356" s="80"/>
      <c r="T356" s="80"/>
      <c r="U356" s="80"/>
      <c r="V356" s="80"/>
      <c r="W356" s="80"/>
    </row>
    <row r="357" spans="1:23" x14ac:dyDescent="0.2">
      <c r="A357" s="757">
        <v>381</v>
      </c>
      <c r="B357" s="115" t="s">
        <v>38</v>
      </c>
      <c r="C357" s="624"/>
      <c r="D357" s="595">
        <v>30000</v>
      </c>
      <c r="E357" s="595">
        <v>30000</v>
      </c>
      <c r="F357" s="650">
        <v>0</v>
      </c>
      <c r="G357" s="702">
        <f t="shared" si="38"/>
        <v>0</v>
      </c>
      <c r="H357" s="702">
        <v>0</v>
      </c>
      <c r="I357" s="82"/>
      <c r="J357" s="82"/>
      <c r="K357" s="82"/>
      <c r="L357" s="82"/>
      <c r="M357" s="82"/>
      <c r="N357" s="82"/>
      <c r="O357" s="82"/>
      <c r="P357" s="82"/>
      <c r="Q357" s="80"/>
      <c r="R357" s="80"/>
      <c r="S357" s="80"/>
      <c r="T357" s="80"/>
      <c r="U357" s="80"/>
      <c r="V357" s="80"/>
      <c r="W357" s="80"/>
    </row>
    <row r="358" spans="1:23" ht="22.5" x14ac:dyDescent="0.2">
      <c r="A358" s="114" t="s">
        <v>329</v>
      </c>
      <c r="B358" s="194" t="s">
        <v>278</v>
      </c>
      <c r="C358" s="333"/>
      <c r="D358" s="242">
        <f>D362</f>
        <v>10000</v>
      </c>
      <c r="E358" s="242">
        <f>E362</f>
        <v>10000</v>
      </c>
      <c r="F358" s="333">
        <f>F362</f>
        <v>8750</v>
      </c>
      <c r="G358" s="700">
        <f t="shared" si="38"/>
        <v>0.875</v>
      </c>
      <c r="H358" s="700">
        <v>0</v>
      </c>
      <c r="I358" s="82"/>
      <c r="J358" s="82"/>
      <c r="K358" s="82"/>
      <c r="L358" s="82"/>
      <c r="M358" s="82"/>
      <c r="N358" s="82"/>
      <c r="O358" s="82"/>
      <c r="P358" s="82"/>
      <c r="Q358" s="80"/>
      <c r="R358" s="80"/>
      <c r="S358" s="80"/>
      <c r="T358" s="80"/>
      <c r="U358" s="80"/>
      <c r="V358" s="80"/>
      <c r="W358" s="80"/>
    </row>
    <row r="359" spans="1:23" x14ac:dyDescent="0.2">
      <c r="A359" s="755" t="s">
        <v>105</v>
      </c>
      <c r="B359" s="114" t="s">
        <v>71</v>
      </c>
      <c r="C359" s="333"/>
      <c r="D359" s="242"/>
      <c r="E359" s="242"/>
      <c r="F359" s="333"/>
      <c r="G359" s="700"/>
      <c r="H359" s="700"/>
      <c r="I359" s="82"/>
      <c r="J359" s="82"/>
      <c r="K359" s="82"/>
      <c r="L359" s="82"/>
      <c r="M359" s="82"/>
      <c r="N359" s="82"/>
      <c r="O359" s="82"/>
      <c r="P359" s="82"/>
      <c r="Q359" s="80"/>
      <c r="R359" s="80"/>
      <c r="S359" s="80"/>
      <c r="T359" s="80"/>
      <c r="U359" s="80"/>
      <c r="V359" s="80"/>
      <c r="W359" s="80"/>
    </row>
    <row r="360" spans="1:23" x14ac:dyDescent="0.2">
      <c r="A360" s="755"/>
      <c r="B360" s="114" t="s">
        <v>360</v>
      </c>
      <c r="C360" s="333"/>
      <c r="D360" s="242"/>
      <c r="E360" s="242"/>
      <c r="F360" s="333"/>
      <c r="G360" s="700"/>
      <c r="H360" s="700"/>
      <c r="I360" s="82"/>
      <c r="J360" s="82"/>
      <c r="K360" s="82"/>
      <c r="L360" s="82"/>
      <c r="M360" s="82"/>
      <c r="N360" s="82"/>
      <c r="O360" s="82"/>
      <c r="P360" s="82"/>
      <c r="Q360" s="80"/>
      <c r="R360" s="80"/>
      <c r="S360" s="80"/>
      <c r="T360" s="80"/>
      <c r="U360" s="80"/>
      <c r="V360" s="80"/>
      <c r="W360" s="80"/>
    </row>
    <row r="361" spans="1:23" x14ac:dyDescent="0.2">
      <c r="A361" s="756" t="s">
        <v>97</v>
      </c>
      <c r="B361" s="116" t="s">
        <v>123</v>
      </c>
      <c r="C361" s="343"/>
      <c r="D361" s="533"/>
      <c r="E361" s="533"/>
      <c r="F361" s="343"/>
      <c r="G361" s="702"/>
      <c r="H361" s="702"/>
      <c r="I361" s="82"/>
      <c r="J361" s="82"/>
      <c r="K361" s="82"/>
      <c r="L361" s="82"/>
      <c r="M361" s="82"/>
      <c r="N361" s="82"/>
      <c r="O361" s="82"/>
      <c r="P361" s="82"/>
      <c r="Q361" s="80"/>
      <c r="R361" s="80"/>
      <c r="S361" s="80"/>
      <c r="T361" s="80"/>
      <c r="U361" s="80"/>
      <c r="V361" s="80"/>
      <c r="W361" s="80"/>
    </row>
    <row r="362" spans="1:23" x14ac:dyDescent="0.2">
      <c r="A362" s="703">
        <v>3</v>
      </c>
      <c r="B362" s="86" t="s">
        <v>62</v>
      </c>
      <c r="C362" s="353"/>
      <c r="D362" s="381">
        <f t="shared" ref="D362:F364" si="43">D363</f>
        <v>10000</v>
      </c>
      <c r="E362" s="381">
        <f t="shared" si="43"/>
        <v>10000</v>
      </c>
      <c r="F362" s="353">
        <f t="shared" si="43"/>
        <v>8750</v>
      </c>
      <c r="G362" s="704">
        <f t="shared" si="38"/>
        <v>0.875</v>
      </c>
      <c r="H362" s="704">
        <v>0</v>
      </c>
      <c r="I362" s="82"/>
      <c r="J362" s="82"/>
      <c r="K362" s="82"/>
      <c r="L362" s="82"/>
      <c r="M362" s="82"/>
      <c r="N362" s="82"/>
      <c r="O362" s="82"/>
      <c r="P362" s="82"/>
      <c r="Q362" s="80"/>
      <c r="R362" s="80"/>
      <c r="S362" s="80"/>
      <c r="T362" s="80"/>
      <c r="U362" s="80"/>
      <c r="V362" s="80"/>
      <c r="W362" s="80"/>
    </row>
    <row r="363" spans="1:23" x14ac:dyDescent="0.2">
      <c r="A363" s="705">
        <v>38</v>
      </c>
      <c r="B363" s="87" t="s">
        <v>37</v>
      </c>
      <c r="C363" s="354"/>
      <c r="D363" s="652">
        <f t="shared" si="43"/>
        <v>10000</v>
      </c>
      <c r="E363" s="652">
        <f t="shared" si="43"/>
        <v>10000</v>
      </c>
      <c r="F363" s="354">
        <f t="shared" si="43"/>
        <v>8750</v>
      </c>
      <c r="G363" s="706">
        <f t="shared" si="38"/>
        <v>0.875</v>
      </c>
      <c r="H363" s="706">
        <v>0</v>
      </c>
      <c r="I363" s="82"/>
      <c r="J363" s="82"/>
      <c r="K363" s="82"/>
      <c r="L363" s="82"/>
      <c r="M363" s="82"/>
      <c r="N363" s="82"/>
      <c r="O363" s="82"/>
      <c r="P363" s="82"/>
      <c r="Q363" s="80"/>
      <c r="R363" s="80"/>
      <c r="S363" s="80"/>
      <c r="T363" s="80"/>
      <c r="U363" s="80"/>
      <c r="V363" s="80"/>
      <c r="W363" s="80"/>
    </row>
    <row r="364" spans="1:23" x14ac:dyDescent="0.2">
      <c r="A364" s="117">
        <v>381</v>
      </c>
      <c r="B364" s="119" t="s">
        <v>351</v>
      </c>
      <c r="C364" s="598"/>
      <c r="D364" s="598">
        <f t="shared" si="43"/>
        <v>10000</v>
      </c>
      <c r="E364" s="598">
        <f t="shared" si="43"/>
        <v>10000</v>
      </c>
      <c r="F364" s="383">
        <f t="shared" si="43"/>
        <v>8750</v>
      </c>
      <c r="G364" s="707">
        <f t="shared" si="38"/>
        <v>0.875</v>
      </c>
      <c r="H364" s="707">
        <v>0</v>
      </c>
      <c r="I364" s="82"/>
      <c r="J364" s="82"/>
      <c r="K364" s="82"/>
      <c r="L364" s="82"/>
      <c r="M364" s="82"/>
      <c r="N364" s="82"/>
      <c r="O364" s="82"/>
      <c r="P364" s="82"/>
      <c r="Q364" s="80"/>
      <c r="R364" s="80"/>
      <c r="S364" s="80"/>
      <c r="T364" s="80"/>
      <c r="U364" s="80"/>
      <c r="V364" s="80"/>
      <c r="W364" s="80"/>
    </row>
    <row r="365" spans="1:23" x14ac:dyDescent="0.2">
      <c r="A365" s="757">
        <v>381</v>
      </c>
      <c r="B365" s="115" t="s">
        <v>38</v>
      </c>
      <c r="C365" s="595"/>
      <c r="D365" s="595">
        <v>10000</v>
      </c>
      <c r="E365" s="595">
        <v>10000</v>
      </c>
      <c r="F365" s="377">
        <v>8750</v>
      </c>
      <c r="G365" s="702">
        <f t="shared" si="38"/>
        <v>0.875</v>
      </c>
      <c r="H365" s="702">
        <v>0</v>
      </c>
      <c r="I365" s="82"/>
      <c r="J365" s="82"/>
      <c r="K365" s="82"/>
      <c r="L365" s="82"/>
      <c r="M365" s="82"/>
      <c r="N365" s="82"/>
      <c r="O365" s="82"/>
      <c r="P365" s="82"/>
      <c r="Q365" s="80"/>
      <c r="R365" s="80"/>
      <c r="S365" s="80"/>
      <c r="T365" s="80"/>
      <c r="U365" s="80"/>
      <c r="V365" s="80"/>
      <c r="W365" s="80"/>
    </row>
    <row r="366" spans="1:23" x14ac:dyDescent="0.2">
      <c r="A366" s="741" t="s">
        <v>330</v>
      </c>
      <c r="B366" s="194" t="s">
        <v>273</v>
      </c>
      <c r="C366" s="333">
        <f>C369</f>
        <v>83400</v>
      </c>
      <c r="D366" s="242">
        <f>D369</f>
        <v>100000</v>
      </c>
      <c r="E366" s="242">
        <f>E369</f>
        <v>100000</v>
      </c>
      <c r="F366" s="333">
        <f>F369</f>
        <v>82200</v>
      </c>
      <c r="G366" s="700">
        <f t="shared" si="38"/>
        <v>0.82199999999999995</v>
      </c>
      <c r="H366" s="700">
        <f t="shared" si="39"/>
        <v>0.98561151079136688</v>
      </c>
      <c r="I366" s="82"/>
      <c r="J366" s="82"/>
      <c r="K366" s="82"/>
      <c r="L366" s="82"/>
      <c r="M366" s="82"/>
      <c r="N366" s="82"/>
      <c r="O366" s="82"/>
      <c r="P366" s="82"/>
      <c r="Q366" s="80"/>
      <c r="R366" s="80"/>
      <c r="S366" s="80"/>
      <c r="T366" s="80"/>
      <c r="U366" s="80"/>
      <c r="V366" s="80"/>
      <c r="W366" s="80"/>
    </row>
    <row r="367" spans="1:23" ht="18" customHeight="1" x14ac:dyDescent="0.2">
      <c r="A367" s="741"/>
      <c r="B367" s="755" t="s">
        <v>360</v>
      </c>
      <c r="C367" s="333"/>
      <c r="D367" s="242"/>
      <c r="E367" s="242"/>
      <c r="F367" s="333"/>
      <c r="G367" s="700"/>
      <c r="H367" s="700"/>
      <c r="I367" s="82"/>
      <c r="J367" s="82"/>
      <c r="K367" s="82"/>
      <c r="L367" s="82"/>
      <c r="M367" s="82"/>
      <c r="N367" s="82"/>
      <c r="O367" s="82"/>
      <c r="P367" s="82"/>
      <c r="Q367" s="80"/>
      <c r="R367" s="80"/>
      <c r="S367" s="80"/>
      <c r="T367" s="80"/>
      <c r="U367" s="80"/>
      <c r="V367" s="80"/>
      <c r="W367" s="80"/>
    </row>
    <row r="368" spans="1:23" ht="12.75" customHeight="1" x14ac:dyDescent="0.2">
      <c r="A368" s="743" t="s">
        <v>97</v>
      </c>
      <c r="B368" s="200" t="s">
        <v>123</v>
      </c>
      <c r="C368" s="343"/>
      <c r="D368" s="533"/>
      <c r="E368" s="533"/>
      <c r="F368" s="343"/>
      <c r="G368" s="702"/>
      <c r="H368" s="702"/>
      <c r="I368" s="82"/>
      <c r="J368" s="82"/>
      <c r="K368" s="82"/>
      <c r="L368" s="82"/>
      <c r="M368" s="82"/>
      <c r="N368" s="82"/>
      <c r="O368" s="82"/>
      <c r="P368" s="82"/>
      <c r="Q368" s="80"/>
      <c r="R368" s="80"/>
      <c r="S368" s="80"/>
      <c r="T368" s="80"/>
      <c r="U368" s="80"/>
      <c r="V368" s="80"/>
      <c r="W368" s="80"/>
    </row>
    <row r="369" spans="1:23" x14ac:dyDescent="0.2">
      <c r="A369" s="703">
        <v>3</v>
      </c>
      <c r="B369" s="86" t="s">
        <v>62</v>
      </c>
      <c r="C369" s="353">
        <f>C370</f>
        <v>83400</v>
      </c>
      <c r="D369" s="381">
        <f t="shared" ref="D369:F371" si="44">D370</f>
        <v>100000</v>
      </c>
      <c r="E369" s="381">
        <f t="shared" si="44"/>
        <v>100000</v>
      </c>
      <c r="F369" s="353">
        <f t="shared" si="44"/>
        <v>82200</v>
      </c>
      <c r="G369" s="704">
        <f t="shared" si="38"/>
        <v>0.82199999999999995</v>
      </c>
      <c r="H369" s="704">
        <f t="shared" si="39"/>
        <v>0.98561151079136688</v>
      </c>
      <c r="I369" s="82"/>
      <c r="J369" s="82"/>
      <c r="K369" s="82"/>
      <c r="L369" s="82"/>
      <c r="M369" s="82"/>
      <c r="N369" s="82"/>
      <c r="O369" s="82"/>
      <c r="P369" s="82"/>
      <c r="Q369" s="80"/>
      <c r="R369" s="80"/>
      <c r="S369" s="80"/>
      <c r="T369" s="80"/>
      <c r="U369" s="80"/>
      <c r="V369" s="80"/>
      <c r="W369" s="80"/>
    </row>
    <row r="370" spans="1:23" ht="22.5" x14ac:dyDescent="0.2">
      <c r="A370" s="729">
        <v>37</v>
      </c>
      <c r="B370" s="125" t="s">
        <v>157</v>
      </c>
      <c r="C370" s="354">
        <f>C371</f>
        <v>83400</v>
      </c>
      <c r="D370" s="652">
        <f t="shared" si="44"/>
        <v>100000</v>
      </c>
      <c r="E370" s="652">
        <f t="shared" si="44"/>
        <v>100000</v>
      </c>
      <c r="F370" s="354">
        <f t="shared" si="44"/>
        <v>82200</v>
      </c>
      <c r="G370" s="706">
        <f t="shared" si="38"/>
        <v>0.82199999999999995</v>
      </c>
      <c r="H370" s="706">
        <f t="shared" si="39"/>
        <v>0.98561151079136688</v>
      </c>
      <c r="I370" s="82"/>
      <c r="J370" s="82"/>
      <c r="K370" s="82"/>
      <c r="L370" s="82"/>
      <c r="M370" s="82"/>
      <c r="N370" s="82"/>
      <c r="O370" s="82"/>
      <c r="P370" s="82"/>
      <c r="Q370" s="80"/>
      <c r="R370" s="80"/>
      <c r="S370" s="80"/>
      <c r="T370" s="80"/>
      <c r="U370" s="80"/>
      <c r="V370" s="80"/>
      <c r="W370" s="80"/>
    </row>
    <row r="371" spans="1:23" x14ac:dyDescent="0.2">
      <c r="A371" s="730">
        <v>372</v>
      </c>
      <c r="B371" s="117" t="s">
        <v>115</v>
      </c>
      <c r="C371" s="598">
        <f>C372</f>
        <v>83400</v>
      </c>
      <c r="D371" s="598">
        <f t="shared" si="44"/>
        <v>100000</v>
      </c>
      <c r="E371" s="598">
        <f t="shared" si="44"/>
        <v>100000</v>
      </c>
      <c r="F371" s="383">
        <f t="shared" si="44"/>
        <v>82200</v>
      </c>
      <c r="G371" s="707">
        <f t="shared" si="38"/>
        <v>0.82199999999999995</v>
      </c>
      <c r="H371" s="707">
        <f t="shared" si="39"/>
        <v>0.98561151079136688</v>
      </c>
      <c r="I371" s="82"/>
      <c r="J371" s="82"/>
      <c r="K371" s="82"/>
      <c r="L371" s="82"/>
      <c r="M371" s="82"/>
      <c r="N371" s="82"/>
      <c r="O371" s="82"/>
      <c r="P371" s="82"/>
      <c r="Q371" s="80"/>
      <c r="R371" s="80"/>
      <c r="S371" s="80"/>
      <c r="T371" s="80"/>
      <c r="U371" s="80"/>
      <c r="V371" s="80"/>
      <c r="W371" s="80"/>
    </row>
    <row r="372" spans="1:23" x14ac:dyDescent="0.2">
      <c r="A372" s="758">
        <v>372</v>
      </c>
      <c r="B372" s="120" t="s">
        <v>115</v>
      </c>
      <c r="C372" s="595">
        <v>83400</v>
      </c>
      <c r="D372" s="595">
        <v>100000</v>
      </c>
      <c r="E372" s="595">
        <v>100000</v>
      </c>
      <c r="F372" s="377">
        <v>82200</v>
      </c>
      <c r="G372" s="702">
        <f t="shared" si="38"/>
        <v>0.82199999999999995</v>
      </c>
      <c r="H372" s="702">
        <f t="shared" si="39"/>
        <v>0.98561151079136688</v>
      </c>
      <c r="I372" s="82"/>
      <c r="J372" s="82"/>
      <c r="K372" s="82"/>
      <c r="L372" s="82"/>
      <c r="M372" s="82"/>
      <c r="N372" s="82"/>
      <c r="O372" s="82"/>
      <c r="P372" s="82"/>
      <c r="Q372" s="80"/>
      <c r="R372" s="80"/>
      <c r="S372" s="80"/>
      <c r="T372" s="80"/>
      <c r="U372" s="80"/>
      <c r="V372" s="80"/>
      <c r="W372" s="80"/>
    </row>
    <row r="373" spans="1:23" x14ac:dyDescent="0.2">
      <c r="A373" s="741" t="s">
        <v>331</v>
      </c>
      <c r="B373" s="194" t="s">
        <v>261</v>
      </c>
      <c r="C373" s="333"/>
      <c r="D373" s="242">
        <f>D376</f>
        <v>45000</v>
      </c>
      <c r="E373" s="242">
        <f>E376</f>
        <v>45000</v>
      </c>
      <c r="F373" s="333">
        <f>F376</f>
        <v>22050</v>
      </c>
      <c r="G373" s="700">
        <f t="shared" si="38"/>
        <v>0.49</v>
      </c>
      <c r="H373" s="700">
        <v>0</v>
      </c>
      <c r="I373" s="82"/>
      <c r="J373" s="82"/>
      <c r="K373" s="82"/>
      <c r="L373" s="82"/>
      <c r="M373" s="82"/>
      <c r="N373" s="82"/>
      <c r="O373" s="82"/>
      <c r="P373" s="82"/>
      <c r="Q373" s="80"/>
      <c r="R373" s="80"/>
      <c r="S373" s="80"/>
      <c r="T373" s="80"/>
      <c r="U373" s="80"/>
      <c r="V373" s="80"/>
      <c r="W373" s="80"/>
    </row>
    <row r="374" spans="1:23" x14ac:dyDescent="0.2">
      <c r="A374" s="741"/>
      <c r="B374" s="755" t="s">
        <v>360</v>
      </c>
      <c r="C374" s="333"/>
      <c r="D374" s="242"/>
      <c r="E374" s="242"/>
      <c r="F374" s="333"/>
      <c r="G374" s="700"/>
      <c r="H374" s="700"/>
      <c r="I374" s="82"/>
      <c r="J374" s="82"/>
      <c r="K374" s="82"/>
      <c r="L374" s="82"/>
      <c r="M374" s="82"/>
      <c r="N374" s="82"/>
      <c r="O374" s="82"/>
      <c r="P374" s="82"/>
      <c r="Q374" s="80"/>
      <c r="R374" s="80"/>
      <c r="S374" s="80"/>
      <c r="T374" s="80"/>
      <c r="U374" s="80"/>
      <c r="V374" s="80"/>
      <c r="W374" s="80"/>
    </row>
    <row r="375" spans="1:23" x14ac:dyDescent="0.2">
      <c r="A375" s="743" t="s">
        <v>97</v>
      </c>
      <c r="B375" s="200" t="s">
        <v>123</v>
      </c>
      <c r="C375" s="343"/>
      <c r="D375" s="533"/>
      <c r="E375" s="533"/>
      <c r="F375" s="343"/>
      <c r="G375" s="702"/>
      <c r="H375" s="702"/>
      <c r="I375" s="82"/>
      <c r="J375" s="82"/>
      <c r="K375" s="82"/>
      <c r="L375" s="82"/>
      <c r="M375" s="82"/>
      <c r="N375" s="82"/>
      <c r="O375" s="82"/>
      <c r="P375" s="82"/>
      <c r="Q375" s="80"/>
      <c r="R375" s="80"/>
      <c r="S375" s="80"/>
      <c r="T375" s="80"/>
      <c r="U375" s="80"/>
      <c r="V375" s="80"/>
      <c r="W375" s="80"/>
    </row>
    <row r="376" spans="1:23" ht="12.75" customHeight="1" x14ac:dyDescent="0.2">
      <c r="A376" s="703">
        <v>3</v>
      </c>
      <c r="B376" s="86" t="s">
        <v>62</v>
      </c>
      <c r="C376" s="353"/>
      <c r="D376" s="381">
        <f t="shared" ref="D376:F376" si="45">D377</f>
        <v>45000</v>
      </c>
      <c r="E376" s="381">
        <f t="shared" si="45"/>
        <v>45000</v>
      </c>
      <c r="F376" s="353">
        <f t="shared" si="45"/>
        <v>22050</v>
      </c>
      <c r="G376" s="704">
        <f t="shared" si="38"/>
        <v>0.49</v>
      </c>
      <c r="H376" s="704">
        <v>0</v>
      </c>
      <c r="I376" s="82"/>
      <c r="J376" s="82"/>
      <c r="K376" s="82"/>
      <c r="L376" s="82"/>
      <c r="M376" s="82"/>
      <c r="N376" s="82"/>
      <c r="O376" s="82"/>
      <c r="P376" s="82"/>
      <c r="Q376" s="80"/>
      <c r="R376" s="80"/>
      <c r="S376" s="80"/>
      <c r="T376" s="80"/>
      <c r="U376" s="80"/>
      <c r="V376" s="80"/>
      <c r="W376" s="80"/>
    </row>
    <row r="377" spans="1:23" ht="22.5" x14ac:dyDescent="0.2">
      <c r="A377" s="729">
        <v>37</v>
      </c>
      <c r="B377" s="125" t="s">
        <v>157</v>
      </c>
      <c r="C377" s="354"/>
      <c r="D377" s="652">
        <f t="shared" ref="D377:F378" si="46">D378</f>
        <v>45000</v>
      </c>
      <c r="E377" s="652">
        <f t="shared" si="46"/>
        <v>45000</v>
      </c>
      <c r="F377" s="354">
        <f t="shared" si="46"/>
        <v>22050</v>
      </c>
      <c r="G377" s="706">
        <f t="shared" si="38"/>
        <v>0.49</v>
      </c>
      <c r="H377" s="706">
        <v>0</v>
      </c>
      <c r="I377" s="82"/>
      <c r="J377" s="82"/>
      <c r="K377" s="82"/>
      <c r="L377" s="82"/>
      <c r="M377" s="82"/>
      <c r="N377" s="82"/>
      <c r="O377" s="82"/>
      <c r="P377" s="82"/>
      <c r="Q377" s="80"/>
      <c r="R377" s="80"/>
      <c r="S377" s="80"/>
      <c r="T377" s="80"/>
      <c r="U377" s="80"/>
      <c r="V377" s="80"/>
      <c r="W377" s="80"/>
    </row>
    <row r="378" spans="1:23" x14ac:dyDescent="0.2">
      <c r="A378" s="730">
        <v>372</v>
      </c>
      <c r="B378" s="117" t="s">
        <v>115</v>
      </c>
      <c r="C378" s="598"/>
      <c r="D378" s="598">
        <f t="shared" si="46"/>
        <v>45000</v>
      </c>
      <c r="E378" s="598">
        <f t="shared" si="46"/>
        <v>45000</v>
      </c>
      <c r="F378" s="383">
        <f t="shared" si="46"/>
        <v>22050</v>
      </c>
      <c r="G378" s="707">
        <f t="shared" si="38"/>
        <v>0.49</v>
      </c>
      <c r="H378" s="707">
        <v>0</v>
      </c>
      <c r="I378" s="82"/>
      <c r="J378" s="82"/>
      <c r="K378" s="82"/>
      <c r="L378" s="82"/>
      <c r="M378" s="82"/>
      <c r="N378" s="82"/>
      <c r="O378" s="82"/>
      <c r="P378" s="82"/>
      <c r="Q378" s="80"/>
      <c r="R378" s="80"/>
      <c r="S378" s="80"/>
      <c r="T378" s="80"/>
      <c r="U378" s="80"/>
      <c r="V378" s="80"/>
      <c r="W378" s="80"/>
    </row>
    <row r="379" spans="1:23" x14ac:dyDescent="0.2">
      <c r="A379" s="742">
        <v>372</v>
      </c>
      <c r="B379" s="120" t="s">
        <v>115</v>
      </c>
      <c r="C379" s="656"/>
      <c r="D379" s="656">
        <v>45000</v>
      </c>
      <c r="E379" s="656">
        <v>45000</v>
      </c>
      <c r="F379" s="657">
        <v>22050</v>
      </c>
      <c r="G379" s="702">
        <f t="shared" si="38"/>
        <v>0.49</v>
      </c>
      <c r="H379" s="702">
        <v>0</v>
      </c>
      <c r="I379" s="82"/>
      <c r="J379" s="82"/>
      <c r="K379" s="82"/>
      <c r="L379" s="82"/>
      <c r="M379" s="82"/>
      <c r="N379" s="82"/>
      <c r="O379" s="82"/>
      <c r="P379" s="82"/>
      <c r="Q379" s="80"/>
      <c r="R379" s="80"/>
      <c r="S379" s="80"/>
      <c r="T379" s="80"/>
      <c r="U379" s="80"/>
      <c r="V379" s="80"/>
      <c r="W379" s="80"/>
    </row>
    <row r="380" spans="1:23" x14ac:dyDescent="0.2">
      <c r="A380" s="741" t="s">
        <v>439</v>
      </c>
      <c r="B380" s="194" t="s">
        <v>440</v>
      </c>
      <c r="C380" s="616"/>
      <c r="D380" s="333">
        <f>D383</f>
        <v>120000</v>
      </c>
      <c r="E380" s="333">
        <f>E383</f>
        <v>0</v>
      </c>
      <c r="F380" s="646">
        <f>F383</f>
        <v>0</v>
      </c>
      <c r="G380" s="700">
        <v>0</v>
      </c>
      <c r="H380" s="700">
        <v>0</v>
      </c>
      <c r="I380" s="82"/>
      <c r="J380" s="82"/>
      <c r="K380" s="82"/>
      <c r="L380" s="82"/>
      <c r="M380" s="82"/>
      <c r="N380" s="82"/>
      <c r="O380" s="82"/>
      <c r="P380" s="82"/>
      <c r="Q380" s="80"/>
      <c r="R380" s="80"/>
      <c r="S380" s="80"/>
      <c r="T380" s="80"/>
      <c r="U380" s="80"/>
      <c r="V380" s="80"/>
      <c r="W380" s="80"/>
    </row>
    <row r="381" spans="1:23" x14ac:dyDescent="0.2">
      <c r="A381" s="741"/>
      <c r="B381" s="755" t="s">
        <v>360</v>
      </c>
      <c r="C381" s="616"/>
      <c r="D381" s="647"/>
      <c r="E381" s="647"/>
      <c r="F381" s="648"/>
      <c r="G381" s="700"/>
      <c r="H381" s="700"/>
      <c r="I381" s="82"/>
      <c r="J381" s="82"/>
      <c r="K381" s="82"/>
      <c r="L381" s="82"/>
      <c r="M381" s="82"/>
      <c r="N381" s="82"/>
      <c r="O381" s="82"/>
      <c r="P381" s="82"/>
      <c r="Q381" s="80"/>
      <c r="R381" s="80"/>
      <c r="S381" s="80"/>
      <c r="T381" s="80"/>
      <c r="U381" s="80"/>
      <c r="V381" s="80"/>
      <c r="W381" s="80"/>
    </row>
    <row r="382" spans="1:23" x14ac:dyDescent="0.2">
      <c r="A382" s="743" t="s">
        <v>97</v>
      </c>
      <c r="B382" s="200" t="s">
        <v>123</v>
      </c>
      <c r="C382" s="623"/>
      <c r="D382" s="649"/>
      <c r="E382" s="649"/>
      <c r="F382" s="650"/>
      <c r="G382" s="702"/>
      <c r="H382" s="702"/>
      <c r="I382" s="82"/>
      <c r="J382" s="82"/>
      <c r="K382" s="82"/>
      <c r="L382" s="82"/>
      <c r="M382" s="82"/>
      <c r="N382" s="82"/>
      <c r="O382" s="82"/>
      <c r="P382" s="82"/>
      <c r="Q382" s="80"/>
      <c r="R382" s="80"/>
      <c r="S382" s="80"/>
      <c r="T382" s="80"/>
      <c r="U382" s="80"/>
      <c r="V382" s="80"/>
      <c r="W382" s="80"/>
    </row>
    <row r="383" spans="1:23" x14ac:dyDescent="0.2">
      <c r="A383" s="703">
        <v>3</v>
      </c>
      <c r="B383" s="86" t="s">
        <v>62</v>
      </c>
      <c r="C383" s="608"/>
      <c r="D383" s="381">
        <f t="shared" ref="D383:F385" si="47">D384</f>
        <v>120000</v>
      </c>
      <c r="E383" s="381">
        <f t="shared" si="47"/>
        <v>0</v>
      </c>
      <c r="F383" s="651">
        <f t="shared" si="47"/>
        <v>0</v>
      </c>
      <c r="G383" s="704"/>
      <c r="H383" s="704"/>
      <c r="I383" s="82"/>
      <c r="J383" s="82"/>
      <c r="K383" s="82"/>
      <c r="L383" s="82"/>
      <c r="M383" s="82"/>
      <c r="N383" s="82"/>
      <c r="O383" s="82"/>
      <c r="P383" s="82"/>
      <c r="Q383" s="80"/>
      <c r="R383" s="80"/>
      <c r="S383" s="80"/>
      <c r="T383" s="80"/>
      <c r="U383" s="80"/>
      <c r="V383" s="80"/>
      <c r="W383" s="80"/>
    </row>
    <row r="384" spans="1:23" ht="22.5" x14ac:dyDescent="0.2">
      <c r="A384" s="729">
        <v>37</v>
      </c>
      <c r="B384" s="125" t="s">
        <v>157</v>
      </c>
      <c r="C384" s="618"/>
      <c r="D384" s="652">
        <f t="shared" si="47"/>
        <v>120000</v>
      </c>
      <c r="E384" s="652">
        <f t="shared" si="47"/>
        <v>0</v>
      </c>
      <c r="F384" s="653">
        <f t="shared" si="47"/>
        <v>0</v>
      </c>
      <c r="G384" s="706"/>
      <c r="H384" s="706"/>
      <c r="I384" s="82"/>
      <c r="J384" s="82"/>
      <c r="K384" s="82"/>
      <c r="L384" s="82"/>
      <c r="M384" s="82"/>
      <c r="N384" s="82"/>
      <c r="O384" s="82"/>
      <c r="P384" s="82"/>
      <c r="Q384" s="80"/>
      <c r="R384" s="80"/>
      <c r="S384" s="80"/>
      <c r="T384" s="80"/>
      <c r="U384" s="80"/>
      <c r="V384" s="80"/>
      <c r="W384" s="80"/>
    </row>
    <row r="385" spans="1:23" x14ac:dyDescent="0.2">
      <c r="A385" s="730">
        <v>372</v>
      </c>
      <c r="B385" s="117" t="s">
        <v>115</v>
      </c>
      <c r="C385" s="619"/>
      <c r="D385" s="598">
        <f t="shared" si="47"/>
        <v>120000</v>
      </c>
      <c r="E385" s="598">
        <f t="shared" si="47"/>
        <v>0</v>
      </c>
      <c r="F385" s="654">
        <f t="shared" si="47"/>
        <v>0</v>
      </c>
      <c r="G385" s="707"/>
      <c r="H385" s="707"/>
      <c r="I385" s="82"/>
      <c r="J385" s="82"/>
      <c r="K385" s="82"/>
      <c r="L385" s="82"/>
      <c r="M385" s="82"/>
      <c r="N385" s="82"/>
      <c r="O385" s="82"/>
      <c r="P385" s="82"/>
      <c r="Q385" s="80"/>
      <c r="R385" s="80"/>
      <c r="S385" s="80"/>
      <c r="T385" s="80"/>
      <c r="U385" s="80"/>
      <c r="V385" s="80"/>
      <c r="W385" s="80"/>
    </row>
    <row r="386" spans="1:23" x14ac:dyDescent="0.2">
      <c r="A386" s="758">
        <v>372</v>
      </c>
      <c r="B386" s="120" t="s">
        <v>115</v>
      </c>
      <c r="C386" s="624"/>
      <c r="D386" s="595">
        <v>120000</v>
      </c>
      <c r="E386" s="595"/>
      <c r="F386" s="650">
        <v>0</v>
      </c>
      <c r="G386" s="702"/>
      <c r="H386" s="702"/>
      <c r="I386" s="82"/>
      <c r="J386" s="82"/>
      <c r="K386" s="82"/>
      <c r="L386" s="82"/>
      <c r="M386" s="82"/>
      <c r="N386" s="82"/>
      <c r="O386" s="82"/>
      <c r="P386" s="82"/>
      <c r="Q386" s="80"/>
      <c r="R386" s="80"/>
      <c r="S386" s="80"/>
      <c r="T386" s="80"/>
      <c r="U386" s="80"/>
      <c r="V386" s="80"/>
      <c r="W386" s="80"/>
    </row>
    <row r="387" spans="1:23" x14ac:dyDescent="0.2">
      <c r="A387" s="758"/>
      <c r="B387" s="120"/>
      <c r="C387" s="595"/>
      <c r="D387" s="595"/>
      <c r="E387" s="595"/>
      <c r="F387" s="377"/>
      <c r="G387" s="702"/>
      <c r="H387" s="702"/>
      <c r="I387" s="82"/>
      <c r="J387" s="82"/>
      <c r="K387" s="82"/>
      <c r="L387" s="82"/>
      <c r="M387" s="82"/>
      <c r="N387" s="82"/>
      <c r="O387" s="82"/>
      <c r="P387" s="82"/>
      <c r="Q387" s="80"/>
      <c r="R387" s="80"/>
      <c r="S387" s="80"/>
      <c r="T387" s="80"/>
      <c r="U387" s="80"/>
      <c r="V387" s="80"/>
      <c r="W387" s="80"/>
    </row>
    <row r="388" spans="1:23" x14ac:dyDescent="0.2">
      <c r="A388" s="759"/>
      <c r="B388" s="760" t="s">
        <v>295</v>
      </c>
      <c r="C388" s="357"/>
      <c r="D388" s="254"/>
      <c r="E388" s="254"/>
      <c r="F388" s="357"/>
      <c r="G388" s="737"/>
      <c r="H388" s="737"/>
      <c r="I388" s="82"/>
      <c r="J388" s="82"/>
      <c r="K388" s="82"/>
      <c r="L388" s="82"/>
      <c r="M388" s="82"/>
      <c r="N388" s="82"/>
      <c r="O388" s="82"/>
      <c r="P388" s="82"/>
      <c r="Q388" s="80"/>
      <c r="R388" s="80"/>
      <c r="S388" s="80"/>
      <c r="T388" s="80"/>
      <c r="U388" s="80"/>
      <c r="V388" s="80"/>
      <c r="W388" s="80"/>
    </row>
    <row r="389" spans="1:23" x14ac:dyDescent="0.2">
      <c r="A389" s="851" t="s">
        <v>305</v>
      </c>
      <c r="B389" s="851"/>
      <c r="C389" s="332">
        <f>C390+C397+C404</f>
        <v>126480</v>
      </c>
      <c r="D389" s="244">
        <f>D390+D397+D404</f>
        <v>165000</v>
      </c>
      <c r="E389" s="244">
        <f>E390+E397+E404</f>
        <v>165000</v>
      </c>
      <c r="F389" s="332">
        <f>F390+F397+F404</f>
        <v>139290</v>
      </c>
      <c r="G389" s="699">
        <f t="shared" si="38"/>
        <v>0.84418181818181814</v>
      </c>
      <c r="H389" s="699">
        <f t="shared" si="39"/>
        <v>1.101280834914611</v>
      </c>
      <c r="I389" s="82"/>
      <c r="J389" s="82"/>
      <c r="K389" s="82"/>
      <c r="L389" s="82"/>
      <c r="M389" s="82"/>
      <c r="N389" s="82"/>
      <c r="O389" s="82"/>
      <c r="P389" s="82"/>
      <c r="Q389" s="80"/>
      <c r="R389" s="80"/>
      <c r="S389" s="80"/>
      <c r="T389" s="80"/>
      <c r="U389" s="80"/>
      <c r="V389" s="80"/>
      <c r="W389" s="80"/>
    </row>
    <row r="390" spans="1:23" x14ac:dyDescent="0.2">
      <c r="A390" s="109" t="s">
        <v>332</v>
      </c>
      <c r="B390" s="194" t="s">
        <v>229</v>
      </c>
      <c r="C390" s="333">
        <f>C393</f>
        <v>36580</v>
      </c>
      <c r="D390" s="242">
        <f>D393</f>
        <v>60000</v>
      </c>
      <c r="E390" s="242">
        <f>E393</f>
        <v>60000</v>
      </c>
      <c r="F390" s="333">
        <f>F393</f>
        <v>47940</v>
      </c>
      <c r="G390" s="700">
        <f t="shared" ref="G390:G453" si="48">F390/E390</f>
        <v>0.79900000000000004</v>
      </c>
      <c r="H390" s="700">
        <f t="shared" ref="H390:H453" si="49">F390/C390</f>
        <v>1.3105522143247677</v>
      </c>
      <c r="I390" s="82"/>
      <c r="J390" s="82"/>
      <c r="K390" s="82"/>
      <c r="L390" s="82"/>
      <c r="M390" s="82"/>
      <c r="N390" s="82"/>
      <c r="O390" s="82"/>
      <c r="P390" s="82"/>
      <c r="Q390" s="80"/>
      <c r="R390" s="80"/>
      <c r="S390" s="80"/>
      <c r="T390" s="80"/>
      <c r="U390" s="80"/>
      <c r="V390" s="80"/>
      <c r="W390" s="80"/>
    </row>
    <row r="391" spans="1:23" x14ac:dyDescent="0.2">
      <c r="A391" s="109"/>
      <c r="B391" s="114" t="s">
        <v>355</v>
      </c>
      <c r="C391" s="352"/>
      <c r="D391" s="242"/>
      <c r="E391" s="242"/>
      <c r="F391" s="352"/>
      <c r="G391" s="700"/>
      <c r="H391" s="700"/>
      <c r="I391" s="82"/>
      <c r="J391" s="82"/>
      <c r="K391" s="82"/>
      <c r="L391" s="82"/>
      <c r="M391" s="82"/>
      <c r="N391" s="82"/>
      <c r="O391" s="82"/>
      <c r="P391" s="82"/>
      <c r="Q391" s="80"/>
      <c r="R391" s="80"/>
      <c r="S391" s="80"/>
      <c r="T391" s="80"/>
      <c r="U391" s="80"/>
      <c r="V391" s="80"/>
      <c r="W391" s="80"/>
    </row>
    <row r="392" spans="1:23" x14ac:dyDescent="0.2">
      <c r="A392" s="761" t="s">
        <v>93</v>
      </c>
      <c r="B392" s="201" t="s">
        <v>123</v>
      </c>
      <c r="C392" s="343"/>
      <c r="D392" s="533"/>
      <c r="E392" s="533"/>
      <c r="F392" s="343"/>
      <c r="G392" s="702"/>
      <c r="H392" s="702"/>
      <c r="I392" s="82"/>
      <c r="J392" s="82"/>
      <c r="K392" s="82"/>
      <c r="L392" s="82"/>
      <c r="M392" s="82"/>
      <c r="N392" s="82"/>
      <c r="O392" s="82"/>
      <c r="P392" s="82"/>
      <c r="Q392" s="80"/>
      <c r="R392" s="80"/>
      <c r="S392" s="80"/>
      <c r="T392" s="80"/>
      <c r="U392" s="80"/>
      <c r="V392" s="80"/>
      <c r="W392" s="80"/>
    </row>
    <row r="393" spans="1:23" x14ac:dyDescent="0.2">
      <c r="A393" s="703">
        <v>3</v>
      </c>
      <c r="B393" s="86" t="s">
        <v>62</v>
      </c>
      <c r="C393" s="353">
        <f>C394</f>
        <v>36580</v>
      </c>
      <c r="D393" s="381">
        <f t="shared" ref="D393:F395" si="50">D394</f>
        <v>60000</v>
      </c>
      <c r="E393" s="381">
        <f t="shared" si="50"/>
        <v>60000</v>
      </c>
      <c r="F393" s="353">
        <f t="shared" si="50"/>
        <v>47940</v>
      </c>
      <c r="G393" s="704">
        <f t="shared" si="48"/>
        <v>0.79900000000000004</v>
      </c>
      <c r="H393" s="704">
        <f t="shared" si="49"/>
        <v>1.3105522143247677</v>
      </c>
      <c r="I393" s="82"/>
      <c r="J393" s="82"/>
      <c r="K393" s="82"/>
      <c r="L393" s="82"/>
      <c r="M393" s="82"/>
      <c r="N393" s="82"/>
      <c r="O393" s="82"/>
      <c r="P393" s="82"/>
      <c r="Q393" s="80"/>
      <c r="R393" s="80"/>
      <c r="S393" s="80"/>
      <c r="T393" s="80"/>
      <c r="U393" s="80"/>
      <c r="V393" s="80"/>
      <c r="W393" s="80"/>
    </row>
    <row r="394" spans="1:23" ht="22.5" x14ac:dyDescent="0.2">
      <c r="A394" s="729">
        <v>37</v>
      </c>
      <c r="B394" s="125" t="s">
        <v>157</v>
      </c>
      <c r="C394" s="354">
        <f>C395</f>
        <v>36580</v>
      </c>
      <c r="D394" s="652">
        <f t="shared" si="50"/>
        <v>60000</v>
      </c>
      <c r="E394" s="652">
        <f t="shared" si="50"/>
        <v>60000</v>
      </c>
      <c r="F394" s="354">
        <f t="shared" si="50"/>
        <v>47940</v>
      </c>
      <c r="G394" s="706">
        <f t="shared" si="48"/>
        <v>0.79900000000000004</v>
      </c>
      <c r="H394" s="706">
        <f t="shared" si="49"/>
        <v>1.3105522143247677</v>
      </c>
      <c r="I394" s="82"/>
      <c r="J394" s="82"/>
      <c r="K394" s="82"/>
      <c r="L394" s="82"/>
      <c r="M394" s="82"/>
      <c r="N394" s="82"/>
      <c r="O394" s="82"/>
      <c r="P394" s="82"/>
      <c r="Q394" s="80"/>
      <c r="R394" s="80"/>
      <c r="S394" s="80"/>
      <c r="T394" s="80"/>
      <c r="U394" s="80"/>
      <c r="V394" s="80"/>
      <c r="W394" s="80"/>
    </row>
    <row r="395" spans="1:23" x14ac:dyDescent="0.2">
      <c r="A395" s="730">
        <v>372</v>
      </c>
      <c r="B395" s="117" t="s">
        <v>69</v>
      </c>
      <c r="C395" s="598">
        <f>C396</f>
        <v>36580</v>
      </c>
      <c r="D395" s="598">
        <f t="shared" si="50"/>
        <v>60000</v>
      </c>
      <c r="E395" s="598">
        <f t="shared" si="50"/>
        <v>60000</v>
      </c>
      <c r="F395" s="383">
        <f t="shared" si="50"/>
        <v>47940</v>
      </c>
      <c r="G395" s="707">
        <f t="shared" si="48"/>
        <v>0.79900000000000004</v>
      </c>
      <c r="H395" s="707">
        <f t="shared" si="49"/>
        <v>1.3105522143247677</v>
      </c>
      <c r="I395" s="82"/>
      <c r="J395" s="82"/>
      <c r="K395" s="82"/>
      <c r="L395" s="82"/>
      <c r="M395" s="82"/>
      <c r="N395" s="82"/>
      <c r="O395" s="82"/>
      <c r="P395" s="82"/>
      <c r="Q395" s="80"/>
      <c r="R395" s="80"/>
      <c r="S395" s="80"/>
      <c r="T395" s="80"/>
      <c r="U395" s="80"/>
      <c r="V395" s="80"/>
      <c r="W395" s="80"/>
    </row>
    <row r="396" spans="1:23" x14ac:dyDescent="0.2">
      <c r="A396" s="726">
        <v>372</v>
      </c>
      <c r="B396" s="107" t="s">
        <v>69</v>
      </c>
      <c r="C396" s="595">
        <v>36580</v>
      </c>
      <c r="D396" s="595">
        <v>60000</v>
      </c>
      <c r="E396" s="595">
        <v>60000</v>
      </c>
      <c r="F396" s="377">
        <v>47940</v>
      </c>
      <c r="G396" s="702">
        <f t="shared" si="48"/>
        <v>0.79900000000000004</v>
      </c>
      <c r="H396" s="702">
        <f t="shared" si="49"/>
        <v>1.3105522143247677</v>
      </c>
      <c r="I396" s="82"/>
      <c r="J396" s="82"/>
      <c r="K396" s="82"/>
      <c r="L396" s="82"/>
      <c r="M396" s="82"/>
      <c r="N396" s="82"/>
      <c r="O396" s="82"/>
      <c r="P396" s="82"/>
      <c r="Q396" s="80"/>
      <c r="R396" s="80"/>
      <c r="S396" s="80"/>
      <c r="T396" s="80"/>
      <c r="U396" s="80"/>
      <c r="V396" s="80"/>
      <c r="W396" s="80"/>
    </row>
    <row r="397" spans="1:23" x14ac:dyDescent="0.2">
      <c r="A397" s="109" t="s">
        <v>333</v>
      </c>
      <c r="B397" s="194" t="s">
        <v>230</v>
      </c>
      <c r="C397" s="333">
        <f>C400</f>
        <v>50000</v>
      </c>
      <c r="D397" s="242">
        <f>D400</f>
        <v>60000</v>
      </c>
      <c r="E397" s="242">
        <f>E400</f>
        <v>60000</v>
      </c>
      <c r="F397" s="333">
        <f>F400</f>
        <v>60000</v>
      </c>
      <c r="G397" s="700">
        <f t="shared" si="48"/>
        <v>1</v>
      </c>
      <c r="H397" s="700">
        <f t="shared" si="49"/>
        <v>1.2</v>
      </c>
      <c r="I397" s="82"/>
      <c r="J397" s="82"/>
      <c r="K397" s="82"/>
      <c r="L397" s="82"/>
      <c r="M397" s="82"/>
      <c r="N397" s="82"/>
      <c r="O397" s="82"/>
      <c r="P397" s="82"/>
      <c r="Q397" s="80"/>
      <c r="R397" s="80"/>
      <c r="S397" s="80"/>
      <c r="T397" s="80"/>
      <c r="U397" s="80"/>
      <c r="V397" s="80"/>
      <c r="W397" s="80"/>
    </row>
    <row r="398" spans="1:23" ht="12.75" customHeight="1" x14ac:dyDescent="0.2">
      <c r="A398" s="109"/>
      <c r="B398" s="114" t="s">
        <v>355</v>
      </c>
      <c r="C398" s="333"/>
      <c r="D398" s="242"/>
      <c r="E398" s="242"/>
      <c r="F398" s="333"/>
      <c r="G398" s="700"/>
      <c r="H398" s="700"/>
      <c r="I398" s="82"/>
      <c r="J398" s="82"/>
      <c r="K398" s="82"/>
      <c r="L398" s="82"/>
      <c r="M398" s="82"/>
      <c r="N398" s="82"/>
      <c r="O398" s="82"/>
      <c r="P398" s="82"/>
      <c r="Q398" s="80"/>
      <c r="R398" s="80"/>
      <c r="S398" s="80"/>
      <c r="T398" s="80"/>
      <c r="U398" s="80"/>
      <c r="V398" s="80"/>
      <c r="W398" s="80"/>
    </row>
    <row r="399" spans="1:23" x14ac:dyDescent="0.2">
      <c r="A399" s="761" t="s">
        <v>93</v>
      </c>
      <c r="B399" s="201" t="s">
        <v>123</v>
      </c>
      <c r="C399" s="343"/>
      <c r="D399" s="533"/>
      <c r="E399" s="533"/>
      <c r="F399" s="343"/>
      <c r="G399" s="702"/>
      <c r="H399" s="702"/>
      <c r="I399" s="82"/>
      <c r="J399" s="82"/>
      <c r="K399" s="82"/>
      <c r="L399" s="82"/>
      <c r="M399" s="82"/>
      <c r="N399" s="82"/>
      <c r="O399" s="82"/>
      <c r="P399" s="82"/>
      <c r="Q399" s="80"/>
      <c r="R399" s="80"/>
      <c r="S399" s="80"/>
      <c r="T399" s="80"/>
      <c r="U399" s="80"/>
      <c r="V399" s="80"/>
      <c r="W399" s="80"/>
    </row>
    <row r="400" spans="1:23" x14ac:dyDescent="0.2">
      <c r="A400" s="703">
        <v>3</v>
      </c>
      <c r="B400" s="86" t="s">
        <v>62</v>
      </c>
      <c r="C400" s="353">
        <f>C401</f>
        <v>50000</v>
      </c>
      <c r="D400" s="381">
        <f t="shared" ref="D400:F402" si="51">D401</f>
        <v>60000</v>
      </c>
      <c r="E400" s="381">
        <f t="shared" si="51"/>
        <v>60000</v>
      </c>
      <c r="F400" s="353">
        <f t="shared" si="51"/>
        <v>60000</v>
      </c>
      <c r="G400" s="704">
        <f t="shared" si="48"/>
        <v>1</v>
      </c>
      <c r="H400" s="704">
        <f t="shared" si="49"/>
        <v>1.2</v>
      </c>
      <c r="I400" s="82"/>
      <c r="J400" s="82"/>
      <c r="K400" s="82"/>
      <c r="L400" s="82"/>
      <c r="M400" s="82"/>
      <c r="N400" s="82"/>
      <c r="O400" s="82"/>
      <c r="P400" s="82"/>
      <c r="Q400" s="80"/>
      <c r="R400" s="80"/>
      <c r="S400" s="80"/>
      <c r="T400" s="80"/>
      <c r="U400" s="80"/>
      <c r="V400" s="80"/>
      <c r="W400" s="80"/>
    </row>
    <row r="401" spans="1:23" ht="22.5" x14ac:dyDescent="0.2">
      <c r="A401" s="729">
        <v>37</v>
      </c>
      <c r="B401" s="125" t="s">
        <v>157</v>
      </c>
      <c r="C401" s="354">
        <f>C402</f>
        <v>50000</v>
      </c>
      <c r="D401" s="652">
        <f t="shared" si="51"/>
        <v>60000</v>
      </c>
      <c r="E401" s="652">
        <f t="shared" si="51"/>
        <v>60000</v>
      </c>
      <c r="F401" s="354">
        <f t="shared" si="51"/>
        <v>60000</v>
      </c>
      <c r="G401" s="706">
        <f t="shared" si="48"/>
        <v>1</v>
      </c>
      <c r="H401" s="706">
        <f t="shared" si="49"/>
        <v>1.2</v>
      </c>
      <c r="I401" s="82"/>
      <c r="J401" s="82"/>
      <c r="K401" s="82"/>
      <c r="L401" s="82"/>
      <c r="M401" s="82"/>
      <c r="N401" s="82"/>
      <c r="O401" s="82"/>
      <c r="P401" s="82"/>
      <c r="Q401" s="80"/>
      <c r="R401" s="80"/>
      <c r="S401" s="80"/>
      <c r="T401" s="80"/>
      <c r="U401" s="80"/>
      <c r="V401" s="80"/>
      <c r="W401" s="80"/>
    </row>
    <row r="402" spans="1:23" x14ac:dyDescent="0.2">
      <c r="A402" s="725">
        <v>372</v>
      </c>
      <c r="B402" s="106" t="s">
        <v>69</v>
      </c>
      <c r="C402" s="598">
        <f>C403</f>
        <v>50000</v>
      </c>
      <c r="D402" s="598">
        <f t="shared" si="51"/>
        <v>60000</v>
      </c>
      <c r="E402" s="598">
        <f t="shared" si="51"/>
        <v>60000</v>
      </c>
      <c r="F402" s="383">
        <f t="shared" si="51"/>
        <v>60000</v>
      </c>
      <c r="G402" s="707">
        <f t="shared" si="48"/>
        <v>1</v>
      </c>
      <c r="H402" s="707">
        <f t="shared" si="49"/>
        <v>1.2</v>
      </c>
      <c r="I402" s="82"/>
      <c r="J402" s="82"/>
      <c r="K402" s="82"/>
      <c r="L402" s="82"/>
      <c r="M402" s="82"/>
      <c r="N402" s="82"/>
      <c r="O402" s="82"/>
      <c r="P402" s="82"/>
      <c r="Q402" s="80"/>
      <c r="R402" s="80"/>
      <c r="S402" s="80"/>
      <c r="T402" s="80"/>
      <c r="U402" s="80"/>
      <c r="V402" s="80"/>
      <c r="W402" s="80"/>
    </row>
    <row r="403" spans="1:23" x14ac:dyDescent="0.2">
      <c r="A403" s="726">
        <v>372</v>
      </c>
      <c r="B403" s="107" t="s">
        <v>69</v>
      </c>
      <c r="C403" s="595">
        <v>50000</v>
      </c>
      <c r="D403" s="595">
        <v>60000</v>
      </c>
      <c r="E403" s="595">
        <v>60000</v>
      </c>
      <c r="F403" s="377">
        <v>60000</v>
      </c>
      <c r="G403" s="702">
        <f t="shared" si="48"/>
        <v>1</v>
      </c>
      <c r="H403" s="702">
        <f t="shared" si="49"/>
        <v>1.2</v>
      </c>
      <c r="I403" s="82"/>
      <c r="J403" s="82"/>
      <c r="K403" s="82"/>
      <c r="L403" s="82"/>
      <c r="M403" s="82"/>
      <c r="N403" s="82"/>
      <c r="O403" s="82"/>
      <c r="P403" s="82"/>
      <c r="Q403" s="80"/>
      <c r="R403" s="80"/>
      <c r="S403" s="80"/>
      <c r="T403" s="80"/>
      <c r="U403" s="80"/>
      <c r="V403" s="80"/>
      <c r="W403" s="80"/>
    </row>
    <row r="404" spans="1:23" ht="22.5" x14ac:dyDescent="0.2">
      <c r="A404" s="114" t="s">
        <v>334</v>
      </c>
      <c r="B404" s="194" t="s">
        <v>231</v>
      </c>
      <c r="C404" s="333">
        <f>C407</f>
        <v>39900</v>
      </c>
      <c r="D404" s="242">
        <f>D407</f>
        <v>45000</v>
      </c>
      <c r="E404" s="242">
        <f>E407</f>
        <v>45000</v>
      </c>
      <c r="F404" s="333">
        <f>F407</f>
        <v>31350</v>
      </c>
      <c r="G404" s="700">
        <f t="shared" si="48"/>
        <v>0.69666666666666666</v>
      </c>
      <c r="H404" s="700">
        <f t="shared" si="49"/>
        <v>0.7857142857142857</v>
      </c>
      <c r="I404" s="82"/>
      <c r="J404" s="82"/>
      <c r="K404" s="82"/>
      <c r="L404" s="82"/>
      <c r="M404" s="82"/>
      <c r="N404" s="82"/>
      <c r="O404" s="82"/>
      <c r="P404" s="82"/>
      <c r="Q404" s="80"/>
      <c r="R404" s="80"/>
      <c r="S404" s="80"/>
      <c r="T404" s="80"/>
      <c r="U404" s="80"/>
      <c r="V404" s="80"/>
      <c r="W404" s="80"/>
    </row>
    <row r="405" spans="1:23" x14ac:dyDescent="0.2">
      <c r="A405" s="109"/>
      <c r="B405" s="121" t="s">
        <v>355</v>
      </c>
      <c r="C405" s="333"/>
      <c r="D405" s="242"/>
      <c r="E405" s="242"/>
      <c r="F405" s="333"/>
      <c r="G405" s="700"/>
      <c r="H405" s="700"/>
      <c r="I405" s="82"/>
      <c r="J405" s="82"/>
      <c r="K405" s="82"/>
      <c r="L405" s="82"/>
      <c r="M405" s="82"/>
      <c r="N405" s="82"/>
      <c r="O405" s="82"/>
      <c r="P405" s="82"/>
      <c r="Q405" s="80"/>
      <c r="R405" s="80"/>
      <c r="S405" s="80"/>
      <c r="T405" s="80"/>
      <c r="U405" s="80"/>
      <c r="V405" s="80"/>
      <c r="W405" s="80"/>
    </row>
    <row r="406" spans="1:23" x14ac:dyDescent="0.2">
      <c r="A406" s="761" t="s">
        <v>93</v>
      </c>
      <c r="B406" s="201" t="s">
        <v>123</v>
      </c>
      <c r="C406" s="343"/>
      <c r="D406" s="533"/>
      <c r="E406" s="533"/>
      <c r="F406" s="343"/>
      <c r="G406" s="702"/>
      <c r="H406" s="702"/>
      <c r="I406" s="82"/>
      <c r="J406" s="82"/>
      <c r="K406" s="82"/>
      <c r="L406" s="82"/>
      <c r="M406" s="82"/>
      <c r="N406" s="82"/>
      <c r="O406" s="82"/>
      <c r="P406" s="82"/>
      <c r="Q406" s="80"/>
      <c r="R406" s="80"/>
      <c r="S406" s="80"/>
      <c r="T406" s="80"/>
      <c r="U406" s="80"/>
      <c r="V406" s="80"/>
      <c r="W406" s="80"/>
    </row>
    <row r="407" spans="1:23" x14ac:dyDescent="0.2">
      <c r="A407" s="703">
        <v>3</v>
      </c>
      <c r="B407" s="86" t="s">
        <v>62</v>
      </c>
      <c r="C407" s="353">
        <f>C408</f>
        <v>39900</v>
      </c>
      <c r="D407" s="381">
        <f t="shared" ref="D407:F409" si="52">D408</f>
        <v>45000</v>
      </c>
      <c r="E407" s="381">
        <f t="shared" si="52"/>
        <v>45000</v>
      </c>
      <c r="F407" s="353">
        <f t="shared" si="52"/>
        <v>31350</v>
      </c>
      <c r="G407" s="704">
        <f t="shared" si="48"/>
        <v>0.69666666666666666</v>
      </c>
      <c r="H407" s="704">
        <f t="shared" si="49"/>
        <v>0.7857142857142857</v>
      </c>
      <c r="I407" s="82"/>
      <c r="J407" s="82"/>
      <c r="K407" s="82"/>
      <c r="L407" s="82"/>
      <c r="M407" s="82"/>
      <c r="N407" s="82"/>
      <c r="O407" s="82"/>
      <c r="P407" s="82"/>
      <c r="Q407" s="80"/>
      <c r="R407" s="80"/>
      <c r="S407" s="80"/>
      <c r="T407" s="80"/>
      <c r="U407" s="80"/>
      <c r="V407" s="80"/>
      <c r="W407" s="80"/>
    </row>
    <row r="408" spans="1:23" ht="22.5" x14ac:dyDescent="0.2">
      <c r="A408" s="729">
        <v>37</v>
      </c>
      <c r="B408" s="125" t="s">
        <v>157</v>
      </c>
      <c r="C408" s="354">
        <f>C409</f>
        <v>39900</v>
      </c>
      <c r="D408" s="652">
        <f t="shared" si="52"/>
        <v>45000</v>
      </c>
      <c r="E408" s="652">
        <f t="shared" si="52"/>
        <v>45000</v>
      </c>
      <c r="F408" s="354">
        <f t="shared" si="52"/>
        <v>31350</v>
      </c>
      <c r="G408" s="706">
        <f t="shared" si="48"/>
        <v>0.69666666666666666</v>
      </c>
      <c r="H408" s="706">
        <f t="shared" si="49"/>
        <v>0.7857142857142857</v>
      </c>
      <c r="I408" s="82"/>
      <c r="J408" s="82"/>
      <c r="K408" s="82"/>
      <c r="L408" s="82"/>
      <c r="M408" s="82"/>
      <c r="N408" s="82"/>
      <c r="O408" s="82"/>
      <c r="P408" s="82"/>
      <c r="Q408" s="80"/>
      <c r="R408" s="80"/>
      <c r="S408" s="80"/>
      <c r="T408" s="80"/>
      <c r="U408" s="80"/>
      <c r="V408" s="80"/>
      <c r="W408" s="80"/>
    </row>
    <row r="409" spans="1:23" x14ac:dyDescent="0.2">
      <c r="A409" s="725">
        <v>372</v>
      </c>
      <c r="B409" s="106" t="s">
        <v>69</v>
      </c>
      <c r="C409" s="598">
        <f>C410</f>
        <v>39900</v>
      </c>
      <c r="D409" s="598">
        <f t="shared" si="52"/>
        <v>45000</v>
      </c>
      <c r="E409" s="598">
        <f t="shared" si="52"/>
        <v>45000</v>
      </c>
      <c r="F409" s="383">
        <f t="shared" si="52"/>
        <v>31350</v>
      </c>
      <c r="G409" s="707">
        <f t="shared" si="48"/>
        <v>0.69666666666666666</v>
      </c>
      <c r="H409" s="707">
        <f t="shared" si="49"/>
        <v>0.7857142857142857</v>
      </c>
      <c r="I409" s="82"/>
      <c r="J409" s="82"/>
      <c r="K409" s="82"/>
      <c r="L409" s="82"/>
      <c r="M409" s="82"/>
      <c r="N409" s="82"/>
      <c r="O409" s="82"/>
      <c r="P409" s="82"/>
      <c r="Q409" s="80"/>
      <c r="R409" s="80"/>
      <c r="S409" s="80"/>
      <c r="T409" s="80"/>
      <c r="U409" s="80"/>
      <c r="V409" s="80"/>
      <c r="W409" s="80"/>
    </row>
    <row r="410" spans="1:23" x14ac:dyDescent="0.2">
      <c r="A410" s="726">
        <v>372</v>
      </c>
      <c r="B410" s="107" t="s">
        <v>69</v>
      </c>
      <c r="C410" s="595">
        <v>39900</v>
      </c>
      <c r="D410" s="595">
        <v>45000</v>
      </c>
      <c r="E410" s="595">
        <v>45000</v>
      </c>
      <c r="F410" s="377">
        <v>31350</v>
      </c>
      <c r="G410" s="702">
        <f t="shared" si="48"/>
        <v>0.69666666666666666</v>
      </c>
      <c r="H410" s="702">
        <f t="shared" si="49"/>
        <v>0.7857142857142857</v>
      </c>
      <c r="I410" s="82"/>
      <c r="J410" s="82"/>
      <c r="K410" s="82"/>
      <c r="L410" s="82"/>
      <c r="M410" s="82"/>
      <c r="N410" s="82"/>
      <c r="O410" s="82"/>
      <c r="P410" s="82"/>
      <c r="Q410" s="80"/>
      <c r="R410" s="80"/>
      <c r="S410" s="80"/>
      <c r="T410" s="80"/>
      <c r="U410" s="80"/>
      <c r="V410" s="80"/>
      <c r="W410" s="80"/>
    </row>
    <row r="411" spans="1:23" x14ac:dyDescent="0.2">
      <c r="A411" s="851" t="s">
        <v>306</v>
      </c>
      <c r="B411" s="851"/>
      <c r="C411" s="332">
        <f>C412+C419+C426</f>
        <v>79819</v>
      </c>
      <c r="D411" s="244">
        <f>D412+D419+D426</f>
        <v>85000</v>
      </c>
      <c r="E411" s="244">
        <f>E412+E419+E426+E433</f>
        <v>100000</v>
      </c>
      <c r="F411" s="332">
        <f>F412+F419+F426+F433</f>
        <v>91274</v>
      </c>
      <c r="G411" s="699">
        <f t="shared" si="48"/>
        <v>0.91274</v>
      </c>
      <c r="H411" s="699">
        <f t="shared" si="49"/>
        <v>1.1435121963442287</v>
      </c>
      <c r="I411" s="82"/>
      <c r="J411" s="82"/>
      <c r="K411" s="82"/>
      <c r="L411" s="82"/>
      <c r="M411" s="82"/>
      <c r="N411" s="82"/>
      <c r="O411" s="82"/>
      <c r="P411" s="82"/>
      <c r="Q411" s="80"/>
      <c r="R411" s="80"/>
      <c r="S411" s="80"/>
      <c r="T411" s="80"/>
      <c r="U411" s="80"/>
      <c r="V411" s="80"/>
      <c r="W411" s="80"/>
    </row>
    <row r="412" spans="1:23" x14ac:dyDescent="0.2">
      <c r="A412" s="113" t="s">
        <v>335</v>
      </c>
      <c r="B412" s="194" t="s">
        <v>232</v>
      </c>
      <c r="C412" s="333">
        <f>C415</f>
        <v>32726</v>
      </c>
      <c r="D412" s="599">
        <f>D415</f>
        <v>35000</v>
      </c>
      <c r="E412" s="599">
        <f>E415</f>
        <v>35000</v>
      </c>
      <c r="F412" s="333">
        <f>F415</f>
        <v>31651</v>
      </c>
      <c r="G412" s="700">
        <f t="shared" si="48"/>
        <v>0.90431428571428574</v>
      </c>
      <c r="H412" s="700">
        <f t="shared" si="49"/>
        <v>0.96715150033612418</v>
      </c>
      <c r="I412" s="82"/>
      <c r="J412" s="82"/>
      <c r="K412" s="82"/>
      <c r="L412" s="82"/>
      <c r="M412" s="82"/>
      <c r="N412" s="82"/>
      <c r="O412" s="82"/>
      <c r="P412" s="82"/>
      <c r="Q412" s="80"/>
      <c r="R412" s="80"/>
      <c r="S412" s="80"/>
      <c r="T412" s="80"/>
      <c r="U412" s="80"/>
      <c r="V412" s="80"/>
      <c r="W412" s="80"/>
    </row>
    <row r="413" spans="1:23" x14ac:dyDescent="0.2">
      <c r="A413" s="113"/>
      <c r="B413" s="85" t="s">
        <v>359</v>
      </c>
      <c r="C413" s="333"/>
      <c r="D413" s="599"/>
      <c r="E413" s="599"/>
      <c r="F413" s="333"/>
      <c r="G413" s="700"/>
      <c r="H413" s="700"/>
      <c r="I413" s="82"/>
      <c r="J413" s="82"/>
      <c r="K413" s="82"/>
      <c r="L413" s="82"/>
      <c r="M413" s="82"/>
      <c r="N413" s="82"/>
      <c r="O413" s="82"/>
      <c r="P413" s="82"/>
      <c r="Q413" s="80"/>
      <c r="R413" s="80"/>
      <c r="S413" s="80"/>
      <c r="T413" s="80"/>
      <c r="U413" s="80"/>
      <c r="V413" s="80"/>
      <c r="W413" s="80"/>
    </row>
    <row r="414" spans="1:23" x14ac:dyDescent="0.2">
      <c r="A414" s="709" t="s">
        <v>97</v>
      </c>
      <c r="B414" s="204" t="s">
        <v>123</v>
      </c>
      <c r="C414" s="343"/>
      <c r="D414" s="625"/>
      <c r="E414" s="625"/>
      <c r="F414" s="343"/>
      <c r="G414" s="702"/>
      <c r="H414" s="702"/>
      <c r="I414" s="82"/>
      <c r="J414" s="82"/>
      <c r="K414" s="82"/>
      <c r="L414" s="82"/>
      <c r="M414" s="82"/>
      <c r="N414" s="82"/>
      <c r="O414" s="82"/>
      <c r="P414" s="82"/>
      <c r="Q414" s="80"/>
      <c r="R414" s="80"/>
      <c r="S414" s="80"/>
      <c r="T414" s="80"/>
      <c r="U414" s="80"/>
      <c r="V414" s="80"/>
      <c r="W414" s="80"/>
    </row>
    <row r="415" spans="1:23" x14ac:dyDescent="0.2">
      <c r="A415" s="748">
        <v>3</v>
      </c>
      <c r="B415" s="196" t="s">
        <v>62</v>
      </c>
      <c r="C415" s="353">
        <f>C416</f>
        <v>32726</v>
      </c>
      <c r="D415" s="601">
        <f t="shared" ref="D415:F417" si="53">D416</f>
        <v>35000</v>
      </c>
      <c r="E415" s="601">
        <f t="shared" si="53"/>
        <v>35000</v>
      </c>
      <c r="F415" s="353">
        <f t="shared" si="53"/>
        <v>31651</v>
      </c>
      <c r="G415" s="704">
        <f t="shared" si="48"/>
        <v>0.90431428571428574</v>
      </c>
      <c r="H415" s="704">
        <f t="shared" si="49"/>
        <v>0.96715150033612418</v>
      </c>
      <c r="I415" s="82"/>
      <c r="J415" s="82"/>
      <c r="K415" s="82"/>
      <c r="L415" s="82"/>
      <c r="M415" s="82"/>
      <c r="N415" s="82"/>
      <c r="O415" s="82"/>
      <c r="P415" s="82"/>
      <c r="Q415" s="80"/>
      <c r="R415" s="80"/>
      <c r="S415" s="80"/>
      <c r="T415" s="80"/>
      <c r="U415" s="80"/>
      <c r="V415" s="80"/>
      <c r="W415" s="80"/>
    </row>
    <row r="416" spans="1:23" x14ac:dyDescent="0.2">
      <c r="A416" s="749">
        <v>32</v>
      </c>
      <c r="B416" s="197" t="s">
        <v>29</v>
      </c>
      <c r="C416" s="354">
        <f>C417</f>
        <v>32726</v>
      </c>
      <c r="D416" s="626">
        <f t="shared" si="53"/>
        <v>35000</v>
      </c>
      <c r="E416" s="626">
        <f t="shared" si="53"/>
        <v>35000</v>
      </c>
      <c r="F416" s="354">
        <f t="shared" si="53"/>
        <v>31651</v>
      </c>
      <c r="G416" s="706">
        <f t="shared" si="48"/>
        <v>0.90431428571428574</v>
      </c>
      <c r="H416" s="706">
        <f t="shared" si="49"/>
        <v>0.96715150033612418</v>
      </c>
      <c r="I416" s="82"/>
      <c r="J416" s="82"/>
      <c r="K416" s="82"/>
      <c r="L416" s="82"/>
      <c r="M416" s="82"/>
      <c r="N416" s="82"/>
      <c r="O416" s="82"/>
      <c r="P416" s="82"/>
      <c r="Q416" s="80"/>
      <c r="R416" s="80"/>
      <c r="S416" s="80"/>
      <c r="T416" s="80"/>
      <c r="U416" s="80"/>
      <c r="V416" s="80"/>
      <c r="W416" s="80"/>
    </row>
    <row r="417" spans="1:23" x14ac:dyDescent="0.2">
      <c r="A417" s="762">
        <v>323</v>
      </c>
      <c r="B417" s="202" t="s">
        <v>32</v>
      </c>
      <c r="C417" s="598">
        <f>C418</f>
        <v>32726</v>
      </c>
      <c r="D417" s="627">
        <f t="shared" si="53"/>
        <v>35000</v>
      </c>
      <c r="E417" s="627">
        <f t="shared" si="53"/>
        <v>35000</v>
      </c>
      <c r="F417" s="383">
        <f t="shared" si="53"/>
        <v>31651</v>
      </c>
      <c r="G417" s="707">
        <f t="shared" si="48"/>
        <v>0.90431428571428574</v>
      </c>
      <c r="H417" s="707">
        <f t="shared" si="49"/>
        <v>0.96715150033612418</v>
      </c>
      <c r="I417" s="82"/>
      <c r="J417" s="82"/>
      <c r="K417" s="82"/>
      <c r="L417" s="82"/>
      <c r="M417" s="82"/>
      <c r="N417" s="82"/>
      <c r="O417" s="82"/>
      <c r="P417" s="82"/>
      <c r="Q417" s="80"/>
      <c r="R417" s="80"/>
      <c r="S417" s="80"/>
      <c r="T417" s="80"/>
      <c r="U417" s="80"/>
      <c r="V417" s="80"/>
      <c r="W417" s="80"/>
    </row>
    <row r="418" spans="1:23" x14ac:dyDescent="0.2">
      <c r="A418" s="763">
        <v>323</v>
      </c>
      <c r="B418" s="203" t="s">
        <v>32</v>
      </c>
      <c r="C418" s="595">
        <v>32726</v>
      </c>
      <c r="D418" s="625">
        <v>35000</v>
      </c>
      <c r="E418" s="625">
        <v>35000</v>
      </c>
      <c r="F418" s="377">
        <v>31651</v>
      </c>
      <c r="G418" s="702">
        <f t="shared" si="48"/>
        <v>0.90431428571428574</v>
      </c>
      <c r="H418" s="702">
        <f t="shared" si="49"/>
        <v>0.96715150033612418</v>
      </c>
      <c r="I418" s="82"/>
      <c r="J418" s="82"/>
      <c r="K418" s="82"/>
      <c r="L418" s="82"/>
      <c r="M418" s="82"/>
      <c r="N418" s="82"/>
      <c r="O418" s="82"/>
      <c r="P418" s="82"/>
      <c r="Q418" s="80"/>
      <c r="R418" s="80"/>
      <c r="S418" s="80"/>
      <c r="T418" s="80"/>
      <c r="U418" s="80"/>
      <c r="V418" s="80"/>
      <c r="W418" s="80"/>
    </row>
    <row r="419" spans="1:23" x14ac:dyDescent="0.2">
      <c r="A419" s="113" t="s">
        <v>336</v>
      </c>
      <c r="B419" s="194" t="s">
        <v>233</v>
      </c>
      <c r="C419" s="333">
        <f>C422</f>
        <v>23093</v>
      </c>
      <c r="D419" s="599">
        <f>D422</f>
        <v>25000</v>
      </c>
      <c r="E419" s="599">
        <f>E422</f>
        <v>35000</v>
      </c>
      <c r="F419" s="333">
        <f>F422</f>
        <v>34217</v>
      </c>
      <c r="G419" s="700">
        <f t="shared" si="48"/>
        <v>0.9776285714285714</v>
      </c>
      <c r="H419" s="700">
        <f t="shared" si="49"/>
        <v>1.4817044125925605</v>
      </c>
      <c r="I419" s="82"/>
      <c r="J419" s="82"/>
      <c r="K419" s="82"/>
      <c r="L419" s="82"/>
      <c r="M419" s="82"/>
      <c r="N419" s="82"/>
      <c r="O419" s="82"/>
      <c r="P419" s="82"/>
      <c r="Q419" s="80"/>
      <c r="R419" s="80"/>
      <c r="S419" s="80"/>
      <c r="T419" s="80"/>
      <c r="U419" s="80"/>
      <c r="V419" s="80"/>
      <c r="W419" s="80"/>
    </row>
    <row r="420" spans="1:23" x14ac:dyDescent="0.2">
      <c r="A420" s="113"/>
      <c r="B420" s="85" t="s">
        <v>359</v>
      </c>
      <c r="C420" s="333"/>
      <c r="D420" s="599"/>
      <c r="E420" s="599"/>
      <c r="F420" s="333"/>
      <c r="G420" s="700"/>
      <c r="H420" s="700"/>
      <c r="I420" s="82"/>
      <c r="J420" s="82"/>
      <c r="K420" s="82"/>
      <c r="L420" s="82"/>
      <c r="M420" s="82"/>
      <c r="N420" s="82"/>
      <c r="O420" s="82"/>
      <c r="P420" s="82"/>
      <c r="Q420" s="80"/>
      <c r="R420" s="80"/>
      <c r="S420" s="80"/>
      <c r="T420" s="80"/>
      <c r="U420" s="80"/>
      <c r="V420" s="80"/>
      <c r="W420" s="80"/>
    </row>
    <row r="421" spans="1:23" x14ac:dyDescent="0.2">
      <c r="A421" s="709" t="s">
        <v>97</v>
      </c>
      <c r="B421" s="204" t="s">
        <v>123</v>
      </c>
      <c r="C421" s="343"/>
      <c r="D421" s="628"/>
      <c r="E421" s="628"/>
      <c r="F421" s="343"/>
      <c r="G421" s="702"/>
      <c r="H421" s="702"/>
      <c r="I421" s="82"/>
      <c r="J421" s="82"/>
      <c r="K421" s="82"/>
      <c r="L421" s="82"/>
      <c r="M421" s="82"/>
      <c r="N421" s="82"/>
      <c r="O421" s="82"/>
      <c r="P421" s="82"/>
      <c r="Q421" s="80"/>
      <c r="R421" s="80"/>
      <c r="S421" s="80"/>
      <c r="T421" s="80"/>
      <c r="U421" s="80"/>
      <c r="V421" s="80"/>
      <c r="W421" s="80"/>
    </row>
    <row r="422" spans="1:23" x14ac:dyDescent="0.2">
      <c r="A422" s="748">
        <v>3</v>
      </c>
      <c r="B422" s="196" t="s">
        <v>62</v>
      </c>
      <c r="C422" s="353">
        <f>C423</f>
        <v>23093</v>
      </c>
      <c r="D422" s="601">
        <f t="shared" ref="D422:F424" si="54">D423</f>
        <v>25000</v>
      </c>
      <c r="E422" s="601">
        <f t="shared" si="54"/>
        <v>35000</v>
      </c>
      <c r="F422" s="353">
        <f t="shared" si="54"/>
        <v>34217</v>
      </c>
      <c r="G422" s="704">
        <f t="shared" si="48"/>
        <v>0.9776285714285714</v>
      </c>
      <c r="H422" s="704">
        <f t="shared" si="49"/>
        <v>1.4817044125925605</v>
      </c>
      <c r="I422" s="82"/>
      <c r="J422" s="82"/>
      <c r="K422" s="82"/>
      <c r="L422" s="82"/>
      <c r="M422" s="82"/>
      <c r="N422" s="82"/>
      <c r="O422" s="82"/>
      <c r="P422" s="82"/>
      <c r="Q422" s="80"/>
      <c r="R422" s="80"/>
      <c r="S422" s="80"/>
      <c r="T422" s="80"/>
      <c r="U422" s="80"/>
      <c r="V422" s="80"/>
      <c r="W422" s="80"/>
    </row>
    <row r="423" spans="1:23" x14ac:dyDescent="0.2">
      <c r="A423" s="749">
        <v>32</v>
      </c>
      <c r="B423" s="197" t="s">
        <v>29</v>
      </c>
      <c r="C423" s="354">
        <f>C424</f>
        <v>23093</v>
      </c>
      <c r="D423" s="626">
        <f t="shared" si="54"/>
        <v>25000</v>
      </c>
      <c r="E423" s="626">
        <f t="shared" si="54"/>
        <v>35000</v>
      </c>
      <c r="F423" s="354">
        <f t="shared" si="54"/>
        <v>34217</v>
      </c>
      <c r="G423" s="706">
        <f t="shared" si="48"/>
        <v>0.9776285714285714</v>
      </c>
      <c r="H423" s="706">
        <f t="shared" si="49"/>
        <v>1.4817044125925605</v>
      </c>
      <c r="I423" s="82"/>
      <c r="J423" s="82"/>
      <c r="K423" s="82"/>
      <c r="L423" s="82"/>
      <c r="M423" s="82"/>
      <c r="N423" s="82"/>
      <c r="O423" s="82"/>
      <c r="P423" s="82"/>
      <c r="Q423" s="80"/>
      <c r="R423" s="80"/>
      <c r="S423" s="80"/>
      <c r="T423" s="80"/>
      <c r="U423" s="80"/>
      <c r="V423" s="80"/>
      <c r="W423" s="80"/>
    </row>
    <row r="424" spans="1:23" x14ac:dyDescent="0.2">
      <c r="A424" s="762">
        <v>323</v>
      </c>
      <c r="B424" s="202" t="s">
        <v>32</v>
      </c>
      <c r="C424" s="356">
        <f>C425</f>
        <v>23093</v>
      </c>
      <c r="D424" s="627">
        <f t="shared" si="54"/>
        <v>25000</v>
      </c>
      <c r="E424" s="627">
        <f t="shared" si="54"/>
        <v>35000</v>
      </c>
      <c r="F424" s="356">
        <f t="shared" si="54"/>
        <v>34217</v>
      </c>
      <c r="G424" s="707">
        <f t="shared" si="48"/>
        <v>0.9776285714285714</v>
      </c>
      <c r="H424" s="707">
        <f t="shared" si="49"/>
        <v>1.4817044125925605</v>
      </c>
      <c r="I424" s="82"/>
      <c r="J424" s="82"/>
      <c r="K424" s="82"/>
      <c r="L424" s="82"/>
      <c r="M424" s="82"/>
      <c r="N424" s="82"/>
      <c r="O424" s="82"/>
      <c r="P424" s="82"/>
      <c r="Q424" s="80"/>
      <c r="R424" s="80"/>
      <c r="S424" s="80"/>
      <c r="T424" s="80"/>
      <c r="U424" s="80"/>
      <c r="V424" s="80"/>
      <c r="W424" s="80"/>
    </row>
    <row r="425" spans="1:23" x14ac:dyDescent="0.2">
      <c r="A425" s="763">
        <v>323</v>
      </c>
      <c r="B425" s="203" t="s">
        <v>32</v>
      </c>
      <c r="C425" s="595">
        <v>23093</v>
      </c>
      <c r="D425" s="610">
        <v>25000</v>
      </c>
      <c r="E425" s="610">
        <v>35000</v>
      </c>
      <c r="F425" s="377">
        <v>34217</v>
      </c>
      <c r="G425" s="702">
        <f t="shared" si="48"/>
        <v>0.9776285714285714</v>
      </c>
      <c r="H425" s="702">
        <f t="shared" si="49"/>
        <v>1.4817044125925605</v>
      </c>
      <c r="I425" s="82"/>
      <c r="J425" s="82"/>
      <c r="K425" s="82"/>
      <c r="L425" s="82"/>
      <c r="M425" s="82"/>
      <c r="N425" s="82"/>
      <c r="O425" s="82"/>
      <c r="P425" s="82"/>
      <c r="Q425" s="80"/>
      <c r="R425" s="80"/>
      <c r="S425" s="80"/>
      <c r="T425" s="80"/>
      <c r="U425" s="80"/>
      <c r="V425" s="80"/>
      <c r="W425" s="80"/>
    </row>
    <row r="426" spans="1:23" x14ac:dyDescent="0.2">
      <c r="A426" s="113" t="s">
        <v>337</v>
      </c>
      <c r="B426" s="194" t="s">
        <v>234</v>
      </c>
      <c r="C426" s="333">
        <f>C429</f>
        <v>24000</v>
      </c>
      <c r="D426" s="599">
        <f>D429</f>
        <v>25000</v>
      </c>
      <c r="E426" s="599">
        <f>E429</f>
        <v>25000</v>
      </c>
      <c r="F426" s="333">
        <f>F429</f>
        <v>24000</v>
      </c>
      <c r="G426" s="700">
        <f t="shared" si="48"/>
        <v>0.96</v>
      </c>
      <c r="H426" s="700">
        <f t="shared" si="49"/>
        <v>1</v>
      </c>
      <c r="I426" s="82"/>
      <c r="J426" s="82"/>
      <c r="K426" s="82"/>
      <c r="L426" s="82"/>
      <c r="M426" s="82"/>
      <c r="N426" s="82"/>
      <c r="O426" s="82"/>
      <c r="P426" s="82"/>
      <c r="Q426" s="80"/>
      <c r="R426" s="80"/>
      <c r="S426" s="80"/>
      <c r="T426" s="80"/>
      <c r="U426" s="80"/>
      <c r="V426" s="80"/>
      <c r="W426" s="80"/>
    </row>
    <row r="427" spans="1:23" x14ac:dyDescent="0.2">
      <c r="A427" s="113"/>
      <c r="B427" s="85" t="s">
        <v>367</v>
      </c>
      <c r="C427" s="333"/>
      <c r="D427" s="599"/>
      <c r="E427" s="599"/>
      <c r="F427" s="333"/>
      <c r="G427" s="700"/>
      <c r="H427" s="700"/>
      <c r="I427" s="82"/>
      <c r="J427" s="82"/>
      <c r="K427" s="82"/>
      <c r="L427" s="82"/>
      <c r="M427" s="82"/>
      <c r="N427" s="82"/>
      <c r="O427" s="82"/>
      <c r="P427" s="82"/>
      <c r="Q427" s="80"/>
      <c r="R427" s="80"/>
      <c r="S427" s="80"/>
      <c r="T427" s="80"/>
      <c r="U427" s="80"/>
      <c r="V427" s="80"/>
      <c r="W427" s="80"/>
    </row>
    <row r="428" spans="1:23" x14ac:dyDescent="0.2">
      <c r="A428" s="709" t="s">
        <v>98</v>
      </c>
      <c r="B428" s="95" t="s">
        <v>123</v>
      </c>
      <c r="C428" s="343"/>
      <c r="D428" s="600"/>
      <c r="E428" s="600"/>
      <c r="F428" s="343"/>
      <c r="G428" s="702"/>
      <c r="H428" s="702"/>
      <c r="I428" s="82"/>
      <c r="J428" s="82"/>
      <c r="K428" s="82"/>
      <c r="L428" s="82"/>
      <c r="M428" s="82"/>
      <c r="N428" s="82"/>
      <c r="O428" s="82"/>
      <c r="P428" s="82"/>
      <c r="Q428" s="80"/>
      <c r="R428" s="80"/>
      <c r="S428" s="80"/>
      <c r="T428" s="80"/>
      <c r="U428" s="80"/>
      <c r="V428" s="80"/>
      <c r="W428" s="80"/>
    </row>
    <row r="429" spans="1:23" x14ac:dyDescent="0.2">
      <c r="A429" s="714">
        <v>3</v>
      </c>
      <c r="B429" s="96" t="s">
        <v>62</v>
      </c>
      <c r="C429" s="353">
        <f>C430</f>
        <v>24000</v>
      </c>
      <c r="D429" s="601">
        <f t="shared" ref="D429:F431" si="55">D430</f>
        <v>25000</v>
      </c>
      <c r="E429" s="601">
        <f t="shared" si="55"/>
        <v>25000</v>
      </c>
      <c r="F429" s="353">
        <f t="shared" si="55"/>
        <v>24000</v>
      </c>
      <c r="G429" s="704">
        <f t="shared" si="48"/>
        <v>0.96</v>
      </c>
      <c r="H429" s="704">
        <f t="shared" si="49"/>
        <v>1</v>
      </c>
      <c r="I429" s="82"/>
      <c r="J429" s="82"/>
      <c r="K429" s="82"/>
      <c r="L429" s="82"/>
      <c r="M429" s="82"/>
      <c r="N429" s="82"/>
      <c r="O429" s="82"/>
      <c r="P429" s="82"/>
      <c r="Q429" s="80"/>
      <c r="R429" s="80"/>
      <c r="S429" s="80"/>
      <c r="T429" s="80"/>
      <c r="U429" s="80"/>
      <c r="V429" s="80"/>
      <c r="W429" s="80"/>
    </row>
    <row r="430" spans="1:23" x14ac:dyDescent="0.2">
      <c r="A430" s="720">
        <v>32</v>
      </c>
      <c r="B430" s="97" t="s">
        <v>29</v>
      </c>
      <c r="C430" s="354">
        <f>C431</f>
        <v>24000</v>
      </c>
      <c r="D430" s="602">
        <f t="shared" si="55"/>
        <v>25000</v>
      </c>
      <c r="E430" s="602">
        <f t="shared" si="55"/>
        <v>25000</v>
      </c>
      <c r="F430" s="354">
        <f t="shared" si="55"/>
        <v>24000</v>
      </c>
      <c r="G430" s="706">
        <f t="shared" si="48"/>
        <v>0.96</v>
      </c>
      <c r="H430" s="706">
        <f t="shared" si="49"/>
        <v>1</v>
      </c>
      <c r="I430" s="82"/>
      <c r="J430" s="82"/>
      <c r="K430" s="82"/>
      <c r="L430" s="82"/>
      <c r="M430" s="82"/>
      <c r="N430" s="82"/>
      <c r="O430" s="82"/>
      <c r="P430" s="82"/>
      <c r="Q430" s="80"/>
      <c r="R430" s="80"/>
      <c r="S430" s="80"/>
      <c r="T430" s="80"/>
      <c r="U430" s="80"/>
      <c r="V430" s="80"/>
      <c r="W430" s="80"/>
    </row>
    <row r="431" spans="1:23" x14ac:dyDescent="0.2">
      <c r="A431" s="721">
        <v>323</v>
      </c>
      <c r="B431" s="98" t="s">
        <v>32</v>
      </c>
      <c r="C431" s="598">
        <f>C432</f>
        <v>24000</v>
      </c>
      <c r="D431" s="609">
        <f t="shared" si="55"/>
        <v>25000</v>
      </c>
      <c r="E431" s="609">
        <f t="shared" si="55"/>
        <v>25000</v>
      </c>
      <c r="F431" s="383">
        <f t="shared" si="55"/>
        <v>24000</v>
      </c>
      <c r="G431" s="707">
        <f t="shared" si="48"/>
        <v>0.96</v>
      </c>
      <c r="H431" s="707">
        <f t="shared" si="49"/>
        <v>1</v>
      </c>
      <c r="I431" s="82"/>
      <c r="J431" s="82"/>
      <c r="K431" s="82"/>
      <c r="L431" s="82"/>
      <c r="M431" s="82"/>
      <c r="N431" s="82"/>
      <c r="O431" s="82"/>
      <c r="P431" s="82"/>
      <c r="Q431" s="80"/>
      <c r="R431" s="80"/>
      <c r="S431" s="80"/>
      <c r="T431" s="80"/>
      <c r="U431" s="80"/>
      <c r="V431" s="80"/>
      <c r="W431" s="80"/>
    </row>
    <row r="432" spans="1:23" x14ac:dyDescent="0.2">
      <c r="A432" s="731">
        <v>323</v>
      </c>
      <c r="B432" s="95" t="s">
        <v>32</v>
      </c>
      <c r="C432" s="595">
        <v>24000</v>
      </c>
      <c r="D432" s="610">
        <v>25000</v>
      </c>
      <c r="E432" s="610">
        <v>25000</v>
      </c>
      <c r="F432" s="377">
        <v>24000</v>
      </c>
      <c r="G432" s="702">
        <f t="shared" si="48"/>
        <v>0.96</v>
      </c>
      <c r="H432" s="702">
        <f t="shared" si="49"/>
        <v>1</v>
      </c>
      <c r="I432" s="82"/>
      <c r="J432" s="82"/>
      <c r="K432" s="82"/>
      <c r="L432" s="82"/>
      <c r="M432" s="82"/>
      <c r="N432" s="82"/>
      <c r="O432" s="82"/>
      <c r="P432" s="82"/>
      <c r="Q432" s="80"/>
      <c r="R432" s="80"/>
      <c r="S432" s="80"/>
      <c r="T432" s="80"/>
      <c r="U432" s="80"/>
      <c r="V432" s="80"/>
      <c r="W432" s="80"/>
    </row>
    <row r="433" spans="1:23" ht="25.5" x14ac:dyDescent="0.2">
      <c r="A433" s="113" t="s">
        <v>460</v>
      </c>
      <c r="B433" s="122" t="s">
        <v>461</v>
      </c>
      <c r="C433" s="599"/>
      <c r="D433" s="599"/>
      <c r="E433" s="599">
        <f>E436</f>
        <v>5000</v>
      </c>
      <c r="F433" s="333">
        <f>F436</f>
        <v>1406</v>
      </c>
      <c r="G433" s="700">
        <f t="shared" si="48"/>
        <v>0.28120000000000001</v>
      </c>
      <c r="H433" s="700">
        <v>0</v>
      </c>
      <c r="I433" s="82"/>
      <c r="J433" s="82"/>
      <c r="K433" s="82"/>
      <c r="L433" s="82"/>
      <c r="M433" s="82"/>
      <c r="N433" s="82"/>
      <c r="O433" s="82"/>
      <c r="P433" s="82"/>
      <c r="Q433" s="80"/>
      <c r="R433" s="80"/>
      <c r="S433" s="80"/>
      <c r="T433" s="80"/>
      <c r="U433" s="80"/>
      <c r="V433" s="80"/>
      <c r="W433" s="80"/>
    </row>
    <row r="434" spans="1:23" x14ac:dyDescent="0.2">
      <c r="A434" s="113"/>
      <c r="B434" s="85" t="s">
        <v>367</v>
      </c>
      <c r="C434" s="599"/>
      <c r="D434" s="599"/>
      <c r="E434" s="599"/>
      <c r="F434" s="647"/>
      <c r="G434" s="700"/>
      <c r="H434" s="700"/>
      <c r="I434" s="82"/>
      <c r="J434" s="82"/>
      <c r="K434" s="82"/>
      <c r="L434" s="82"/>
      <c r="M434" s="82"/>
      <c r="N434" s="82"/>
      <c r="O434" s="82"/>
      <c r="P434" s="82"/>
      <c r="Q434" s="80"/>
      <c r="R434" s="80"/>
      <c r="S434" s="80"/>
      <c r="T434" s="80"/>
      <c r="U434" s="80"/>
      <c r="V434" s="80"/>
      <c r="W434" s="80"/>
    </row>
    <row r="435" spans="1:23" x14ac:dyDescent="0.2">
      <c r="A435" s="709" t="s">
        <v>98</v>
      </c>
      <c r="B435" s="95" t="s">
        <v>123</v>
      </c>
      <c r="C435" s="600"/>
      <c r="D435" s="600"/>
      <c r="E435" s="600"/>
      <c r="F435" s="649"/>
      <c r="G435" s="702"/>
      <c r="H435" s="702"/>
      <c r="I435" s="82"/>
      <c r="J435" s="82"/>
      <c r="K435" s="82"/>
      <c r="L435" s="82"/>
      <c r="M435" s="82"/>
      <c r="N435" s="82"/>
      <c r="O435" s="82"/>
      <c r="P435" s="82"/>
      <c r="Q435" s="80"/>
      <c r="R435" s="80"/>
      <c r="S435" s="80"/>
      <c r="T435" s="80"/>
      <c r="U435" s="80"/>
      <c r="V435" s="80"/>
      <c r="W435" s="80"/>
    </row>
    <row r="436" spans="1:23" x14ac:dyDescent="0.2">
      <c r="A436" s="703">
        <v>3</v>
      </c>
      <c r="B436" s="86" t="s">
        <v>62</v>
      </c>
      <c r="C436" s="601"/>
      <c r="D436" s="601"/>
      <c r="E436" s="601">
        <f t="shared" ref="E436:F438" si="56">E437</f>
        <v>5000</v>
      </c>
      <c r="F436" s="381">
        <f t="shared" si="56"/>
        <v>1406</v>
      </c>
      <c r="G436" s="704">
        <f t="shared" si="48"/>
        <v>0.28120000000000001</v>
      </c>
      <c r="H436" s="704">
        <v>0</v>
      </c>
      <c r="I436" s="82"/>
      <c r="J436" s="82"/>
      <c r="K436" s="82"/>
      <c r="L436" s="82"/>
      <c r="M436" s="82"/>
      <c r="N436" s="82"/>
      <c r="O436" s="82"/>
      <c r="P436" s="82"/>
      <c r="Q436" s="80"/>
      <c r="R436" s="80"/>
      <c r="S436" s="80"/>
      <c r="T436" s="80"/>
      <c r="U436" s="80"/>
      <c r="V436" s="80"/>
      <c r="W436" s="80"/>
    </row>
    <row r="437" spans="1:23" x14ac:dyDescent="0.2">
      <c r="A437" s="705">
        <v>32</v>
      </c>
      <c r="B437" s="87" t="s">
        <v>29</v>
      </c>
      <c r="C437" s="602"/>
      <c r="D437" s="602"/>
      <c r="E437" s="602">
        <f t="shared" si="56"/>
        <v>5000</v>
      </c>
      <c r="F437" s="652">
        <f t="shared" si="56"/>
        <v>1406</v>
      </c>
      <c r="G437" s="706">
        <f t="shared" si="48"/>
        <v>0.28120000000000001</v>
      </c>
      <c r="H437" s="706">
        <v>0</v>
      </c>
      <c r="I437" s="82"/>
      <c r="J437" s="82"/>
      <c r="K437" s="82"/>
      <c r="L437" s="82"/>
      <c r="M437" s="82"/>
      <c r="N437" s="82"/>
      <c r="O437" s="82"/>
      <c r="P437" s="82"/>
      <c r="Q437" s="80"/>
      <c r="R437" s="80"/>
      <c r="S437" s="80"/>
      <c r="T437" s="80"/>
      <c r="U437" s="80"/>
      <c r="V437" s="80"/>
      <c r="W437" s="80"/>
    </row>
    <row r="438" spans="1:23" x14ac:dyDescent="0.2">
      <c r="A438" s="721">
        <v>323</v>
      </c>
      <c r="B438" s="98" t="s">
        <v>32</v>
      </c>
      <c r="C438" s="609"/>
      <c r="D438" s="609"/>
      <c r="E438" s="609">
        <f t="shared" si="56"/>
        <v>5000</v>
      </c>
      <c r="F438" s="598">
        <f t="shared" si="56"/>
        <v>1406</v>
      </c>
      <c r="G438" s="707">
        <f t="shared" si="48"/>
        <v>0.28120000000000001</v>
      </c>
      <c r="H438" s="707">
        <v>0</v>
      </c>
      <c r="I438" s="82"/>
      <c r="J438" s="82"/>
      <c r="K438" s="82"/>
      <c r="L438" s="82"/>
      <c r="M438" s="82"/>
      <c r="N438" s="82"/>
      <c r="O438" s="82"/>
      <c r="P438" s="82"/>
      <c r="Q438" s="80"/>
      <c r="R438" s="80"/>
      <c r="S438" s="80"/>
      <c r="T438" s="80"/>
      <c r="U438" s="80"/>
      <c r="V438" s="80"/>
      <c r="W438" s="80"/>
    </row>
    <row r="439" spans="1:23" x14ac:dyDescent="0.2">
      <c r="A439" s="731">
        <v>323</v>
      </c>
      <c r="B439" s="95" t="s">
        <v>32</v>
      </c>
      <c r="C439" s="610"/>
      <c r="D439" s="610"/>
      <c r="E439" s="610">
        <v>5000</v>
      </c>
      <c r="F439" s="595">
        <v>1406</v>
      </c>
      <c r="G439" s="702">
        <f t="shared" si="48"/>
        <v>0.28120000000000001</v>
      </c>
      <c r="H439" s="702">
        <v>0</v>
      </c>
      <c r="I439" s="82"/>
      <c r="J439" s="82"/>
      <c r="K439" s="82"/>
      <c r="L439" s="82"/>
      <c r="M439" s="82"/>
      <c r="N439" s="82"/>
      <c r="O439" s="82"/>
      <c r="P439" s="82"/>
      <c r="Q439" s="80"/>
      <c r="R439" s="80"/>
      <c r="S439" s="80"/>
      <c r="T439" s="80"/>
      <c r="U439" s="80"/>
      <c r="V439" s="80"/>
      <c r="W439" s="80"/>
    </row>
    <row r="440" spans="1:23" x14ac:dyDescent="0.2">
      <c r="A440" s="852" t="s">
        <v>107</v>
      </c>
      <c r="B440" s="852"/>
      <c r="C440" s="357"/>
      <c r="D440" s="254"/>
      <c r="E440" s="254"/>
      <c r="F440" s="357"/>
      <c r="G440" s="737"/>
      <c r="H440" s="737"/>
      <c r="I440" s="82"/>
      <c r="J440" s="82"/>
      <c r="K440" s="82"/>
      <c r="L440" s="82"/>
      <c r="M440" s="82"/>
      <c r="N440" s="82"/>
      <c r="O440" s="82"/>
      <c r="P440" s="82"/>
      <c r="Q440" s="80"/>
      <c r="R440" s="80"/>
      <c r="S440" s="80"/>
      <c r="T440" s="80"/>
      <c r="U440" s="80"/>
      <c r="V440" s="80"/>
      <c r="W440" s="80"/>
    </row>
    <row r="441" spans="1:23" x14ac:dyDescent="0.2">
      <c r="A441" s="764" t="s">
        <v>307</v>
      </c>
      <c r="B441" s="765"/>
      <c r="C441" s="332">
        <f>C442+C449+C456+C463</f>
        <v>194000</v>
      </c>
      <c r="D441" s="615">
        <f>D442+D449+D456+D463</f>
        <v>225000</v>
      </c>
      <c r="E441" s="615">
        <f>E442+E449+E456+E463</f>
        <v>295000</v>
      </c>
      <c r="F441" s="332">
        <f>F442+F449+F456+F463</f>
        <v>290000</v>
      </c>
      <c r="G441" s="699">
        <f t="shared" si="48"/>
        <v>0.98305084745762716</v>
      </c>
      <c r="H441" s="699">
        <f t="shared" si="49"/>
        <v>1.4948453608247423</v>
      </c>
      <c r="I441" s="82"/>
      <c r="J441" s="82"/>
      <c r="K441" s="82"/>
      <c r="L441" s="82"/>
      <c r="M441" s="82"/>
      <c r="N441" s="82"/>
      <c r="O441" s="82"/>
      <c r="P441" s="82"/>
      <c r="Q441" s="80"/>
      <c r="R441" s="80"/>
      <c r="S441" s="80"/>
      <c r="T441" s="80"/>
      <c r="U441" s="80"/>
      <c r="V441" s="80"/>
      <c r="W441" s="80"/>
    </row>
    <row r="442" spans="1:23" x14ac:dyDescent="0.2">
      <c r="A442" s="109" t="s">
        <v>338</v>
      </c>
      <c r="B442" s="194" t="s">
        <v>237</v>
      </c>
      <c r="C442" s="333">
        <f>C445</f>
        <v>160000</v>
      </c>
      <c r="D442" s="616">
        <f>D445</f>
        <v>180000</v>
      </c>
      <c r="E442" s="616">
        <f>E445</f>
        <v>250000</v>
      </c>
      <c r="F442" s="333">
        <f>F445</f>
        <v>250000</v>
      </c>
      <c r="G442" s="700">
        <f t="shared" si="48"/>
        <v>1</v>
      </c>
      <c r="H442" s="700">
        <f t="shared" si="49"/>
        <v>1.5625</v>
      </c>
      <c r="I442" s="82"/>
      <c r="J442" s="82"/>
      <c r="K442" s="82"/>
      <c r="L442" s="82"/>
      <c r="M442" s="82"/>
      <c r="N442" s="82"/>
      <c r="O442" s="82"/>
      <c r="P442" s="82"/>
      <c r="Q442" s="80"/>
      <c r="R442" s="80"/>
      <c r="S442" s="80"/>
      <c r="T442" s="80"/>
      <c r="U442" s="80"/>
      <c r="V442" s="80"/>
      <c r="W442" s="80"/>
    </row>
    <row r="443" spans="1:23" x14ac:dyDescent="0.2">
      <c r="A443" s="109"/>
      <c r="B443" s="114" t="s">
        <v>358</v>
      </c>
      <c r="C443" s="333"/>
      <c r="D443" s="616"/>
      <c r="E443" s="616"/>
      <c r="F443" s="333"/>
      <c r="G443" s="700"/>
      <c r="H443" s="700"/>
      <c r="I443" s="82"/>
      <c r="J443" s="82"/>
      <c r="K443" s="82"/>
      <c r="L443" s="82"/>
      <c r="M443" s="82"/>
      <c r="N443" s="82"/>
      <c r="O443" s="82"/>
      <c r="P443" s="82"/>
      <c r="Q443" s="80"/>
      <c r="R443" s="80"/>
      <c r="S443" s="80"/>
      <c r="T443" s="80"/>
      <c r="U443" s="80"/>
      <c r="V443" s="80"/>
      <c r="W443" s="80"/>
    </row>
    <row r="444" spans="1:23" x14ac:dyDescent="0.2">
      <c r="A444" s="766" t="s">
        <v>108</v>
      </c>
      <c r="B444" s="124" t="s">
        <v>123</v>
      </c>
      <c r="C444" s="343"/>
      <c r="D444" s="629"/>
      <c r="E444" s="629"/>
      <c r="F444" s="343"/>
      <c r="G444" s="702"/>
      <c r="H444" s="702"/>
      <c r="I444" s="82"/>
      <c r="J444" s="82"/>
      <c r="K444" s="82"/>
      <c r="L444" s="82"/>
      <c r="M444" s="82"/>
      <c r="N444" s="82"/>
      <c r="O444" s="82"/>
      <c r="P444" s="82"/>
      <c r="Q444" s="80"/>
      <c r="R444" s="80"/>
      <c r="S444" s="80"/>
      <c r="T444" s="80"/>
      <c r="U444" s="80"/>
      <c r="V444" s="80"/>
      <c r="W444" s="80"/>
    </row>
    <row r="445" spans="1:23" x14ac:dyDescent="0.2">
      <c r="A445" s="703">
        <v>3</v>
      </c>
      <c r="B445" s="86" t="s">
        <v>62</v>
      </c>
      <c r="C445" s="353">
        <f>C446</f>
        <v>160000</v>
      </c>
      <c r="D445" s="630">
        <f t="shared" ref="D445:F447" si="57">D446</f>
        <v>180000</v>
      </c>
      <c r="E445" s="630">
        <f t="shared" si="57"/>
        <v>250000</v>
      </c>
      <c r="F445" s="353">
        <f t="shared" si="57"/>
        <v>250000</v>
      </c>
      <c r="G445" s="704">
        <f t="shared" si="48"/>
        <v>1</v>
      </c>
      <c r="H445" s="704">
        <f t="shared" si="49"/>
        <v>1.5625</v>
      </c>
      <c r="I445" s="82"/>
      <c r="J445" s="82"/>
      <c r="K445" s="82"/>
      <c r="L445" s="82"/>
      <c r="M445" s="82"/>
      <c r="N445" s="82"/>
      <c r="O445" s="82"/>
      <c r="P445" s="82"/>
      <c r="Q445" s="80"/>
      <c r="R445" s="80"/>
      <c r="S445" s="80"/>
      <c r="T445" s="80"/>
      <c r="U445" s="80"/>
      <c r="V445" s="80"/>
      <c r="W445" s="80"/>
    </row>
    <row r="446" spans="1:23" x14ac:dyDescent="0.2">
      <c r="A446" s="705">
        <v>38</v>
      </c>
      <c r="B446" s="87" t="s">
        <v>37</v>
      </c>
      <c r="C446" s="354">
        <f>C447</f>
        <v>160000</v>
      </c>
      <c r="D446" s="631">
        <f t="shared" si="57"/>
        <v>180000</v>
      </c>
      <c r="E446" s="631">
        <f t="shared" si="57"/>
        <v>250000</v>
      </c>
      <c r="F446" s="354">
        <f t="shared" si="57"/>
        <v>250000</v>
      </c>
      <c r="G446" s="706">
        <f t="shared" si="48"/>
        <v>1</v>
      </c>
      <c r="H446" s="706">
        <f t="shared" si="49"/>
        <v>1.5625</v>
      </c>
      <c r="I446" s="82"/>
      <c r="J446" s="82"/>
      <c r="K446" s="82"/>
      <c r="L446" s="82"/>
      <c r="M446" s="82"/>
      <c r="N446" s="82"/>
      <c r="O446" s="82"/>
      <c r="P446" s="82"/>
      <c r="Q446" s="80"/>
      <c r="R446" s="80"/>
      <c r="S446" s="80"/>
      <c r="T446" s="80"/>
      <c r="U446" s="80"/>
      <c r="V446" s="80"/>
      <c r="W446" s="80"/>
    </row>
    <row r="447" spans="1:23" x14ac:dyDescent="0.2">
      <c r="A447" s="725">
        <v>381</v>
      </c>
      <c r="B447" s="117" t="s">
        <v>64</v>
      </c>
      <c r="C447" s="356">
        <f>C448</f>
        <v>160000</v>
      </c>
      <c r="D447" s="619">
        <f t="shared" si="57"/>
        <v>180000</v>
      </c>
      <c r="E447" s="619">
        <f t="shared" si="57"/>
        <v>250000</v>
      </c>
      <c r="F447" s="356">
        <f t="shared" si="57"/>
        <v>250000</v>
      </c>
      <c r="G447" s="707">
        <f t="shared" si="48"/>
        <v>1</v>
      </c>
      <c r="H447" s="707">
        <f t="shared" si="49"/>
        <v>1.5625</v>
      </c>
      <c r="I447" s="82"/>
      <c r="J447" s="82"/>
      <c r="K447" s="82"/>
      <c r="L447" s="82"/>
      <c r="M447" s="82"/>
      <c r="N447" s="82"/>
      <c r="O447" s="82"/>
      <c r="P447" s="82"/>
      <c r="Q447" s="80"/>
      <c r="R447" s="80"/>
      <c r="S447" s="80"/>
      <c r="T447" s="80"/>
      <c r="U447" s="80"/>
      <c r="V447" s="80"/>
      <c r="W447" s="80"/>
    </row>
    <row r="448" spans="1:23" x14ac:dyDescent="0.2">
      <c r="A448" s="726">
        <v>381</v>
      </c>
      <c r="B448" s="118" t="s">
        <v>64</v>
      </c>
      <c r="C448" s="595">
        <v>160000</v>
      </c>
      <c r="D448" s="620">
        <v>180000</v>
      </c>
      <c r="E448" s="620">
        <v>250000</v>
      </c>
      <c r="F448" s="377">
        <v>250000</v>
      </c>
      <c r="G448" s="702">
        <f t="shared" si="48"/>
        <v>1</v>
      </c>
      <c r="H448" s="702">
        <f t="shared" si="49"/>
        <v>1.5625</v>
      </c>
      <c r="I448" s="82"/>
      <c r="J448" s="82"/>
      <c r="K448" s="82"/>
      <c r="L448" s="82"/>
      <c r="M448" s="82"/>
      <c r="N448" s="82"/>
      <c r="O448" s="82"/>
      <c r="P448" s="82"/>
      <c r="Q448" s="80"/>
      <c r="R448" s="80"/>
      <c r="S448" s="80"/>
      <c r="T448" s="80"/>
      <c r="U448" s="80"/>
      <c r="V448" s="80"/>
      <c r="W448" s="80"/>
    </row>
    <row r="449" spans="1:23" x14ac:dyDescent="0.2">
      <c r="A449" s="109" t="s">
        <v>339</v>
      </c>
      <c r="B449" s="194" t="s">
        <v>238</v>
      </c>
      <c r="C449" s="333">
        <f>C452</f>
        <v>25000</v>
      </c>
      <c r="D449" s="616">
        <f>D452</f>
        <v>35000</v>
      </c>
      <c r="E449" s="616">
        <f>E452</f>
        <v>35000</v>
      </c>
      <c r="F449" s="333">
        <f>F452</f>
        <v>35000</v>
      </c>
      <c r="G449" s="700">
        <f t="shared" si="48"/>
        <v>1</v>
      </c>
      <c r="H449" s="700">
        <f t="shared" si="49"/>
        <v>1.4</v>
      </c>
      <c r="I449" s="82"/>
      <c r="J449" s="82"/>
      <c r="K449" s="82"/>
      <c r="L449" s="82"/>
      <c r="M449" s="82"/>
      <c r="N449" s="82"/>
      <c r="O449" s="82"/>
      <c r="P449" s="82"/>
      <c r="Q449" s="80"/>
      <c r="R449" s="80"/>
      <c r="S449" s="80"/>
      <c r="T449" s="80"/>
      <c r="U449" s="80"/>
      <c r="V449" s="80"/>
      <c r="W449" s="80"/>
    </row>
    <row r="450" spans="1:23" x14ac:dyDescent="0.2">
      <c r="A450" s="109"/>
      <c r="B450" s="114" t="s">
        <v>358</v>
      </c>
      <c r="C450" s="333"/>
      <c r="D450" s="616"/>
      <c r="E450" s="616"/>
      <c r="F450" s="333"/>
      <c r="G450" s="700"/>
      <c r="H450" s="700"/>
      <c r="I450" s="82"/>
      <c r="J450" s="82"/>
      <c r="K450" s="82"/>
      <c r="L450" s="82"/>
      <c r="M450" s="82"/>
      <c r="N450" s="82"/>
      <c r="O450" s="82"/>
      <c r="P450" s="82"/>
      <c r="Q450" s="80"/>
      <c r="R450" s="80"/>
      <c r="S450" s="80"/>
      <c r="T450" s="80"/>
      <c r="U450" s="80"/>
      <c r="V450" s="80"/>
      <c r="W450" s="80"/>
    </row>
    <row r="451" spans="1:23" x14ac:dyDescent="0.2">
      <c r="A451" s="766" t="s">
        <v>108</v>
      </c>
      <c r="B451" s="124" t="s">
        <v>123</v>
      </c>
      <c r="C451" s="343"/>
      <c r="D451" s="632"/>
      <c r="E451" s="632"/>
      <c r="F451" s="343"/>
      <c r="G451" s="702"/>
      <c r="H451" s="702"/>
      <c r="I451" s="82"/>
      <c r="J451" s="82"/>
      <c r="K451" s="82"/>
      <c r="L451" s="82"/>
      <c r="M451" s="82"/>
      <c r="N451" s="82"/>
      <c r="O451" s="82"/>
      <c r="P451" s="82"/>
      <c r="Q451" s="80"/>
      <c r="R451" s="80"/>
      <c r="S451" s="80"/>
      <c r="T451" s="80"/>
      <c r="U451" s="80"/>
      <c r="V451" s="80"/>
      <c r="W451" s="80"/>
    </row>
    <row r="452" spans="1:23" x14ac:dyDescent="0.2">
      <c r="A452" s="703">
        <v>3</v>
      </c>
      <c r="B452" s="86" t="s">
        <v>62</v>
      </c>
      <c r="C452" s="353">
        <f>C453</f>
        <v>25000</v>
      </c>
      <c r="D452" s="608">
        <f t="shared" ref="D452:F454" si="58">D453</f>
        <v>35000</v>
      </c>
      <c r="E452" s="608">
        <f t="shared" si="58"/>
        <v>35000</v>
      </c>
      <c r="F452" s="353">
        <f t="shared" si="58"/>
        <v>35000</v>
      </c>
      <c r="G452" s="704">
        <f t="shared" si="48"/>
        <v>1</v>
      </c>
      <c r="H452" s="704">
        <f t="shared" si="49"/>
        <v>1.4</v>
      </c>
      <c r="I452" s="82"/>
      <c r="J452" s="82"/>
      <c r="K452" s="82"/>
      <c r="L452" s="82"/>
      <c r="M452" s="82"/>
      <c r="N452" s="82"/>
      <c r="O452" s="82"/>
      <c r="P452" s="82"/>
      <c r="Q452" s="80"/>
      <c r="R452" s="80"/>
      <c r="S452" s="80"/>
      <c r="T452" s="80"/>
      <c r="U452" s="80"/>
      <c r="V452" s="80"/>
      <c r="W452" s="80"/>
    </row>
    <row r="453" spans="1:23" x14ac:dyDescent="0.2">
      <c r="A453" s="705">
        <v>38</v>
      </c>
      <c r="B453" s="87" t="s">
        <v>37</v>
      </c>
      <c r="C453" s="354">
        <f>C454</f>
        <v>25000</v>
      </c>
      <c r="D453" s="618">
        <f t="shared" si="58"/>
        <v>35000</v>
      </c>
      <c r="E453" s="618">
        <f t="shared" si="58"/>
        <v>35000</v>
      </c>
      <c r="F453" s="354">
        <f t="shared" si="58"/>
        <v>35000</v>
      </c>
      <c r="G453" s="706">
        <f t="shared" si="48"/>
        <v>1</v>
      </c>
      <c r="H453" s="706">
        <f t="shared" si="49"/>
        <v>1.4</v>
      </c>
      <c r="I453" s="82"/>
      <c r="J453" s="82"/>
      <c r="K453" s="82"/>
      <c r="L453" s="82"/>
      <c r="M453" s="82"/>
      <c r="N453" s="82"/>
      <c r="O453" s="82"/>
      <c r="P453" s="82"/>
      <c r="Q453" s="80"/>
      <c r="R453" s="80"/>
      <c r="S453" s="80"/>
      <c r="T453" s="80"/>
      <c r="U453" s="80"/>
      <c r="V453" s="80"/>
      <c r="W453" s="80"/>
    </row>
    <row r="454" spans="1:23" x14ac:dyDescent="0.2">
      <c r="A454" s="725">
        <v>381</v>
      </c>
      <c r="B454" s="117" t="s">
        <v>64</v>
      </c>
      <c r="C454" s="598">
        <f>C455</f>
        <v>25000</v>
      </c>
      <c r="D454" s="619">
        <f t="shared" si="58"/>
        <v>35000</v>
      </c>
      <c r="E454" s="619">
        <f t="shared" si="58"/>
        <v>35000</v>
      </c>
      <c r="F454" s="383">
        <f t="shared" si="58"/>
        <v>35000</v>
      </c>
      <c r="G454" s="707">
        <f t="shared" ref="G454:G516" si="59">F454/E454</f>
        <v>1</v>
      </c>
      <c r="H454" s="707">
        <f t="shared" ref="H454:H516" si="60">F454/C454</f>
        <v>1.4</v>
      </c>
      <c r="I454" s="82"/>
      <c r="J454" s="82"/>
      <c r="K454" s="82"/>
      <c r="L454" s="82"/>
      <c r="M454" s="82"/>
      <c r="N454" s="82"/>
      <c r="O454" s="82"/>
      <c r="P454" s="82"/>
      <c r="Q454" s="80"/>
      <c r="R454" s="80"/>
      <c r="S454" s="80"/>
      <c r="T454" s="80"/>
      <c r="U454" s="80"/>
      <c r="V454" s="80"/>
      <c r="W454" s="80"/>
    </row>
    <row r="455" spans="1:23" x14ac:dyDescent="0.2">
      <c r="A455" s="726">
        <v>381</v>
      </c>
      <c r="B455" s="118" t="s">
        <v>64</v>
      </c>
      <c r="C455" s="595">
        <v>25000</v>
      </c>
      <c r="D455" s="633">
        <v>35000</v>
      </c>
      <c r="E455" s="633">
        <v>35000</v>
      </c>
      <c r="F455" s="377">
        <v>35000</v>
      </c>
      <c r="G455" s="702">
        <f t="shared" si="59"/>
        <v>1</v>
      </c>
      <c r="H455" s="702">
        <f t="shared" si="60"/>
        <v>1.4</v>
      </c>
      <c r="I455" s="82"/>
      <c r="J455" s="82"/>
      <c r="K455" s="82"/>
      <c r="L455" s="82"/>
      <c r="M455" s="82"/>
      <c r="N455" s="82"/>
      <c r="O455" s="82"/>
      <c r="P455" s="82"/>
      <c r="Q455" s="80"/>
      <c r="R455" s="80"/>
      <c r="S455" s="80"/>
      <c r="T455" s="80"/>
      <c r="U455" s="80"/>
      <c r="V455" s="80"/>
      <c r="W455" s="80"/>
    </row>
    <row r="456" spans="1:23" x14ac:dyDescent="0.2">
      <c r="A456" s="109" t="s">
        <v>340</v>
      </c>
      <c r="B456" s="194" t="s">
        <v>239</v>
      </c>
      <c r="C456" s="333">
        <f>C459</f>
        <v>5000</v>
      </c>
      <c r="D456" s="616">
        <f>D459</f>
        <v>5000</v>
      </c>
      <c r="E456" s="616">
        <f>E459</f>
        <v>5000</v>
      </c>
      <c r="F456" s="333">
        <f>F459</f>
        <v>5000</v>
      </c>
      <c r="G456" s="700">
        <f t="shared" si="59"/>
        <v>1</v>
      </c>
      <c r="H456" s="700">
        <f t="shared" si="60"/>
        <v>1</v>
      </c>
      <c r="I456" s="82"/>
      <c r="J456" s="82"/>
      <c r="K456" s="82"/>
      <c r="L456" s="82"/>
      <c r="M456" s="82"/>
      <c r="N456" s="82"/>
      <c r="O456" s="82"/>
      <c r="P456" s="82"/>
      <c r="Q456" s="80"/>
      <c r="R456" s="80"/>
      <c r="S456" s="80"/>
      <c r="T456" s="80"/>
      <c r="U456" s="80"/>
      <c r="V456" s="80"/>
      <c r="W456" s="80"/>
    </row>
    <row r="457" spans="1:23" x14ac:dyDescent="0.2">
      <c r="A457" s="109"/>
      <c r="B457" s="114" t="s">
        <v>358</v>
      </c>
      <c r="C457" s="333"/>
      <c r="D457" s="616"/>
      <c r="E457" s="616"/>
      <c r="F457" s="333"/>
      <c r="G457" s="700"/>
      <c r="H457" s="700"/>
      <c r="I457" s="82"/>
      <c r="J457" s="82"/>
      <c r="K457" s="82"/>
      <c r="L457" s="82"/>
      <c r="M457" s="82"/>
      <c r="N457" s="82"/>
      <c r="O457" s="82"/>
      <c r="P457" s="82"/>
      <c r="Q457" s="80"/>
      <c r="R457" s="80"/>
      <c r="S457" s="80"/>
      <c r="T457" s="80"/>
      <c r="U457" s="80"/>
      <c r="V457" s="80"/>
      <c r="W457" s="80"/>
    </row>
    <row r="458" spans="1:23" x14ac:dyDescent="0.2">
      <c r="A458" s="766" t="s">
        <v>108</v>
      </c>
      <c r="B458" s="124" t="s">
        <v>123</v>
      </c>
      <c r="C458" s="343"/>
      <c r="D458" s="634"/>
      <c r="E458" s="634"/>
      <c r="F458" s="343"/>
      <c r="G458" s="702"/>
      <c r="H458" s="702"/>
      <c r="I458" s="82"/>
      <c r="J458" s="82"/>
      <c r="K458" s="82"/>
      <c r="L458" s="82"/>
      <c r="M458" s="82"/>
      <c r="N458" s="82"/>
      <c r="O458" s="82"/>
      <c r="P458" s="82"/>
      <c r="Q458" s="80"/>
      <c r="R458" s="80"/>
      <c r="S458" s="80"/>
      <c r="T458" s="80"/>
      <c r="U458" s="80"/>
      <c r="V458" s="80"/>
      <c r="W458" s="80"/>
    </row>
    <row r="459" spans="1:23" x14ac:dyDescent="0.2">
      <c r="A459" s="703">
        <v>3</v>
      </c>
      <c r="B459" s="86" t="s">
        <v>62</v>
      </c>
      <c r="C459" s="353">
        <f>C460</f>
        <v>5000</v>
      </c>
      <c r="D459" s="608">
        <f t="shared" ref="D459:F461" si="61">D460</f>
        <v>5000</v>
      </c>
      <c r="E459" s="608">
        <f t="shared" si="61"/>
        <v>5000</v>
      </c>
      <c r="F459" s="353">
        <f t="shared" si="61"/>
        <v>5000</v>
      </c>
      <c r="G459" s="704">
        <f t="shared" si="59"/>
        <v>1</v>
      </c>
      <c r="H459" s="704">
        <f t="shared" si="60"/>
        <v>1</v>
      </c>
      <c r="I459" s="82"/>
      <c r="J459" s="82"/>
      <c r="K459" s="82"/>
      <c r="L459" s="82"/>
      <c r="M459" s="82"/>
      <c r="N459" s="82"/>
      <c r="O459" s="82"/>
      <c r="P459" s="82"/>
      <c r="Q459" s="80"/>
      <c r="R459" s="80"/>
      <c r="S459" s="80"/>
      <c r="T459" s="80"/>
      <c r="U459" s="80"/>
      <c r="V459" s="80"/>
      <c r="W459" s="80"/>
    </row>
    <row r="460" spans="1:23" x14ac:dyDescent="0.2">
      <c r="A460" s="705">
        <v>38</v>
      </c>
      <c r="B460" s="87" t="s">
        <v>37</v>
      </c>
      <c r="C460" s="354">
        <f>C461</f>
        <v>5000</v>
      </c>
      <c r="D460" s="618">
        <f t="shared" si="61"/>
        <v>5000</v>
      </c>
      <c r="E460" s="618">
        <f t="shared" si="61"/>
        <v>5000</v>
      </c>
      <c r="F460" s="354">
        <f t="shared" si="61"/>
        <v>5000</v>
      </c>
      <c r="G460" s="706">
        <f t="shared" si="59"/>
        <v>1</v>
      </c>
      <c r="H460" s="706">
        <f t="shared" si="60"/>
        <v>1</v>
      </c>
      <c r="I460" s="82"/>
      <c r="J460" s="82"/>
      <c r="K460" s="82"/>
      <c r="L460" s="82"/>
      <c r="M460" s="82"/>
      <c r="N460" s="82"/>
      <c r="O460" s="82"/>
      <c r="P460" s="82"/>
      <c r="Q460" s="80"/>
      <c r="R460" s="80"/>
      <c r="S460" s="80"/>
      <c r="T460" s="80"/>
      <c r="U460" s="80"/>
      <c r="V460" s="80"/>
      <c r="W460" s="80"/>
    </row>
    <row r="461" spans="1:23" x14ac:dyDescent="0.2">
      <c r="A461" s="725">
        <v>381</v>
      </c>
      <c r="B461" s="117" t="s">
        <v>64</v>
      </c>
      <c r="C461" s="598">
        <f>C462</f>
        <v>5000</v>
      </c>
      <c r="D461" s="619">
        <f t="shared" si="61"/>
        <v>5000</v>
      </c>
      <c r="E461" s="619">
        <f t="shared" si="61"/>
        <v>5000</v>
      </c>
      <c r="F461" s="383">
        <f t="shared" si="61"/>
        <v>5000</v>
      </c>
      <c r="G461" s="707">
        <f t="shared" si="59"/>
        <v>1</v>
      </c>
      <c r="H461" s="707">
        <f t="shared" si="60"/>
        <v>1</v>
      </c>
      <c r="I461" s="82"/>
      <c r="J461" s="82"/>
      <c r="K461" s="82"/>
      <c r="L461" s="82"/>
      <c r="M461" s="82"/>
      <c r="N461" s="82"/>
      <c r="O461" s="82"/>
      <c r="P461" s="82"/>
      <c r="Q461" s="80"/>
      <c r="R461" s="80"/>
      <c r="S461" s="80"/>
      <c r="T461" s="80"/>
      <c r="U461" s="80"/>
      <c r="V461" s="80"/>
      <c r="W461" s="80"/>
    </row>
    <row r="462" spans="1:23" x14ac:dyDescent="0.2">
      <c r="A462" s="726">
        <v>381</v>
      </c>
      <c r="B462" s="118" t="s">
        <v>64</v>
      </c>
      <c r="C462" s="595">
        <v>5000</v>
      </c>
      <c r="D462" s="633">
        <v>5000</v>
      </c>
      <c r="E462" s="633">
        <v>5000</v>
      </c>
      <c r="F462" s="377">
        <v>5000</v>
      </c>
      <c r="G462" s="702">
        <f t="shared" si="59"/>
        <v>1</v>
      </c>
      <c r="H462" s="702">
        <f t="shared" si="60"/>
        <v>1</v>
      </c>
      <c r="I462" s="82"/>
      <c r="J462" s="82"/>
      <c r="K462" s="82"/>
      <c r="L462" s="82"/>
      <c r="M462" s="82"/>
      <c r="N462" s="82"/>
      <c r="O462" s="82"/>
      <c r="P462" s="82"/>
      <c r="Q462" s="80"/>
      <c r="R462" s="80"/>
      <c r="S462" s="80"/>
      <c r="T462" s="80"/>
      <c r="U462" s="80"/>
      <c r="V462" s="80"/>
      <c r="W462" s="80"/>
    </row>
    <row r="463" spans="1:23" x14ac:dyDescent="0.2">
      <c r="A463" s="109" t="s">
        <v>341</v>
      </c>
      <c r="B463" s="194" t="s">
        <v>240</v>
      </c>
      <c r="C463" s="333">
        <f>C466</f>
        <v>4000</v>
      </c>
      <c r="D463" s="616">
        <f>D466</f>
        <v>5000</v>
      </c>
      <c r="E463" s="616">
        <f>E466</f>
        <v>5000</v>
      </c>
      <c r="F463" s="333">
        <f>F466</f>
        <v>0</v>
      </c>
      <c r="G463" s="700">
        <f t="shared" si="59"/>
        <v>0</v>
      </c>
      <c r="H463" s="700">
        <f t="shared" si="60"/>
        <v>0</v>
      </c>
      <c r="I463" s="82"/>
      <c r="J463" s="82"/>
      <c r="K463" s="82"/>
      <c r="L463" s="82"/>
      <c r="M463" s="82"/>
      <c r="N463" s="82"/>
      <c r="O463" s="82"/>
      <c r="P463" s="82"/>
      <c r="Q463" s="80"/>
      <c r="R463" s="80"/>
      <c r="S463" s="80"/>
      <c r="T463" s="80"/>
      <c r="U463" s="80"/>
      <c r="V463" s="80"/>
      <c r="W463" s="80"/>
    </row>
    <row r="464" spans="1:23" x14ac:dyDescent="0.2">
      <c r="A464" s="109"/>
      <c r="B464" s="114" t="s">
        <v>358</v>
      </c>
      <c r="C464" s="333"/>
      <c r="D464" s="616"/>
      <c r="E464" s="616"/>
      <c r="F464" s="333"/>
      <c r="G464" s="700"/>
      <c r="H464" s="700"/>
      <c r="I464" s="82"/>
      <c r="J464" s="82"/>
      <c r="K464" s="82"/>
      <c r="L464" s="82"/>
      <c r="M464" s="82"/>
      <c r="N464" s="82"/>
      <c r="O464" s="82"/>
      <c r="P464" s="82"/>
      <c r="Q464" s="80"/>
      <c r="R464" s="80"/>
      <c r="S464" s="80"/>
      <c r="T464" s="80"/>
      <c r="U464" s="80"/>
      <c r="V464" s="80"/>
      <c r="W464" s="80"/>
    </row>
    <row r="465" spans="1:23" x14ac:dyDescent="0.2">
      <c r="A465" s="766" t="s">
        <v>108</v>
      </c>
      <c r="B465" s="124" t="s">
        <v>123</v>
      </c>
      <c r="C465" s="343"/>
      <c r="D465" s="623"/>
      <c r="E465" s="623"/>
      <c r="F465" s="343"/>
      <c r="G465" s="702"/>
      <c r="H465" s="702"/>
      <c r="I465" s="82"/>
      <c r="J465" s="82"/>
      <c r="K465" s="82"/>
      <c r="L465" s="82"/>
      <c r="M465" s="82"/>
      <c r="N465" s="82"/>
      <c r="O465" s="82"/>
      <c r="P465" s="82"/>
      <c r="Q465" s="80"/>
      <c r="R465" s="80"/>
      <c r="S465" s="80"/>
      <c r="T465" s="80"/>
      <c r="U465" s="80"/>
      <c r="V465" s="80"/>
      <c r="W465" s="80"/>
    </row>
    <row r="466" spans="1:23" x14ac:dyDescent="0.2">
      <c r="A466" s="703">
        <v>3</v>
      </c>
      <c r="B466" s="86" t="s">
        <v>62</v>
      </c>
      <c r="C466" s="353">
        <f>C467</f>
        <v>4000</v>
      </c>
      <c r="D466" s="608">
        <f t="shared" ref="D466:F468" si="62">D467</f>
        <v>5000</v>
      </c>
      <c r="E466" s="608">
        <f t="shared" si="62"/>
        <v>5000</v>
      </c>
      <c r="F466" s="353">
        <f t="shared" si="62"/>
        <v>0</v>
      </c>
      <c r="G466" s="704">
        <f t="shared" si="59"/>
        <v>0</v>
      </c>
      <c r="H466" s="704">
        <f t="shared" si="60"/>
        <v>0</v>
      </c>
      <c r="I466" s="82"/>
      <c r="J466" s="82"/>
      <c r="K466" s="82"/>
      <c r="L466" s="82"/>
      <c r="M466" s="82"/>
      <c r="N466" s="82"/>
      <c r="O466" s="82"/>
      <c r="P466" s="82"/>
      <c r="Q466" s="80"/>
      <c r="R466" s="80"/>
      <c r="S466" s="80"/>
      <c r="T466" s="80"/>
      <c r="U466" s="80"/>
      <c r="V466" s="80"/>
      <c r="W466" s="80"/>
    </row>
    <row r="467" spans="1:23" x14ac:dyDescent="0.2">
      <c r="A467" s="705">
        <v>38</v>
      </c>
      <c r="B467" s="87" t="s">
        <v>37</v>
      </c>
      <c r="C467" s="354">
        <f>C468</f>
        <v>4000</v>
      </c>
      <c r="D467" s="618">
        <f t="shared" si="62"/>
        <v>5000</v>
      </c>
      <c r="E467" s="618">
        <f t="shared" si="62"/>
        <v>5000</v>
      </c>
      <c r="F467" s="354">
        <f t="shared" si="62"/>
        <v>0</v>
      </c>
      <c r="G467" s="706">
        <f t="shared" si="59"/>
        <v>0</v>
      </c>
      <c r="H467" s="706">
        <f t="shared" si="60"/>
        <v>0</v>
      </c>
      <c r="I467" s="82"/>
      <c r="J467" s="82"/>
      <c r="K467" s="82"/>
      <c r="L467" s="82"/>
      <c r="M467" s="82"/>
      <c r="N467" s="82"/>
      <c r="O467" s="82"/>
      <c r="P467" s="82"/>
      <c r="Q467" s="80"/>
      <c r="R467" s="80"/>
      <c r="S467" s="80"/>
      <c r="T467" s="80"/>
      <c r="U467" s="80"/>
      <c r="V467" s="80"/>
      <c r="W467" s="80"/>
    </row>
    <row r="468" spans="1:23" x14ac:dyDescent="0.2">
      <c r="A468" s="725">
        <v>381</v>
      </c>
      <c r="B468" s="117" t="s">
        <v>64</v>
      </c>
      <c r="C468" s="598">
        <f>C469</f>
        <v>4000</v>
      </c>
      <c r="D468" s="619">
        <f t="shared" si="62"/>
        <v>5000</v>
      </c>
      <c r="E468" s="619">
        <f t="shared" si="62"/>
        <v>5000</v>
      </c>
      <c r="F468" s="383">
        <f t="shared" si="62"/>
        <v>0</v>
      </c>
      <c r="G468" s="707">
        <f t="shared" si="59"/>
        <v>0</v>
      </c>
      <c r="H468" s="707">
        <f t="shared" si="60"/>
        <v>0</v>
      </c>
      <c r="I468" s="82"/>
      <c r="J468" s="82"/>
      <c r="K468" s="82"/>
      <c r="L468" s="82"/>
      <c r="M468" s="82"/>
      <c r="N468" s="82"/>
      <c r="O468" s="82"/>
      <c r="P468" s="82"/>
      <c r="Q468" s="80"/>
      <c r="R468" s="80"/>
      <c r="S468" s="80"/>
      <c r="T468" s="80"/>
      <c r="U468" s="80"/>
      <c r="V468" s="80"/>
      <c r="W468" s="80"/>
    </row>
    <row r="469" spans="1:23" x14ac:dyDescent="0.2">
      <c r="A469" s="726">
        <v>381</v>
      </c>
      <c r="B469" s="118" t="s">
        <v>64</v>
      </c>
      <c r="C469" s="595">
        <v>4000</v>
      </c>
      <c r="D469" s="633">
        <v>5000</v>
      </c>
      <c r="E469" s="633">
        <v>5000</v>
      </c>
      <c r="F469" s="377">
        <v>0</v>
      </c>
      <c r="G469" s="702">
        <f t="shared" si="59"/>
        <v>0</v>
      </c>
      <c r="H469" s="702">
        <f t="shared" si="60"/>
        <v>0</v>
      </c>
      <c r="I469" s="82"/>
      <c r="J469" s="82"/>
      <c r="K469" s="82"/>
      <c r="L469" s="82"/>
      <c r="M469" s="82"/>
      <c r="N469" s="82"/>
      <c r="O469" s="82"/>
      <c r="P469" s="82"/>
      <c r="Q469" s="80"/>
      <c r="R469" s="80"/>
      <c r="S469" s="80"/>
      <c r="T469" s="80"/>
      <c r="U469" s="80"/>
      <c r="V469" s="80"/>
      <c r="W469" s="80"/>
    </row>
    <row r="470" spans="1:23" x14ac:dyDescent="0.2">
      <c r="A470" s="852" t="s">
        <v>259</v>
      </c>
      <c r="B470" s="852"/>
      <c r="C470" s="357"/>
      <c r="D470" s="254"/>
      <c r="E470" s="254"/>
      <c r="F470" s="357"/>
      <c r="G470" s="737"/>
      <c r="H470" s="737"/>
      <c r="I470" s="82"/>
      <c r="J470" s="82"/>
      <c r="K470" s="82"/>
      <c r="L470" s="82"/>
      <c r="M470" s="82"/>
      <c r="N470" s="82"/>
      <c r="O470" s="82"/>
      <c r="P470" s="82"/>
      <c r="Q470" s="80"/>
      <c r="R470" s="80"/>
      <c r="S470" s="80"/>
      <c r="T470" s="80"/>
      <c r="U470" s="80"/>
      <c r="V470" s="80"/>
      <c r="W470" s="80"/>
    </row>
    <row r="471" spans="1:23" x14ac:dyDescent="0.2">
      <c r="A471" s="767" t="s">
        <v>308</v>
      </c>
      <c r="B471" s="768"/>
      <c r="C471" s="332">
        <f>C472+C479+C486+C493+C500</f>
        <v>34922</v>
      </c>
      <c r="D471" s="244">
        <f>D472+D479+D486+D493+D500</f>
        <v>2447000</v>
      </c>
      <c r="E471" s="244">
        <f>E472+E479+E486+E493+E500+E507</f>
        <v>3137000</v>
      </c>
      <c r="F471" s="332">
        <f>F472+F479+F486+F493+F500+F507</f>
        <v>2901575</v>
      </c>
      <c r="G471" s="699">
        <f t="shared" si="59"/>
        <v>0.92495218361491871</v>
      </c>
      <c r="H471" s="699">
        <f t="shared" si="60"/>
        <v>83.087308859744567</v>
      </c>
      <c r="I471" s="82"/>
      <c r="J471" s="82"/>
      <c r="K471" s="82"/>
      <c r="L471" s="82"/>
      <c r="M471" s="82"/>
      <c r="N471" s="82"/>
      <c r="O471" s="82"/>
      <c r="P471" s="82"/>
      <c r="Q471" s="80"/>
      <c r="R471" s="80"/>
      <c r="S471" s="80"/>
      <c r="T471" s="80"/>
      <c r="U471" s="80"/>
      <c r="V471" s="80"/>
      <c r="W471" s="80"/>
    </row>
    <row r="472" spans="1:23" ht="24" x14ac:dyDescent="0.2">
      <c r="A472" s="210" t="s">
        <v>342</v>
      </c>
      <c r="B472" s="205" t="s">
        <v>241</v>
      </c>
      <c r="C472" s="333">
        <f>C475</f>
        <v>997</v>
      </c>
      <c r="D472" s="635">
        <f>D475</f>
        <v>20000</v>
      </c>
      <c r="E472" s="635">
        <f>E475</f>
        <v>20000</v>
      </c>
      <c r="F472" s="333">
        <f>F475</f>
        <v>0</v>
      </c>
      <c r="G472" s="700">
        <f t="shared" si="59"/>
        <v>0</v>
      </c>
      <c r="H472" s="700">
        <f t="shared" si="60"/>
        <v>0</v>
      </c>
      <c r="I472" s="82"/>
      <c r="J472" s="82"/>
      <c r="K472" s="82"/>
      <c r="L472" s="82"/>
      <c r="M472" s="82"/>
      <c r="N472" s="82"/>
      <c r="O472" s="82"/>
      <c r="P472" s="82"/>
      <c r="Q472" s="80"/>
      <c r="R472" s="80"/>
      <c r="S472" s="80"/>
      <c r="T472" s="80"/>
      <c r="U472" s="80"/>
      <c r="V472" s="80"/>
      <c r="W472" s="80"/>
    </row>
    <row r="473" spans="1:23" x14ac:dyDescent="0.2">
      <c r="A473" s="210"/>
      <c r="B473" s="205" t="s">
        <v>357</v>
      </c>
      <c r="C473" s="333"/>
      <c r="D473" s="635"/>
      <c r="E473" s="635"/>
      <c r="F473" s="333"/>
      <c r="G473" s="700"/>
      <c r="H473" s="700"/>
      <c r="I473" s="82"/>
      <c r="J473" s="82"/>
      <c r="K473" s="82"/>
      <c r="L473" s="82"/>
      <c r="M473" s="82"/>
      <c r="N473" s="82"/>
      <c r="O473" s="82"/>
      <c r="P473" s="82"/>
      <c r="Q473" s="80"/>
      <c r="R473" s="80"/>
      <c r="S473" s="80"/>
      <c r="T473" s="80"/>
      <c r="U473" s="80"/>
      <c r="V473" s="80"/>
      <c r="W473" s="80"/>
    </row>
    <row r="474" spans="1:23" x14ac:dyDescent="0.2">
      <c r="A474" s="769" t="s">
        <v>108</v>
      </c>
      <c r="B474" s="206" t="s">
        <v>123</v>
      </c>
      <c r="C474" s="343"/>
      <c r="D474" s="636"/>
      <c r="E474" s="636"/>
      <c r="F474" s="343"/>
      <c r="G474" s="702"/>
      <c r="H474" s="702"/>
      <c r="I474" s="82"/>
      <c r="J474" s="82"/>
      <c r="K474" s="82"/>
      <c r="L474" s="82"/>
      <c r="M474" s="82"/>
      <c r="N474" s="82"/>
      <c r="O474" s="82"/>
      <c r="P474" s="82"/>
      <c r="Q474" s="80"/>
      <c r="R474" s="80"/>
      <c r="S474" s="80"/>
      <c r="T474" s="80"/>
      <c r="U474" s="80"/>
      <c r="V474" s="80"/>
      <c r="W474" s="80"/>
    </row>
    <row r="475" spans="1:23" x14ac:dyDescent="0.2">
      <c r="A475" s="770">
        <v>3</v>
      </c>
      <c r="B475" s="187" t="s">
        <v>62</v>
      </c>
      <c r="C475" s="353">
        <f>C476</f>
        <v>997</v>
      </c>
      <c r="D475" s="601">
        <f t="shared" ref="D475:F477" si="63">D476</f>
        <v>20000</v>
      </c>
      <c r="E475" s="601">
        <f t="shared" si="63"/>
        <v>20000</v>
      </c>
      <c r="F475" s="353">
        <f t="shared" si="63"/>
        <v>0</v>
      </c>
      <c r="G475" s="704">
        <f t="shared" si="59"/>
        <v>0</v>
      </c>
      <c r="H475" s="704">
        <f t="shared" si="60"/>
        <v>0</v>
      </c>
      <c r="I475" s="82"/>
      <c r="J475" s="82"/>
      <c r="K475" s="82"/>
      <c r="L475" s="82"/>
      <c r="M475" s="82"/>
      <c r="N475" s="82"/>
      <c r="O475" s="82"/>
      <c r="P475" s="82"/>
      <c r="Q475" s="80"/>
      <c r="R475" s="80"/>
      <c r="S475" s="80"/>
      <c r="T475" s="80"/>
      <c r="U475" s="80"/>
      <c r="V475" s="80"/>
      <c r="W475" s="80"/>
    </row>
    <row r="476" spans="1:23" x14ac:dyDescent="0.2">
      <c r="A476" s="771">
        <v>32</v>
      </c>
      <c r="B476" s="188" t="s">
        <v>29</v>
      </c>
      <c r="C476" s="354">
        <f>C477</f>
        <v>997</v>
      </c>
      <c r="D476" s="602">
        <f t="shared" si="63"/>
        <v>20000</v>
      </c>
      <c r="E476" s="602">
        <f t="shared" si="63"/>
        <v>20000</v>
      </c>
      <c r="F476" s="354">
        <f t="shared" si="63"/>
        <v>0</v>
      </c>
      <c r="G476" s="706">
        <f t="shared" si="59"/>
        <v>0</v>
      </c>
      <c r="H476" s="706">
        <f t="shared" si="60"/>
        <v>0</v>
      </c>
      <c r="I476" s="82"/>
      <c r="J476" s="82"/>
      <c r="K476" s="82"/>
      <c r="L476" s="82"/>
      <c r="M476" s="82"/>
      <c r="N476" s="82"/>
      <c r="O476" s="82"/>
      <c r="P476" s="82"/>
      <c r="Q476" s="80"/>
      <c r="R476" s="80"/>
      <c r="S476" s="80"/>
      <c r="T476" s="80"/>
      <c r="U476" s="80"/>
      <c r="V476" s="80"/>
      <c r="W476" s="80"/>
    </row>
    <row r="477" spans="1:23" x14ac:dyDescent="0.2">
      <c r="A477" s="772">
        <v>323</v>
      </c>
      <c r="B477" s="191" t="s">
        <v>32</v>
      </c>
      <c r="C477" s="598">
        <f>C478</f>
        <v>997</v>
      </c>
      <c r="D477" s="609">
        <f t="shared" si="63"/>
        <v>20000</v>
      </c>
      <c r="E477" s="609">
        <f t="shared" si="63"/>
        <v>20000</v>
      </c>
      <c r="F477" s="383">
        <f t="shared" si="63"/>
        <v>0</v>
      </c>
      <c r="G477" s="707">
        <f t="shared" si="59"/>
        <v>0</v>
      </c>
      <c r="H477" s="707">
        <f t="shared" si="60"/>
        <v>0</v>
      </c>
      <c r="I477" s="82"/>
      <c r="J477" s="82"/>
      <c r="K477" s="82"/>
      <c r="L477" s="82"/>
      <c r="M477" s="82"/>
      <c r="N477" s="82"/>
      <c r="O477" s="82"/>
      <c r="P477" s="82"/>
      <c r="Q477" s="80"/>
      <c r="R477" s="80"/>
      <c r="S477" s="80"/>
      <c r="T477" s="80"/>
      <c r="U477" s="80"/>
      <c r="V477" s="80"/>
      <c r="W477" s="80"/>
    </row>
    <row r="478" spans="1:23" x14ac:dyDescent="0.2">
      <c r="A478" s="773">
        <v>323</v>
      </c>
      <c r="B478" s="207" t="s">
        <v>32</v>
      </c>
      <c r="C478" s="595">
        <v>997</v>
      </c>
      <c r="D478" s="610">
        <v>20000</v>
      </c>
      <c r="E478" s="610">
        <v>20000</v>
      </c>
      <c r="F478" s="377"/>
      <c r="G478" s="702">
        <f t="shared" si="59"/>
        <v>0</v>
      </c>
      <c r="H478" s="702">
        <f t="shared" si="60"/>
        <v>0</v>
      </c>
      <c r="I478" s="82"/>
      <c r="J478" s="82"/>
      <c r="K478" s="82"/>
      <c r="L478" s="82"/>
      <c r="M478" s="82"/>
      <c r="N478" s="82"/>
      <c r="O478" s="82"/>
      <c r="P478" s="82"/>
      <c r="Q478" s="80"/>
      <c r="R478" s="80"/>
      <c r="S478" s="80"/>
      <c r="T478" s="80"/>
      <c r="U478" s="80"/>
      <c r="V478" s="80"/>
      <c r="W478" s="80"/>
    </row>
    <row r="479" spans="1:23" x14ac:dyDescent="0.2">
      <c r="A479" s="210" t="s">
        <v>343</v>
      </c>
      <c r="B479" s="210" t="s">
        <v>242</v>
      </c>
      <c r="C479" s="333">
        <f>C482</f>
        <v>22124</v>
      </c>
      <c r="D479" s="635">
        <f>D482</f>
        <v>15000</v>
      </c>
      <c r="E479" s="635">
        <f>E482</f>
        <v>15000</v>
      </c>
      <c r="F479" s="333">
        <f>F482</f>
        <v>11961</v>
      </c>
      <c r="G479" s="700">
        <f>F479/E479</f>
        <v>0.7974</v>
      </c>
      <c r="H479" s="700">
        <f>F479/C479</f>
        <v>0.54063460495389626</v>
      </c>
      <c r="I479" s="82"/>
      <c r="J479" s="82"/>
      <c r="K479" s="82"/>
      <c r="L479" s="82"/>
      <c r="M479" s="82"/>
      <c r="N479" s="82"/>
      <c r="O479" s="82"/>
      <c r="P479" s="82"/>
      <c r="Q479" s="80"/>
      <c r="R479" s="80"/>
      <c r="S479" s="80"/>
      <c r="T479" s="80"/>
      <c r="U479" s="80"/>
      <c r="V479" s="80"/>
      <c r="W479" s="80"/>
    </row>
    <row r="480" spans="1:23" x14ac:dyDescent="0.2">
      <c r="A480" s="210"/>
      <c r="B480" s="205" t="s">
        <v>357</v>
      </c>
      <c r="C480" s="333"/>
      <c r="D480" s="635"/>
      <c r="E480" s="635"/>
      <c r="F480" s="333"/>
      <c r="G480" s="700"/>
      <c r="H480" s="700"/>
      <c r="I480" s="82"/>
      <c r="J480" s="82"/>
      <c r="K480" s="82"/>
      <c r="L480" s="82"/>
      <c r="M480" s="82"/>
      <c r="N480" s="82"/>
      <c r="O480" s="82"/>
      <c r="P480" s="82"/>
      <c r="Q480" s="80"/>
      <c r="R480" s="80"/>
      <c r="S480" s="80"/>
      <c r="T480" s="80"/>
      <c r="U480" s="80"/>
      <c r="V480" s="80"/>
      <c r="W480" s="80"/>
    </row>
    <row r="481" spans="1:23" x14ac:dyDescent="0.2">
      <c r="A481" s="769" t="s">
        <v>108</v>
      </c>
      <c r="B481" s="208" t="s">
        <v>123</v>
      </c>
      <c r="C481" s="343"/>
      <c r="D481" s="637"/>
      <c r="E481" s="637"/>
      <c r="F481" s="343"/>
      <c r="G481" s="702"/>
      <c r="H481" s="702"/>
      <c r="I481" s="82"/>
      <c r="J481" s="82"/>
      <c r="K481" s="82"/>
      <c r="L481" s="82"/>
      <c r="M481" s="82"/>
      <c r="N481" s="82"/>
      <c r="O481" s="82"/>
      <c r="P481" s="82"/>
      <c r="Q481" s="80"/>
      <c r="R481" s="80"/>
      <c r="S481" s="80"/>
      <c r="T481" s="80"/>
      <c r="U481" s="80"/>
      <c r="V481" s="80"/>
      <c r="W481" s="80"/>
    </row>
    <row r="482" spans="1:23" x14ac:dyDescent="0.2">
      <c r="A482" s="770">
        <v>3</v>
      </c>
      <c r="B482" s="187" t="s">
        <v>62</v>
      </c>
      <c r="C482" s="353">
        <f>C483</f>
        <v>22124</v>
      </c>
      <c r="D482" s="601">
        <f t="shared" ref="D482:F484" si="64">D483</f>
        <v>15000</v>
      </c>
      <c r="E482" s="601">
        <f t="shared" si="64"/>
        <v>15000</v>
      </c>
      <c r="F482" s="353">
        <f t="shared" si="64"/>
        <v>11961</v>
      </c>
      <c r="G482" s="704">
        <f t="shared" si="59"/>
        <v>0.7974</v>
      </c>
      <c r="H482" s="704">
        <f t="shared" si="60"/>
        <v>0.54063460495389626</v>
      </c>
      <c r="I482" s="82"/>
      <c r="J482" s="82"/>
      <c r="K482" s="82"/>
      <c r="L482" s="82"/>
      <c r="M482" s="82"/>
      <c r="N482" s="82"/>
      <c r="O482" s="82"/>
      <c r="P482" s="82"/>
      <c r="Q482" s="80"/>
      <c r="R482" s="80"/>
      <c r="S482" s="80"/>
      <c r="T482" s="80"/>
      <c r="U482" s="80"/>
      <c r="V482" s="80"/>
      <c r="W482" s="80"/>
    </row>
    <row r="483" spans="1:23" x14ac:dyDescent="0.2">
      <c r="A483" s="771">
        <v>32</v>
      </c>
      <c r="B483" s="188" t="s">
        <v>29</v>
      </c>
      <c r="C483" s="354">
        <f>C484</f>
        <v>22124</v>
      </c>
      <c r="D483" s="602">
        <f t="shared" si="64"/>
        <v>15000</v>
      </c>
      <c r="E483" s="602">
        <f t="shared" si="64"/>
        <v>15000</v>
      </c>
      <c r="F483" s="354">
        <f t="shared" si="64"/>
        <v>11961</v>
      </c>
      <c r="G483" s="706">
        <f t="shared" si="59"/>
        <v>0.7974</v>
      </c>
      <c r="H483" s="706">
        <f t="shared" si="60"/>
        <v>0.54063460495389626</v>
      </c>
      <c r="I483" s="82"/>
      <c r="J483" s="82"/>
      <c r="K483" s="82"/>
      <c r="L483" s="82"/>
      <c r="M483" s="82"/>
      <c r="N483" s="82"/>
      <c r="O483" s="82"/>
      <c r="P483" s="82"/>
      <c r="Q483" s="80"/>
      <c r="R483" s="80"/>
      <c r="S483" s="80"/>
      <c r="T483" s="80"/>
      <c r="U483" s="80"/>
      <c r="V483" s="80"/>
      <c r="W483" s="80"/>
    </row>
    <row r="484" spans="1:23" x14ac:dyDescent="0.2">
      <c r="A484" s="772">
        <v>323</v>
      </c>
      <c r="B484" s="191" t="s">
        <v>32</v>
      </c>
      <c r="C484" s="598">
        <f>C485</f>
        <v>22124</v>
      </c>
      <c r="D484" s="609">
        <f t="shared" si="64"/>
        <v>15000</v>
      </c>
      <c r="E484" s="609">
        <f t="shared" si="64"/>
        <v>15000</v>
      </c>
      <c r="F484" s="383">
        <f t="shared" si="64"/>
        <v>11961</v>
      </c>
      <c r="G484" s="707">
        <f t="shared" si="59"/>
        <v>0.7974</v>
      </c>
      <c r="H484" s="707">
        <f t="shared" si="60"/>
        <v>0.54063460495389626</v>
      </c>
      <c r="I484" s="82"/>
      <c r="J484" s="82"/>
      <c r="K484" s="82"/>
      <c r="L484" s="82"/>
      <c r="M484" s="82"/>
      <c r="N484" s="82"/>
      <c r="O484" s="82"/>
      <c r="P484" s="82"/>
      <c r="Q484" s="80"/>
      <c r="R484" s="80"/>
      <c r="S484" s="80"/>
      <c r="T484" s="80"/>
      <c r="U484" s="80"/>
      <c r="V484" s="80"/>
      <c r="W484" s="80"/>
    </row>
    <row r="485" spans="1:23" x14ac:dyDescent="0.2">
      <c r="A485" s="773">
        <v>323</v>
      </c>
      <c r="B485" s="207" t="s">
        <v>32</v>
      </c>
      <c r="C485" s="595">
        <v>22124</v>
      </c>
      <c r="D485" s="610">
        <v>15000</v>
      </c>
      <c r="E485" s="610">
        <v>15000</v>
      </c>
      <c r="F485" s="377">
        <v>11961</v>
      </c>
      <c r="G485" s="702">
        <f t="shared" si="59"/>
        <v>0.7974</v>
      </c>
      <c r="H485" s="702">
        <f t="shared" si="60"/>
        <v>0.54063460495389626</v>
      </c>
      <c r="I485" s="82"/>
      <c r="J485" s="82"/>
      <c r="K485" s="82"/>
      <c r="L485" s="82"/>
      <c r="M485" s="82"/>
      <c r="N485" s="82"/>
      <c r="O485" s="82"/>
      <c r="P485" s="82"/>
      <c r="Q485" s="80"/>
      <c r="R485" s="80"/>
      <c r="S485" s="80"/>
      <c r="T485" s="80"/>
      <c r="U485" s="80"/>
      <c r="V485" s="80"/>
      <c r="W485" s="80"/>
    </row>
    <row r="486" spans="1:23" x14ac:dyDescent="0.2">
      <c r="A486" s="210" t="s">
        <v>344</v>
      </c>
      <c r="B486" s="210" t="s">
        <v>243</v>
      </c>
      <c r="C486" s="333"/>
      <c r="D486" s="635">
        <f>D489</f>
        <v>20000</v>
      </c>
      <c r="E486" s="635">
        <f>E489</f>
        <v>20000</v>
      </c>
      <c r="F486" s="333">
        <f>F489</f>
        <v>0</v>
      </c>
      <c r="G486" s="700">
        <f t="shared" si="59"/>
        <v>0</v>
      </c>
      <c r="H486" s="700">
        <v>0</v>
      </c>
      <c r="I486" s="82"/>
      <c r="J486" s="82"/>
      <c r="K486" s="82"/>
      <c r="L486" s="82"/>
      <c r="M486" s="82"/>
      <c r="N486" s="82"/>
      <c r="O486" s="82"/>
      <c r="P486" s="82"/>
      <c r="Q486" s="80"/>
      <c r="R486" s="80"/>
      <c r="S486" s="80"/>
      <c r="T486" s="80"/>
      <c r="U486" s="80"/>
      <c r="V486" s="80"/>
      <c r="W486" s="80"/>
    </row>
    <row r="487" spans="1:23" x14ac:dyDescent="0.2">
      <c r="A487" s="210"/>
      <c r="B487" s="205" t="s">
        <v>357</v>
      </c>
      <c r="C487" s="333"/>
      <c r="D487" s="635"/>
      <c r="E487" s="635"/>
      <c r="F487" s="333"/>
      <c r="G487" s="700"/>
      <c r="H487" s="700"/>
      <c r="I487" s="82"/>
      <c r="J487" s="82"/>
      <c r="K487" s="82"/>
      <c r="L487" s="82"/>
      <c r="M487" s="82"/>
      <c r="N487" s="82"/>
      <c r="O487" s="82"/>
      <c r="P487" s="82"/>
      <c r="Q487" s="80"/>
      <c r="R487" s="80"/>
      <c r="S487" s="80"/>
      <c r="T487" s="80"/>
      <c r="U487" s="80"/>
      <c r="V487" s="80"/>
      <c r="W487" s="80"/>
    </row>
    <row r="488" spans="1:23" x14ac:dyDescent="0.2">
      <c r="A488" s="769" t="s">
        <v>108</v>
      </c>
      <c r="B488" s="206" t="s">
        <v>123</v>
      </c>
      <c r="C488" s="343"/>
      <c r="D488" s="636"/>
      <c r="E488" s="636"/>
      <c r="F488" s="343"/>
      <c r="G488" s="702"/>
      <c r="H488" s="702"/>
      <c r="I488" s="82"/>
      <c r="J488" s="82"/>
      <c r="K488" s="82"/>
      <c r="L488" s="82"/>
      <c r="M488" s="82"/>
      <c r="N488" s="82"/>
      <c r="O488" s="82"/>
      <c r="P488" s="82"/>
      <c r="Q488" s="80"/>
      <c r="R488" s="80"/>
      <c r="S488" s="80"/>
      <c r="T488" s="80"/>
      <c r="U488" s="80"/>
      <c r="V488" s="80"/>
      <c r="W488" s="80"/>
    </row>
    <row r="489" spans="1:23" x14ac:dyDescent="0.2">
      <c r="A489" s="770">
        <v>3</v>
      </c>
      <c r="B489" s="187" t="s">
        <v>62</v>
      </c>
      <c r="C489" s="353"/>
      <c r="D489" s="601">
        <f t="shared" ref="D489:F491" si="65">D490</f>
        <v>20000</v>
      </c>
      <c r="E489" s="601">
        <f t="shared" si="65"/>
        <v>20000</v>
      </c>
      <c r="F489" s="353">
        <f t="shared" si="65"/>
        <v>0</v>
      </c>
      <c r="G489" s="704">
        <f t="shared" si="59"/>
        <v>0</v>
      </c>
      <c r="H489" s="704">
        <v>0</v>
      </c>
      <c r="I489" s="82"/>
      <c r="J489" s="82"/>
      <c r="K489" s="82"/>
      <c r="L489" s="82"/>
      <c r="M489" s="82"/>
      <c r="N489" s="82"/>
      <c r="O489" s="82"/>
      <c r="P489" s="82"/>
      <c r="Q489" s="80"/>
      <c r="R489" s="80"/>
      <c r="S489" s="80"/>
      <c r="T489" s="80"/>
      <c r="U489" s="80"/>
      <c r="V489" s="80"/>
      <c r="W489" s="80"/>
    </row>
    <row r="490" spans="1:23" x14ac:dyDescent="0.2">
      <c r="A490" s="771">
        <v>32</v>
      </c>
      <c r="B490" s="188" t="s">
        <v>29</v>
      </c>
      <c r="C490" s="354"/>
      <c r="D490" s="602">
        <f t="shared" si="65"/>
        <v>20000</v>
      </c>
      <c r="E490" s="602">
        <f t="shared" si="65"/>
        <v>20000</v>
      </c>
      <c r="F490" s="354">
        <f t="shared" si="65"/>
        <v>0</v>
      </c>
      <c r="G490" s="706">
        <f t="shared" si="59"/>
        <v>0</v>
      </c>
      <c r="H490" s="706">
        <v>0</v>
      </c>
      <c r="I490" s="82"/>
      <c r="J490" s="82"/>
      <c r="K490" s="82"/>
      <c r="L490" s="82"/>
      <c r="M490" s="82"/>
      <c r="N490" s="82"/>
      <c r="O490" s="82"/>
      <c r="P490" s="82"/>
      <c r="Q490" s="80"/>
      <c r="R490" s="80"/>
      <c r="S490" s="80"/>
      <c r="T490" s="80"/>
      <c r="U490" s="80"/>
      <c r="V490" s="80"/>
      <c r="W490" s="80"/>
    </row>
    <row r="491" spans="1:23" x14ac:dyDescent="0.2">
      <c r="A491" s="772">
        <v>323</v>
      </c>
      <c r="B491" s="191" t="s">
        <v>32</v>
      </c>
      <c r="C491" s="598"/>
      <c r="D491" s="609">
        <f t="shared" si="65"/>
        <v>20000</v>
      </c>
      <c r="E491" s="609">
        <f t="shared" si="65"/>
        <v>20000</v>
      </c>
      <c r="F491" s="383">
        <f t="shared" si="65"/>
        <v>0</v>
      </c>
      <c r="G491" s="707">
        <f t="shared" si="59"/>
        <v>0</v>
      </c>
      <c r="H491" s="707">
        <v>0</v>
      </c>
      <c r="I491" s="82"/>
      <c r="J491" s="82"/>
      <c r="K491" s="82"/>
      <c r="L491" s="82"/>
      <c r="M491" s="82"/>
      <c r="N491" s="82"/>
      <c r="O491" s="82"/>
      <c r="P491" s="82"/>
      <c r="Q491" s="80"/>
      <c r="R491" s="80"/>
      <c r="S491" s="80"/>
      <c r="T491" s="80"/>
      <c r="U491" s="80"/>
      <c r="V491" s="80"/>
      <c r="W491" s="80"/>
    </row>
    <row r="492" spans="1:23" x14ac:dyDescent="0.2">
      <c r="A492" s="773">
        <v>323</v>
      </c>
      <c r="B492" s="207" t="s">
        <v>32</v>
      </c>
      <c r="C492" s="595"/>
      <c r="D492" s="610">
        <v>20000</v>
      </c>
      <c r="E492" s="610">
        <v>20000</v>
      </c>
      <c r="F492" s="377">
        <v>0</v>
      </c>
      <c r="G492" s="702">
        <f t="shared" si="59"/>
        <v>0</v>
      </c>
      <c r="H492" s="702">
        <v>0</v>
      </c>
      <c r="I492" s="82"/>
      <c r="J492" s="82"/>
      <c r="K492" s="82"/>
      <c r="L492" s="82"/>
      <c r="M492" s="82"/>
      <c r="N492" s="82"/>
      <c r="O492" s="82"/>
      <c r="P492" s="82"/>
      <c r="Q492" s="80"/>
      <c r="R492" s="80"/>
      <c r="S492" s="80"/>
      <c r="T492" s="80"/>
      <c r="U492" s="80"/>
      <c r="V492" s="80"/>
      <c r="W492" s="80"/>
    </row>
    <row r="493" spans="1:23" x14ac:dyDescent="0.2">
      <c r="A493" s="774" t="s">
        <v>222</v>
      </c>
      <c r="B493" s="210" t="s">
        <v>244</v>
      </c>
      <c r="C493" s="333"/>
      <c r="D493" s="638">
        <f>D496</f>
        <v>2380000</v>
      </c>
      <c r="E493" s="638">
        <f>E496</f>
        <v>2920000</v>
      </c>
      <c r="F493" s="333">
        <f>F496</f>
        <v>2885834</v>
      </c>
      <c r="G493" s="700">
        <f t="shared" si="59"/>
        <v>0.98829931506849311</v>
      </c>
      <c r="H493" s="700">
        <v>0</v>
      </c>
      <c r="I493" s="82"/>
      <c r="J493" s="82"/>
      <c r="K493" s="82"/>
      <c r="L493" s="82"/>
      <c r="M493" s="82"/>
      <c r="N493" s="82"/>
      <c r="O493" s="82"/>
      <c r="P493" s="82"/>
      <c r="Q493" s="80"/>
      <c r="R493" s="80"/>
      <c r="S493" s="80"/>
      <c r="T493" s="80"/>
      <c r="U493" s="80"/>
      <c r="V493" s="80"/>
      <c r="W493" s="80"/>
    </row>
    <row r="494" spans="1:23" x14ac:dyDescent="0.2">
      <c r="A494" s="774" t="s">
        <v>345</v>
      </c>
      <c r="B494" s="205" t="s">
        <v>357</v>
      </c>
      <c r="C494" s="333"/>
      <c r="D494" s="638"/>
      <c r="E494" s="638"/>
      <c r="F494" s="333"/>
      <c r="G494" s="700"/>
      <c r="H494" s="700"/>
      <c r="I494" s="82"/>
      <c r="J494" s="82"/>
      <c r="K494" s="82"/>
      <c r="L494" s="82"/>
      <c r="M494" s="82"/>
      <c r="N494" s="82"/>
      <c r="O494" s="82"/>
      <c r="P494" s="82"/>
      <c r="Q494" s="80"/>
      <c r="R494" s="80"/>
      <c r="S494" s="80"/>
      <c r="T494" s="80"/>
      <c r="U494" s="80"/>
      <c r="V494" s="80"/>
      <c r="W494" s="80"/>
    </row>
    <row r="495" spans="1:23" x14ac:dyDescent="0.2">
      <c r="A495" s="775" t="s">
        <v>96</v>
      </c>
      <c r="B495" s="214" t="s">
        <v>160</v>
      </c>
      <c r="C495" s="343"/>
      <c r="D495" s="637"/>
      <c r="E495" s="637"/>
      <c r="F495" s="343"/>
      <c r="G495" s="702"/>
      <c r="H495" s="702"/>
      <c r="I495" s="82"/>
      <c r="J495" s="82"/>
      <c r="K495" s="82"/>
      <c r="L495" s="82"/>
      <c r="M495" s="82"/>
      <c r="N495" s="82"/>
      <c r="O495" s="82"/>
      <c r="P495" s="82"/>
      <c r="Q495" s="80"/>
      <c r="R495" s="80"/>
      <c r="S495" s="80"/>
      <c r="T495" s="80"/>
      <c r="U495" s="80"/>
      <c r="V495" s="80"/>
      <c r="W495" s="80"/>
    </row>
    <row r="496" spans="1:23" x14ac:dyDescent="0.2">
      <c r="A496" s="776">
        <v>4</v>
      </c>
      <c r="B496" s="215" t="s">
        <v>132</v>
      </c>
      <c r="C496" s="353"/>
      <c r="D496" s="601">
        <f t="shared" ref="D496:F498" si="66">D497</f>
        <v>2380000</v>
      </c>
      <c r="E496" s="601">
        <f t="shared" si="66"/>
        <v>2920000</v>
      </c>
      <c r="F496" s="353">
        <f t="shared" si="66"/>
        <v>2885834</v>
      </c>
      <c r="G496" s="704">
        <f t="shared" si="59"/>
        <v>0.98829931506849311</v>
      </c>
      <c r="H496" s="704">
        <v>0</v>
      </c>
      <c r="I496" s="82"/>
      <c r="J496" s="82"/>
      <c r="K496" s="82"/>
      <c r="L496" s="82"/>
      <c r="M496" s="82"/>
      <c r="N496" s="82"/>
      <c r="O496" s="82"/>
      <c r="P496" s="82"/>
      <c r="Q496" s="80"/>
      <c r="R496" s="80"/>
      <c r="S496" s="80"/>
      <c r="T496" s="80"/>
      <c r="U496" s="80"/>
      <c r="V496" s="80"/>
      <c r="W496" s="80"/>
    </row>
    <row r="497" spans="1:23" ht="24" x14ac:dyDescent="0.2">
      <c r="A497" s="777">
        <v>42</v>
      </c>
      <c r="B497" s="216" t="s">
        <v>153</v>
      </c>
      <c r="C497" s="354"/>
      <c r="D497" s="602">
        <f t="shared" si="66"/>
        <v>2380000</v>
      </c>
      <c r="E497" s="602">
        <f t="shared" si="66"/>
        <v>2920000</v>
      </c>
      <c r="F497" s="354">
        <f t="shared" si="66"/>
        <v>2885834</v>
      </c>
      <c r="G497" s="706">
        <f t="shared" si="59"/>
        <v>0.98829931506849311</v>
      </c>
      <c r="H497" s="706">
        <v>0</v>
      </c>
      <c r="I497" s="82"/>
      <c r="J497" s="82"/>
      <c r="K497" s="82"/>
      <c r="L497" s="82"/>
      <c r="M497" s="82"/>
      <c r="N497" s="82"/>
      <c r="O497" s="82"/>
      <c r="P497" s="82"/>
      <c r="Q497" s="80"/>
      <c r="R497" s="80"/>
      <c r="S497" s="80"/>
      <c r="T497" s="80"/>
      <c r="U497" s="80"/>
      <c r="V497" s="80"/>
      <c r="W497" s="80"/>
    </row>
    <row r="498" spans="1:23" x14ac:dyDescent="0.2">
      <c r="A498" s="772">
        <v>421</v>
      </c>
      <c r="B498" s="191" t="s">
        <v>42</v>
      </c>
      <c r="C498" s="598"/>
      <c r="D498" s="609">
        <f t="shared" si="66"/>
        <v>2380000</v>
      </c>
      <c r="E498" s="609">
        <f t="shared" si="66"/>
        <v>2920000</v>
      </c>
      <c r="F498" s="383">
        <f t="shared" si="66"/>
        <v>2885834</v>
      </c>
      <c r="G498" s="707">
        <f t="shared" si="59"/>
        <v>0.98829931506849311</v>
      </c>
      <c r="H498" s="707">
        <v>0</v>
      </c>
      <c r="I498" s="82"/>
      <c r="J498" s="82"/>
      <c r="K498" s="82"/>
      <c r="L498" s="82"/>
      <c r="M498" s="82"/>
      <c r="N498" s="82"/>
      <c r="O498" s="82"/>
      <c r="P498" s="82"/>
      <c r="Q498" s="80"/>
      <c r="R498" s="80"/>
      <c r="S498" s="80"/>
      <c r="T498" s="80"/>
      <c r="U498" s="80"/>
      <c r="V498" s="80"/>
      <c r="W498" s="80"/>
    </row>
    <row r="499" spans="1:23" x14ac:dyDescent="0.2">
      <c r="A499" s="773">
        <v>421</v>
      </c>
      <c r="B499" s="209" t="s">
        <v>42</v>
      </c>
      <c r="C499" s="595"/>
      <c r="D499" s="610">
        <v>2380000</v>
      </c>
      <c r="E499" s="610">
        <v>2920000</v>
      </c>
      <c r="F499" s="377">
        <v>2885834</v>
      </c>
      <c r="G499" s="702">
        <f t="shared" si="59"/>
        <v>0.98829931506849311</v>
      </c>
      <c r="H499" s="702">
        <v>0</v>
      </c>
      <c r="I499" s="82"/>
      <c r="J499" s="82"/>
      <c r="K499" s="82"/>
      <c r="L499" s="82"/>
      <c r="M499" s="82"/>
      <c r="N499" s="82"/>
      <c r="O499" s="82"/>
      <c r="P499" s="82"/>
      <c r="Q499" s="80"/>
      <c r="R499" s="80"/>
      <c r="S499" s="80"/>
      <c r="T499" s="80"/>
      <c r="U499" s="80"/>
      <c r="V499" s="80"/>
      <c r="W499" s="80"/>
    </row>
    <row r="500" spans="1:23" x14ac:dyDescent="0.2">
      <c r="A500" s="778" t="s">
        <v>346</v>
      </c>
      <c r="B500" s="205" t="s">
        <v>268</v>
      </c>
      <c r="C500" s="333">
        <f>C503</f>
        <v>11801</v>
      </c>
      <c r="D500" s="635">
        <f>D503</f>
        <v>12000</v>
      </c>
      <c r="E500" s="635">
        <f>E503</f>
        <v>12000</v>
      </c>
      <c r="F500" s="333">
        <f>F503</f>
        <v>3780</v>
      </c>
      <c r="G500" s="700">
        <f t="shared" si="59"/>
        <v>0.315</v>
      </c>
      <c r="H500" s="700">
        <f t="shared" si="60"/>
        <v>0.3203118379798322</v>
      </c>
      <c r="I500" s="82"/>
      <c r="J500" s="82"/>
      <c r="K500" s="82"/>
      <c r="L500" s="82"/>
      <c r="M500" s="82"/>
      <c r="N500" s="82"/>
      <c r="O500" s="82"/>
      <c r="P500" s="82"/>
      <c r="Q500" s="80"/>
      <c r="R500" s="80"/>
      <c r="S500" s="80"/>
      <c r="T500" s="80"/>
      <c r="U500" s="80"/>
      <c r="V500" s="80"/>
      <c r="W500" s="80"/>
    </row>
    <row r="501" spans="1:23" x14ac:dyDescent="0.2">
      <c r="A501" s="778"/>
      <c r="B501" s="205" t="s">
        <v>357</v>
      </c>
      <c r="C501" s="333"/>
      <c r="D501" s="635"/>
      <c r="E501" s="635"/>
      <c r="F501" s="333"/>
      <c r="G501" s="700"/>
      <c r="H501" s="700"/>
      <c r="I501" s="82"/>
      <c r="J501" s="82"/>
      <c r="K501" s="82"/>
      <c r="L501" s="82"/>
      <c r="M501" s="82"/>
      <c r="N501" s="82"/>
      <c r="O501" s="82"/>
      <c r="P501" s="82"/>
      <c r="Q501" s="80"/>
      <c r="R501" s="80"/>
      <c r="S501" s="80"/>
      <c r="T501" s="80"/>
      <c r="U501" s="80"/>
      <c r="V501" s="80"/>
      <c r="W501" s="80"/>
    </row>
    <row r="502" spans="1:23" x14ac:dyDescent="0.2">
      <c r="A502" s="779" t="s">
        <v>374</v>
      </c>
      <c r="B502" s="217" t="s">
        <v>123</v>
      </c>
      <c r="C502" s="343"/>
      <c r="D502" s="639"/>
      <c r="E502" s="639"/>
      <c r="F502" s="343"/>
      <c r="G502" s="702"/>
      <c r="H502" s="702"/>
      <c r="I502" s="82"/>
      <c r="J502" s="82"/>
      <c r="K502" s="82"/>
      <c r="L502" s="82"/>
      <c r="M502" s="82"/>
      <c r="N502" s="82"/>
      <c r="O502" s="82"/>
      <c r="P502" s="82"/>
      <c r="Q502" s="80"/>
      <c r="R502" s="80"/>
      <c r="S502" s="80"/>
      <c r="T502" s="80"/>
      <c r="U502" s="80"/>
      <c r="V502" s="80"/>
      <c r="W502" s="80"/>
    </row>
    <row r="503" spans="1:23" x14ac:dyDescent="0.2">
      <c r="A503" s="770">
        <v>3</v>
      </c>
      <c r="B503" s="187" t="s">
        <v>62</v>
      </c>
      <c r="C503" s="353">
        <f>C504</f>
        <v>11801</v>
      </c>
      <c r="D503" s="608">
        <f t="shared" ref="D503:F505" si="67">D504</f>
        <v>12000</v>
      </c>
      <c r="E503" s="608">
        <f t="shared" si="67"/>
        <v>12000</v>
      </c>
      <c r="F503" s="353">
        <f t="shared" si="67"/>
        <v>3780</v>
      </c>
      <c r="G503" s="704">
        <f t="shared" si="59"/>
        <v>0.315</v>
      </c>
      <c r="H503" s="704">
        <f t="shared" si="60"/>
        <v>0.3203118379798322</v>
      </c>
      <c r="I503" s="82"/>
      <c r="J503" s="82"/>
      <c r="K503" s="82"/>
      <c r="L503" s="82"/>
      <c r="M503" s="82"/>
      <c r="N503" s="82"/>
      <c r="O503" s="82"/>
      <c r="P503" s="82"/>
      <c r="Q503" s="80"/>
      <c r="R503" s="80"/>
      <c r="S503" s="80"/>
      <c r="T503" s="80"/>
      <c r="U503" s="80"/>
      <c r="V503" s="80"/>
      <c r="W503" s="80"/>
    </row>
    <row r="504" spans="1:23" x14ac:dyDescent="0.2">
      <c r="A504" s="771">
        <v>32</v>
      </c>
      <c r="B504" s="188" t="s">
        <v>29</v>
      </c>
      <c r="C504" s="354">
        <f>C505</f>
        <v>11801</v>
      </c>
      <c r="D504" s="618">
        <f t="shared" si="67"/>
        <v>12000</v>
      </c>
      <c r="E504" s="618">
        <f t="shared" si="67"/>
        <v>12000</v>
      </c>
      <c r="F504" s="354">
        <f t="shared" si="67"/>
        <v>3780</v>
      </c>
      <c r="G504" s="706">
        <f t="shared" si="59"/>
        <v>0.315</v>
      </c>
      <c r="H504" s="706">
        <f t="shared" si="60"/>
        <v>0.3203118379798322</v>
      </c>
      <c r="I504" s="82"/>
      <c r="J504" s="82"/>
      <c r="K504" s="82"/>
      <c r="L504" s="82"/>
      <c r="M504" s="82"/>
      <c r="N504" s="82"/>
      <c r="O504" s="82"/>
      <c r="P504" s="82"/>
      <c r="Q504" s="80"/>
      <c r="R504" s="80"/>
      <c r="S504" s="80"/>
      <c r="T504" s="80"/>
      <c r="U504" s="80"/>
      <c r="V504" s="80"/>
      <c r="W504" s="80"/>
    </row>
    <row r="505" spans="1:23" x14ac:dyDescent="0.2">
      <c r="A505" s="780">
        <v>323</v>
      </c>
      <c r="B505" s="212" t="s">
        <v>32</v>
      </c>
      <c r="C505" s="598">
        <f>C506</f>
        <v>11801</v>
      </c>
      <c r="D505" s="619">
        <f t="shared" si="67"/>
        <v>12000</v>
      </c>
      <c r="E505" s="619">
        <f t="shared" si="67"/>
        <v>12000</v>
      </c>
      <c r="F505" s="383">
        <f t="shared" si="67"/>
        <v>3780</v>
      </c>
      <c r="G505" s="707">
        <f t="shared" si="59"/>
        <v>0.315</v>
      </c>
      <c r="H505" s="707">
        <f t="shared" si="60"/>
        <v>0.3203118379798322</v>
      </c>
      <c r="I505" s="82"/>
      <c r="J505" s="82"/>
      <c r="K505" s="82"/>
      <c r="L505" s="82"/>
      <c r="M505" s="82"/>
      <c r="N505" s="82"/>
      <c r="O505" s="82"/>
      <c r="P505" s="82"/>
      <c r="Q505" s="80"/>
      <c r="R505" s="80"/>
      <c r="S505" s="80"/>
      <c r="T505" s="80"/>
      <c r="U505" s="80"/>
      <c r="V505" s="80"/>
      <c r="W505" s="80"/>
    </row>
    <row r="506" spans="1:23" x14ac:dyDescent="0.2">
      <c r="A506" s="781">
        <v>323</v>
      </c>
      <c r="B506" s="213" t="s">
        <v>32</v>
      </c>
      <c r="C506" s="595">
        <v>11801</v>
      </c>
      <c r="D506" s="620">
        <v>12000</v>
      </c>
      <c r="E506" s="620">
        <v>12000</v>
      </c>
      <c r="F506" s="377">
        <v>3780</v>
      </c>
      <c r="G506" s="702">
        <f t="shared" si="59"/>
        <v>0.315</v>
      </c>
      <c r="H506" s="702">
        <f t="shared" si="60"/>
        <v>0.3203118379798322</v>
      </c>
      <c r="I506" s="82"/>
      <c r="J506" s="82"/>
      <c r="K506" s="82"/>
      <c r="L506" s="82"/>
      <c r="M506" s="82"/>
      <c r="N506" s="82"/>
      <c r="O506" s="82"/>
      <c r="P506" s="82"/>
      <c r="Q506" s="80"/>
      <c r="R506" s="80"/>
      <c r="S506" s="80"/>
      <c r="T506" s="80"/>
      <c r="U506" s="80"/>
      <c r="V506" s="80"/>
      <c r="W506" s="80"/>
    </row>
    <row r="507" spans="1:23" x14ac:dyDescent="0.2">
      <c r="A507" s="853" t="s">
        <v>462</v>
      </c>
      <c r="B507" s="205" t="s">
        <v>463</v>
      </c>
      <c r="C507" s="616"/>
      <c r="D507" s="616"/>
      <c r="E507" s="616">
        <f>E510</f>
        <v>150000</v>
      </c>
      <c r="F507" s="333">
        <f>F510</f>
        <v>0</v>
      </c>
      <c r="G507" s="700">
        <f t="shared" si="59"/>
        <v>0</v>
      </c>
      <c r="H507" s="700">
        <v>0</v>
      </c>
      <c r="I507" s="82"/>
      <c r="J507" s="82"/>
      <c r="K507" s="82"/>
      <c r="L507" s="82"/>
      <c r="M507" s="82"/>
      <c r="N507" s="82"/>
      <c r="O507" s="82"/>
      <c r="P507" s="82"/>
      <c r="Q507" s="80"/>
      <c r="R507" s="80"/>
      <c r="S507" s="80"/>
      <c r="T507" s="80"/>
      <c r="U507" s="80"/>
      <c r="V507" s="80"/>
      <c r="W507" s="80"/>
    </row>
    <row r="508" spans="1:23" x14ac:dyDescent="0.2">
      <c r="A508" s="853"/>
      <c r="B508" s="205" t="s">
        <v>357</v>
      </c>
      <c r="C508" s="635"/>
      <c r="D508" s="635"/>
      <c r="E508" s="635"/>
      <c r="F508" s="647"/>
      <c r="G508" s="700"/>
      <c r="H508" s="700"/>
      <c r="I508" s="82"/>
      <c r="J508" s="82"/>
      <c r="K508" s="82"/>
      <c r="L508" s="82"/>
      <c r="M508" s="82"/>
      <c r="N508" s="82"/>
      <c r="O508" s="82"/>
      <c r="P508" s="82"/>
      <c r="Q508" s="80"/>
      <c r="R508" s="80"/>
      <c r="S508" s="80"/>
      <c r="T508" s="80"/>
      <c r="U508" s="80"/>
      <c r="V508" s="80"/>
      <c r="W508" s="80"/>
    </row>
    <row r="509" spans="1:23" x14ac:dyDescent="0.2">
      <c r="A509" s="779" t="s">
        <v>374</v>
      </c>
      <c r="B509" s="217" t="s">
        <v>123</v>
      </c>
      <c r="C509" s="639"/>
      <c r="D509" s="639"/>
      <c r="E509" s="639"/>
      <c r="F509" s="649"/>
      <c r="G509" s="702"/>
      <c r="H509" s="702"/>
      <c r="I509" s="82"/>
      <c r="J509" s="82"/>
      <c r="K509" s="82"/>
      <c r="L509" s="82"/>
      <c r="M509" s="82"/>
      <c r="N509" s="82"/>
      <c r="O509" s="82"/>
      <c r="P509" s="82"/>
      <c r="Q509" s="80"/>
      <c r="R509" s="80"/>
      <c r="S509" s="80"/>
      <c r="T509" s="80"/>
      <c r="U509" s="80"/>
      <c r="V509" s="80"/>
      <c r="W509" s="80"/>
    </row>
    <row r="510" spans="1:23" x14ac:dyDescent="0.2">
      <c r="A510" s="703">
        <v>4</v>
      </c>
      <c r="B510" s="86" t="s">
        <v>62</v>
      </c>
      <c r="C510" s="608"/>
      <c r="D510" s="608"/>
      <c r="E510" s="608">
        <f t="shared" ref="E510:F512" si="68">E511</f>
        <v>150000</v>
      </c>
      <c r="F510" s="381">
        <f t="shared" si="68"/>
        <v>0</v>
      </c>
      <c r="G510" s="704">
        <f t="shared" si="59"/>
        <v>0</v>
      </c>
      <c r="H510" s="704">
        <v>0</v>
      </c>
      <c r="I510" s="82"/>
      <c r="J510" s="82"/>
      <c r="K510" s="82"/>
      <c r="L510" s="82"/>
      <c r="M510" s="82"/>
      <c r="N510" s="82"/>
      <c r="O510" s="82"/>
      <c r="P510" s="82"/>
      <c r="Q510" s="80"/>
      <c r="R510" s="80"/>
      <c r="S510" s="80"/>
      <c r="T510" s="80"/>
      <c r="U510" s="80"/>
      <c r="V510" s="80"/>
      <c r="W510" s="80"/>
    </row>
    <row r="511" spans="1:23" x14ac:dyDescent="0.2">
      <c r="A511" s="705">
        <v>42</v>
      </c>
      <c r="B511" s="87" t="s">
        <v>29</v>
      </c>
      <c r="C511" s="618"/>
      <c r="D511" s="618"/>
      <c r="E511" s="618">
        <f t="shared" si="68"/>
        <v>150000</v>
      </c>
      <c r="F511" s="652">
        <f t="shared" si="68"/>
        <v>0</v>
      </c>
      <c r="G511" s="706">
        <f t="shared" si="59"/>
        <v>0</v>
      </c>
      <c r="H511" s="706">
        <v>0</v>
      </c>
      <c r="I511" s="82"/>
      <c r="J511" s="82"/>
      <c r="K511" s="82"/>
      <c r="L511" s="82"/>
      <c r="M511" s="82"/>
      <c r="N511" s="82"/>
      <c r="O511" s="82"/>
      <c r="P511" s="82"/>
      <c r="Q511" s="80"/>
      <c r="R511" s="80"/>
      <c r="S511" s="80"/>
      <c r="T511" s="80"/>
      <c r="U511" s="80"/>
      <c r="V511" s="80"/>
      <c r="W511" s="80"/>
    </row>
    <row r="512" spans="1:23" x14ac:dyDescent="0.2">
      <c r="A512" s="725">
        <v>422</v>
      </c>
      <c r="B512" s="106" t="s">
        <v>32</v>
      </c>
      <c r="C512" s="619"/>
      <c r="D512" s="619"/>
      <c r="E512" s="619">
        <f t="shared" si="68"/>
        <v>150000</v>
      </c>
      <c r="F512" s="598">
        <f t="shared" si="68"/>
        <v>0</v>
      </c>
      <c r="G512" s="707">
        <f t="shared" si="59"/>
        <v>0</v>
      </c>
      <c r="H512" s="707">
        <v>0</v>
      </c>
      <c r="I512" s="82"/>
      <c r="J512" s="82"/>
      <c r="K512" s="82"/>
      <c r="L512" s="82"/>
      <c r="M512" s="82"/>
      <c r="N512" s="82"/>
      <c r="O512" s="82"/>
      <c r="P512" s="82"/>
      <c r="Q512" s="80"/>
      <c r="R512" s="80"/>
      <c r="S512" s="80"/>
      <c r="T512" s="80"/>
      <c r="U512" s="80"/>
      <c r="V512" s="80"/>
      <c r="W512" s="80"/>
    </row>
    <row r="513" spans="1:23" x14ac:dyDescent="0.2">
      <c r="A513" s="726">
        <v>422</v>
      </c>
      <c r="B513" s="107" t="s">
        <v>32</v>
      </c>
      <c r="C513" s="620"/>
      <c r="D513" s="620"/>
      <c r="E513" s="620">
        <v>150000</v>
      </c>
      <c r="F513" s="595">
        <v>0</v>
      </c>
      <c r="G513" s="702">
        <f t="shared" si="59"/>
        <v>0</v>
      </c>
      <c r="H513" s="702">
        <v>0</v>
      </c>
      <c r="I513" s="82"/>
      <c r="J513" s="82"/>
      <c r="K513" s="82"/>
      <c r="L513" s="82"/>
      <c r="M513" s="82"/>
      <c r="N513" s="82"/>
      <c r="O513" s="82"/>
      <c r="P513" s="82"/>
      <c r="Q513" s="80"/>
      <c r="R513" s="80"/>
      <c r="S513" s="80"/>
      <c r="T513" s="80"/>
      <c r="U513" s="80"/>
      <c r="V513" s="80"/>
      <c r="W513" s="80"/>
    </row>
    <row r="514" spans="1:23" x14ac:dyDescent="0.2">
      <c r="A514" s="759"/>
      <c r="B514" s="760" t="s">
        <v>106</v>
      </c>
      <c r="C514" s="357"/>
      <c r="D514" s="254"/>
      <c r="E514" s="254"/>
      <c r="F514" s="357"/>
      <c r="G514" s="737"/>
      <c r="H514" s="737"/>
      <c r="K514" s="82"/>
      <c r="L514" s="82"/>
      <c r="M514" s="82"/>
      <c r="N514" s="82"/>
      <c r="O514" s="82"/>
      <c r="P514" s="82"/>
      <c r="Q514" s="80"/>
      <c r="R514" s="80"/>
      <c r="S514" s="80"/>
      <c r="T514" s="80"/>
      <c r="U514" s="80"/>
      <c r="V514" s="80"/>
      <c r="W514" s="80"/>
    </row>
    <row r="515" spans="1:23" x14ac:dyDescent="0.2">
      <c r="A515" s="851" t="s">
        <v>161</v>
      </c>
      <c r="B515" s="851"/>
      <c r="C515" s="332">
        <f>C516</f>
        <v>20000</v>
      </c>
      <c r="D515" s="621">
        <f>D516</f>
        <v>40000</v>
      </c>
      <c r="E515" s="621">
        <f>E516</f>
        <v>40000</v>
      </c>
      <c r="F515" s="332">
        <f>F516</f>
        <v>40000</v>
      </c>
      <c r="G515" s="699">
        <f t="shared" si="59"/>
        <v>1</v>
      </c>
      <c r="H515" s="699">
        <f t="shared" si="60"/>
        <v>2</v>
      </c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</row>
    <row r="516" spans="1:23" x14ac:dyDescent="0.2">
      <c r="A516" s="121" t="s">
        <v>245</v>
      </c>
      <c r="B516" s="194" t="s">
        <v>246</v>
      </c>
      <c r="C516" s="333">
        <f>C519</f>
        <v>20000</v>
      </c>
      <c r="D516" s="622">
        <f>D519</f>
        <v>40000</v>
      </c>
      <c r="E516" s="622">
        <f>E519</f>
        <v>40000</v>
      </c>
      <c r="F516" s="333">
        <f>F519</f>
        <v>40000</v>
      </c>
      <c r="G516" s="700">
        <f t="shared" si="59"/>
        <v>1</v>
      </c>
      <c r="H516" s="700">
        <f t="shared" si="60"/>
        <v>2</v>
      </c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</row>
    <row r="517" spans="1:23" x14ac:dyDescent="0.2">
      <c r="A517" s="782"/>
      <c r="B517" s="218" t="s">
        <v>375</v>
      </c>
      <c r="C517" s="333"/>
      <c r="D517" s="640"/>
      <c r="E517" s="640"/>
      <c r="F517" s="333"/>
      <c r="G517" s="700"/>
      <c r="H517" s="70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</row>
    <row r="518" spans="1:23" x14ac:dyDescent="0.2">
      <c r="A518" s="783" t="s">
        <v>98</v>
      </c>
      <c r="B518" s="219" t="s">
        <v>123</v>
      </c>
      <c r="C518" s="343"/>
      <c r="D518" s="641"/>
      <c r="E518" s="641"/>
      <c r="F518" s="343"/>
      <c r="G518" s="702"/>
      <c r="H518" s="702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</row>
    <row r="519" spans="1:23" x14ac:dyDescent="0.2">
      <c r="A519" s="770">
        <v>3</v>
      </c>
      <c r="B519" s="187" t="s">
        <v>62</v>
      </c>
      <c r="C519" s="353">
        <f>C520</f>
        <v>20000</v>
      </c>
      <c r="D519" s="642">
        <f t="shared" ref="D519:F521" si="69">D520</f>
        <v>40000</v>
      </c>
      <c r="E519" s="642">
        <f t="shared" si="69"/>
        <v>40000</v>
      </c>
      <c r="F519" s="353">
        <f t="shared" si="69"/>
        <v>40000</v>
      </c>
      <c r="G519" s="704">
        <f t="shared" ref="G519:G581" si="70">F519/E519</f>
        <v>1</v>
      </c>
      <c r="H519" s="704">
        <f t="shared" ref="H519:H581" si="71">F519/C519</f>
        <v>2</v>
      </c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</row>
    <row r="520" spans="1:23" x14ac:dyDescent="0.2">
      <c r="A520" s="771">
        <v>38</v>
      </c>
      <c r="B520" s="188" t="s">
        <v>37</v>
      </c>
      <c r="C520" s="354">
        <f>C521</f>
        <v>20000</v>
      </c>
      <c r="D520" s="643">
        <f t="shared" si="69"/>
        <v>40000</v>
      </c>
      <c r="E520" s="643">
        <f t="shared" si="69"/>
        <v>40000</v>
      </c>
      <c r="F520" s="354">
        <f t="shared" si="69"/>
        <v>40000</v>
      </c>
      <c r="G520" s="706">
        <f t="shared" si="70"/>
        <v>1</v>
      </c>
      <c r="H520" s="706">
        <f t="shared" si="71"/>
        <v>2</v>
      </c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</row>
    <row r="521" spans="1:23" x14ac:dyDescent="0.2">
      <c r="A521" s="780">
        <v>381</v>
      </c>
      <c r="B521" s="212" t="s">
        <v>64</v>
      </c>
      <c r="C521" s="598">
        <f>C522</f>
        <v>20000</v>
      </c>
      <c r="D521" s="619">
        <f t="shared" si="69"/>
        <v>40000</v>
      </c>
      <c r="E521" s="619">
        <f t="shared" si="69"/>
        <v>40000</v>
      </c>
      <c r="F521" s="383">
        <f t="shared" si="69"/>
        <v>40000</v>
      </c>
      <c r="G521" s="707">
        <f t="shared" si="70"/>
        <v>1</v>
      </c>
      <c r="H521" s="707">
        <f t="shared" si="71"/>
        <v>2</v>
      </c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</row>
    <row r="522" spans="1:23" x14ac:dyDescent="0.2">
      <c r="A522" s="781">
        <v>381</v>
      </c>
      <c r="B522" s="213" t="s">
        <v>64</v>
      </c>
      <c r="C522" s="595">
        <v>20000</v>
      </c>
      <c r="D522" s="620">
        <v>40000</v>
      </c>
      <c r="E522" s="620">
        <v>40000</v>
      </c>
      <c r="F522" s="377">
        <v>40000</v>
      </c>
      <c r="G522" s="702">
        <f t="shared" si="70"/>
        <v>1</v>
      </c>
      <c r="H522" s="702">
        <f t="shared" si="71"/>
        <v>2</v>
      </c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</row>
    <row r="523" spans="1:23" x14ac:dyDescent="0.2">
      <c r="A523" s="784" t="s">
        <v>162</v>
      </c>
      <c r="B523" s="785"/>
      <c r="C523" s="332">
        <f>C524+C531</f>
        <v>20000</v>
      </c>
      <c r="D523" s="644">
        <f>D524+D531</f>
        <v>30000</v>
      </c>
      <c r="E523" s="644">
        <f>E524+E531</f>
        <v>30000</v>
      </c>
      <c r="F523" s="332">
        <f>F524+F531</f>
        <v>30000</v>
      </c>
      <c r="G523" s="699">
        <f t="shared" si="70"/>
        <v>1</v>
      </c>
      <c r="H523" s="699">
        <f t="shared" si="71"/>
        <v>1.5</v>
      </c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</row>
    <row r="524" spans="1:23" x14ac:dyDescent="0.2">
      <c r="A524" s="778" t="s">
        <v>248</v>
      </c>
      <c r="B524" s="210" t="s">
        <v>247</v>
      </c>
      <c r="C524" s="333">
        <f>C527</f>
        <v>20000</v>
      </c>
      <c r="D524" s="635">
        <f>D527</f>
        <v>25000</v>
      </c>
      <c r="E524" s="635">
        <f>E527</f>
        <v>25000</v>
      </c>
      <c r="F524" s="333">
        <f>F527</f>
        <v>25000</v>
      </c>
      <c r="G524" s="700">
        <f t="shared" si="70"/>
        <v>1</v>
      </c>
      <c r="H524" s="700">
        <f t="shared" si="71"/>
        <v>1.25</v>
      </c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</row>
    <row r="525" spans="1:23" x14ac:dyDescent="0.2">
      <c r="A525" s="778"/>
      <c r="B525" s="205" t="s">
        <v>353</v>
      </c>
      <c r="C525" s="333"/>
      <c r="D525" s="635"/>
      <c r="E525" s="635"/>
      <c r="F525" s="333"/>
      <c r="G525" s="700"/>
      <c r="H525" s="70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</row>
    <row r="526" spans="1:23" x14ac:dyDescent="0.2">
      <c r="A526" s="786" t="s">
        <v>97</v>
      </c>
      <c r="B526" s="206" t="s">
        <v>123</v>
      </c>
      <c r="C526" s="343"/>
      <c r="D526" s="645"/>
      <c r="E526" s="645"/>
      <c r="F526" s="343"/>
      <c r="G526" s="702"/>
      <c r="H526" s="702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</row>
    <row r="527" spans="1:23" x14ac:dyDescent="0.2">
      <c r="A527" s="770">
        <v>3</v>
      </c>
      <c r="B527" s="187" t="s">
        <v>62</v>
      </c>
      <c r="C527" s="353">
        <f>C528</f>
        <v>20000</v>
      </c>
      <c r="D527" s="630">
        <f t="shared" ref="D527:F529" si="72">D528</f>
        <v>25000</v>
      </c>
      <c r="E527" s="630">
        <f t="shared" si="72"/>
        <v>25000</v>
      </c>
      <c r="F527" s="353">
        <f t="shared" si="72"/>
        <v>25000</v>
      </c>
      <c r="G527" s="704">
        <f t="shared" si="70"/>
        <v>1</v>
      </c>
      <c r="H527" s="704">
        <f t="shared" si="71"/>
        <v>1.25</v>
      </c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</row>
    <row r="528" spans="1:23" x14ac:dyDescent="0.2">
      <c r="A528" s="771">
        <v>38</v>
      </c>
      <c r="B528" s="188" t="s">
        <v>37</v>
      </c>
      <c r="C528" s="354">
        <f>C529</f>
        <v>20000</v>
      </c>
      <c r="D528" s="631">
        <f t="shared" si="72"/>
        <v>25000</v>
      </c>
      <c r="E528" s="631">
        <f t="shared" si="72"/>
        <v>25000</v>
      </c>
      <c r="F528" s="354">
        <f t="shared" si="72"/>
        <v>25000</v>
      </c>
      <c r="G528" s="706">
        <f t="shared" si="70"/>
        <v>1</v>
      </c>
      <c r="H528" s="706">
        <f t="shared" si="71"/>
        <v>1.25</v>
      </c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</row>
    <row r="529" spans="1:23" x14ac:dyDescent="0.2">
      <c r="A529" s="780">
        <v>381</v>
      </c>
      <c r="B529" s="212" t="s">
        <v>64</v>
      </c>
      <c r="C529" s="598">
        <f>C530</f>
        <v>20000</v>
      </c>
      <c r="D529" s="619">
        <f t="shared" si="72"/>
        <v>25000</v>
      </c>
      <c r="E529" s="619">
        <f t="shared" si="72"/>
        <v>25000</v>
      </c>
      <c r="F529" s="383">
        <f t="shared" si="72"/>
        <v>25000</v>
      </c>
      <c r="G529" s="707">
        <f t="shared" si="70"/>
        <v>1</v>
      </c>
      <c r="H529" s="707">
        <f t="shared" si="71"/>
        <v>1.25</v>
      </c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</row>
    <row r="530" spans="1:23" x14ac:dyDescent="0.2">
      <c r="A530" s="781">
        <v>381</v>
      </c>
      <c r="B530" s="213" t="s">
        <v>64</v>
      </c>
      <c r="C530" s="595">
        <v>20000</v>
      </c>
      <c r="D530" s="620">
        <v>25000</v>
      </c>
      <c r="E530" s="620">
        <v>25000</v>
      </c>
      <c r="F530" s="377">
        <v>25000</v>
      </c>
      <c r="G530" s="702">
        <f t="shared" si="70"/>
        <v>1</v>
      </c>
      <c r="H530" s="702">
        <f t="shared" si="71"/>
        <v>1.25</v>
      </c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</row>
    <row r="531" spans="1:23" x14ac:dyDescent="0.2">
      <c r="A531" s="778" t="s">
        <v>248</v>
      </c>
      <c r="B531" s="210" t="s">
        <v>424</v>
      </c>
      <c r="C531" s="333">
        <f>C534</f>
        <v>0</v>
      </c>
      <c r="D531" s="635">
        <f>D534</f>
        <v>5000</v>
      </c>
      <c r="E531" s="635">
        <f>E534</f>
        <v>5000</v>
      </c>
      <c r="F531" s="333">
        <f>F534</f>
        <v>5000</v>
      </c>
      <c r="G531" s="700">
        <f t="shared" si="70"/>
        <v>1</v>
      </c>
      <c r="H531" s="700">
        <v>0</v>
      </c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</row>
    <row r="532" spans="1:23" x14ac:dyDescent="0.2">
      <c r="A532" s="778"/>
      <c r="B532" s="205" t="s">
        <v>353</v>
      </c>
      <c r="C532" s="333"/>
      <c r="D532" s="635"/>
      <c r="E532" s="635"/>
      <c r="F532" s="333"/>
      <c r="G532" s="700"/>
      <c r="H532" s="70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</row>
    <row r="533" spans="1:23" x14ac:dyDescent="0.2">
      <c r="A533" s="786" t="s">
        <v>97</v>
      </c>
      <c r="B533" s="206" t="s">
        <v>123</v>
      </c>
      <c r="C533" s="343"/>
      <c r="D533" s="645"/>
      <c r="E533" s="645"/>
      <c r="F533" s="343"/>
      <c r="G533" s="702"/>
      <c r="H533" s="702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</row>
    <row r="534" spans="1:23" x14ac:dyDescent="0.2">
      <c r="A534" s="770">
        <v>3</v>
      </c>
      <c r="B534" s="187" t="s">
        <v>62</v>
      </c>
      <c r="C534" s="353">
        <f>C535</f>
        <v>0</v>
      </c>
      <c r="D534" s="630">
        <f t="shared" ref="D534:F536" si="73">D535</f>
        <v>5000</v>
      </c>
      <c r="E534" s="630">
        <f t="shared" si="73"/>
        <v>5000</v>
      </c>
      <c r="F534" s="353">
        <f t="shared" si="73"/>
        <v>5000</v>
      </c>
      <c r="G534" s="704">
        <f t="shared" si="70"/>
        <v>1</v>
      </c>
      <c r="H534" s="704">
        <v>0</v>
      </c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</row>
    <row r="535" spans="1:23" x14ac:dyDescent="0.2">
      <c r="A535" s="771">
        <v>38</v>
      </c>
      <c r="B535" s="188" t="s">
        <v>37</v>
      </c>
      <c r="C535" s="354">
        <f>C536</f>
        <v>0</v>
      </c>
      <c r="D535" s="631">
        <f t="shared" si="73"/>
        <v>5000</v>
      </c>
      <c r="E535" s="631">
        <f t="shared" si="73"/>
        <v>5000</v>
      </c>
      <c r="F535" s="354">
        <f t="shared" si="73"/>
        <v>5000</v>
      </c>
      <c r="G535" s="706">
        <f t="shared" si="70"/>
        <v>1</v>
      </c>
      <c r="H535" s="706">
        <v>0</v>
      </c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</row>
    <row r="536" spans="1:23" x14ac:dyDescent="0.2">
      <c r="A536" s="780">
        <v>381</v>
      </c>
      <c r="B536" s="212" t="s">
        <v>64</v>
      </c>
      <c r="C536" s="598">
        <f>C537</f>
        <v>0</v>
      </c>
      <c r="D536" s="619">
        <f t="shared" si="73"/>
        <v>5000</v>
      </c>
      <c r="E536" s="619">
        <f t="shared" si="73"/>
        <v>5000</v>
      </c>
      <c r="F536" s="383">
        <f t="shared" si="73"/>
        <v>5000</v>
      </c>
      <c r="G536" s="707">
        <f t="shared" si="70"/>
        <v>1</v>
      </c>
      <c r="H536" s="707">
        <v>0</v>
      </c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</row>
    <row r="537" spans="1:23" x14ac:dyDescent="0.2">
      <c r="A537" s="781">
        <v>381</v>
      </c>
      <c r="B537" s="213" t="s">
        <v>64</v>
      </c>
      <c r="C537" s="595"/>
      <c r="D537" s="620">
        <v>5000</v>
      </c>
      <c r="E537" s="620">
        <v>5000</v>
      </c>
      <c r="F537" s="377">
        <v>5000</v>
      </c>
      <c r="G537" s="702">
        <f t="shared" si="70"/>
        <v>1</v>
      </c>
      <c r="H537" s="702">
        <v>0</v>
      </c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</row>
    <row r="538" spans="1:23" x14ac:dyDescent="0.2">
      <c r="A538" s="781"/>
      <c r="B538" s="213"/>
      <c r="C538" s="595"/>
      <c r="D538" s="237"/>
      <c r="E538" s="237"/>
      <c r="F538" s="377"/>
      <c r="G538" s="702"/>
      <c r="H538" s="702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</row>
    <row r="539" spans="1:23" x14ac:dyDescent="0.2">
      <c r="A539" s="787"/>
      <c r="B539" s="788" t="s">
        <v>294</v>
      </c>
      <c r="C539" s="357"/>
      <c r="D539" s="254"/>
      <c r="E539" s="254"/>
      <c r="F539" s="357"/>
      <c r="G539" s="737"/>
      <c r="H539" s="737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</row>
    <row r="540" spans="1:23" x14ac:dyDescent="0.2">
      <c r="A540" s="764" t="s">
        <v>163</v>
      </c>
      <c r="B540" s="765"/>
      <c r="C540" s="332">
        <f>C541+C548+C555+C562+C569+C576+C583</f>
        <v>59125</v>
      </c>
      <c r="D540" s="244">
        <f>D541+D548+D555+D562+D569+D576+D583</f>
        <v>76000</v>
      </c>
      <c r="E540" s="244">
        <f>E541+E548+E555+E562+E569+E576+E583</f>
        <v>76000</v>
      </c>
      <c r="F540" s="332">
        <f>F541+F548+F555+F562+F569+F576+F583</f>
        <v>68625</v>
      </c>
      <c r="G540" s="699">
        <f t="shared" si="70"/>
        <v>0.90296052631578949</v>
      </c>
      <c r="H540" s="699">
        <f t="shared" si="71"/>
        <v>1.1606765327695561</v>
      </c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</row>
    <row r="541" spans="1:23" x14ac:dyDescent="0.2">
      <c r="A541" s="210" t="s">
        <v>249</v>
      </c>
      <c r="B541" s="210" t="s">
        <v>250</v>
      </c>
      <c r="C541" s="333">
        <f>C544</f>
        <v>5000</v>
      </c>
      <c r="D541" s="242">
        <f>D544</f>
        <v>15000</v>
      </c>
      <c r="E541" s="242">
        <f>E544</f>
        <v>15000</v>
      </c>
      <c r="F541" s="333">
        <f>F544</f>
        <v>15000</v>
      </c>
      <c r="G541" s="700">
        <f t="shared" si="70"/>
        <v>1</v>
      </c>
      <c r="H541" s="700">
        <f t="shared" si="71"/>
        <v>3</v>
      </c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</row>
    <row r="542" spans="1:23" x14ac:dyDescent="0.2">
      <c r="A542" s="210"/>
      <c r="B542" s="205" t="s">
        <v>355</v>
      </c>
      <c r="C542" s="333"/>
      <c r="D542" s="242"/>
      <c r="E542" s="242"/>
      <c r="F542" s="333"/>
      <c r="G542" s="700"/>
      <c r="H542" s="70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</row>
    <row r="543" spans="1:23" x14ac:dyDescent="0.2">
      <c r="A543" s="789" t="s">
        <v>93</v>
      </c>
      <c r="B543" s="217" t="s">
        <v>123</v>
      </c>
      <c r="C543" s="343"/>
      <c r="D543" s="533"/>
      <c r="E543" s="533"/>
      <c r="F543" s="343"/>
      <c r="G543" s="702"/>
      <c r="H543" s="702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</row>
    <row r="544" spans="1:23" x14ac:dyDescent="0.2">
      <c r="A544" s="770">
        <v>3</v>
      </c>
      <c r="B544" s="187" t="s">
        <v>62</v>
      </c>
      <c r="C544" s="353">
        <f>C545</f>
        <v>5000</v>
      </c>
      <c r="D544" s="630">
        <f t="shared" ref="D544:F546" si="74">D545</f>
        <v>15000</v>
      </c>
      <c r="E544" s="630">
        <f t="shared" si="74"/>
        <v>15000</v>
      </c>
      <c r="F544" s="353">
        <f t="shared" si="74"/>
        <v>15000</v>
      </c>
      <c r="G544" s="704">
        <f t="shared" si="70"/>
        <v>1</v>
      </c>
      <c r="H544" s="704">
        <f t="shared" si="71"/>
        <v>3</v>
      </c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</row>
    <row r="545" spans="1:23" x14ac:dyDescent="0.2">
      <c r="A545" s="771">
        <v>38</v>
      </c>
      <c r="B545" s="188" t="s">
        <v>37</v>
      </c>
      <c r="C545" s="354">
        <f>C546</f>
        <v>5000</v>
      </c>
      <c r="D545" s="631">
        <f t="shared" si="74"/>
        <v>15000</v>
      </c>
      <c r="E545" s="631">
        <f t="shared" si="74"/>
        <v>15000</v>
      </c>
      <c r="F545" s="354">
        <f t="shared" si="74"/>
        <v>15000</v>
      </c>
      <c r="G545" s="706">
        <f t="shared" si="70"/>
        <v>1</v>
      </c>
      <c r="H545" s="706">
        <f t="shared" si="71"/>
        <v>3</v>
      </c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</row>
    <row r="546" spans="1:23" x14ac:dyDescent="0.2">
      <c r="A546" s="790">
        <v>381</v>
      </c>
      <c r="B546" s="220" t="s">
        <v>64</v>
      </c>
      <c r="C546" s="598">
        <f>C547</f>
        <v>5000</v>
      </c>
      <c r="D546" s="619">
        <f t="shared" si="74"/>
        <v>15000</v>
      </c>
      <c r="E546" s="619">
        <f t="shared" si="74"/>
        <v>15000</v>
      </c>
      <c r="F546" s="383">
        <f t="shared" si="74"/>
        <v>15000</v>
      </c>
      <c r="G546" s="707">
        <f t="shared" si="70"/>
        <v>1</v>
      </c>
      <c r="H546" s="707">
        <f t="shared" si="71"/>
        <v>3</v>
      </c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</row>
    <row r="547" spans="1:23" x14ac:dyDescent="0.2">
      <c r="A547" s="726">
        <v>381</v>
      </c>
      <c r="B547" s="107" t="s">
        <v>64</v>
      </c>
      <c r="C547" s="595">
        <v>5000</v>
      </c>
      <c r="D547" s="620">
        <v>15000</v>
      </c>
      <c r="E547" s="620">
        <v>15000</v>
      </c>
      <c r="F547" s="377">
        <v>15000</v>
      </c>
      <c r="G547" s="702">
        <f t="shared" si="70"/>
        <v>1</v>
      </c>
      <c r="H547" s="702">
        <f t="shared" si="71"/>
        <v>3</v>
      </c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</row>
    <row r="548" spans="1:23" x14ac:dyDescent="0.2">
      <c r="A548" s="210" t="s">
        <v>252</v>
      </c>
      <c r="B548" s="210" t="s">
        <v>251</v>
      </c>
      <c r="C548" s="333">
        <f>C551</f>
        <v>2625</v>
      </c>
      <c r="D548" s="242">
        <f>D551</f>
        <v>3000</v>
      </c>
      <c r="E548" s="242">
        <f>E551</f>
        <v>3000</v>
      </c>
      <c r="F548" s="333">
        <f>F551</f>
        <v>2625</v>
      </c>
      <c r="G548" s="700">
        <f t="shared" si="70"/>
        <v>0.875</v>
      </c>
      <c r="H548" s="700">
        <f t="shared" si="71"/>
        <v>1</v>
      </c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</row>
    <row r="549" spans="1:23" x14ac:dyDescent="0.2">
      <c r="A549" s="210"/>
      <c r="B549" s="205" t="s">
        <v>356</v>
      </c>
      <c r="C549" s="333"/>
      <c r="D549" s="242"/>
      <c r="E549" s="242"/>
      <c r="F549" s="333"/>
      <c r="G549" s="700"/>
      <c r="H549" s="70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</row>
    <row r="550" spans="1:23" x14ac:dyDescent="0.2">
      <c r="A550" s="789" t="s">
        <v>93</v>
      </c>
      <c r="B550" s="217" t="s">
        <v>123</v>
      </c>
      <c r="C550" s="343"/>
      <c r="D550" s="248"/>
      <c r="E550" s="248"/>
      <c r="F550" s="343"/>
      <c r="G550" s="702"/>
      <c r="H550" s="702"/>
      <c r="I550" s="526"/>
      <c r="J550" s="526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</row>
    <row r="551" spans="1:23" x14ac:dyDescent="0.2">
      <c r="A551" s="770">
        <v>3</v>
      </c>
      <c r="B551" s="187" t="s">
        <v>62</v>
      </c>
      <c r="C551" s="353">
        <f>C552</f>
        <v>2625</v>
      </c>
      <c r="D551" s="630">
        <f t="shared" ref="D551:F553" si="75">D552</f>
        <v>3000</v>
      </c>
      <c r="E551" s="630">
        <f t="shared" si="75"/>
        <v>3000</v>
      </c>
      <c r="F551" s="353">
        <f t="shared" si="75"/>
        <v>2625</v>
      </c>
      <c r="G551" s="704">
        <f t="shared" si="70"/>
        <v>0.875</v>
      </c>
      <c r="H551" s="704">
        <f t="shared" si="71"/>
        <v>1</v>
      </c>
      <c r="I551" s="526"/>
      <c r="J551" s="526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</row>
    <row r="552" spans="1:23" x14ac:dyDescent="0.2">
      <c r="A552" s="771">
        <v>32</v>
      </c>
      <c r="B552" s="188" t="s">
        <v>29</v>
      </c>
      <c r="C552" s="354">
        <f>C553</f>
        <v>2625</v>
      </c>
      <c r="D552" s="631">
        <f t="shared" si="75"/>
        <v>3000</v>
      </c>
      <c r="E552" s="631">
        <f t="shared" si="75"/>
        <v>3000</v>
      </c>
      <c r="F552" s="354">
        <f t="shared" si="75"/>
        <v>2625</v>
      </c>
      <c r="G552" s="706">
        <f t="shared" si="70"/>
        <v>0.875</v>
      </c>
      <c r="H552" s="706">
        <f t="shared" si="71"/>
        <v>1</v>
      </c>
      <c r="I552" s="526"/>
      <c r="J552" s="526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</row>
    <row r="553" spans="1:23" x14ac:dyDescent="0.2">
      <c r="A553" s="725">
        <v>329</v>
      </c>
      <c r="B553" s="106" t="s">
        <v>33</v>
      </c>
      <c r="C553" s="598">
        <f>C554</f>
        <v>2625</v>
      </c>
      <c r="D553" s="619">
        <f t="shared" si="75"/>
        <v>3000</v>
      </c>
      <c r="E553" s="619">
        <f t="shared" si="75"/>
        <v>3000</v>
      </c>
      <c r="F553" s="383">
        <f t="shared" si="75"/>
        <v>2625</v>
      </c>
      <c r="G553" s="707">
        <f t="shared" si="70"/>
        <v>0.875</v>
      </c>
      <c r="H553" s="707">
        <f t="shared" si="71"/>
        <v>1</v>
      </c>
      <c r="I553" s="526"/>
      <c r="J553" s="526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</row>
    <row r="554" spans="1:23" x14ac:dyDescent="0.2">
      <c r="A554" s="726">
        <v>329</v>
      </c>
      <c r="B554" s="107" t="s">
        <v>33</v>
      </c>
      <c r="C554" s="595">
        <v>2625</v>
      </c>
      <c r="D554" s="620">
        <v>3000</v>
      </c>
      <c r="E554" s="620">
        <v>3000</v>
      </c>
      <c r="F554" s="377">
        <v>2625</v>
      </c>
      <c r="G554" s="702">
        <f t="shared" si="70"/>
        <v>0.875</v>
      </c>
      <c r="H554" s="702">
        <f t="shared" si="71"/>
        <v>1</v>
      </c>
      <c r="I554" s="526"/>
      <c r="J554" s="526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</row>
    <row r="555" spans="1:23" x14ac:dyDescent="0.2">
      <c r="A555" s="210" t="s">
        <v>254</v>
      </c>
      <c r="B555" s="210" t="s">
        <v>253</v>
      </c>
      <c r="C555" s="333">
        <f>C558</f>
        <v>25000</v>
      </c>
      <c r="D555" s="242">
        <f>D558</f>
        <v>25000</v>
      </c>
      <c r="E555" s="242">
        <f>E558</f>
        <v>25000</v>
      </c>
      <c r="F555" s="333">
        <f>F558</f>
        <v>25000</v>
      </c>
      <c r="G555" s="700">
        <f t="shared" si="70"/>
        <v>1</v>
      </c>
      <c r="H555" s="700">
        <f t="shared" si="71"/>
        <v>1</v>
      </c>
      <c r="I555" s="526"/>
      <c r="J555" s="526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</row>
    <row r="556" spans="1:23" x14ac:dyDescent="0.2">
      <c r="A556" s="210"/>
      <c r="B556" s="205" t="s">
        <v>355</v>
      </c>
      <c r="C556" s="333"/>
      <c r="D556" s="242"/>
      <c r="E556" s="242"/>
      <c r="F556" s="333"/>
      <c r="G556" s="700"/>
      <c r="H556" s="700"/>
      <c r="I556" s="526"/>
      <c r="J556" s="526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</row>
    <row r="557" spans="1:23" x14ac:dyDescent="0.2">
      <c r="A557" s="789" t="s">
        <v>96</v>
      </c>
      <c r="B557" s="217" t="s">
        <v>123</v>
      </c>
      <c r="C557" s="343"/>
      <c r="D557" s="533"/>
      <c r="E557" s="533"/>
      <c r="F557" s="343"/>
      <c r="G557" s="702"/>
      <c r="H557" s="702"/>
      <c r="I557" s="526"/>
      <c r="J557" s="526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</row>
    <row r="558" spans="1:23" x14ac:dyDescent="0.2">
      <c r="A558" s="770">
        <v>3</v>
      </c>
      <c r="B558" s="187" t="s">
        <v>62</v>
      </c>
      <c r="C558" s="353">
        <f>C559</f>
        <v>25000</v>
      </c>
      <c r="D558" s="630">
        <f t="shared" ref="D558:F560" si="76">D559</f>
        <v>25000</v>
      </c>
      <c r="E558" s="630">
        <f t="shared" si="76"/>
        <v>25000</v>
      </c>
      <c r="F558" s="353">
        <f t="shared" si="76"/>
        <v>25000</v>
      </c>
      <c r="G558" s="704">
        <f t="shared" si="70"/>
        <v>1</v>
      </c>
      <c r="H558" s="704">
        <f t="shared" si="71"/>
        <v>1</v>
      </c>
      <c r="I558" s="526"/>
      <c r="J558" s="526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</row>
    <row r="559" spans="1:23" x14ac:dyDescent="0.2">
      <c r="A559" s="771">
        <v>38</v>
      </c>
      <c r="B559" s="188" t="s">
        <v>37</v>
      </c>
      <c r="C559" s="354">
        <f>C560</f>
        <v>25000</v>
      </c>
      <c r="D559" s="631">
        <f t="shared" si="76"/>
        <v>25000</v>
      </c>
      <c r="E559" s="631">
        <f t="shared" si="76"/>
        <v>25000</v>
      </c>
      <c r="F559" s="354">
        <f t="shared" si="76"/>
        <v>25000</v>
      </c>
      <c r="G559" s="706">
        <f t="shared" si="70"/>
        <v>1</v>
      </c>
      <c r="H559" s="706">
        <f t="shared" si="71"/>
        <v>1</v>
      </c>
      <c r="I559" s="526"/>
      <c r="J559" s="526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</row>
    <row r="560" spans="1:23" x14ac:dyDescent="0.2">
      <c r="A560" s="725">
        <v>381</v>
      </c>
      <c r="B560" s="106" t="s">
        <v>64</v>
      </c>
      <c r="C560" s="598">
        <f>C561</f>
        <v>25000</v>
      </c>
      <c r="D560" s="619">
        <f t="shared" si="76"/>
        <v>25000</v>
      </c>
      <c r="E560" s="619">
        <f t="shared" si="76"/>
        <v>25000</v>
      </c>
      <c r="F560" s="383">
        <f t="shared" si="76"/>
        <v>25000</v>
      </c>
      <c r="G560" s="707">
        <f t="shared" si="70"/>
        <v>1</v>
      </c>
      <c r="H560" s="707">
        <f t="shared" si="71"/>
        <v>1</v>
      </c>
      <c r="I560" s="526"/>
      <c r="J560" s="526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</row>
    <row r="561" spans="1:23" x14ac:dyDescent="0.2">
      <c r="A561" s="726">
        <v>381</v>
      </c>
      <c r="B561" s="107" t="s">
        <v>64</v>
      </c>
      <c r="C561" s="595">
        <v>25000</v>
      </c>
      <c r="D561" s="620">
        <v>25000</v>
      </c>
      <c r="E561" s="620">
        <v>25000</v>
      </c>
      <c r="F561" s="377">
        <v>25000</v>
      </c>
      <c r="G561" s="702">
        <f t="shared" si="70"/>
        <v>1</v>
      </c>
      <c r="H561" s="702">
        <f t="shared" si="71"/>
        <v>1</v>
      </c>
      <c r="I561" s="526"/>
      <c r="J561" s="526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</row>
    <row r="562" spans="1:23" x14ac:dyDescent="0.2">
      <c r="A562" s="210" t="s">
        <v>256</v>
      </c>
      <c r="B562" s="210" t="s">
        <v>255</v>
      </c>
      <c r="C562" s="333">
        <f>C565</f>
        <v>2000</v>
      </c>
      <c r="D562" s="242">
        <f>D565</f>
        <v>2000</v>
      </c>
      <c r="E562" s="242">
        <f>E565</f>
        <v>2000</v>
      </c>
      <c r="F562" s="333">
        <f>F565</f>
        <v>2000</v>
      </c>
      <c r="G562" s="700">
        <f t="shared" si="70"/>
        <v>1</v>
      </c>
      <c r="H562" s="700">
        <f t="shared" si="71"/>
        <v>1</v>
      </c>
      <c r="I562" s="526"/>
      <c r="J562" s="526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</row>
    <row r="563" spans="1:23" x14ac:dyDescent="0.2">
      <c r="A563" s="210"/>
      <c r="B563" s="205" t="s">
        <v>355</v>
      </c>
      <c r="C563" s="333"/>
      <c r="D563" s="242"/>
      <c r="E563" s="242"/>
      <c r="F563" s="333"/>
      <c r="G563" s="700"/>
      <c r="H563" s="700"/>
      <c r="I563" s="526"/>
      <c r="J563" s="526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</row>
    <row r="564" spans="1:23" x14ac:dyDescent="0.2">
      <c r="A564" s="789" t="s">
        <v>96</v>
      </c>
      <c r="B564" s="217" t="s">
        <v>123</v>
      </c>
      <c r="C564" s="343"/>
      <c r="D564" s="533"/>
      <c r="E564" s="533"/>
      <c r="F564" s="343"/>
      <c r="G564" s="702"/>
      <c r="H564" s="702"/>
      <c r="I564" s="526"/>
      <c r="J564" s="526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</row>
    <row r="565" spans="1:23" x14ac:dyDescent="0.2">
      <c r="A565" s="770">
        <v>3</v>
      </c>
      <c r="B565" s="187" t="s">
        <v>62</v>
      </c>
      <c r="C565" s="353">
        <f t="shared" ref="C565:F567" si="77">C566</f>
        <v>2000</v>
      </c>
      <c r="D565" s="229">
        <f t="shared" si="77"/>
        <v>2000</v>
      </c>
      <c r="E565" s="229">
        <f t="shared" si="77"/>
        <v>2000</v>
      </c>
      <c r="F565" s="353">
        <f t="shared" si="77"/>
        <v>2000</v>
      </c>
      <c r="G565" s="704">
        <f t="shared" si="70"/>
        <v>1</v>
      </c>
      <c r="H565" s="704">
        <f t="shared" si="71"/>
        <v>1</v>
      </c>
      <c r="I565" s="526"/>
      <c r="J565" s="526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</row>
    <row r="566" spans="1:23" x14ac:dyDescent="0.2">
      <c r="A566" s="771">
        <v>38</v>
      </c>
      <c r="B566" s="188" t="s">
        <v>37</v>
      </c>
      <c r="C566" s="354">
        <f t="shared" si="77"/>
        <v>2000</v>
      </c>
      <c r="D566" s="230">
        <f t="shared" si="77"/>
        <v>2000</v>
      </c>
      <c r="E566" s="230">
        <f t="shared" si="77"/>
        <v>2000</v>
      </c>
      <c r="F566" s="354">
        <f t="shared" si="77"/>
        <v>2000</v>
      </c>
      <c r="G566" s="706">
        <f t="shared" si="70"/>
        <v>1</v>
      </c>
      <c r="H566" s="706">
        <f t="shared" si="71"/>
        <v>1</v>
      </c>
      <c r="I566" s="526"/>
      <c r="J566" s="526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</row>
    <row r="567" spans="1:23" x14ac:dyDescent="0.2">
      <c r="A567" s="725">
        <v>381</v>
      </c>
      <c r="B567" s="106" t="s">
        <v>64</v>
      </c>
      <c r="C567" s="598">
        <f t="shared" si="77"/>
        <v>2000</v>
      </c>
      <c r="D567" s="239">
        <f t="shared" si="77"/>
        <v>2000</v>
      </c>
      <c r="E567" s="239">
        <f t="shared" si="77"/>
        <v>2000</v>
      </c>
      <c r="F567" s="383">
        <f t="shared" si="77"/>
        <v>2000</v>
      </c>
      <c r="G567" s="707">
        <f t="shared" si="70"/>
        <v>1</v>
      </c>
      <c r="H567" s="707">
        <f t="shared" si="71"/>
        <v>1</v>
      </c>
      <c r="I567" s="526"/>
      <c r="J567" s="526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</row>
    <row r="568" spans="1:23" x14ac:dyDescent="0.2">
      <c r="A568" s="726">
        <v>381</v>
      </c>
      <c r="B568" s="107" t="s">
        <v>64</v>
      </c>
      <c r="C568" s="595">
        <v>2000</v>
      </c>
      <c r="D568" s="237">
        <v>2000</v>
      </c>
      <c r="E568" s="237">
        <v>2000</v>
      </c>
      <c r="F568" s="377">
        <v>2000</v>
      </c>
      <c r="G568" s="702">
        <f t="shared" si="70"/>
        <v>1</v>
      </c>
      <c r="H568" s="702">
        <f t="shared" si="71"/>
        <v>1</v>
      </c>
      <c r="I568" s="526"/>
      <c r="J568" s="526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</row>
    <row r="569" spans="1:23" x14ac:dyDescent="0.2">
      <c r="A569" s="210" t="s">
        <v>258</v>
      </c>
      <c r="B569" s="210" t="s">
        <v>257</v>
      </c>
      <c r="C569" s="333">
        <f>C572</f>
        <v>3000</v>
      </c>
      <c r="D569" s="242">
        <f>D572</f>
        <v>3000</v>
      </c>
      <c r="E569" s="242">
        <f>E572</f>
        <v>3000</v>
      </c>
      <c r="F569" s="333">
        <f>F572</f>
        <v>0</v>
      </c>
      <c r="G569" s="700">
        <f t="shared" si="70"/>
        <v>0</v>
      </c>
      <c r="H569" s="700">
        <f t="shared" si="71"/>
        <v>0</v>
      </c>
      <c r="I569" s="526"/>
      <c r="J569" s="526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</row>
    <row r="570" spans="1:23" x14ac:dyDescent="0.2">
      <c r="A570" s="210"/>
      <c r="B570" s="205" t="s">
        <v>355</v>
      </c>
      <c r="C570" s="333"/>
      <c r="D570" s="242"/>
      <c r="E570" s="242"/>
      <c r="F570" s="333"/>
      <c r="G570" s="700"/>
      <c r="H570" s="700"/>
      <c r="I570" s="526"/>
      <c r="J570" s="526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</row>
    <row r="571" spans="1:23" x14ac:dyDescent="0.2">
      <c r="A571" s="789" t="s">
        <v>96</v>
      </c>
      <c r="B571" s="217" t="s">
        <v>123</v>
      </c>
      <c r="C571" s="343"/>
      <c r="D571" s="533"/>
      <c r="E571" s="533"/>
      <c r="F571" s="343"/>
      <c r="G571" s="702"/>
      <c r="H571" s="702"/>
      <c r="I571" s="526"/>
      <c r="J571" s="526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</row>
    <row r="572" spans="1:23" x14ac:dyDescent="0.2">
      <c r="A572" s="770">
        <v>3</v>
      </c>
      <c r="B572" s="187" t="s">
        <v>62</v>
      </c>
      <c r="C572" s="353">
        <f t="shared" ref="C572:F574" si="78">C573</f>
        <v>3000</v>
      </c>
      <c r="D572" s="229">
        <f t="shared" si="78"/>
        <v>3000</v>
      </c>
      <c r="E572" s="229">
        <f t="shared" si="78"/>
        <v>3000</v>
      </c>
      <c r="F572" s="353">
        <f t="shared" si="78"/>
        <v>0</v>
      </c>
      <c r="G572" s="704">
        <f t="shared" si="70"/>
        <v>0</v>
      </c>
      <c r="H572" s="704">
        <f t="shared" si="71"/>
        <v>0</v>
      </c>
      <c r="I572" s="526"/>
      <c r="J572" s="526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</row>
    <row r="573" spans="1:23" x14ac:dyDescent="0.2">
      <c r="A573" s="771">
        <v>38</v>
      </c>
      <c r="B573" s="188" t="s">
        <v>37</v>
      </c>
      <c r="C573" s="354">
        <f t="shared" si="78"/>
        <v>3000</v>
      </c>
      <c r="D573" s="230">
        <f t="shared" si="78"/>
        <v>3000</v>
      </c>
      <c r="E573" s="230">
        <f t="shared" si="78"/>
        <v>3000</v>
      </c>
      <c r="F573" s="354">
        <f t="shared" si="78"/>
        <v>0</v>
      </c>
      <c r="G573" s="706">
        <f t="shared" si="70"/>
        <v>0</v>
      </c>
      <c r="H573" s="706">
        <f t="shared" si="71"/>
        <v>0</v>
      </c>
      <c r="I573" s="526"/>
      <c r="J573" s="526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</row>
    <row r="574" spans="1:23" x14ac:dyDescent="0.2">
      <c r="A574" s="725">
        <v>381</v>
      </c>
      <c r="B574" s="106" t="s">
        <v>64</v>
      </c>
      <c r="C574" s="598">
        <f t="shared" si="78"/>
        <v>3000</v>
      </c>
      <c r="D574" s="239">
        <f t="shared" si="78"/>
        <v>3000</v>
      </c>
      <c r="E574" s="239">
        <f t="shared" si="78"/>
        <v>3000</v>
      </c>
      <c r="F574" s="383">
        <f t="shared" si="78"/>
        <v>0</v>
      </c>
      <c r="G574" s="707">
        <f t="shared" si="70"/>
        <v>0</v>
      </c>
      <c r="H574" s="707">
        <f t="shared" si="71"/>
        <v>0</v>
      </c>
      <c r="I574" s="526"/>
      <c r="J574" s="526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</row>
    <row r="575" spans="1:23" x14ac:dyDescent="0.2">
      <c r="A575" s="726">
        <v>381</v>
      </c>
      <c r="B575" s="107" t="s">
        <v>64</v>
      </c>
      <c r="C575" s="595">
        <v>3000</v>
      </c>
      <c r="D575" s="237">
        <v>3000</v>
      </c>
      <c r="E575" s="237">
        <v>3000</v>
      </c>
      <c r="F575" s="377">
        <v>0</v>
      </c>
      <c r="G575" s="702">
        <f t="shared" si="70"/>
        <v>0</v>
      </c>
      <c r="H575" s="702">
        <f t="shared" si="71"/>
        <v>0</v>
      </c>
      <c r="I575" s="526"/>
      <c r="J575" s="526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</row>
    <row r="576" spans="1:23" x14ac:dyDescent="0.2">
      <c r="A576" s="210" t="s">
        <v>275</v>
      </c>
      <c r="B576" s="210" t="s">
        <v>274</v>
      </c>
      <c r="C576" s="333">
        <f>C579</f>
        <v>18000</v>
      </c>
      <c r="D576" s="242">
        <f>D579</f>
        <v>18000</v>
      </c>
      <c r="E576" s="242">
        <f>E579</f>
        <v>18000</v>
      </c>
      <c r="F576" s="333">
        <f>F579</f>
        <v>18000</v>
      </c>
      <c r="G576" s="700">
        <f t="shared" si="70"/>
        <v>1</v>
      </c>
      <c r="H576" s="700">
        <f t="shared" si="71"/>
        <v>1</v>
      </c>
      <c r="I576" s="526"/>
      <c r="J576" s="526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</row>
    <row r="577" spans="1:23" x14ac:dyDescent="0.2">
      <c r="A577" s="210"/>
      <c r="B577" s="205" t="s">
        <v>355</v>
      </c>
      <c r="C577" s="333"/>
      <c r="D577" s="242"/>
      <c r="E577" s="242"/>
      <c r="F577" s="333"/>
      <c r="G577" s="700"/>
      <c r="H577" s="700"/>
      <c r="I577" s="526"/>
      <c r="J577" s="526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</row>
    <row r="578" spans="1:23" x14ac:dyDescent="0.2">
      <c r="A578" s="789" t="s">
        <v>96</v>
      </c>
      <c r="B578" s="217" t="s">
        <v>123</v>
      </c>
      <c r="C578" s="343"/>
      <c r="D578" s="533"/>
      <c r="E578" s="533"/>
      <c r="F578" s="343"/>
      <c r="G578" s="702"/>
      <c r="H578" s="702"/>
      <c r="I578" s="526"/>
      <c r="J578" s="526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</row>
    <row r="579" spans="1:23" x14ac:dyDescent="0.2">
      <c r="A579" s="770">
        <v>3</v>
      </c>
      <c r="B579" s="187" t="s">
        <v>62</v>
      </c>
      <c r="C579" s="353">
        <f>C580</f>
        <v>18000</v>
      </c>
      <c r="D579" s="381">
        <f t="shared" ref="D579:F581" si="79">D580</f>
        <v>18000</v>
      </c>
      <c r="E579" s="381">
        <f t="shared" si="79"/>
        <v>18000</v>
      </c>
      <c r="F579" s="353">
        <f t="shared" si="79"/>
        <v>18000</v>
      </c>
      <c r="G579" s="704">
        <f t="shared" si="70"/>
        <v>1</v>
      </c>
      <c r="H579" s="704">
        <f t="shared" si="71"/>
        <v>1</v>
      </c>
      <c r="I579" s="526"/>
      <c r="J579" s="526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</row>
    <row r="580" spans="1:23" x14ac:dyDescent="0.2">
      <c r="A580" s="771">
        <v>38</v>
      </c>
      <c r="B580" s="188" t="s">
        <v>37</v>
      </c>
      <c r="C580" s="354">
        <f>C581</f>
        <v>18000</v>
      </c>
      <c r="D580" s="652">
        <f t="shared" si="79"/>
        <v>18000</v>
      </c>
      <c r="E580" s="652">
        <f t="shared" si="79"/>
        <v>18000</v>
      </c>
      <c r="F580" s="354">
        <f t="shared" si="79"/>
        <v>18000</v>
      </c>
      <c r="G580" s="706">
        <f t="shared" si="70"/>
        <v>1</v>
      </c>
      <c r="H580" s="706">
        <f t="shared" si="71"/>
        <v>1</v>
      </c>
      <c r="I580" s="526"/>
      <c r="J580" s="526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</row>
    <row r="581" spans="1:23" x14ac:dyDescent="0.2">
      <c r="A581" s="725">
        <v>381</v>
      </c>
      <c r="B581" s="106" t="s">
        <v>64</v>
      </c>
      <c r="C581" s="598">
        <f>C582</f>
        <v>18000</v>
      </c>
      <c r="D581" s="598">
        <f t="shared" si="79"/>
        <v>18000</v>
      </c>
      <c r="E581" s="598">
        <f t="shared" si="79"/>
        <v>18000</v>
      </c>
      <c r="F581" s="383">
        <f t="shared" si="79"/>
        <v>18000</v>
      </c>
      <c r="G581" s="707">
        <f t="shared" si="70"/>
        <v>1</v>
      </c>
      <c r="H581" s="707">
        <f t="shared" si="71"/>
        <v>1</v>
      </c>
      <c r="I581" s="526"/>
      <c r="J581" s="526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</row>
    <row r="582" spans="1:23" x14ac:dyDescent="0.2">
      <c r="A582" s="726">
        <v>381</v>
      </c>
      <c r="B582" s="107" t="s">
        <v>64</v>
      </c>
      <c r="C582" s="595">
        <v>18000</v>
      </c>
      <c r="D582" s="595">
        <v>18000</v>
      </c>
      <c r="E582" s="595">
        <v>18000</v>
      </c>
      <c r="F582" s="377">
        <v>18000</v>
      </c>
      <c r="G582" s="702">
        <f t="shared" ref="G582:G612" si="80">F582/E582</f>
        <v>1</v>
      </c>
      <c r="H582" s="702">
        <f t="shared" ref="H582:H612" si="81">F582/C582</f>
        <v>1</v>
      </c>
      <c r="I582" s="526"/>
      <c r="J582" s="526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</row>
    <row r="583" spans="1:23" x14ac:dyDescent="0.2">
      <c r="A583" s="210" t="s">
        <v>276</v>
      </c>
      <c r="B583" s="210" t="s">
        <v>277</v>
      </c>
      <c r="C583" s="333">
        <f>C586</f>
        <v>3500</v>
      </c>
      <c r="D583" s="242">
        <f>D586</f>
        <v>10000</v>
      </c>
      <c r="E583" s="242">
        <f>E586</f>
        <v>10000</v>
      </c>
      <c r="F583" s="333">
        <f>F586</f>
        <v>6000</v>
      </c>
      <c r="G583" s="700">
        <f t="shared" si="80"/>
        <v>0.6</v>
      </c>
      <c r="H583" s="700">
        <f t="shared" si="81"/>
        <v>1.7142857142857142</v>
      </c>
      <c r="I583" s="526"/>
      <c r="J583" s="526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</row>
    <row r="584" spans="1:23" x14ac:dyDescent="0.2">
      <c r="A584" s="210"/>
      <c r="B584" s="205" t="s">
        <v>355</v>
      </c>
      <c r="C584" s="333"/>
      <c r="D584" s="242"/>
      <c r="E584" s="242"/>
      <c r="F584" s="333"/>
      <c r="G584" s="700"/>
      <c r="H584" s="700"/>
      <c r="I584" s="526"/>
      <c r="J584" s="526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</row>
    <row r="585" spans="1:23" x14ac:dyDescent="0.2">
      <c r="A585" s="789" t="s">
        <v>96</v>
      </c>
      <c r="B585" s="211" t="s">
        <v>123</v>
      </c>
      <c r="C585" s="343"/>
      <c r="D585" s="533"/>
      <c r="E585" s="533"/>
      <c r="F585" s="343"/>
      <c r="G585" s="702"/>
      <c r="H585" s="702"/>
      <c r="I585" s="526"/>
      <c r="J585" s="526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</row>
    <row r="586" spans="1:23" x14ac:dyDescent="0.2">
      <c r="A586" s="791">
        <v>3</v>
      </c>
      <c r="B586" s="189" t="s">
        <v>62</v>
      </c>
      <c r="C586" s="353">
        <f>C587</f>
        <v>3500</v>
      </c>
      <c r="D586" s="381">
        <f t="shared" ref="D586:F588" si="82">D587</f>
        <v>10000</v>
      </c>
      <c r="E586" s="381">
        <f t="shared" si="82"/>
        <v>10000</v>
      </c>
      <c r="F586" s="353">
        <f t="shared" si="82"/>
        <v>6000</v>
      </c>
      <c r="G586" s="704">
        <f t="shared" si="80"/>
        <v>0.6</v>
      </c>
      <c r="H586" s="704">
        <f t="shared" si="81"/>
        <v>1.7142857142857142</v>
      </c>
      <c r="I586" s="526"/>
      <c r="J586" s="526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</row>
    <row r="587" spans="1:23" x14ac:dyDescent="0.2">
      <c r="A587" s="771">
        <v>38</v>
      </c>
      <c r="B587" s="190" t="s">
        <v>37</v>
      </c>
      <c r="C587" s="354">
        <f>C588</f>
        <v>3500</v>
      </c>
      <c r="D587" s="652">
        <f t="shared" si="82"/>
        <v>10000</v>
      </c>
      <c r="E587" s="652">
        <f t="shared" si="82"/>
        <v>10000</v>
      </c>
      <c r="F587" s="354">
        <f t="shared" si="82"/>
        <v>6000</v>
      </c>
      <c r="G587" s="706">
        <f t="shared" si="80"/>
        <v>0.6</v>
      </c>
      <c r="H587" s="706">
        <f t="shared" si="81"/>
        <v>1.7142857142857142</v>
      </c>
      <c r="I587" s="526"/>
      <c r="J587" s="526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</row>
    <row r="588" spans="1:23" x14ac:dyDescent="0.2">
      <c r="A588" s="780">
        <v>381</v>
      </c>
      <c r="B588" s="212" t="s">
        <v>64</v>
      </c>
      <c r="C588" s="598">
        <f>C589</f>
        <v>3500</v>
      </c>
      <c r="D588" s="598">
        <f t="shared" si="82"/>
        <v>10000</v>
      </c>
      <c r="E588" s="598">
        <f t="shared" si="82"/>
        <v>10000</v>
      </c>
      <c r="F588" s="383">
        <f t="shared" si="82"/>
        <v>6000</v>
      </c>
      <c r="G588" s="707">
        <f t="shared" si="80"/>
        <v>0.6</v>
      </c>
      <c r="H588" s="707">
        <f t="shared" si="81"/>
        <v>1.7142857142857142</v>
      </c>
      <c r="I588" s="526"/>
      <c r="J588" s="526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</row>
    <row r="589" spans="1:23" x14ac:dyDescent="0.2">
      <c r="A589" s="781">
        <v>381</v>
      </c>
      <c r="B589" s="213" t="s">
        <v>64</v>
      </c>
      <c r="C589" s="595">
        <v>3500</v>
      </c>
      <c r="D589" s="595">
        <v>10000</v>
      </c>
      <c r="E589" s="595">
        <v>10000</v>
      </c>
      <c r="F589" s="377">
        <v>6000</v>
      </c>
      <c r="G589" s="702">
        <f t="shared" si="80"/>
        <v>0.6</v>
      </c>
      <c r="H589" s="702">
        <f t="shared" si="81"/>
        <v>1.7142857142857142</v>
      </c>
      <c r="I589" s="526"/>
      <c r="J589" s="526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</row>
    <row r="590" spans="1:23" ht="22.5" x14ac:dyDescent="0.2">
      <c r="A590" s="792" t="s">
        <v>102</v>
      </c>
      <c r="B590" s="221" t="s">
        <v>103</v>
      </c>
      <c r="C590" s="331">
        <f t="shared" ref="C590:F591" si="83">C591</f>
        <v>742084</v>
      </c>
      <c r="D590" s="252">
        <f t="shared" si="83"/>
        <v>931000</v>
      </c>
      <c r="E590" s="252">
        <f t="shared" si="83"/>
        <v>966000</v>
      </c>
      <c r="F590" s="331">
        <f t="shared" si="83"/>
        <v>850954</v>
      </c>
      <c r="G590" s="698">
        <f t="shared" si="80"/>
        <v>0.88090476190476186</v>
      </c>
      <c r="H590" s="698">
        <f t="shared" si="81"/>
        <v>1.1467084588806657</v>
      </c>
      <c r="I590" s="526"/>
      <c r="J590" s="526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</row>
    <row r="591" spans="1:23" x14ac:dyDescent="0.2">
      <c r="A591" s="734" t="s">
        <v>297</v>
      </c>
      <c r="B591" s="224"/>
      <c r="C591" s="332">
        <f t="shared" si="83"/>
        <v>742084</v>
      </c>
      <c r="D591" s="244">
        <f t="shared" si="83"/>
        <v>931000</v>
      </c>
      <c r="E591" s="244">
        <f t="shared" si="83"/>
        <v>966000</v>
      </c>
      <c r="F591" s="332">
        <f t="shared" si="83"/>
        <v>850954</v>
      </c>
      <c r="G591" s="699">
        <f t="shared" si="80"/>
        <v>0.88090476190476186</v>
      </c>
      <c r="H591" s="699">
        <f t="shared" si="81"/>
        <v>1.1467084588806657</v>
      </c>
      <c r="I591" s="526"/>
      <c r="J591" s="526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</row>
    <row r="592" spans="1:23" ht="22.5" x14ac:dyDescent="0.2">
      <c r="A592" s="793" t="s">
        <v>347</v>
      </c>
      <c r="B592" s="194" t="s">
        <v>226</v>
      </c>
      <c r="C592" s="333">
        <v>742084</v>
      </c>
      <c r="D592" s="242">
        <v>931000</v>
      </c>
      <c r="E592" s="242">
        <v>966000</v>
      </c>
      <c r="F592" s="333">
        <v>850954</v>
      </c>
      <c r="G592" s="700">
        <f t="shared" si="80"/>
        <v>0.88090476190476186</v>
      </c>
      <c r="H592" s="700">
        <f t="shared" si="81"/>
        <v>1.1467084588806657</v>
      </c>
      <c r="I592" s="526"/>
      <c r="J592" s="526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</row>
    <row r="593" spans="1:23" x14ac:dyDescent="0.2">
      <c r="A593" s="94"/>
      <c r="B593" s="114" t="s">
        <v>104</v>
      </c>
      <c r="C593" s="333"/>
      <c r="D593" s="242"/>
      <c r="E593" s="242"/>
      <c r="F593" s="333"/>
      <c r="G593" s="700"/>
      <c r="H593" s="700"/>
      <c r="I593" s="526"/>
      <c r="J593" s="526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</row>
    <row r="594" spans="1:23" x14ac:dyDescent="0.2">
      <c r="A594" s="94"/>
      <c r="B594" s="122" t="s">
        <v>354</v>
      </c>
      <c r="C594" s="333"/>
      <c r="D594" s="242"/>
      <c r="E594" s="242"/>
      <c r="F594" s="333"/>
      <c r="G594" s="700"/>
      <c r="H594" s="700"/>
      <c r="I594" s="526"/>
      <c r="J594" s="526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</row>
    <row r="595" spans="1:23" x14ac:dyDescent="0.2">
      <c r="A595" s="794" t="s">
        <v>98</v>
      </c>
      <c r="B595" s="222" t="s">
        <v>124</v>
      </c>
      <c r="C595" s="343"/>
      <c r="D595" s="533"/>
      <c r="E595" s="533"/>
      <c r="F595" s="343"/>
      <c r="G595" s="702"/>
      <c r="H595" s="702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</row>
    <row r="596" spans="1:23" x14ac:dyDescent="0.2">
      <c r="A596" s="795">
        <v>3</v>
      </c>
      <c r="B596" s="193" t="s">
        <v>62</v>
      </c>
      <c r="C596" s="353"/>
      <c r="D596" s="229"/>
      <c r="E596" s="229"/>
      <c r="F596" s="353"/>
      <c r="G596" s="704"/>
      <c r="H596" s="704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</row>
    <row r="597" spans="1:23" x14ac:dyDescent="0.2">
      <c r="A597" s="705">
        <v>36</v>
      </c>
      <c r="B597" s="87" t="s">
        <v>25</v>
      </c>
      <c r="C597" s="370">
        <f>C598+C599+C600</f>
        <v>0</v>
      </c>
      <c r="D597" s="230">
        <f>D598+D599+D600</f>
        <v>0</v>
      </c>
      <c r="E597" s="230">
        <f>E598+E599+E600</f>
        <v>0</v>
      </c>
      <c r="F597" s="370">
        <f>F598+F599+F600</f>
        <v>0</v>
      </c>
      <c r="G597" s="706"/>
      <c r="H597" s="706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</row>
    <row r="598" spans="1:23" x14ac:dyDescent="0.2">
      <c r="A598" s="90">
        <v>367</v>
      </c>
      <c r="B598" s="91" t="s">
        <v>57</v>
      </c>
      <c r="C598" s="343"/>
      <c r="D598" s="237"/>
      <c r="E598" s="237"/>
      <c r="F598" s="343"/>
      <c r="G598" s="702"/>
      <c r="H598" s="702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</row>
    <row r="599" spans="1:23" x14ac:dyDescent="0.2">
      <c r="A599" s="90">
        <v>367</v>
      </c>
      <c r="B599" s="91" t="s">
        <v>27</v>
      </c>
      <c r="C599" s="343"/>
      <c r="D599" s="237"/>
      <c r="E599" s="237"/>
      <c r="F599" s="343"/>
      <c r="G599" s="702"/>
      <c r="H599" s="702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</row>
    <row r="600" spans="1:23" x14ac:dyDescent="0.2">
      <c r="A600" s="90">
        <v>367</v>
      </c>
      <c r="B600" s="91" t="s">
        <v>114</v>
      </c>
      <c r="C600" s="343"/>
      <c r="D600" s="237"/>
      <c r="E600" s="237"/>
      <c r="F600" s="343"/>
      <c r="G600" s="702"/>
      <c r="H600" s="702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</row>
    <row r="601" spans="1:23" x14ac:dyDescent="0.2">
      <c r="A601" s="705">
        <v>36</v>
      </c>
      <c r="B601" s="87" t="s">
        <v>29</v>
      </c>
      <c r="C601" s="354">
        <f>C602+C603+C604+C605</f>
        <v>0</v>
      </c>
      <c r="D601" s="230">
        <f>D602+D603+D604+D605</f>
        <v>0</v>
      </c>
      <c r="E601" s="230">
        <f>E602+E603+E604+E605</f>
        <v>0</v>
      </c>
      <c r="F601" s="354">
        <f>F602+F603+F604+F605</f>
        <v>0</v>
      </c>
      <c r="G601" s="706"/>
      <c r="H601" s="706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</row>
    <row r="602" spans="1:23" x14ac:dyDescent="0.2">
      <c r="A602" s="731">
        <v>367</v>
      </c>
      <c r="B602" s="95" t="s">
        <v>30</v>
      </c>
      <c r="C602" s="343"/>
      <c r="D602" s="237"/>
      <c r="E602" s="237"/>
      <c r="F602" s="343"/>
      <c r="G602" s="702"/>
      <c r="H602" s="702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</row>
    <row r="603" spans="1:23" x14ac:dyDescent="0.2">
      <c r="A603" s="731">
        <v>367</v>
      </c>
      <c r="B603" s="95" t="s">
        <v>31</v>
      </c>
      <c r="C603" s="343"/>
      <c r="D603" s="237"/>
      <c r="E603" s="237"/>
      <c r="F603" s="343"/>
      <c r="G603" s="702"/>
      <c r="H603" s="702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</row>
    <row r="604" spans="1:23" x14ac:dyDescent="0.2">
      <c r="A604" s="90">
        <v>367</v>
      </c>
      <c r="B604" s="91" t="s">
        <v>32</v>
      </c>
      <c r="C604" s="343"/>
      <c r="D604" s="237"/>
      <c r="E604" s="237"/>
      <c r="F604" s="343"/>
      <c r="G604" s="702"/>
      <c r="H604" s="702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</row>
    <row r="605" spans="1:23" x14ac:dyDescent="0.2">
      <c r="A605" s="90">
        <v>367</v>
      </c>
      <c r="B605" s="91" t="s">
        <v>33</v>
      </c>
      <c r="C605" s="343"/>
      <c r="D605" s="237"/>
      <c r="E605" s="237"/>
      <c r="F605" s="343"/>
      <c r="G605" s="702"/>
      <c r="H605" s="702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</row>
    <row r="606" spans="1:23" x14ac:dyDescent="0.2">
      <c r="A606" s="705" t="s">
        <v>380</v>
      </c>
      <c r="B606" s="87" t="s">
        <v>381</v>
      </c>
      <c r="C606" s="354">
        <f>C607</f>
        <v>0</v>
      </c>
      <c r="D606" s="230">
        <f>D607</f>
        <v>0</v>
      </c>
      <c r="E606" s="230">
        <f>E607</f>
        <v>0</v>
      </c>
      <c r="F606" s="354">
        <f>F607</f>
        <v>0</v>
      </c>
      <c r="G606" s="706"/>
      <c r="H606" s="706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</row>
    <row r="607" spans="1:23" x14ac:dyDescent="0.2">
      <c r="A607" s="90">
        <v>367</v>
      </c>
      <c r="B607" s="91" t="s">
        <v>381</v>
      </c>
      <c r="C607" s="343"/>
      <c r="D607" s="237"/>
      <c r="E607" s="237"/>
      <c r="F607" s="343"/>
      <c r="G607" s="702"/>
      <c r="H607" s="702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</row>
    <row r="608" spans="1:23" x14ac:dyDescent="0.2">
      <c r="A608" s="705" t="s">
        <v>384</v>
      </c>
      <c r="B608" s="300" t="s">
        <v>382</v>
      </c>
      <c r="C608" s="354">
        <f>C609</f>
        <v>0</v>
      </c>
      <c r="D608" s="299">
        <f>D609</f>
        <v>0</v>
      </c>
      <c r="E608" s="299">
        <f>E609</f>
        <v>0</v>
      </c>
      <c r="F608" s="354">
        <f>F609</f>
        <v>0</v>
      </c>
      <c r="G608" s="706"/>
      <c r="H608" s="706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</row>
    <row r="609" spans="1:23" x14ac:dyDescent="0.2">
      <c r="A609" s="90">
        <v>367</v>
      </c>
      <c r="B609" s="91" t="s">
        <v>382</v>
      </c>
      <c r="C609" s="343"/>
      <c r="D609" s="237"/>
      <c r="E609" s="237"/>
      <c r="F609" s="343"/>
      <c r="G609" s="702"/>
      <c r="H609" s="702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</row>
    <row r="610" spans="1:23" x14ac:dyDescent="0.2">
      <c r="A610" s="796" t="s">
        <v>260</v>
      </c>
      <c r="B610" s="223" t="s">
        <v>106</v>
      </c>
      <c r="C610" s="331">
        <f t="shared" ref="C610:F611" si="84">C611</f>
        <v>183545</v>
      </c>
      <c r="D610" s="252">
        <f t="shared" si="84"/>
        <v>195500</v>
      </c>
      <c r="E610" s="252">
        <f t="shared" si="84"/>
        <v>210500</v>
      </c>
      <c r="F610" s="331">
        <f t="shared" si="84"/>
        <v>183396</v>
      </c>
      <c r="G610" s="698">
        <f t="shared" si="80"/>
        <v>0.87123990498812354</v>
      </c>
      <c r="H610" s="698">
        <f t="shared" si="81"/>
        <v>0.9991882099757553</v>
      </c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</row>
    <row r="611" spans="1:23" x14ac:dyDescent="0.2">
      <c r="A611" s="767" t="s">
        <v>298</v>
      </c>
      <c r="B611" s="768"/>
      <c r="C611" s="332">
        <f t="shared" si="84"/>
        <v>183545</v>
      </c>
      <c r="D611" s="244">
        <f t="shared" si="84"/>
        <v>195500</v>
      </c>
      <c r="E611" s="244">
        <f t="shared" si="84"/>
        <v>210500</v>
      </c>
      <c r="F611" s="332">
        <f t="shared" si="84"/>
        <v>183396</v>
      </c>
      <c r="G611" s="699">
        <f t="shared" si="80"/>
        <v>0.87123990498812354</v>
      </c>
      <c r="H611" s="699">
        <f t="shared" si="81"/>
        <v>0.9991882099757553</v>
      </c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</row>
    <row r="612" spans="1:23" x14ac:dyDescent="0.2">
      <c r="A612" s="121" t="s">
        <v>348</v>
      </c>
      <c r="B612" s="194" t="s">
        <v>235</v>
      </c>
      <c r="C612" s="333">
        <v>183545</v>
      </c>
      <c r="D612" s="242">
        <v>195500</v>
      </c>
      <c r="E612" s="242">
        <v>210500</v>
      </c>
      <c r="F612" s="333">
        <v>183396</v>
      </c>
      <c r="G612" s="700">
        <f t="shared" si="80"/>
        <v>0.87123990498812354</v>
      </c>
      <c r="H612" s="700">
        <f t="shared" si="81"/>
        <v>0.9991882099757553</v>
      </c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</row>
    <row r="613" spans="1:23" x14ac:dyDescent="0.2">
      <c r="A613" s="121"/>
      <c r="B613" s="121" t="s">
        <v>236</v>
      </c>
      <c r="C613" s="333"/>
      <c r="D613" s="242"/>
      <c r="E613" s="242"/>
      <c r="F613" s="333"/>
      <c r="G613" s="700"/>
      <c r="H613" s="70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</row>
    <row r="614" spans="1:23" x14ac:dyDescent="0.2">
      <c r="A614" s="123"/>
      <c r="B614" s="123" t="s">
        <v>353</v>
      </c>
      <c r="C614" s="333"/>
      <c r="D614" s="242"/>
      <c r="E614" s="242"/>
      <c r="F614" s="333"/>
      <c r="G614" s="700"/>
      <c r="H614" s="70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</row>
    <row r="615" spans="1:23" x14ac:dyDescent="0.2">
      <c r="A615" s="124" t="s">
        <v>98</v>
      </c>
      <c r="B615" s="222" t="s">
        <v>124</v>
      </c>
      <c r="C615" s="343"/>
      <c r="D615" s="533"/>
      <c r="E615" s="533"/>
      <c r="F615" s="343"/>
      <c r="G615" s="702"/>
      <c r="H615" s="702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</row>
    <row r="616" spans="1:23" x14ac:dyDescent="0.2">
      <c r="A616" s="797">
        <v>3</v>
      </c>
      <c r="B616" s="86" t="s">
        <v>62</v>
      </c>
      <c r="C616" s="353"/>
      <c r="D616" s="229"/>
      <c r="E616" s="229"/>
      <c r="F616" s="353"/>
      <c r="G616" s="704"/>
      <c r="H616" s="704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</row>
    <row r="617" spans="1:23" x14ac:dyDescent="0.2">
      <c r="A617" s="729">
        <v>36</v>
      </c>
      <c r="B617" s="125" t="s">
        <v>25</v>
      </c>
      <c r="C617" s="354">
        <v>0</v>
      </c>
      <c r="D617" s="230">
        <v>0</v>
      </c>
      <c r="E617" s="230">
        <v>0</v>
      </c>
      <c r="F617" s="354">
        <v>0</v>
      </c>
      <c r="G617" s="706"/>
      <c r="H617" s="706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</row>
    <row r="618" spans="1:23" x14ac:dyDescent="0.2">
      <c r="A618" s="726">
        <v>367</v>
      </c>
      <c r="B618" s="118" t="s">
        <v>67</v>
      </c>
      <c r="C618" s="343"/>
      <c r="D618" s="237"/>
      <c r="E618" s="237"/>
      <c r="F618" s="343"/>
      <c r="G618" s="702"/>
      <c r="H618" s="702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</row>
    <row r="619" spans="1:23" x14ac:dyDescent="0.2">
      <c r="A619" s="726">
        <v>367</v>
      </c>
      <c r="B619" s="107" t="s">
        <v>27</v>
      </c>
      <c r="C619" s="343"/>
      <c r="D619" s="237"/>
      <c r="E619" s="237"/>
      <c r="F619" s="343"/>
      <c r="G619" s="702"/>
      <c r="H619" s="702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</row>
    <row r="620" spans="1:23" x14ac:dyDescent="0.2">
      <c r="A620" s="726">
        <v>367</v>
      </c>
      <c r="B620" s="107" t="s">
        <v>114</v>
      </c>
      <c r="C620" s="343"/>
      <c r="D620" s="237"/>
      <c r="E620" s="237"/>
      <c r="F620" s="343"/>
      <c r="G620" s="702"/>
      <c r="H620" s="702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</row>
    <row r="621" spans="1:23" x14ac:dyDescent="0.2">
      <c r="A621" s="729">
        <v>36</v>
      </c>
      <c r="B621" s="126" t="s">
        <v>29</v>
      </c>
      <c r="C621" s="354">
        <v>0</v>
      </c>
      <c r="D621" s="230">
        <v>0</v>
      </c>
      <c r="E621" s="230">
        <v>0</v>
      </c>
      <c r="F621" s="354">
        <v>0</v>
      </c>
      <c r="G621" s="706"/>
      <c r="H621" s="706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</row>
    <row r="622" spans="1:23" x14ac:dyDescent="0.2">
      <c r="A622" s="726">
        <v>367</v>
      </c>
      <c r="B622" s="107" t="s">
        <v>30</v>
      </c>
      <c r="C622" s="343"/>
      <c r="D622" s="237"/>
      <c r="E622" s="237"/>
      <c r="F622" s="343"/>
      <c r="G622" s="702"/>
      <c r="H622" s="702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</row>
    <row r="623" spans="1:23" x14ac:dyDescent="0.2">
      <c r="A623" s="726">
        <v>367</v>
      </c>
      <c r="B623" s="107" t="s">
        <v>31</v>
      </c>
      <c r="C623" s="343"/>
      <c r="D623" s="237"/>
      <c r="E623" s="237"/>
      <c r="F623" s="343"/>
      <c r="G623" s="702"/>
      <c r="H623" s="702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</row>
    <row r="624" spans="1:23" x14ac:dyDescent="0.2">
      <c r="A624" s="726">
        <v>367</v>
      </c>
      <c r="B624" s="107" t="s">
        <v>32</v>
      </c>
      <c r="C624" s="343"/>
      <c r="D624" s="237"/>
      <c r="E624" s="237"/>
      <c r="F624" s="343"/>
      <c r="G624" s="702"/>
      <c r="H624" s="702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</row>
    <row r="625" spans="1:23" x14ac:dyDescent="0.2">
      <c r="A625" s="726">
        <v>367</v>
      </c>
      <c r="B625" s="107" t="s">
        <v>33</v>
      </c>
      <c r="C625" s="533"/>
      <c r="D625" s="237"/>
      <c r="E625" s="237"/>
      <c r="F625" s="533"/>
      <c r="G625" s="702"/>
      <c r="H625" s="702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</row>
    <row r="626" spans="1:23" x14ac:dyDescent="0.2">
      <c r="A626" s="729">
        <v>36</v>
      </c>
      <c r="B626" s="126" t="s">
        <v>34</v>
      </c>
      <c r="C626" s="355">
        <v>0</v>
      </c>
      <c r="D626" s="230">
        <v>0</v>
      </c>
      <c r="E626" s="230">
        <v>0</v>
      </c>
      <c r="F626" s="355">
        <v>0</v>
      </c>
      <c r="G626" s="706"/>
      <c r="H626" s="706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</row>
    <row r="627" spans="1:23" x14ac:dyDescent="0.2">
      <c r="A627" s="726">
        <v>367</v>
      </c>
      <c r="B627" s="107" t="s">
        <v>35</v>
      </c>
      <c r="C627" s="533"/>
      <c r="D627" s="237"/>
      <c r="E627" s="237"/>
      <c r="F627" s="533"/>
      <c r="G627" s="702"/>
      <c r="H627" s="702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</row>
    <row r="628" spans="1:23" x14ac:dyDescent="0.2">
      <c r="A628" s="729">
        <v>36</v>
      </c>
      <c r="B628" s="126" t="s">
        <v>79</v>
      </c>
      <c r="C628" s="355">
        <v>0</v>
      </c>
      <c r="D628" s="230">
        <v>0</v>
      </c>
      <c r="E628" s="230">
        <v>0</v>
      </c>
      <c r="F628" s="355">
        <v>0</v>
      </c>
      <c r="G628" s="706"/>
      <c r="H628" s="706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</row>
    <row r="629" spans="1:23" x14ac:dyDescent="0.2">
      <c r="A629" s="736" t="s">
        <v>378</v>
      </c>
      <c r="B629" s="108" t="s">
        <v>379</v>
      </c>
      <c r="C629" s="533"/>
      <c r="D629" s="241"/>
      <c r="E629" s="241"/>
      <c r="F629" s="533"/>
      <c r="G629" s="702"/>
      <c r="H629" s="702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</row>
    <row r="630" spans="1:23" x14ac:dyDescent="0.2">
      <c r="A630" s="726">
        <v>367</v>
      </c>
      <c r="B630" s="107" t="s">
        <v>68</v>
      </c>
      <c r="C630" s="533"/>
      <c r="D630" s="237"/>
      <c r="E630" s="237"/>
      <c r="F630" s="533"/>
      <c r="G630" s="702"/>
      <c r="H630" s="702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</row>
    <row r="631" spans="1:23" x14ac:dyDescent="0.2">
      <c r="A631" s="729">
        <v>36</v>
      </c>
      <c r="B631" s="126" t="s">
        <v>422</v>
      </c>
      <c r="C631" s="355">
        <v>0</v>
      </c>
      <c r="D631" s="230">
        <v>0</v>
      </c>
      <c r="E631" s="230">
        <v>0</v>
      </c>
      <c r="F631" s="355">
        <v>0</v>
      </c>
      <c r="G631" s="706"/>
      <c r="H631" s="706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</row>
    <row r="632" spans="1:23" x14ac:dyDescent="0.2">
      <c r="A632" s="726">
        <v>367</v>
      </c>
      <c r="B632" s="107" t="s">
        <v>423</v>
      </c>
      <c r="C632" s="533"/>
      <c r="D632" s="237"/>
      <c r="E632" s="237"/>
      <c r="F632" s="533"/>
      <c r="G632" s="702"/>
      <c r="H632" s="702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</row>
    <row r="633" spans="1:23" x14ac:dyDescent="0.2"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</row>
    <row r="634" spans="1:23" x14ac:dyDescent="0.2"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</row>
    <row r="635" spans="1:23" x14ac:dyDescent="0.2"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</row>
    <row r="636" spans="1:23" x14ac:dyDescent="0.2"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</row>
    <row r="637" spans="1:23" x14ac:dyDescent="0.2"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</row>
    <row r="638" spans="1:23" x14ac:dyDescent="0.2"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</row>
    <row r="639" spans="1:23" x14ac:dyDescent="0.2"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</row>
    <row r="640" spans="1:23" x14ac:dyDescent="0.2"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</row>
    <row r="641" spans="11:23" x14ac:dyDescent="0.2"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</row>
    <row r="642" spans="11:23" x14ac:dyDescent="0.2"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</row>
    <row r="643" spans="11:23" x14ac:dyDescent="0.2"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</row>
    <row r="644" spans="11:23" x14ac:dyDescent="0.2"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</row>
    <row r="645" spans="11:23" x14ac:dyDescent="0.2"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</row>
    <row r="646" spans="11:23" x14ac:dyDescent="0.2"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</row>
    <row r="647" spans="11:23" x14ac:dyDescent="0.2"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</row>
    <row r="648" spans="11:23" x14ac:dyDescent="0.2"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</row>
    <row r="649" spans="11:23" x14ac:dyDescent="0.2"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</row>
    <row r="650" spans="11:23" x14ac:dyDescent="0.2"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</row>
    <row r="651" spans="11:23" x14ac:dyDescent="0.2"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</row>
    <row r="652" spans="11:23" x14ac:dyDescent="0.2"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</row>
    <row r="653" spans="11:23" x14ac:dyDescent="0.2"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</row>
    <row r="654" spans="11:23" x14ac:dyDescent="0.2"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</row>
    <row r="655" spans="11:23" x14ac:dyDescent="0.2"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</row>
    <row r="656" spans="11:23" x14ac:dyDescent="0.2"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</row>
    <row r="657" spans="1:23" x14ac:dyDescent="0.2"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</row>
    <row r="658" spans="1:23" x14ac:dyDescent="0.2"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</row>
    <row r="659" spans="1:23" x14ac:dyDescent="0.2">
      <c r="A659" s="526"/>
      <c r="B659" s="526"/>
      <c r="C659" s="526"/>
      <c r="D659" s="526"/>
      <c r="E659" s="526"/>
      <c r="F659" s="526"/>
      <c r="G659" s="526"/>
      <c r="H659" s="526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</row>
    <row r="660" spans="1:23" x14ac:dyDescent="0.2">
      <c r="A660" s="526"/>
      <c r="B660" s="526"/>
      <c r="C660" s="526"/>
      <c r="D660" s="526"/>
      <c r="E660" s="526"/>
      <c r="F660" s="526"/>
      <c r="G660" s="526"/>
      <c r="H660" s="526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</row>
    <row r="661" spans="1:23" x14ac:dyDescent="0.2">
      <c r="A661" s="526"/>
      <c r="B661" s="526"/>
      <c r="C661" s="526"/>
      <c r="D661" s="526"/>
      <c r="E661" s="526"/>
      <c r="F661" s="526"/>
      <c r="G661" s="526"/>
      <c r="H661" s="526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</row>
    <row r="662" spans="1:23" x14ac:dyDescent="0.2">
      <c r="A662" s="526"/>
      <c r="B662" s="526"/>
      <c r="C662" s="526"/>
      <c r="D662" s="526"/>
      <c r="E662" s="526"/>
      <c r="F662" s="526"/>
      <c r="G662" s="526"/>
      <c r="H662" s="526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</row>
    <row r="663" spans="1:23" x14ac:dyDescent="0.2">
      <c r="A663" s="526"/>
      <c r="B663" s="526"/>
      <c r="C663" s="526"/>
      <c r="D663" s="526"/>
      <c r="E663" s="526"/>
      <c r="F663" s="526"/>
      <c r="G663" s="526"/>
      <c r="H663" s="526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</row>
    <row r="664" spans="1:23" x14ac:dyDescent="0.2">
      <c r="A664" s="526"/>
      <c r="B664" s="526"/>
      <c r="C664" s="526"/>
      <c r="D664" s="526"/>
      <c r="E664" s="526"/>
      <c r="F664" s="526"/>
      <c r="G664" s="526"/>
      <c r="H664" s="526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</row>
    <row r="665" spans="1:23" x14ac:dyDescent="0.2">
      <c r="A665" s="526"/>
      <c r="B665" s="526"/>
      <c r="C665" s="526"/>
      <c r="D665" s="526"/>
      <c r="E665" s="526"/>
      <c r="F665" s="526"/>
      <c r="G665" s="526"/>
      <c r="H665" s="526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</row>
    <row r="666" spans="1:23" x14ac:dyDescent="0.2">
      <c r="A666" s="526"/>
      <c r="B666" s="526"/>
      <c r="C666" s="526"/>
      <c r="D666" s="526"/>
      <c r="E666" s="526"/>
      <c r="F666" s="526"/>
      <c r="G666" s="526"/>
      <c r="H666" s="526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</row>
    <row r="667" spans="1:23" x14ac:dyDescent="0.2">
      <c r="A667" s="526"/>
      <c r="B667" s="526"/>
      <c r="C667" s="526"/>
      <c r="D667" s="526"/>
      <c r="E667" s="526"/>
      <c r="F667" s="526"/>
      <c r="G667" s="526"/>
      <c r="H667" s="526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</row>
    <row r="668" spans="1:23" x14ac:dyDescent="0.2">
      <c r="A668" s="526"/>
      <c r="B668" s="526"/>
      <c r="C668" s="526"/>
      <c r="D668" s="526"/>
      <c r="E668" s="526"/>
      <c r="F668" s="526"/>
      <c r="G668" s="526"/>
      <c r="H668" s="526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</row>
    <row r="669" spans="1:23" x14ac:dyDescent="0.2">
      <c r="A669" s="526"/>
      <c r="B669" s="526"/>
      <c r="C669" s="526"/>
      <c r="D669" s="526"/>
      <c r="E669" s="526"/>
      <c r="F669" s="526"/>
      <c r="G669" s="526"/>
      <c r="H669" s="526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</row>
    <row r="670" spans="1:23" x14ac:dyDescent="0.2">
      <c r="A670" s="526"/>
      <c r="B670" s="526"/>
      <c r="C670" s="526"/>
      <c r="D670" s="526"/>
      <c r="E670" s="526"/>
      <c r="F670" s="526"/>
      <c r="G670" s="526"/>
      <c r="H670" s="526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</row>
    <row r="671" spans="1:23" x14ac:dyDescent="0.2">
      <c r="A671" s="526"/>
      <c r="B671" s="526"/>
      <c r="C671" s="526"/>
      <c r="D671" s="526"/>
      <c r="E671" s="526"/>
      <c r="F671" s="526"/>
      <c r="G671" s="526"/>
      <c r="H671" s="526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</row>
    <row r="672" spans="1:23" x14ac:dyDescent="0.2">
      <c r="A672" s="526"/>
      <c r="B672" s="526"/>
      <c r="C672" s="526"/>
      <c r="D672" s="526"/>
      <c r="E672" s="526"/>
      <c r="F672" s="526"/>
      <c r="G672" s="526"/>
      <c r="H672" s="526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</row>
    <row r="673" spans="1:23" x14ac:dyDescent="0.2">
      <c r="A673" s="526"/>
      <c r="B673" s="526"/>
      <c r="C673" s="526"/>
      <c r="D673" s="526"/>
      <c r="E673" s="526"/>
      <c r="F673" s="526"/>
      <c r="G673" s="526"/>
      <c r="H673" s="526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</row>
    <row r="674" spans="1:23" x14ac:dyDescent="0.2">
      <c r="A674" s="526"/>
      <c r="B674" s="526"/>
      <c r="C674" s="526"/>
      <c r="D674" s="526"/>
      <c r="E674" s="526"/>
      <c r="F674" s="526"/>
      <c r="G674" s="526"/>
      <c r="H674" s="526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</row>
    <row r="675" spans="1:23" x14ac:dyDescent="0.2">
      <c r="A675" s="526"/>
      <c r="B675" s="526"/>
      <c r="C675" s="526"/>
      <c r="D675" s="526"/>
      <c r="E675" s="526"/>
      <c r="F675" s="526"/>
      <c r="G675" s="526"/>
      <c r="H675" s="526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</row>
    <row r="676" spans="1:23" x14ac:dyDescent="0.2">
      <c r="A676" s="526"/>
      <c r="B676" s="526"/>
      <c r="C676" s="526"/>
      <c r="D676" s="526"/>
      <c r="E676" s="526"/>
      <c r="F676" s="526"/>
      <c r="G676" s="526"/>
      <c r="H676" s="526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</row>
    <row r="677" spans="1:23" x14ac:dyDescent="0.2">
      <c r="A677" s="526"/>
      <c r="B677" s="526"/>
      <c r="C677" s="526"/>
      <c r="D677" s="526"/>
      <c r="E677" s="526"/>
      <c r="F677" s="526"/>
      <c r="G677" s="526"/>
      <c r="H677" s="526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</row>
    <row r="678" spans="1:23" x14ac:dyDescent="0.2">
      <c r="A678" s="526"/>
      <c r="B678" s="526"/>
      <c r="C678" s="526"/>
      <c r="D678" s="526"/>
      <c r="E678" s="526"/>
      <c r="F678" s="526"/>
      <c r="G678" s="526"/>
      <c r="H678" s="526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</row>
    <row r="679" spans="1:23" x14ac:dyDescent="0.2">
      <c r="A679" s="526"/>
      <c r="B679" s="526"/>
      <c r="C679" s="526"/>
      <c r="D679" s="526"/>
      <c r="E679" s="526"/>
      <c r="F679" s="526"/>
      <c r="G679" s="526"/>
      <c r="H679" s="526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</row>
    <row r="680" spans="1:23" x14ac:dyDescent="0.2">
      <c r="A680" s="526"/>
      <c r="B680" s="526"/>
      <c r="C680" s="526"/>
      <c r="D680" s="526"/>
      <c r="E680" s="526"/>
      <c r="F680" s="526"/>
      <c r="G680" s="526"/>
      <c r="H680" s="526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</row>
    <row r="681" spans="1:23" x14ac:dyDescent="0.2">
      <c r="A681" s="526"/>
      <c r="B681" s="526"/>
      <c r="C681" s="526"/>
      <c r="D681" s="526"/>
      <c r="E681" s="526"/>
      <c r="F681" s="526"/>
      <c r="G681" s="526"/>
      <c r="H681" s="526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</row>
    <row r="682" spans="1:23" x14ac:dyDescent="0.2">
      <c r="A682" s="526"/>
      <c r="B682" s="526"/>
      <c r="C682" s="526"/>
      <c r="D682" s="526"/>
      <c r="E682" s="526"/>
      <c r="F682" s="526"/>
      <c r="G682" s="526"/>
      <c r="H682" s="526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</row>
    <row r="683" spans="1:23" x14ac:dyDescent="0.2">
      <c r="A683" s="526"/>
      <c r="B683" s="526"/>
      <c r="C683" s="526"/>
      <c r="D683" s="526"/>
      <c r="E683" s="526"/>
      <c r="F683" s="526"/>
      <c r="G683" s="526"/>
      <c r="H683" s="526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</row>
    <row r="684" spans="1:23" x14ac:dyDescent="0.2">
      <c r="A684" s="526"/>
      <c r="B684" s="526"/>
      <c r="C684" s="526"/>
      <c r="D684" s="526"/>
      <c r="E684" s="526"/>
      <c r="F684" s="526"/>
      <c r="G684" s="526"/>
      <c r="H684" s="526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</row>
    <row r="685" spans="1:23" x14ac:dyDescent="0.2">
      <c r="A685" s="526"/>
      <c r="B685" s="526"/>
      <c r="C685" s="526"/>
      <c r="D685" s="526"/>
      <c r="E685" s="526"/>
      <c r="F685" s="526"/>
      <c r="G685" s="526"/>
      <c r="H685" s="526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</row>
    <row r="686" spans="1:23" x14ac:dyDescent="0.2">
      <c r="A686" s="526"/>
      <c r="B686" s="526"/>
      <c r="C686" s="526"/>
      <c r="D686" s="526"/>
      <c r="E686" s="526"/>
      <c r="F686" s="526"/>
      <c r="G686" s="526"/>
      <c r="H686" s="526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</row>
    <row r="687" spans="1:23" x14ac:dyDescent="0.2">
      <c r="A687" s="526"/>
      <c r="B687" s="526"/>
      <c r="C687" s="526"/>
      <c r="D687" s="526"/>
      <c r="E687" s="526"/>
      <c r="F687" s="526"/>
      <c r="G687" s="526"/>
      <c r="H687" s="526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</row>
    <row r="688" spans="1:23" x14ac:dyDescent="0.2">
      <c r="A688" s="526"/>
      <c r="B688" s="526"/>
      <c r="C688" s="526"/>
      <c r="D688" s="526"/>
      <c r="E688" s="526"/>
      <c r="F688" s="526"/>
      <c r="G688" s="526"/>
      <c r="H688" s="526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</row>
    <row r="689" spans="1:23" x14ac:dyDescent="0.2">
      <c r="A689" s="526"/>
      <c r="B689" s="526"/>
      <c r="C689" s="526"/>
      <c r="D689" s="526"/>
      <c r="E689" s="526"/>
      <c r="F689" s="526"/>
      <c r="G689" s="526"/>
      <c r="H689" s="526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</row>
    <row r="690" spans="1:23" x14ac:dyDescent="0.2">
      <c r="A690" s="526"/>
      <c r="B690" s="526"/>
      <c r="C690" s="526"/>
      <c r="D690" s="526"/>
      <c r="E690" s="526"/>
      <c r="F690" s="526"/>
      <c r="G690" s="526"/>
      <c r="H690" s="526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</row>
    <row r="691" spans="1:23" x14ac:dyDescent="0.2">
      <c r="A691" s="526"/>
      <c r="B691" s="526"/>
      <c r="C691" s="526"/>
      <c r="D691" s="526"/>
      <c r="E691" s="526"/>
      <c r="F691" s="526"/>
      <c r="G691" s="526"/>
      <c r="H691" s="526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</row>
    <row r="692" spans="1:23" x14ac:dyDescent="0.2">
      <c r="A692" s="526"/>
      <c r="B692" s="526"/>
      <c r="C692" s="526"/>
      <c r="D692" s="526"/>
      <c r="E692" s="526"/>
      <c r="F692" s="526"/>
      <c r="G692" s="526"/>
      <c r="H692" s="526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</row>
    <row r="693" spans="1:23" x14ac:dyDescent="0.2">
      <c r="A693" s="526"/>
      <c r="B693" s="526"/>
      <c r="C693" s="526"/>
      <c r="D693" s="526"/>
      <c r="E693" s="526"/>
      <c r="F693" s="526"/>
      <c r="G693" s="526"/>
      <c r="H693" s="526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</row>
    <row r="694" spans="1:23" x14ac:dyDescent="0.2">
      <c r="A694" s="526"/>
      <c r="B694" s="526"/>
      <c r="C694" s="526"/>
      <c r="D694" s="526"/>
      <c r="E694" s="526"/>
      <c r="F694" s="526"/>
      <c r="G694" s="526"/>
      <c r="H694" s="526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</row>
    <row r="695" spans="1:23" x14ac:dyDescent="0.2">
      <c r="A695" s="526"/>
      <c r="B695" s="526"/>
      <c r="C695" s="526"/>
      <c r="D695" s="526"/>
      <c r="E695" s="526"/>
      <c r="F695" s="526"/>
      <c r="G695" s="526"/>
      <c r="H695" s="526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</row>
    <row r="696" spans="1:23" x14ac:dyDescent="0.2">
      <c r="A696" s="526"/>
      <c r="B696" s="526"/>
      <c r="C696" s="526"/>
      <c r="D696" s="526"/>
      <c r="E696" s="526"/>
      <c r="F696" s="526"/>
      <c r="G696" s="526"/>
      <c r="H696" s="526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</row>
    <row r="697" spans="1:23" x14ac:dyDescent="0.2">
      <c r="A697" s="526"/>
      <c r="B697" s="526"/>
      <c r="C697" s="526"/>
      <c r="D697" s="526"/>
      <c r="E697" s="526"/>
      <c r="F697" s="526"/>
      <c r="G697" s="526"/>
      <c r="H697" s="526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</row>
    <row r="698" spans="1:23" x14ac:dyDescent="0.2">
      <c r="A698" s="526"/>
      <c r="B698" s="526"/>
      <c r="C698" s="526"/>
      <c r="D698" s="526"/>
      <c r="E698" s="526"/>
      <c r="F698" s="526"/>
      <c r="G698" s="526"/>
      <c r="H698" s="526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</row>
    <row r="699" spans="1:23" x14ac:dyDescent="0.2">
      <c r="A699" s="526"/>
      <c r="B699" s="526"/>
      <c r="C699" s="526"/>
      <c r="D699" s="526"/>
      <c r="E699" s="526"/>
      <c r="F699" s="526"/>
      <c r="G699" s="526"/>
      <c r="H699" s="526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</row>
    <row r="700" spans="1:23" x14ac:dyDescent="0.2">
      <c r="A700" s="526"/>
      <c r="B700" s="526"/>
      <c r="C700" s="526"/>
      <c r="D700" s="526"/>
      <c r="E700" s="526"/>
      <c r="F700" s="526"/>
      <c r="G700" s="526"/>
      <c r="H700" s="526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</row>
    <row r="701" spans="1:23" x14ac:dyDescent="0.2">
      <c r="A701" s="526"/>
      <c r="B701" s="526"/>
      <c r="C701" s="526"/>
      <c r="D701" s="526"/>
      <c r="E701" s="526"/>
      <c r="F701" s="526"/>
      <c r="G701" s="526"/>
      <c r="H701" s="526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</row>
    <row r="702" spans="1:23" x14ac:dyDescent="0.2">
      <c r="A702" s="526"/>
      <c r="B702" s="526"/>
      <c r="C702" s="526"/>
      <c r="D702" s="526"/>
      <c r="E702" s="526"/>
      <c r="F702" s="526"/>
      <c r="G702" s="526"/>
      <c r="H702" s="526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</row>
    <row r="703" spans="1:23" x14ac:dyDescent="0.2">
      <c r="A703" s="526"/>
      <c r="B703" s="526"/>
      <c r="C703" s="526"/>
      <c r="D703" s="526"/>
      <c r="E703" s="526"/>
      <c r="F703" s="526"/>
      <c r="G703" s="526"/>
      <c r="H703" s="526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</row>
    <row r="704" spans="1:23" x14ac:dyDescent="0.2"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</row>
    <row r="705" spans="11:23" x14ac:dyDescent="0.2"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</row>
    <row r="706" spans="11:23" x14ac:dyDescent="0.2"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</row>
    <row r="707" spans="11:23" x14ac:dyDescent="0.2"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</row>
    <row r="708" spans="11:23" x14ac:dyDescent="0.2"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</row>
    <row r="709" spans="11:23" x14ac:dyDescent="0.2"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</row>
    <row r="710" spans="11:23" x14ac:dyDescent="0.2"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</row>
    <row r="711" spans="11:23" x14ac:dyDescent="0.2"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</row>
    <row r="712" spans="11:23" x14ac:dyDescent="0.2"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</row>
    <row r="713" spans="11:23" x14ac:dyDescent="0.2"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</row>
    <row r="714" spans="11:23" x14ac:dyDescent="0.2"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</row>
    <row r="715" spans="11:23" x14ac:dyDescent="0.2"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</row>
    <row r="716" spans="11:23" x14ac:dyDescent="0.2"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</row>
    <row r="717" spans="11:23" x14ac:dyDescent="0.2"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</row>
    <row r="718" spans="11:23" x14ac:dyDescent="0.2"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</row>
    <row r="719" spans="11:23" x14ac:dyDescent="0.2"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</row>
    <row r="720" spans="11:23" x14ac:dyDescent="0.2"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</row>
    <row r="721" spans="11:23" x14ac:dyDescent="0.2"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</row>
    <row r="722" spans="11:23" x14ac:dyDescent="0.2"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</row>
    <row r="723" spans="11:23" x14ac:dyDescent="0.2"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</row>
    <row r="724" spans="11:23" x14ac:dyDescent="0.2"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</row>
    <row r="725" spans="11:23" x14ac:dyDescent="0.2"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</row>
    <row r="726" spans="11:23" x14ac:dyDescent="0.2"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</row>
    <row r="727" spans="11:23" x14ac:dyDescent="0.2"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</row>
    <row r="728" spans="11:23" x14ac:dyDescent="0.2"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</row>
    <row r="729" spans="11:23" x14ac:dyDescent="0.2"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</row>
    <row r="730" spans="11:23" x14ac:dyDescent="0.2"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</row>
    <row r="731" spans="11:23" x14ac:dyDescent="0.2"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</row>
    <row r="732" spans="11:23" x14ac:dyDescent="0.2"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</row>
    <row r="733" spans="11:23" x14ac:dyDescent="0.2"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</row>
    <row r="734" spans="11:23" x14ac:dyDescent="0.2"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</row>
    <row r="735" spans="11:23" x14ac:dyDescent="0.2"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</row>
    <row r="736" spans="11:23" x14ac:dyDescent="0.2"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</row>
    <row r="737" spans="11:23" x14ac:dyDescent="0.2"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</row>
    <row r="738" spans="11:23" x14ac:dyDescent="0.2"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</row>
    <row r="739" spans="11:23" x14ac:dyDescent="0.2"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</row>
    <row r="740" spans="11:23" x14ac:dyDescent="0.2"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</row>
    <row r="741" spans="11:23" x14ac:dyDescent="0.2"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</row>
    <row r="742" spans="11:23" x14ac:dyDescent="0.2"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</row>
    <row r="743" spans="11:23" x14ac:dyDescent="0.2"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</row>
    <row r="744" spans="11:23" x14ac:dyDescent="0.2"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</row>
    <row r="745" spans="11:23" x14ac:dyDescent="0.2"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</row>
    <row r="746" spans="11:23" x14ac:dyDescent="0.2"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</row>
    <row r="747" spans="11:23" x14ac:dyDescent="0.2"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</row>
    <row r="748" spans="11:23" x14ac:dyDescent="0.2"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</row>
    <row r="749" spans="11:23" x14ac:dyDescent="0.2"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</row>
    <row r="750" spans="11:23" x14ac:dyDescent="0.2"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</row>
    <row r="751" spans="11:23" x14ac:dyDescent="0.2"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</row>
    <row r="752" spans="11:23" x14ac:dyDescent="0.2"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</row>
    <row r="753" spans="11:23" x14ac:dyDescent="0.2"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</row>
    <row r="754" spans="11:23" x14ac:dyDescent="0.2"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</row>
    <row r="755" spans="11:23" x14ac:dyDescent="0.2"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</row>
    <row r="756" spans="11:23" x14ac:dyDescent="0.2"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</row>
    <row r="757" spans="11:23" x14ac:dyDescent="0.2"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</row>
    <row r="758" spans="11:23" x14ac:dyDescent="0.2"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</row>
    <row r="759" spans="11:23" x14ac:dyDescent="0.2"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</row>
    <row r="760" spans="11:23" x14ac:dyDescent="0.2"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</row>
  </sheetData>
  <mergeCells count="20">
    <mergeCell ref="A333:B333"/>
    <mergeCell ref="A315:B315"/>
    <mergeCell ref="A214:B214"/>
    <mergeCell ref="A213:B213"/>
    <mergeCell ref="A190:B190"/>
    <mergeCell ref="A515:B515"/>
    <mergeCell ref="A470:B470"/>
    <mergeCell ref="A440:B440"/>
    <mergeCell ref="A411:B411"/>
    <mergeCell ref="A389:B389"/>
    <mergeCell ref="A507:A508"/>
    <mergeCell ref="E2:E3"/>
    <mergeCell ref="F2:F3"/>
    <mergeCell ref="G2:G3"/>
    <mergeCell ref="H2:H3"/>
    <mergeCell ref="A7:B7"/>
    <mergeCell ref="A2:A3"/>
    <mergeCell ref="B2:B3"/>
    <mergeCell ref="C2:C3"/>
    <mergeCell ref="D2:D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D28" sqref="D28"/>
    </sheetView>
  </sheetViews>
  <sheetFormatPr defaultRowHeight="12.75" x14ac:dyDescent="0.2"/>
  <cols>
    <col min="1" max="1" width="8.28515625" customWidth="1"/>
    <col min="2" max="2" width="35.42578125" customWidth="1"/>
    <col min="3" max="3" width="13.140625" customWidth="1"/>
    <col min="4" max="4" width="18.140625" bestFit="1" customWidth="1"/>
    <col min="5" max="5" width="12.5703125" customWidth="1"/>
  </cols>
  <sheetData>
    <row r="1" spans="1:20" ht="64.5" customHeight="1" x14ac:dyDescent="0.2">
      <c r="A1" s="269"/>
      <c r="B1" s="19"/>
      <c r="C1" s="266"/>
      <c r="D1" s="266"/>
      <c r="E1" s="266"/>
      <c r="F1" s="266"/>
      <c r="G1" s="266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</row>
    <row r="2" spans="1:20" x14ac:dyDescent="0.2">
      <c r="A2" s="2"/>
      <c r="B2" s="19"/>
      <c r="C2" s="48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</row>
    <row r="3" spans="1:20" ht="17.25" customHeight="1" x14ac:dyDescent="0.25">
      <c r="A3" s="857" t="s">
        <v>437</v>
      </c>
      <c r="B3" s="857"/>
      <c r="C3" s="857"/>
      <c r="D3" s="857"/>
      <c r="E3" s="857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</row>
    <row r="4" spans="1:20" ht="13.5" thickBot="1" x14ac:dyDescent="0.25">
      <c r="A4" s="21"/>
      <c r="B4" s="22"/>
      <c r="C4" s="50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</row>
    <row r="5" spans="1:20" ht="30" customHeight="1" x14ac:dyDescent="0.2">
      <c r="A5" s="150" t="s">
        <v>6</v>
      </c>
      <c r="B5" s="151" t="s">
        <v>122</v>
      </c>
      <c r="C5" s="152" t="s">
        <v>435</v>
      </c>
      <c r="D5" s="152" t="s">
        <v>406</v>
      </c>
      <c r="E5" s="153" t="s">
        <v>436</v>
      </c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</row>
    <row r="6" spans="1:20" ht="13.5" thickBot="1" x14ac:dyDescent="0.25">
      <c r="A6" s="154">
        <v>1</v>
      </c>
      <c r="B6" s="155">
        <v>2</v>
      </c>
      <c r="C6" s="156">
        <v>3</v>
      </c>
      <c r="D6" s="157">
        <v>4</v>
      </c>
      <c r="E6" s="158">
        <v>5</v>
      </c>
      <c r="G6" s="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</row>
    <row r="7" spans="1:20" ht="20.100000000000001" customHeight="1" thickBot="1" x14ac:dyDescent="0.25">
      <c r="A7" s="142"/>
      <c r="B7" s="143" t="s">
        <v>369</v>
      </c>
      <c r="C7" s="556">
        <f>C8+C15</f>
        <v>11898400</v>
      </c>
      <c r="D7" s="556">
        <f>D8+D15</f>
        <v>6830400</v>
      </c>
      <c r="E7" s="582">
        <f>E8+E15</f>
        <v>6145400</v>
      </c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</row>
    <row r="8" spans="1:20" ht="20.100000000000001" customHeight="1" thickBot="1" x14ac:dyDescent="0.25">
      <c r="A8" s="160">
        <v>6</v>
      </c>
      <c r="B8" s="161" t="s">
        <v>5</v>
      </c>
      <c r="C8" s="557">
        <f>C9+C10+C11+C12+C13+C14</f>
        <v>10341400</v>
      </c>
      <c r="D8" s="570">
        <f>D9+D10+D11+D12+D13+D14</f>
        <v>5806400</v>
      </c>
      <c r="E8" s="571">
        <f>E9+E10+E11+E12+E13+E14</f>
        <v>5560500</v>
      </c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</row>
    <row r="9" spans="1:20" ht="16.5" customHeight="1" x14ac:dyDescent="0.2">
      <c r="A9" s="171">
        <v>61</v>
      </c>
      <c r="B9" s="159" t="s">
        <v>8</v>
      </c>
      <c r="C9" s="558">
        <v>2345000</v>
      </c>
      <c r="D9" s="565">
        <v>1965000</v>
      </c>
      <c r="E9" s="573">
        <v>2000000</v>
      </c>
      <c r="G9" s="146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</row>
    <row r="10" spans="1:20" ht="18.75" customHeight="1" x14ac:dyDescent="0.2">
      <c r="A10" s="172">
        <v>63</v>
      </c>
      <c r="B10" s="76" t="s">
        <v>12</v>
      </c>
      <c r="C10" s="559">
        <v>4860000</v>
      </c>
      <c r="D10" s="574">
        <v>550900</v>
      </c>
      <c r="E10" s="575">
        <v>500000</v>
      </c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</row>
    <row r="11" spans="1:20" ht="25.5" customHeight="1" x14ac:dyDescent="0.2">
      <c r="A11" s="172">
        <v>64</v>
      </c>
      <c r="B11" s="76" t="s">
        <v>14</v>
      </c>
      <c r="C11" s="559">
        <v>2220000</v>
      </c>
      <c r="D11" s="574">
        <v>2150000</v>
      </c>
      <c r="E11" s="575">
        <v>2150000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</row>
    <row r="12" spans="1:20" ht="32.25" customHeight="1" x14ac:dyDescent="0.2">
      <c r="A12" s="172">
        <v>65</v>
      </c>
      <c r="B12" s="76" t="s">
        <v>17</v>
      </c>
      <c r="C12" s="559">
        <v>896400</v>
      </c>
      <c r="D12" s="574">
        <v>1065500</v>
      </c>
      <c r="E12" s="575">
        <v>835500</v>
      </c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</row>
    <row r="13" spans="1:20" ht="25.5" x14ac:dyDescent="0.2">
      <c r="A13" s="172">
        <v>66</v>
      </c>
      <c r="B13" s="76" t="s">
        <v>368</v>
      </c>
      <c r="C13" s="559">
        <v>0</v>
      </c>
      <c r="D13" s="574">
        <v>50000</v>
      </c>
      <c r="E13" s="575">
        <v>50000</v>
      </c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</row>
    <row r="14" spans="1:20" ht="25.5" customHeight="1" thickBot="1" x14ac:dyDescent="0.25">
      <c r="A14" s="173">
        <v>68</v>
      </c>
      <c r="B14" s="162" t="s">
        <v>133</v>
      </c>
      <c r="C14" s="560">
        <v>20000</v>
      </c>
      <c r="D14" s="577">
        <v>25000</v>
      </c>
      <c r="E14" s="578">
        <v>25000</v>
      </c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</row>
    <row r="15" spans="1:20" ht="27" customHeight="1" thickBot="1" x14ac:dyDescent="0.25">
      <c r="A15" s="160">
        <v>7</v>
      </c>
      <c r="B15" s="161" t="s">
        <v>20</v>
      </c>
      <c r="C15" s="561">
        <f>C16+C17</f>
        <v>1557000</v>
      </c>
      <c r="D15" s="570">
        <f>D16+D17</f>
        <v>1024000</v>
      </c>
      <c r="E15" s="571">
        <f>E16+E17</f>
        <v>584900</v>
      </c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</row>
    <row r="16" spans="1:20" ht="14.25" customHeight="1" x14ac:dyDescent="0.2">
      <c r="A16" s="171">
        <v>71</v>
      </c>
      <c r="B16" s="159" t="s">
        <v>21</v>
      </c>
      <c r="C16" s="562">
        <v>250000</v>
      </c>
      <c r="D16" s="565">
        <v>324000</v>
      </c>
      <c r="E16" s="573">
        <v>119900</v>
      </c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</row>
    <row r="17" spans="1:20" ht="26.25" thickBot="1" x14ac:dyDescent="0.25">
      <c r="A17" s="174">
        <v>72</v>
      </c>
      <c r="B17" s="131" t="s">
        <v>402</v>
      </c>
      <c r="C17" s="563">
        <v>1307000</v>
      </c>
      <c r="D17" s="579">
        <v>700000</v>
      </c>
      <c r="E17" s="580">
        <v>465000</v>
      </c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</row>
    <row r="18" spans="1:20" ht="16.5" customHeight="1" thickBot="1" x14ac:dyDescent="0.25">
      <c r="A18" s="65"/>
      <c r="B18" s="167"/>
      <c r="C18" s="581"/>
      <c r="D18" s="168"/>
      <c r="E18" s="168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</row>
    <row r="19" spans="1:20" ht="30" customHeight="1" thickBot="1" x14ac:dyDescent="0.25">
      <c r="A19" s="165"/>
      <c r="B19" s="166" t="s">
        <v>121</v>
      </c>
      <c r="C19" s="169" t="s">
        <v>435</v>
      </c>
      <c r="D19" s="169" t="s">
        <v>406</v>
      </c>
      <c r="E19" s="170" t="s">
        <v>436</v>
      </c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</row>
    <row r="20" spans="1:20" ht="20.100000000000001" customHeight="1" thickBot="1" x14ac:dyDescent="0.25">
      <c r="A20" s="176"/>
      <c r="B20" s="164" t="s">
        <v>370</v>
      </c>
      <c r="C20" s="564">
        <f>C21+C29</f>
        <v>12018400</v>
      </c>
      <c r="D20" s="568">
        <f>D21+D29</f>
        <v>6830400</v>
      </c>
      <c r="E20" s="569">
        <f>E21+E29</f>
        <v>6145400</v>
      </c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</row>
    <row r="21" spans="1:20" ht="20.25" customHeight="1" thickBot="1" x14ac:dyDescent="0.25">
      <c r="A21" s="160">
        <v>3</v>
      </c>
      <c r="B21" s="161" t="s">
        <v>23</v>
      </c>
      <c r="C21" s="561">
        <f>C22+C23+C24+C25+C26+C27+C28</f>
        <v>6968400</v>
      </c>
      <c r="D21" s="570">
        <f>D22+D23+D24+D25+D26+D27+D28</f>
        <v>6260400</v>
      </c>
      <c r="E21" s="571">
        <f>E22+E23+E24+E25+E26+E27+E28</f>
        <v>6080400</v>
      </c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</row>
    <row r="22" spans="1:20" ht="25.5" customHeight="1" x14ac:dyDescent="0.2">
      <c r="A22" s="171">
        <v>31</v>
      </c>
      <c r="B22" s="159" t="s">
        <v>25</v>
      </c>
      <c r="C22" s="565">
        <v>1046000</v>
      </c>
      <c r="D22" s="572">
        <v>1200000</v>
      </c>
      <c r="E22" s="573">
        <v>1250000</v>
      </c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</row>
    <row r="23" spans="1:20" ht="18" customHeight="1" x14ac:dyDescent="0.2">
      <c r="A23" s="172">
        <v>32</v>
      </c>
      <c r="B23" s="76" t="s">
        <v>29</v>
      </c>
      <c r="C23" s="566">
        <v>2986500</v>
      </c>
      <c r="D23" s="574">
        <v>2460000</v>
      </c>
      <c r="E23" s="575">
        <v>2260000</v>
      </c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</row>
    <row r="24" spans="1:20" x14ac:dyDescent="0.2">
      <c r="A24" s="172">
        <v>34</v>
      </c>
      <c r="B24" s="76" t="s">
        <v>34</v>
      </c>
      <c r="C24" s="566">
        <v>81000</v>
      </c>
      <c r="D24" s="574">
        <v>35000</v>
      </c>
      <c r="E24" s="575">
        <v>35000</v>
      </c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</row>
    <row r="25" spans="1:20" ht="22.5" customHeight="1" x14ac:dyDescent="0.2">
      <c r="A25" s="172">
        <v>35</v>
      </c>
      <c r="B25" s="76" t="s">
        <v>73</v>
      </c>
      <c r="C25" s="566">
        <v>390000</v>
      </c>
      <c r="D25" s="576">
        <v>270000</v>
      </c>
      <c r="E25" s="575">
        <v>270000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</row>
    <row r="26" spans="1:20" x14ac:dyDescent="0.2">
      <c r="A26" s="172">
        <v>36</v>
      </c>
      <c r="B26" s="76" t="s">
        <v>116</v>
      </c>
      <c r="C26" s="566">
        <v>1126500</v>
      </c>
      <c r="D26" s="574">
        <v>960000</v>
      </c>
      <c r="E26" s="575">
        <v>980000</v>
      </c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</row>
    <row r="27" spans="1:20" ht="25.5" x14ac:dyDescent="0.2">
      <c r="A27" s="172">
        <v>37</v>
      </c>
      <c r="B27" s="76" t="s">
        <v>80</v>
      </c>
      <c r="C27" s="566">
        <v>430000</v>
      </c>
      <c r="D27" s="574">
        <v>435000</v>
      </c>
      <c r="E27" s="575">
        <v>435000</v>
      </c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</row>
    <row r="28" spans="1:20" ht="13.5" thickBot="1" x14ac:dyDescent="0.25">
      <c r="A28" s="173">
        <v>38</v>
      </c>
      <c r="B28" s="162" t="s">
        <v>37</v>
      </c>
      <c r="C28" s="567">
        <v>908400</v>
      </c>
      <c r="D28" s="577">
        <v>900400</v>
      </c>
      <c r="E28" s="578">
        <v>850400</v>
      </c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</row>
    <row r="29" spans="1:20" ht="26.25" thickBot="1" x14ac:dyDescent="0.25">
      <c r="A29" s="160">
        <v>4</v>
      </c>
      <c r="B29" s="161" t="s">
        <v>40</v>
      </c>
      <c r="C29" s="561">
        <f>C30+C31</f>
        <v>5050000</v>
      </c>
      <c r="D29" s="570">
        <f>D30+D31</f>
        <v>570000</v>
      </c>
      <c r="E29" s="571">
        <f>E30+E31</f>
        <v>65000</v>
      </c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</row>
    <row r="30" spans="1:20" ht="25.5" x14ac:dyDescent="0.2">
      <c r="A30" s="171">
        <v>41</v>
      </c>
      <c r="B30" s="159" t="s">
        <v>44</v>
      </c>
      <c r="C30" s="562">
        <v>200000</v>
      </c>
      <c r="D30" s="565">
        <v>50000</v>
      </c>
      <c r="E30" s="573">
        <v>50000</v>
      </c>
    </row>
    <row r="31" spans="1:20" ht="26.25" thickBot="1" x14ac:dyDescent="0.25">
      <c r="A31" s="174">
        <v>42</v>
      </c>
      <c r="B31" s="131" t="s">
        <v>45</v>
      </c>
      <c r="C31" s="563">
        <v>4850000</v>
      </c>
      <c r="D31" s="579">
        <v>520000</v>
      </c>
      <c r="E31" s="580">
        <v>15000</v>
      </c>
    </row>
    <row r="32" spans="1:20" x14ac:dyDescent="0.2">
      <c r="B32" s="14"/>
    </row>
    <row r="33" spans="2:2" x14ac:dyDescent="0.2">
      <c r="B33" s="14"/>
    </row>
  </sheetData>
  <mergeCells count="1">
    <mergeCell ref="A3:E3"/>
  </mergeCells>
  <pageMargins left="0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18" sqref="A18:C18"/>
    </sheetView>
  </sheetViews>
  <sheetFormatPr defaultRowHeight="12.75" x14ac:dyDescent="0.2"/>
  <cols>
    <col min="3" max="3" width="60.5703125" customWidth="1"/>
    <col min="4" max="4" width="18.140625" bestFit="1" customWidth="1"/>
    <col min="5" max="5" width="18" bestFit="1" customWidth="1"/>
  </cols>
  <sheetData>
    <row r="1" spans="1:16" ht="64.5" customHeight="1" x14ac:dyDescent="0.2">
      <c r="A1" s="266"/>
      <c r="B1" s="267"/>
      <c r="C1" s="267"/>
      <c r="D1" s="267"/>
      <c r="E1" s="266"/>
      <c r="F1" s="266"/>
      <c r="G1" s="266"/>
      <c r="H1" s="266"/>
      <c r="I1" s="266"/>
      <c r="J1" s="266"/>
      <c r="K1" s="345"/>
      <c r="L1" s="345"/>
      <c r="M1" s="345"/>
      <c r="N1" s="345"/>
      <c r="O1" s="345"/>
      <c r="P1" s="345"/>
    </row>
    <row r="2" spans="1:16" x14ac:dyDescent="0.2">
      <c r="B2" s="29"/>
      <c r="C2" s="29"/>
      <c r="D2" s="29"/>
    </row>
    <row r="3" spans="1:16" x14ac:dyDescent="0.2">
      <c r="B3" s="29"/>
      <c r="C3" s="29"/>
      <c r="D3" s="29"/>
    </row>
    <row r="4" spans="1:16" x14ac:dyDescent="0.2">
      <c r="B4" s="407" t="s">
        <v>58</v>
      </c>
      <c r="C4" s="525" t="s">
        <v>59</v>
      </c>
      <c r="D4" s="31"/>
    </row>
    <row r="5" spans="1:16" x14ac:dyDescent="0.2">
      <c r="B5" s="32"/>
      <c r="C5" s="30"/>
      <c r="D5" s="31"/>
    </row>
    <row r="6" spans="1:16" x14ac:dyDescent="0.2">
      <c r="B6" s="858" t="s">
        <v>22</v>
      </c>
      <c r="C6" s="859"/>
      <c r="D6" s="859"/>
    </row>
    <row r="7" spans="1:16" x14ac:dyDescent="0.2">
      <c r="B7" s="29"/>
      <c r="C7" s="30"/>
      <c r="D7" s="29"/>
    </row>
    <row r="8" spans="1:16" x14ac:dyDescent="0.2">
      <c r="B8" s="817" t="s">
        <v>464</v>
      </c>
      <c r="C8" s="860"/>
      <c r="D8" s="860"/>
    </row>
    <row r="9" spans="1:16" x14ac:dyDescent="0.2">
      <c r="B9" s="816" t="s">
        <v>399</v>
      </c>
      <c r="C9" s="860"/>
      <c r="D9" s="860"/>
    </row>
    <row r="10" spans="1:16" x14ac:dyDescent="0.2">
      <c r="B10" s="29"/>
      <c r="C10" s="30"/>
      <c r="D10" s="29"/>
    </row>
    <row r="11" spans="1:16" x14ac:dyDescent="0.2">
      <c r="B11" s="29"/>
      <c r="C11" s="30"/>
      <c r="D11" s="29"/>
    </row>
    <row r="12" spans="1:16" x14ac:dyDescent="0.2">
      <c r="B12" s="29"/>
      <c r="C12" s="30"/>
      <c r="D12" s="29"/>
    </row>
    <row r="13" spans="1:16" x14ac:dyDescent="0.2">
      <c r="B13" s="29"/>
      <c r="C13" s="33" t="s">
        <v>60</v>
      </c>
      <c r="D13" s="29"/>
    </row>
    <row r="14" spans="1:16" x14ac:dyDescent="0.2">
      <c r="B14" s="29"/>
      <c r="C14" s="33"/>
      <c r="D14" s="29"/>
    </row>
    <row r="15" spans="1:16" x14ac:dyDescent="0.2">
      <c r="B15" s="29"/>
      <c r="C15" s="33"/>
      <c r="D15" s="29"/>
    </row>
    <row r="16" spans="1:16" x14ac:dyDescent="0.2">
      <c r="B16" s="29"/>
      <c r="C16" s="30"/>
      <c r="D16" s="29"/>
    </row>
    <row r="17" spans="1:15" x14ac:dyDescent="0.2">
      <c r="A17" s="817" t="s">
        <v>469</v>
      </c>
      <c r="B17" s="860"/>
      <c r="C17" s="860"/>
      <c r="D17" s="29"/>
    </row>
    <row r="18" spans="1:15" x14ac:dyDescent="0.2">
      <c r="A18" s="817" t="s">
        <v>470</v>
      </c>
      <c r="B18" s="860"/>
      <c r="C18" s="860"/>
      <c r="D18" s="29"/>
    </row>
    <row r="19" spans="1:15" x14ac:dyDescent="0.2">
      <c r="A19" t="s">
        <v>467</v>
      </c>
      <c r="B19" s="29" t="s">
        <v>105</v>
      </c>
      <c r="C19" s="30" t="s">
        <v>468</v>
      </c>
      <c r="D19" s="29"/>
    </row>
    <row r="20" spans="1:15" x14ac:dyDescent="0.2">
      <c r="B20" s="29"/>
      <c r="D20" s="29"/>
    </row>
    <row r="21" spans="1:15" x14ac:dyDescent="0.2">
      <c r="B21" s="29"/>
      <c r="D21" s="29"/>
      <c r="N21" s="345"/>
      <c r="O21" s="345"/>
    </row>
    <row r="22" spans="1:15" x14ac:dyDescent="0.2">
      <c r="B22" s="29"/>
      <c r="D22" s="29"/>
      <c r="N22" s="345"/>
      <c r="O22" s="345"/>
    </row>
    <row r="23" spans="1:15" x14ac:dyDescent="0.2">
      <c r="B23" s="29"/>
      <c r="D23" s="29"/>
    </row>
    <row r="24" spans="1:15" x14ac:dyDescent="0.2">
      <c r="B24" s="29"/>
      <c r="C24" s="34"/>
      <c r="D24" s="29"/>
      <c r="O24" s="8"/>
    </row>
    <row r="25" spans="1:15" x14ac:dyDescent="0.2">
      <c r="B25" s="29"/>
      <c r="C25" s="30"/>
      <c r="D25" s="29"/>
    </row>
    <row r="26" spans="1:15" x14ac:dyDescent="0.2">
      <c r="A26" s="817" t="s">
        <v>466</v>
      </c>
      <c r="B26" s="860"/>
      <c r="C26" s="860"/>
      <c r="D26" s="860"/>
    </row>
    <row r="27" spans="1:15" x14ac:dyDescent="0.2">
      <c r="C27" s="5"/>
    </row>
  </sheetData>
  <mergeCells count="6">
    <mergeCell ref="B6:D6"/>
    <mergeCell ref="B8:D8"/>
    <mergeCell ref="B9:D9"/>
    <mergeCell ref="A26:D26"/>
    <mergeCell ref="A17:C17"/>
    <mergeCell ref="A18:C18"/>
  </mergeCells>
  <phoneticPr fontId="0" type="noConversion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OPCI DIO</vt:lpstr>
      <vt:lpstr>RnZaduzivanja</vt:lpstr>
      <vt:lpstr>PRIHODI</vt:lpstr>
      <vt:lpstr>RASHODI</vt:lpstr>
      <vt:lpstr>Općinsko vijeće</vt:lpstr>
      <vt:lpstr>Upravni odjel</vt:lpstr>
      <vt:lpstr>PROJEKCIJE</vt:lpstr>
      <vt:lpstr>ZakljucneOd</vt:lpstr>
      <vt:lpstr>'OPCI DIO'!Podrucje_ispisa</vt:lpstr>
      <vt:lpstr>'Općinsko vijeće'!Podrucje_ispisa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Marta Kucelj</cp:lastModifiedBy>
  <cp:lastPrinted>2019-04-29T07:51:51Z</cp:lastPrinted>
  <dcterms:created xsi:type="dcterms:W3CDTF">2004-02-16T15:22:46Z</dcterms:created>
  <dcterms:modified xsi:type="dcterms:W3CDTF">2019-05-15T07:10:39Z</dcterms:modified>
</cp:coreProperties>
</file>