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Z:\Stari\SLUŽBENE NOVINE OVL\Službene novine 2020\SN 3-2020\Općinsko vijeće\"/>
    </mc:Choice>
  </mc:AlternateContent>
  <bookViews>
    <workbookView xWindow="0" yWindow="0" windowWidth="25200" windowHeight="11985" tabRatio="592" activeTab="5"/>
  </bookViews>
  <sheets>
    <sheet name="OPCI DIO" sheetId="1" r:id="rId1"/>
    <sheet name="PRIHODI" sheetId="5" r:id="rId2"/>
    <sheet name="RASHODI" sheetId="2" r:id="rId3"/>
    <sheet name="Općinsko vijeće" sheetId="7" r:id="rId4"/>
    <sheet name="Upravni odjel" sheetId="10" r:id="rId5"/>
    <sheet name="ZakljucneOd" sheetId="14" r:id="rId6"/>
  </sheets>
  <definedNames>
    <definedName name="_FiltarBaze" localSheetId="2" hidden="1">RASHODI!$A$1:$H$43</definedName>
    <definedName name="_FiltarBaze" localSheetId="4" hidden="1">'Upravni odjel'!$A$2:$H$737</definedName>
    <definedName name="_xlnm.Print_Area" localSheetId="0">'OPCI DIO'!$A$1:$O$30</definedName>
    <definedName name="_xlnm.Print_Area" localSheetId="3">'Općinsko vijeće'!$A$1:$I$32</definedName>
  </definedNames>
  <calcPr calcId="152511"/>
</workbook>
</file>

<file path=xl/calcChain.xml><?xml version="1.0" encoding="utf-8"?>
<calcChain xmlns="http://schemas.openxmlformats.org/spreadsheetml/2006/main">
  <c r="G34" i="1" l="1"/>
  <c r="G33" i="1"/>
  <c r="F17" i="2" l="1"/>
  <c r="F28" i="2"/>
  <c r="F6" i="5" l="1"/>
  <c r="F29" i="5"/>
  <c r="F38" i="5"/>
  <c r="F39" i="5"/>
  <c r="F33" i="5"/>
  <c r="G36" i="5"/>
  <c r="F30" i="5"/>
  <c r="F25" i="5"/>
  <c r="F19" i="5"/>
  <c r="F16" i="5"/>
  <c r="F12" i="5"/>
  <c r="F8" i="5"/>
  <c r="F7" i="5" s="1"/>
  <c r="G40" i="5"/>
  <c r="E39" i="5"/>
  <c r="D38" i="5"/>
  <c r="C38" i="5"/>
  <c r="E33" i="5"/>
  <c r="E30" i="5"/>
  <c r="E27" i="5"/>
  <c r="E19" i="5"/>
  <c r="E16" i="5"/>
  <c r="E12" i="5"/>
  <c r="E8" i="5"/>
  <c r="G39" i="5" l="1"/>
  <c r="E38" i="5"/>
  <c r="G38" i="5" s="1"/>
  <c r="E7" i="5"/>
  <c r="E6" i="5" s="1"/>
  <c r="E29" i="5"/>
  <c r="F35" i="2"/>
  <c r="F31" i="2" s="1"/>
  <c r="F32" i="2"/>
  <c r="F26" i="2"/>
  <c r="F19" i="2"/>
  <c r="F11" i="2"/>
  <c r="F7" i="2"/>
  <c r="E5" i="2"/>
  <c r="E6" i="2"/>
  <c r="E41" i="2"/>
  <c r="E42" i="2"/>
  <c r="G42" i="2"/>
  <c r="D42" i="2"/>
  <c r="C42" i="2"/>
  <c r="G41" i="2"/>
  <c r="D41" i="2"/>
  <c r="C41" i="2"/>
  <c r="E35" i="2"/>
  <c r="E31" i="2" s="1"/>
  <c r="G39" i="2"/>
  <c r="E32" i="2"/>
  <c r="E28" i="2"/>
  <c r="E26" i="2"/>
  <c r="E19" i="2"/>
  <c r="E17" i="2"/>
  <c r="E11" i="2"/>
  <c r="E7" i="2"/>
  <c r="F6" i="2" l="1"/>
  <c r="F5" i="2" s="1"/>
  <c r="G464" i="10"/>
  <c r="G465" i="10"/>
  <c r="G466" i="10"/>
  <c r="G467" i="10"/>
  <c r="F7" i="7" l="1"/>
  <c r="F8" i="7"/>
  <c r="F17" i="7"/>
  <c r="F9" i="7"/>
  <c r="F11" i="7"/>
  <c r="F13" i="7"/>
  <c r="F14" i="7"/>
  <c r="F25" i="7"/>
  <c r="F27" i="7"/>
  <c r="F28" i="7"/>
  <c r="F19" i="7"/>
  <c r="F21" i="7"/>
  <c r="F22" i="7"/>
  <c r="E7" i="7"/>
  <c r="E8" i="7"/>
  <c r="E17" i="7"/>
  <c r="E25" i="7"/>
  <c r="E27" i="7"/>
  <c r="E28" i="7"/>
  <c r="E19" i="7"/>
  <c r="E21" i="7"/>
  <c r="E22" i="7"/>
  <c r="E9" i="7"/>
  <c r="E11" i="7"/>
  <c r="E13" i="7"/>
  <c r="E14" i="7"/>
  <c r="F685" i="10" l="1"/>
  <c r="F686" i="10"/>
  <c r="F687" i="10"/>
  <c r="G691" i="10"/>
  <c r="F691" i="10"/>
  <c r="F707" i="10"/>
  <c r="F710" i="10"/>
  <c r="G714" i="10"/>
  <c r="G715" i="10"/>
  <c r="F714" i="10"/>
  <c r="G707" i="10"/>
  <c r="G710" i="10"/>
  <c r="G711" i="10"/>
  <c r="G712" i="10"/>
  <c r="G713" i="10"/>
  <c r="F711" i="10"/>
  <c r="F712" i="10"/>
  <c r="G703" i="10"/>
  <c r="G702" i="10"/>
  <c r="G701" i="10"/>
  <c r="F701" i="10"/>
  <c r="G700" i="10"/>
  <c r="G699" i="10"/>
  <c r="G698" i="10"/>
  <c r="G697" i="10"/>
  <c r="G696" i="10"/>
  <c r="F696" i="10"/>
  <c r="G692" i="10"/>
  <c r="F692" i="10"/>
  <c r="G695" i="10"/>
  <c r="G694" i="10"/>
  <c r="G693" i="10"/>
  <c r="F716" i="10"/>
  <c r="F717" i="10"/>
  <c r="F718" i="10"/>
  <c r="F722" i="10"/>
  <c r="G737" i="10"/>
  <c r="G735" i="10"/>
  <c r="F735" i="10"/>
  <c r="G733" i="10"/>
  <c r="G734" i="10"/>
  <c r="F733" i="10"/>
  <c r="G727" i="10"/>
  <c r="F727" i="10"/>
  <c r="G732" i="10"/>
  <c r="G731" i="10"/>
  <c r="G730" i="10"/>
  <c r="G729" i="10"/>
  <c r="G728" i="10"/>
  <c r="F723" i="10"/>
  <c r="G723" i="10" s="1"/>
  <c r="G726" i="10"/>
  <c r="G722" i="10"/>
  <c r="G724" i="10"/>
  <c r="G725" i="10"/>
  <c r="F558" i="10"/>
  <c r="F528" i="10"/>
  <c r="F469" i="10"/>
  <c r="F382" i="10"/>
  <c r="F207" i="10"/>
  <c r="G186" i="10"/>
  <c r="F136" i="10"/>
  <c r="F82" i="10"/>
  <c r="E46" i="10"/>
  <c r="F122" i="10"/>
  <c r="F125" i="10"/>
  <c r="F126" i="10"/>
  <c r="F127" i="10"/>
  <c r="F129" i="10"/>
  <c r="F132" i="10"/>
  <c r="F133" i="10"/>
  <c r="F134" i="10"/>
  <c r="F601" i="10"/>
  <c r="F604" i="10"/>
  <c r="F605" i="10"/>
  <c r="F606" i="10"/>
  <c r="F186" i="10"/>
  <c r="F189" i="10"/>
  <c r="F190" i="10"/>
  <c r="F191" i="10"/>
  <c r="F242" i="10"/>
  <c r="F241" i="10" s="1"/>
  <c r="F240" i="10" s="1"/>
  <c r="F237" i="10" s="1"/>
  <c r="F236" i="10" s="1"/>
  <c r="E240" i="10"/>
  <c r="E241" i="10"/>
  <c r="G199" i="10"/>
  <c r="G198" i="10"/>
  <c r="G197" i="10"/>
  <c r="G196" i="10"/>
  <c r="G193" i="10"/>
  <c r="F193" i="10"/>
  <c r="F196" i="10"/>
  <c r="F197" i="10"/>
  <c r="F198" i="10"/>
  <c r="F303" i="10"/>
  <c r="F306" i="10"/>
  <c r="F307" i="10"/>
  <c r="F308" i="10"/>
  <c r="F222" i="10"/>
  <c r="F225" i="10"/>
  <c r="F226" i="10"/>
  <c r="F227" i="10"/>
  <c r="F208" i="10"/>
  <c r="F211" i="10"/>
  <c r="F212" i="10"/>
  <c r="F213" i="10"/>
  <c r="G229" i="10"/>
  <c r="G232" i="10"/>
  <c r="G233" i="10"/>
  <c r="G234" i="10"/>
  <c r="G235" i="10"/>
  <c r="F229" i="10"/>
  <c r="F232" i="10"/>
  <c r="F233" i="10"/>
  <c r="F234" i="10"/>
  <c r="G182" i="10"/>
  <c r="G183" i="10"/>
  <c r="G184" i="10"/>
  <c r="G185" i="10"/>
  <c r="F179" i="10"/>
  <c r="F182" i="10"/>
  <c r="F183" i="10"/>
  <c r="F184" i="10"/>
  <c r="G155" i="10"/>
  <c r="G156" i="10"/>
  <c r="G157" i="10"/>
  <c r="F151" i="10"/>
  <c r="F154" i="10"/>
  <c r="F155" i="10"/>
  <c r="F156" i="10"/>
  <c r="G178" i="10"/>
  <c r="G177" i="10"/>
  <c r="G176" i="10"/>
  <c r="G175" i="10"/>
  <c r="G172" i="10"/>
  <c r="F172" i="10"/>
  <c r="F175" i="10"/>
  <c r="F176" i="10"/>
  <c r="F177" i="10"/>
  <c r="F114" i="10"/>
  <c r="F116" i="10"/>
  <c r="F113" i="10" s="1"/>
  <c r="F112" i="10" s="1"/>
  <c r="F109" i="10" s="1"/>
  <c r="G119" i="10"/>
  <c r="G120" i="10"/>
  <c r="G121" i="10"/>
  <c r="F380" i="10"/>
  <c r="F379" i="10" s="1"/>
  <c r="F378" i="10" s="1"/>
  <c r="F375" i="10" s="1"/>
  <c r="F631" i="10"/>
  <c r="F630" i="10" s="1"/>
  <c r="F629" i="10" s="1"/>
  <c r="F626" i="10" s="1"/>
  <c r="F617" i="10" s="1"/>
  <c r="F415" i="10"/>
  <c r="F421" i="10"/>
  <c r="F420" i="10" s="1"/>
  <c r="F419" i="10" s="1"/>
  <c r="F444" i="10"/>
  <c r="F443" i="10" s="1"/>
  <c r="F439" i="10" s="1"/>
  <c r="F445" i="10"/>
  <c r="F428" i="10"/>
  <c r="F427" i="10" s="1"/>
  <c r="F423" i="10" s="1"/>
  <c r="F429" i="10"/>
  <c r="F466" i="10"/>
  <c r="F464" i="10" s="1"/>
  <c r="F271" i="10"/>
  <c r="F270" i="10" s="1"/>
  <c r="F269" i="10" s="1"/>
  <c r="F266" i="10" s="1"/>
  <c r="F249" i="10" s="1"/>
  <c r="F541" i="10"/>
  <c r="F540" i="10" s="1"/>
  <c r="F539" i="10" s="1"/>
  <c r="F536" i="10" s="1"/>
  <c r="F555" i="10"/>
  <c r="F554" i="10" s="1"/>
  <c r="F553" i="10" s="1"/>
  <c r="F550" i="10" s="1"/>
  <c r="F533" i="10"/>
  <c r="F532" i="10" s="1"/>
  <c r="F529" i="10" s="1"/>
  <c r="F534" i="10"/>
  <c r="F682" i="10"/>
  <c r="F681" i="10" s="1"/>
  <c r="F678" i="10" s="1"/>
  <c r="F683" i="10"/>
  <c r="F660" i="10"/>
  <c r="F659" i="10" s="1"/>
  <c r="F656" i="10" s="1"/>
  <c r="F661" i="10"/>
  <c r="F547" i="10"/>
  <c r="F546" i="10" s="1"/>
  <c r="F543" i="10" s="1"/>
  <c r="F548" i="10"/>
  <c r="F653" i="10"/>
  <c r="F652" i="10" s="1"/>
  <c r="F649" i="10" s="1"/>
  <c r="F654" i="10"/>
  <c r="F674" i="10"/>
  <c r="F673" i="10" s="1"/>
  <c r="F670" i="10" s="1"/>
  <c r="F675" i="10"/>
  <c r="F622" i="10"/>
  <c r="F621" i="10" s="1"/>
  <c r="F618" i="10" s="1"/>
  <c r="F623" i="10"/>
  <c r="F639" i="10"/>
  <c r="F638" i="10" s="1"/>
  <c r="F635" i="10" s="1"/>
  <c r="F640" i="10"/>
  <c r="F254" i="10"/>
  <c r="F253" i="10" s="1"/>
  <c r="F250" i="10" s="1"/>
  <c r="F255" i="10"/>
  <c r="F613" i="10"/>
  <c r="F610" i="10" s="1"/>
  <c r="F609" i="10" s="1"/>
  <c r="F614" i="10"/>
  <c r="F615" i="10"/>
  <c r="F457" i="10"/>
  <c r="F454" i="10" s="1"/>
  <c r="F458" i="10"/>
  <c r="F459" i="10"/>
  <c r="F450" i="10"/>
  <c r="F447" i="10" s="1"/>
  <c r="F451" i="10"/>
  <c r="F452" i="10"/>
  <c r="F475" i="10"/>
  <c r="F474" i="10" s="1"/>
  <c r="F473" i="10" s="1"/>
  <c r="F470" i="10" s="1"/>
  <c r="F482" i="10"/>
  <c r="F481" i="10" s="1"/>
  <c r="F480" i="10" s="1"/>
  <c r="F477" i="10" s="1"/>
  <c r="F488" i="10"/>
  <c r="F487" i="10" s="1"/>
  <c r="F489" i="10"/>
  <c r="F491" i="10"/>
  <c r="F494" i="10"/>
  <c r="F495" i="10"/>
  <c r="F496" i="10"/>
  <c r="F406" i="10"/>
  <c r="F409" i="10"/>
  <c r="F410" i="10"/>
  <c r="F411" i="10"/>
  <c r="F386" i="10"/>
  <c r="F383" i="10" s="1"/>
  <c r="F387" i="10"/>
  <c r="F388" i="10"/>
  <c r="F103" i="10"/>
  <c r="F102" i="10" s="1"/>
  <c r="F101" i="10" s="1"/>
  <c r="F98" i="10" s="1"/>
  <c r="F96" i="10"/>
  <c r="F94" i="10"/>
  <c r="F646" i="10"/>
  <c r="F645" i="10" s="1"/>
  <c r="F642" i="10" s="1"/>
  <c r="F647" i="10"/>
  <c r="F87" i="10"/>
  <c r="F83" i="10"/>
  <c r="F75" i="10"/>
  <c r="F72" i="10"/>
  <c r="F64" i="10"/>
  <c r="F516" i="10"/>
  <c r="F513" i="10" s="1"/>
  <c r="F517" i="10"/>
  <c r="F518" i="10"/>
  <c r="F524" i="10"/>
  <c r="F523" i="10" s="1"/>
  <c r="F520" i="10" s="1"/>
  <c r="F498" i="10" s="1"/>
  <c r="F525" i="10"/>
  <c r="F509" i="10"/>
  <c r="F506" i="10" s="1"/>
  <c r="F510" i="10"/>
  <c r="F511" i="10"/>
  <c r="F373" i="10"/>
  <c r="F372" i="10" s="1"/>
  <c r="F371" i="10" s="1"/>
  <c r="F368" i="10" s="1"/>
  <c r="F360" i="10" s="1"/>
  <c r="F317" i="10"/>
  <c r="F320" i="10"/>
  <c r="F321" i="10"/>
  <c r="F322" i="10"/>
  <c r="F559" i="10"/>
  <c r="F562" i="10"/>
  <c r="F563" i="10"/>
  <c r="F564" i="10"/>
  <c r="F310" i="10"/>
  <c r="F313" i="10"/>
  <c r="F314" i="10"/>
  <c r="F315" i="10"/>
  <c r="F329" i="10"/>
  <c r="F328" i="10" s="1"/>
  <c r="F327" i="10" s="1"/>
  <c r="F324" i="10" s="1"/>
  <c r="F274" i="10" s="1"/>
  <c r="F296" i="10"/>
  <c r="F299" i="10"/>
  <c r="F300" i="10"/>
  <c r="F301" i="10"/>
  <c r="F275" i="10"/>
  <c r="F278" i="10"/>
  <c r="F279" i="10"/>
  <c r="F280" i="10"/>
  <c r="F282" i="10"/>
  <c r="F285" i="10"/>
  <c r="F286" i="10"/>
  <c r="F287" i="10"/>
  <c r="F289" i="10"/>
  <c r="F292" i="10"/>
  <c r="F293" i="10"/>
  <c r="F569" i="10"/>
  <c r="F566" i="10" s="1"/>
  <c r="F570" i="10"/>
  <c r="F571" i="10"/>
  <c r="F502" i="10"/>
  <c r="F499" i="10" s="1"/>
  <c r="F503" i="10"/>
  <c r="F504" i="10"/>
  <c r="F58" i="10"/>
  <c r="F46" i="10" s="1"/>
  <c r="F53" i="10"/>
  <c r="F142" i="10"/>
  <c r="F141" i="10" s="1"/>
  <c r="F140" i="10" s="1"/>
  <c r="F137" i="10" s="1"/>
  <c r="G52" i="10"/>
  <c r="H52" i="10"/>
  <c r="F47" i="10"/>
  <c r="F34" i="10"/>
  <c r="F23" i="10"/>
  <c r="F22" i="10" s="1"/>
  <c r="G17" i="10"/>
  <c r="F15" i="10"/>
  <c r="F12" i="10" s="1"/>
  <c r="F11" i="10" s="1"/>
  <c r="F8" i="10" s="1"/>
  <c r="F13" i="10"/>
  <c r="F33" i="10" l="1"/>
  <c r="F32" i="10" s="1"/>
  <c r="F29" i="10" s="1"/>
  <c r="F7" i="10" s="1"/>
  <c r="F5" i="10" s="1"/>
  <c r="F634" i="10"/>
  <c r="F414" i="10"/>
  <c r="F465" i="10"/>
  <c r="E360" i="10" l="1"/>
  <c r="E34" i="10"/>
  <c r="E735" i="10"/>
  <c r="E733" i="10"/>
  <c r="E727" i="10"/>
  <c r="E723" i="10"/>
  <c r="E722" i="10" s="1"/>
  <c r="E718" i="10" s="1"/>
  <c r="E717" i="10" s="1"/>
  <c r="E716" i="10" s="1"/>
  <c r="E712" i="10"/>
  <c r="E711" i="10" s="1"/>
  <c r="E714" i="10"/>
  <c r="E705" i="10"/>
  <c r="E704" i="10" s="1"/>
  <c r="E701" i="10"/>
  <c r="E692" i="10"/>
  <c r="E696" i="10"/>
  <c r="E683" i="10"/>
  <c r="E682" i="10" s="1"/>
  <c r="E681" i="10" s="1"/>
  <c r="E678" i="10" s="1"/>
  <c r="E675" i="10"/>
  <c r="E674" i="10" s="1"/>
  <c r="E673" i="10" s="1"/>
  <c r="E670" i="10" s="1"/>
  <c r="E668" i="10"/>
  <c r="E667" i="10" s="1"/>
  <c r="E666" i="10" s="1"/>
  <c r="E663" i="10" s="1"/>
  <c r="E661" i="10"/>
  <c r="E660" i="10" s="1"/>
  <c r="E659" i="10" s="1"/>
  <c r="E656" i="10" s="1"/>
  <c r="E654" i="10"/>
  <c r="E653" i="10" s="1"/>
  <c r="E652" i="10" s="1"/>
  <c r="E649" i="10" s="1"/>
  <c r="E647" i="10"/>
  <c r="E646" i="10" s="1"/>
  <c r="E645" i="10" s="1"/>
  <c r="E642" i="10" s="1"/>
  <c r="E640" i="10"/>
  <c r="E639" i="10" s="1"/>
  <c r="E638" i="10" s="1"/>
  <c r="E635" i="10" s="1"/>
  <c r="E630" i="10"/>
  <c r="E629" i="10" s="1"/>
  <c r="E626" i="10" s="1"/>
  <c r="E623" i="10"/>
  <c r="E622" i="10" s="1"/>
  <c r="E621" i="10" s="1"/>
  <c r="E618" i="10" s="1"/>
  <c r="E615" i="10"/>
  <c r="E614" i="10" s="1"/>
  <c r="E613" i="10" s="1"/>
  <c r="E610" i="10" s="1"/>
  <c r="E609" i="10" s="1"/>
  <c r="E606" i="10"/>
  <c r="E605" i="10" s="1"/>
  <c r="E604" i="10" s="1"/>
  <c r="E601" i="10" s="1"/>
  <c r="E599" i="10"/>
  <c r="E598" i="10" s="1"/>
  <c r="E597" i="10" s="1"/>
  <c r="E594" i="10" s="1"/>
  <c r="E592" i="10"/>
  <c r="E591" i="10" s="1"/>
  <c r="E590" i="10" s="1"/>
  <c r="E587" i="10" s="1"/>
  <c r="E578" i="10"/>
  <c r="E577" i="10" s="1"/>
  <c r="E576" i="10" s="1"/>
  <c r="E573" i="10" s="1"/>
  <c r="E571" i="10"/>
  <c r="E570" i="10" s="1"/>
  <c r="E569" i="10" s="1"/>
  <c r="E566" i="10" s="1"/>
  <c r="E564" i="10"/>
  <c r="E563" i="10" s="1"/>
  <c r="E562" i="10" s="1"/>
  <c r="E559" i="10" s="1"/>
  <c r="E555" i="10"/>
  <c r="E554" i="10" s="1"/>
  <c r="E553" i="10" s="1"/>
  <c r="E550" i="10" s="1"/>
  <c r="E548" i="10"/>
  <c r="E547" i="10" s="1"/>
  <c r="E546" i="10" s="1"/>
  <c r="E543" i="10" s="1"/>
  <c r="E541" i="10"/>
  <c r="E540" i="10" s="1"/>
  <c r="E539" i="10" s="1"/>
  <c r="E536" i="10" s="1"/>
  <c r="E534" i="10"/>
  <c r="E533" i="10" s="1"/>
  <c r="E532" i="10" s="1"/>
  <c r="E529" i="10" s="1"/>
  <c r="E525" i="10"/>
  <c r="E524" i="10" s="1"/>
  <c r="E523" i="10" s="1"/>
  <c r="E520" i="10" s="1"/>
  <c r="E518" i="10"/>
  <c r="E517" i="10" s="1"/>
  <c r="E516" i="10" s="1"/>
  <c r="E513" i="10" s="1"/>
  <c r="E511" i="10"/>
  <c r="E510" i="10" s="1"/>
  <c r="E509" i="10" s="1"/>
  <c r="E506" i="10" s="1"/>
  <c r="E504" i="10"/>
  <c r="E503" i="10" s="1"/>
  <c r="E502" i="10" s="1"/>
  <c r="E499" i="10" s="1"/>
  <c r="E496" i="10"/>
  <c r="E495" i="10" s="1"/>
  <c r="E494" i="10" s="1"/>
  <c r="E491" i="10" s="1"/>
  <c r="E489" i="10"/>
  <c r="E488" i="10" s="1"/>
  <c r="E487" i="10" s="1"/>
  <c r="E484" i="10" s="1"/>
  <c r="E482" i="10"/>
  <c r="E481" i="10" s="1"/>
  <c r="E480" i="10" s="1"/>
  <c r="E477" i="10" s="1"/>
  <c r="E475" i="10"/>
  <c r="E474" i="10" s="1"/>
  <c r="E473" i="10" s="1"/>
  <c r="E470" i="10" s="1"/>
  <c r="E466" i="10"/>
  <c r="E465" i="10" s="1"/>
  <c r="E464" i="10" s="1"/>
  <c r="E461" i="10" s="1"/>
  <c r="G461" i="10" s="1"/>
  <c r="E459" i="10"/>
  <c r="E458" i="10" s="1"/>
  <c r="E457" i="10" s="1"/>
  <c r="E454" i="10" s="1"/>
  <c r="E452" i="10"/>
  <c r="E451" i="10" s="1"/>
  <c r="E450" i="10" s="1"/>
  <c r="E447" i="10" s="1"/>
  <c r="E445" i="10"/>
  <c r="E444" i="10" s="1"/>
  <c r="E443" i="10" s="1"/>
  <c r="E439" i="10" s="1"/>
  <c r="E429" i="10"/>
  <c r="E428" i="10" s="1"/>
  <c r="E427" i="10" s="1"/>
  <c r="E423" i="10" s="1"/>
  <c r="E421" i="10"/>
  <c r="E420" i="10" s="1"/>
  <c r="E419" i="10" s="1"/>
  <c r="E415" i="10" s="1"/>
  <c r="E411" i="10"/>
  <c r="E410" i="10" s="1"/>
  <c r="E409" i="10" s="1"/>
  <c r="E406" i="10" s="1"/>
  <c r="E404" i="10"/>
  <c r="E403" i="10" s="1"/>
  <c r="E402" i="10" s="1"/>
  <c r="E399" i="10" s="1"/>
  <c r="E395" i="10"/>
  <c r="E394" i="10" s="1"/>
  <c r="E393" i="10" s="1"/>
  <c r="E390" i="10" s="1"/>
  <c r="E388" i="10"/>
  <c r="E387" i="10" s="1"/>
  <c r="E386" i="10" s="1"/>
  <c r="E383" i="10" s="1"/>
  <c r="E380" i="10"/>
  <c r="E379" i="10" s="1"/>
  <c r="E378" i="10" s="1"/>
  <c r="E375" i="10" s="1"/>
  <c r="E373" i="10"/>
  <c r="E372" i="10" s="1"/>
  <c r="E371" i="10" s="1"/>
  <c r="E368" i="10" s="1"/>
  <c r="E366" i="10"/>
  <c r="E365" i="10" s="1"/>
  <c r="E364" i="10" s="1"/>
  <c r="E361" i="10" s="1"/>
  <c r="E357" i="10"/>
  <c r="E356" i="10" s="1"/>
  <c r="E355" i="10" s="1"/>
  <c r="E352" i="10" s="1"/>
  <c r="E329" i="10"/>
  <c r="E328" i="10" s="1"/>
  <c r="E327" i="10" s="1"/>
  <c r="E324" i="10" s="1"/>
  <c r="E322" i="10"/>
  <c r="E321" i="10" s="1"/>
  <c r="E320" i="10" s="1"/>
  <c r="E317" i="10" s="1"/>
  <c r="E315" i="10"/>
  <c r="E314" i="10" s="1"/>
  <c r="E313" i="10" s="1"/>
  <c r="E310" i="10" s="1"/>
  <c r="E308" i="10"/>
  <c r="E307" i="10" s="1"/>
  <c r="E306" i="10" s="1"/>
  <c r="E303" i="10" s="1"/>
  <c r="E301" i="10"/>
  <c r="E300" i="10" s="1"/>
  <c r="E299" i="10" s="1"/>
  <c r="E296" i="10" s="1"/>
  <c r="E294" i="10"/>
  <c r="E293" i="10" s="1"/>
  <c r="E292" i="10" s="1"/>
  <c r="E289" i="10" s="1"/>
  <c r="E287" i="10"/>
  <c r="E286" i="10" s="1"/>
  <c r="E285" i="10" s="1"/>
  <c r="E282" i="10" s="1"/>
  <c r="E280" i="10"/>
  <c r="E279" i="10" s="1"/>
  <c r="E278" i="10" s="1"/>
  <c r="E275" i="10" s="1"/>
  <c r="E271" i="10"/>
  <c r="E270" i="10" s="1"/>
  <c r="E269" i="10" s="1"/>
  <c r="E266" i="10" s="1"/>
  <c r="E264" i="10"/>
  <c r="E263" i="10" s="1"/>
  <c r="E262" i="10" s="1"/>
  <c r="E259" i="10" s="1"/>
  <c r="E255" i="10"/>
  <c r="E254" i="10" s="1"/>
  <c r="E253" i="10" s="1"/>
  <c r="E250" i="10" s="1"/>
  <c r="E246" i="10"/>
  <c r="E242" i="10"/>
  <c r="E710" i="10" l="1"/>
  <c r="E707" i="10" s="1"/>
  <c r="E237" i="10"/>
  <c r="E236" i="10" s="1"/>
  <c r="E691" i="10"/>
  <c r="E687" i="10" s="1"/>
  <c r="E617" i="10"/>
  <c r="E528" i="10"/>
  <c r="E498" i="10"/>
  <c r="E274" i="10"/>
  <c r="E382" i="10"/>
  <c r="E469" i="10"/>
  <c r="E558" i="10"/>
  <c r="E634" i="10"/>
  <c r="E414" i="10"/>
  <c r="E249" i="10"/>
  <c r="E234" i="10"/>
  <c r="E233" i="10" s="1"/>
  <c r="E232" i="10" s="1"/>
  <c r="E229" i="10" s="1"/>
  <c r="E227" i="10"/>
  <c r="E226" i="10" s="1"/>
  <c r="E225" i="10" s="1"/>
  <c r="E222" i="10" s="1"/>
  <c r="E220" i="10"/>
  <c r="E219" i="10" s="1"/>
  <c r="E218" i="10" s="1"/>
  <c r="E215" i="10" s="1"/>
  <c r="E213" i="10"/>
  <c r="E212" i="10" s="1"/>
  <c r="E211" i="10" s="1"/>
  <c r="E208" i="10" s="1"/>
  <c r="E205" i="10"/>
  <c r="E204" i="10" s="1"/>
  <c r="E203" i="10" s="1"/>
  <c r="E200" i="10" s="1"/>
  <c r="D205" i="10"/>
  <c r="D204" i="10" s="1"/>
  <c r="D203" i="10" s="1"/>
  <c r="D200" i="10" s="1"/>
  <c r="C204" i="10"/>
  <c r="C200" i="10"/>
  <c r="E198" i="10"/>
  <c r="E197" i="10" s="1"/>
  <c r="E196" i="10" s="1"/>
  <c r="E193" i="10" s="1"/>
  <c r="E191" i="10"/>
  <c r="E190" i="10" s="1"/>
  <c r="E189" i="10" s="1"/>
  <c r="E186" i="10" s="1"/>
  <c r="E184" i="10"/>
  <c r="E183" i="10" s="1"/>
  <c r="E182" i="10" s="1"/>
  <c r="E179" i="10" s="1"/>
  <c r="E177" i="10"/>
  <c r="E176" i="10" s="1"/>
  <c r="E175" i="10" s="1"/>
  <c r="E172" i="10" s="1"/>
  <c r="E170" i="10"/>
  <c r="E169" i="10" s="1"/>
  <c r="E168" i="10" s="1"/>
  <c r="E165" i="10" s="1"/>
  <c r="E156" i="10"/>
  <c r="E155" i="10" s="1"/>
  <c r="E154" i="10" s="1"/>
  <c r="E151" i="10" s="1"/>
  <c r="E149" i="10"/>
  <c r="E148" i="10" s="1"/>
  <c r="E147" i="10" s="1"/>
  <c r="E144" i="10" s="1"/>
  <c r="E142" i="10"/>
  <c r="E141" i="10" s="1"/>
  <c r="E140" i="10" s="1"/>
  <c r="E137" i="10" s="1"/>
  <c r="E134" i="10"/>
  <c r="E133" i="10" s="1"/>
  <c r="E132" i="10" s="1"/>
  <c r="E129" i="10" s="1"/>
  <c r="E127" i="10"/>
  <c r="E126" i="10" s="1"/>
  <c r="E125" i="10" s="1"/>
  <c r="E122" i="10" s="1"/>
  <c r="E116" i="10"/>
  <c r="E114" i="10"/>
  <c r="E103" i="10"/>
  <c r="E102" i="10" s="1"/>
  <c r="E101" i="10" s="1"/>
  <c r="E98" i="10" s="1"/>
  <c r="E96" i="10"/>
  <c r="E94" i="10"/>
  <c r="E89" i="10"/>
  <c r="E87" i="10"/>
  <c r="E83" i="10"/>
  <c r="E79" i="10"/>
  <c r="E58" i="10"/>
  <c r="E75" i="10"/>
  <c r="E72" i="10"/>
  <c r="E64" i="10"/>
  <c r="E53" i="10"/>
  <c r="E47" i="10"/>
  <c r="E23" i="10"/>
  <c r="E22" i="10" s="1"/>
  <c r="E18" i="10"/>
  <c r="E15" i="10"/>
  <c r="E13" i="10"/>
  <c r="E686" i="10" l="1"/>
  <c r="E685" i="10" s="1"/>
  <c r="E207" i="10"/>
  <c r="E136" i="10"/>
  <c r="E12" i="10"/>
  <c r="E11" i="10" s="1"/>
  <c r="E8" i="10" s="1"/>
  <c r="E82" i="10"/>
  <c r="E113" i="10"/>
  <c r="E112" i="10" s="1"/>
  <c r="E109" i="10" s="1"/>
  <c r="G257" i="10"/>
  <c r="G258" i="10"/>
  <c r="E33" i="10" l="1"/>
  <c r="E32" i="10" s="1"/>
  <c r="E29" i="10" s="1"/>
  <c r="E7" i="10"/>
  <c r="G168" i="10"/>
  <c r="G8" i="10"/>
  <c r="G11" i="10"/>
  <c r="G12" i="10"/>
  <c r="G13" i="10"/>
  <c r="G14" i="10"/>
  <c r="G15" i="10"/>
  <c r="G16" i="10"/>
  <c r="G18" i="10"/>
  <c r="G19" i="10"/>
  <c r="G20" i="10"/>
  <c r="G21" i="10"/>
  <c r="G22" i="10"/>
  <c r="G23" i="10"/>
  <c r="G24" i="10"/>
  <c r="G25" i="10"/>
  <c r="G26" i="10"/>
  <c r="G27" i="10"/>
  <c r="G28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8" i="10"/>
  <c r="G49" i="10"/>
  <c r="G50" i="10"/>
  <c r="G51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101" i="10"/>
  <c r="G102" i="10"/>
  <c r="G103" i="10"/>
  <c r="G104" i="10"/>
  <c r="G105" i="10"/>
  <c r="G106" i="10"/>
  <c r="G107" i="10"/>
  <c r="G108" i="10"/>
  <c r="G109" i="10"/>
  <c r="G112" i="10"/>
  <c r="G113" i="10"/>
  <c r="G116" i="10"/>
  <c r="G117" i="10"/>
  <c r="G118" i="10"/>
  <c r="G122" i="10"/>
  <c r="G125" i="10"/>
  <c r="G126" i="10"/>
  <c r="G127" i="10"/>
  <c r="G128" i="10"/>
  <c r="G129" i="10"/>
  <c r="G132" i="10"/>
  <c r="G133" i="10"/>
  <c r="G134" i="10"/>
  <c r="G135" i="10"/>
  <c r="G136" i="10"/>
  <c r="G137" i="10"/>
  <c r="G140" i="10"/>
  <c r="G141" i="10"/>
  <c r="G142" i="10"/>
  <c r="G143" i="10"/>
  <c r="G144" i="10"/>
  <c r="G147" i="10"/>
  <c r="G148" i="10"/>
  <c r="G149" i="10"/>
  <c r="G150" i="10"/>
  <c r="G151" i="10"/>
  <c r="G154" i="10"/>
  <c r="G165" i="10"/>
  <c r="G179" i="10"/>
  <c r="G207" i="10"/>
  <c r="G208" i="10"/>
  <c r="G211" i="10"/>
  <c r="G212" i="10"/>
  <c r="G213" i="10"/>
  <c r="G214" i="10"/>
  <c r="G222" i="10"/>
  <c r="G225" i="10"/>
  <c r="G226" i="10"/>
  <c r="G227" i="10"/>
  <c r="G228" i="10"/>
  <c r="G236" i="10"/>
  <c r="G237" i="10"/>
  <c r="G240" i="10"/>
  <c r="G241" i="10"/>
  <c r="G242" i="10"/>
  <c r="G243" i="10"/>
  <c r="G246" i="10"/>
  <c r="G247" i="10"/>
  <c r="G249" i="10"/>
  <c r="G250" i="10"/>
  <c r="G253" i="10"/>
  <c r="G254" i="10"/>
  <c r="G255" i="10"/>
  <c r="G256" i="10"/>
  <c r="G259" i="10"/>
  <c r="G262" i="10"/>
  <c r="G263" i="10"/>
  <c r="G264" i="10"/>
  <c r="G265" i="10"/>
  <c r="G266" i="10"/>
  <c r="G269" i="10"/>
  <c r="G270" i="10"/>
  <c r="G271" i="10"/>
  <c r="G272" i="10"/>
  <c r="G274" i="10"/>
  <c r="G275" i="10"/>
  <c r="G278" i="10"/>
  <c r="G279" i="10"/>
  <c r="G280" i="10"/>
  <c r="G281" i="10"/>
  <c r="G282" i="10"/>
  <c r="G285" i="10"/>
  <c r="G286" i="10"/>
  <c r="G287" i="10"/>
  <c r="G288" i="10"/>
  <c r="G289" i="10"/>
  <c r="G292" i="10"/>
  <c r="G293" i="10"/>
  <c r="G294" i="10"/>
  <c r="G295" i="10"/>
  <c r="G296" i="10"/>
  <c r="G299" i="10"/>
  <c r="G300" i="10"/>
  <c r="G301" i="10"/>
  <c r="G302" i="10"/>
  <c r="G303" i="10"/>
  <c r="G306" i="10"/>
  <c r="G307" i="10"/>
  <c r="G308" i="10"/>
  <c r="G309" i="10"/>
  <c r="G310" i="10"/>
  <c r="G313" i="10"/>
  <c r="G314" i="10"/>
  <c r="G315" i="10"/>
  <c r="G316" i="10"/>
  <c r="G317" i="10"/>
  <c r="G320" i="10"/>
  <c r="G321" i="10"/>
  <c r="G322" i="10"/>
  <c r="G323" i="10"/>
  <c r="G324" i="10"/>
  <c r="G327" i="10"/>
  <c r="G328" i="10"/>
  <c r="G329" i="10"/>
  <c r="G330" i="10"/>
  <c r="G352" i="10"/>
  <c r="G355" i="10"/>
  <c r="G356" i="10"/>
  <c r="G357" i="10"/>
  <c r="G358" i="10"/>
  <c r="G360" i="10"/>
  <c r="G361" i="10"/>
  <c r="G364" i="10"/>
  <c r="G365" i="10"/>
  <c r="G366" i="10"/>
  <c r="G367" i="10"/>
  <c r="G368" i="10"/>
  <c r="G371" i="10"/>
  <c r="G372" i="10"/>
  <c r="G373" i="10"/>
  <c r="G374" i="10"/>
  <c r="G375" i="10"/>
  <c r="G378" i="10"/>
  <c r="G379" i="10"/>
  <c r="G380" i="10"/>
  <c r="G381" i="10"/>
  <c r="G382" i="10"/>
  <c r="G383" i="10"/>
  <c r="G386" i="10"/>
  <c r="G387" i="10"/>
  <c r="G388" i="10"/>
  <c r="G389" i="10"/>
  <c r="G390" i="10"/>
  <c r="G393" i="10"/>
  <c r="G394" i="10"/>
  <c r="G395" i="10"/>
  <c r="G396" i="10"/>
  <c r="G397" i="10"/>
  <c r="G398" i="10"/>
  <c r="G399" i="10"/>
  <c r="G402" i="10"/>
  <c r="G403" i="10"/>
  <c r="G404" i="10"/>
  <c r="G405" i="10"/>
  <c r="G406" i="10"/>
  <c r="G409" i="10"/>
  <c r="G410" i="10"/>
  <c r="G411" i="10"/>
  <c r="G412" i="10"/>
  <c r="G414" i="10"/>
  <c r="G415" i="10"/>
  <c r="G419" i="10"/>
  <c r="G420" i="10"/>
  <c r="G421" i="10"/>
  <c r="G422" i="10"/>
  <c r="G435" i="10"/>
  <c r="G436" i="10"/>
  <c r="G437" i="10"/>
  <c r="G438" i="10"/>
  <c r="G439" i="10"/>
  <c r="G443" i="10"/>
  <c r="G444" i="10"/>
  <c r="G445" i="10"/>
  <c r="G446" i="10"/>
  <c r="G447" i="10"/>
  <c r="G450" i="10"/>
  <c r="G451" i="10"/>
  <c r="G452" i="10"/>
  <c r="G453" i="10"/>
  <c r="G454" i="10"/>
  <c r="G457" i="10"/>
  <c r="G458" i="10"/>
  <c r="G459" i="10"/>
  <c r="G460" i="10"/>
  <c r="G469" i="10"/>
  <c r="G470" i="10"/>
  <c r="G473" i="10"/>
  <c r="G474" i="10"/>
  <c r="G475" i="10"/>
  <c r="G476" i="10"/>
  <c r="G477" i="10"/>
  <c r="G480" i="10"/>
  <c r="G481" i="10"/>
  <c r="G482" i="10"/>
  <c r="G483" i="10"/>
  <c r="G484" i="10"/>
  <c r="G487" i="10"/>
  <c r="G488" i="10"/>
  <c r="G489" i="10"/>
  <c r="G490" i="10"/>
  <c r="G491" i="10"/>
  <c r="G494" i="10"/>
  <c r="G495" i="10"/>
  <c r="G496" i="10"/>
  <c r="G497" i="10"/>
  <c r="G498" i="10"/>
  <c r="G499" i="10"/>
  <c r="G502" i="10"/>
  <c r="G503" i="10"/>
  <c r="G504" i="10"/>
  <c r="G505" i="10"/>
  <c r="G506" i="10"/>
  <c r="G509" i="10"/>
  <c r="G510" i="10"/>
  <c r="G511" i="10"/>
  <c r="G512" i="10"/>
  <c r="G513" i="10"/>
  <c r="G516" i="10"/>
  <c r="G517" i="10"/>
  <c r="G518" i="10"/>
  <c r="G519" i="10"/>
  <c r="G520" i="10"/>
  <c r="G523" i="10"/>
  <c r="G524" i="10"/>
  <c r="G525" i="10"/>
  <c r="G526" i="10"/>
  <c r="G528" i="10"/>
  <c r="G529" i="10"/>
  <c r="G532" i="10"/>
  <c r="G533" i="10"/>
  <c r="G534" i="10"/>
  <c r="G535" i="10"/>
  <c r="G536" i="10"/>
  <c r="G539" i="10"/>
  <c r="G540" i="10"/>
  <c r="G541" i="10"/>
  <c r="G542" i="10"/>
  <c r="G543" i="10"/>
  <c r="G546" i="10"/>
  <c r="G547" i="10"/>
  <c r="G548" i="10"/>
  <c r="G549" i="10"/>
  <c r="G550" i="10"/>
  <c r="G553" i="10"/>
  <c r="G554" i="10"/>
  <c r="G555" i="10"/>
  <c r="G556" i="10"/>
  <c r="G558" i="10"/>
  <c r="G559" i="10"/>
  <c r="G562" i="10"/>
  <c r="G563" i="10"/>
  <c r="G564" i="10"/>
  <c r="G565" i="10"/>
  <c r="G566" i="10"/>
  <c r="G569" i="10"/>
  <c r="G570" i="10"/>
  <c r="G571" i="10"/>
  <c r="G572" i="10"/>
  <c r="G573" i="10"/>
  <c r="G576" i="10"/>
  <c r="G577" i="10"/>
  <c r="G578" i="10"/>
  <c r="G579" i="10"/>
  <c r="G587" i="10"/>
  <c r="G590" i="10"/>
  <c r="G591" i="10"/>
  <c r="G592" i="10"/>
  <c r="G593" i="10"/>
  <c r="G594" i="10"/>
  <c r="G597" i="10"/>
  <c r="G598" i="10"/>
  <c r="G599" i="10"/>
  <c r="G600" i="10"/>
  <c r="G601" i="10"/>
  <c r="G604" i="10"/>
  <c r="G605" i="10"/>
  <c r="G606" i="10"/>
  <c r="G607" i="10"/>
  <c r="G609" i="10"/>
  <c r="G610" i="10"/>
  <c r="G613" i="10"/>
  <c r="G614" i="10"/>
  <c r="G615" i="10"/>
  <c r="G616" i="10"/>
  <c r="G617" i="10"/>
  <c r="G618" i="10"/>
  <c r="G621" i="10"/>
  <c r="G622" i="10"/>
  <c r="G623" i="10"/>
  <c r="G624" i="10"/>
  <c r="G626" i="10"/>
  <c r="G629" i="10"/>
  <c r="G630" i="10"/>
  <c r="G631" i="10"/>
  <c r="G632" i="10"/>
  <c r="G634" i="10"/>
  <c r="G635" i="10"/>
  <c r="G638" i="10"/>
  <c r="G639" i="10"/>
  <c r="G640" i="10"/>
  <c r="G641" i="10"/>
  <c r="G642" i="10"/>
  <c r="G645" i="10"/>
  <c r="G646" i="10"/>
  <c r="G647" i="10"/>
  <c r="G648" i="10"/>
  <c r="G649" i="10"/>
  <c r="G652" i="10"/>
  <c r="G653" i="10"/>
  <c r="G654" i="10"/>
  <c r="G655" i="10"/>
  <c r="G656" i="10"/>
  <c r="G659" i="10"/>
  <c r="G660" i="10"/>
  <c r="G661" i="10"/>
  <c r="G662" i="10"/>
  <c r="G663" i="10"/>
  <c r="G666" i="10"/>
  <c r="G667" i="10"/>
  <c r="G668" i="10"/>
  <c r="G669" i="10"/>
  <c r="G670" i="10"/>
  <c r="G673" i="10"/>
  <c r="G674" i="10"/>
  <c r="G675" i="10"/>
  <c r="G676" i="10"/>
  <c r="G678" i="10"/>
  <c r="G681" i="10"/>
  <c r="G682" i="10"/>
  <c r="G683" i="10"/>
  <c r="G684" i="10"/>
  <c r="G685" i="10"/>
  <c r="G686" i="10"/>
  <c r="G687" i="10"/>
  <c r="G716" i="10"/>
  <c r="G717" i="10"/>
  <c r="G718" i="10"/>
  <c r="G33" i="10" l="1"/>
  <c r="G46" i="10"/>
  <c r="G47" i="10"/>
  <c r="G38" i="2" l="1"/>
  <c r="D411" i="10" l="1"/>
  <c r="D410" i="10" s="1"/>
  <c r="D409" i="10" s="1"/>
  <c r="D406" i="10" s="1"/>
  <c r="C411" i="10"/>
  <c r="C410" i="10" s="1"/>
  <c r="C409" i="10" s="1"/>
  <c r="C406" i="10" s="1"/>
  <c r="D198" i="10"/>
  <c r="D197" i="10" s="1"/>
  <c r="D196" i="10" s="1"/>
  <c r="D193" i="10" s="1"/>
  <c r="C197" i="10"/>
  <c r="C193" i="10"/>
  <c r="D134" i="10" l="1"/>
  <c r="D133" i="10" s="1"/>
  <c r="D132" i="10" s="1"/>
  <c r="D129" i="10" s="1"/>
  <c r="H133" i="10"/>
  <c r="H132" i="10"/>
  <c r="G32" i="10" l="1"/>
  <c r="G29" i="10" l="1"/>
  <c r="G7" i="10" l="1"/>
  <c r="D234" i="10"/>
  <c r="D233" i="10" s="1"/>
  <c r="D232" i="10" s="1"/>
  <c r="C234" i="10"/>
  <c r="D220" i="10"/>
  <c r="D219" i="10" s="1"/>
  <c r="D218" i="10" s="1"/>
  <c r="D215" i="10" s="1"/>
  <c r="C220" i="10"/>
  <c r="D213" i="10"/>
  <c r="D212" i="10" s="1"/>
  <c r="D211" i="10" s="1"/>
  <c r="D208" i="10" s="1"/>
  <c r="D227" i="10"/>
  <c r="D226" i="10" s="1"/>
  <c r="D225" i="10" s="1"/>
  <c r="D222" i="10" s="1"/>
  <c r="D717" i="10"/>
  <c r="D716" i="10" s="1"/>
  <c r="D685" i="10"/>
  <c r="D683" i="10"/>
  <c r="D682" i="10" s="1"/>
  <c r="D681" i="10" s="1"/>
  <c r="D678" i="10" s="1"/>
  <c r="D675" i="10"/>
  <c r="D674" i="10" s="1"/>
  <c r="D673" i="10" s="1"/>
  <c r="D670" i="10" s="1"/>
  <c r="D668" i="10"/>
  <c r="D667" i="10" s="1"/>
  <c r="D666" i="10" s="1"/>
  <c r="D663" i="10" s="1"/>
  <c r="D661" i="10"/>
  <c r="D660" i="10" s="1"/>
  <c r="D659" i="10" s="1"/>
  <c r="D656" i="10" s="1"/>
  <c r="D654" i="10"/>
  <c r="D653" i="10" s="1"/>
  <c r="D652" i="10" s="1"/>
  <c r="D649" i="10" s="1"/>
  <c r="D647" i="10"/>
  <c r="D646" i="10" s="1"/>
  <c r="D645" i="10" s="1"/>
  <c r="D642" i="10" s="1"/>
  <c r="D640" i="10"/>
  <c r="D639" i="10" s="1"/>
  <c r="D638" i="10" s="1"/>
  <c r="D635" i="10" s="1"/>
  <c r="D207" i="10" l="1"/>
  <c r="D634" i="10"/>
  <c r="C233" i="10"/>
  <c r="C219" i="10"/>
  <c r="D631" i="10"/>
  <c r="D630" i="10" s="1"/>
  <c r="D629" i="10" s="1"/>
  <c r="D626" i="10" s="1"/>
  <c r="D623" i="10"/>
  <c r="D622" i="10" s="1"/>
  <c r="D621" i="10" s="1"/>
  <c r="D618" i="10" s="1"/>
  <c r="D615" i="10"/>
  <c r="D614" i="10" s="1"/>
  <c r="D613" i="10" s="1"/>
  <c r="D610" i="10" s="1"/>
  <c r="D609" i="10" s="1"/>
  <c r="C232" i="10" l="1"/>
  <c r="H233" i="10"/>
  <c r="C218" i="10"/>
  <c r="D617" i="10"/>
  <c r="D606" i="10"/>
  <c r="D605" i="10" s="1"/>
  <c r="D604" i="10" s="1"/>
  <c r="D601" i="10" s="1"/>
  <c r="C606" i="10"/>
  <c r="C605" i="10" s="1"/>
  <c r="C604" i="10" s="1"/>
  <c r="C601" i="10" s="1"/>
  <c r="D599" i="10"/>
  <c r="D598" i="10" s="1"/>
  <c r="D597" i="10" s="1"/>
  <c r="D594" i="10" s="1"/>
  <c r="D592" i="10"/>
  <c r="D591" i="10" s="1"/>
  <c r="D590" i="10" s="1"/>
  <c r="D587" i="10" s="1"/>
  <c r="D578" i="10"/>
  <c r="D577" i="10" s="1"/>
  <c r="D576" i="10" s="1"/>
  <c r="D573" i="10" s="1"/>
  <c r="D571" i="10"/>
  <c r="D570" i="10" s="1"/>
  <c r="D569" i="10" s="1"/>
  <c r="D566" i="10" s="1"/>
  <c r="D564" i="10"/>
  <c r="D563" i="10" s="1"/>
  <c r="D562" i="10" s="1"/>
  <c r="D559" i="10" s="1"/>
  <c r="D555" i="10"/>
  <c r="D554" i="10" s="1"/>
  <c r="D553" i="10" s="1"/>
  <c r="D550" i="10" s="1"/>
  <c r="D548" i="10"/>
  <c r="D547" i="10" s="1"/>
  <c r="D546" i="10" s="1"/>
  <c r="D543" i="10" s="1"/>
  <c r="D541" i="10"/>
  <c r="D540" i="10" s="1"/>
  <c r="D539" i="10" s="1"/>
  <c r="D536" i="10" s="1"/>
  <c r="D534" i="10"/>
  <c r="D533" i="10" s="1"/>
  <c r="D532" i="10" s="1"/>
  <c r="D529" i="10" s="1"/>
  <c r="D525" i="10"/>
  <c r="D524" i="10" s="1"/>
  <c r="D523" i="10" s="1"/>
  <c r="D520" i="10" s="1"/>
  <c r="D518" i="10"/>
  <c r="D517" i="10" s="1"/>
  <c r="D516" i="10" s="1"/>
  <c r="D513" i="10" s="1"/>
  <c r="D511" i="10"/>
  <c r="D510" i="10" s="1"/>
  <c r="D509" i="10" s="1"/>
  <c r="D506" i="10" s="1"/>
  <c r="D504" i="10"/>
  <c r="D503" i="10" s="1"/>
  <c r="D502" i="10" s="1"/>
  <c r="D499" i="10" s="1"/>
  <c r="D496" i="10"/>
  <c r="D495" i="10" s="1"/>
  <c r="D494" i="10" s="1"/>
  <c r="D491" i="10" s="1"/>
  <c r="D489" i="10"/>
  <c r="D488" i="10" s="1"/>
  <c r="D487" i="10" s="1"/>
  <c r="D484" i="10" s="1"/>
  <c r="D482" i="10"/>
  <c r="D481" i="10" s="1"/>
  <c r="D480" i="10" s="1"/>
  <c r="D477" i="10" s="1"/>
  <c r="D475" i="10"/>
  <c r="D474" i="10" s="1"/>
  <c r="D473" i="10" s="1"/>
  <c r="D470" i="10" s="1"/>
  <c r="D466" i="10"/>
  <c r="D465" i="10" s="1"/>
  <c r="D464" i="10" s="1"/>
  <c r="D461" i="10" s="1"/>
  <c r="D459" i="10"/>
  <c r="D458" i="10" s="1"/>
  <c r="D457" i="10" s="1"/>
  <c r="D454" i="10" s="1"/>
  <c r="D452" i="10"/>
  <c r="D451" i="10" s="1"/>
  <c r="D450" i="10" s="1"/>
  <c r="D447" i="10" s="1"/>
  <c r="D445" i="10"/>
  <c r="D444" i="10" s="1"/>
  <c r="D443" i="10" s="1"/>
  <c r="D439" i="10" s="1"/>
  <c r="D437" i="10"/>
  <c r="D436" i="10" s="1"/>
  <c r="D435" i="10" s="1"/>
  <c r="D431" i="10" s="1"/>
  <c r="D429" i="10"/>
  <c r="D428" i="10" s="1"/>
  <c r="D427" i="10" s="1"/>
  <c r="D423" i="10" s="1"/>
  <c r="D421" i="10"/>
  <c r="D420" i="10" s="1"/>
  <c r="D419" i="10" s="1"/>
  <c r="D415" i="10" s="1"/>
  <c r="D404" i="10"/>
  <c r="D403" i="10" s="1"/>
  <c r="D402" i="10" s="1"/>
  <c r="D399" i="10" s="1"/>
  <c r="D388" i="10"/>
  <c r="D387" i="10" s="1"/>
  <c r="D386" i="10" s="1"/>
  <c r="D383" i="10" s="1"/>
  <c r="D395" i="10"/>
  <c r="D394" i="10" s="1"/>
  <c r="D393" i="10" s="1"/>
  <c r="D390" i="10" s="1"/>
  <c r="D380" i="10"/>
  <c r="D379" i="10" s="1"/>
  <c r="D378" i="10" s="1"/>
  <c r="D375" i="10" s="1"/>
  <c r="D373" i="10"/>
  <c r="D372" i="10" s="1"/>
  <c r="D371" i="10" s="1"/>
  <c r="D368" i="10" s="1"/>
  <c r="D366" i="10"/>
  <c r="D365" i="10" s="1"/>
  <c r="D364" i="10" s="1"/>
  <c r="D361" i="10" s="1"/>
  <c r="D357" i="10"/>
  <c r="D356" i="10" s="1"/>
  <c r="D355" i="10" s="1"/>
  <c r="D329" i="10"/>
  <c r="D328" i="10" s="1"/>
  <c r="D327" i="10" s="1"/>
  <c r="D324" i="10" s="1"/>
  <c r="D322" i="10"/>
  <c r="D321" i="10" s="1"/>
  <c r="D320" i="10" s="1"/>
  <c r="D317" i="10" s="1"/>
  <c r="D315" i="10"/>
  <c r="D314" i="10" s="1"/>
  <c r="D313" i="10" s="1"/>
  <c r="D310" i="10" s="1"/>
  <c r="D308" i="10"/>
  <c r="D307" i="10" s="1"/>
  <c r="D306" i="10" s="1"/>
  <c r="D303" i="10" s="1"/>
  <c r="D301" i="10"/>
  <c r="D300" i="10" s="1"/>
  <c r="D299" i="10" s="1"/>
  <c r="D296" i="10" s="1"/>
  <c r="D294" i="10"/>
  <c r="D293" i="10" s="1"/>
  <c r="D292" i="10" s="1"/>
  <c r="D289" i="10" s="1"/>
  <c r="D287" i="10"/>
  <c r="D286" i="10" s="1"/>
  <c r="D285" i="10" s="1"/>
  <c r="D282" i="10" s="1"/>
  <c r="D280" i="10"/>
  <c r="D279" i="10" s="1"/>
  <c r="D278" i="10" s="1"/>
  <c r="D275" i="10" s="1"/>
  <c r="D271" i="10"/>
  <c r="D270" i="10" s="1"/>
  <c r="D269" i="10" s="1"/>
  <c r="D266" i="10" s="1"/>
  <c r="D264" i="10"/>
  <c r="D263" i="10" s="1"/>
  <c r="D262" i="10" s="1"/>
  <c r="D259" i="10" s="1"/>
  <c r="D255" i="10"/>
  <c r="D254" i="10" s="1"/>
  <c r="D246" i="10"/>
  <c r="D242" i="10"/>
  <c r="D274" i="10" l="1"/>
  <c r="C229" i="10"/>
  <c r="C215" i="10"/>
  <c r="D558" i="10"/>
  <c r="D528" i="10"/>
  <c r="D469" i="10"/>
  <c r="D498" i="10"/>
  <c r="D414" i="10"/>
  <c r="D382" i="10"/>
  <c r="D360" i="10"/>
  <c r="D241" i="10"/>
  <c r="D240" i="10" s="1"/>
  <c r="D237" i="10" s="1"/>
  <c r="D236" i="10" s="1"/>
  <c r="D253" i="10"/>
  <c r="D250" i="10" s="1"/>
  <c r="D249" i="10" s="1"/>
  <c r="D191" i="10"/>
  <c r="D190" i="10" s="1"/>
  <c r="D189" i="10" s="1"/>
  <c r="D186" i="10" s="1"/>
  <c r="C190" i="10"/>
  <c r="C186" i="10"/>
  <c r="D184" i="10"/>
  <c r="D183" i="10" s="1"/>
  <c r="D182" i="10" s="1"/>
  <c r="D179" i="10" s="1"/>
  <c r="C183" i="10"/>
  <c r="C179" i="10"/>
  <c r="D177" i="10"/>
  <c r="D176" i="10" s="1"/>
  <c r="D175" i="10" s="1"/>
  <c r="D172" i="10" s="1"/>
  <c r="C176" i="10"/>
  <c r="C172" i="10"/>
  <c r="D170" i="10"/>
  <c r="D169" i="10" s="1"/>
  <c r="D168" i="10" s="1"/>
  <c r="D165" i="10" s="1"/>
  <c r="C169" i="10"/>
  <c r="C165" i="10"/>
  <c r="D163" i="10"/>
  <c r="D162" i="10" s="1"/>
  <c r="D161" i="10" s="1"/>
  <c r="D158" i="10" s="1"/>
  <c r="C162" i="10"/>
  <c r="C158" i="10"/>
  <c r="D156" i="10"/>
  <c r="D155" i="10" s="1"/>
  <c r="D154" i="10" s="1"/>
  <c r="D151" i="10" s="1"/>
  <c r="C155" i="10"/>
  <c r="C151" i="10"/>
  <c r="D149" i="10"/>
  <c r="D148" i="10" s="1"/>
  <c r="D147" i="10" s="1"/>
  <c r="D144" i="10" s="1"/>
  <c r="D142" i="10"/>
  <c r="D141" i="10" s="1"/>
  <c r="D140" i="10" s="1"/>
  <c r="D137" i="10" s="1"/>
  <c r="D127" i="10"/>
  <c r="D126" i="10" s="1"/>
  <c r="C142" i="10"/>
  <c r="C141" i="10" s="1"/>
  <c r="C140" i="10" s="1"/>
  <c r="C137" i="10" s="1"/>
  <c r="D114" i="10"/>
  <c r="D116" i="10"/>
  <c r="C116" i="10"/>
  <c r="D103" i="10"/>
  <c r="D102" i="10" s="1"/>
  <c r="D101" i="10" s="1"/>
  <c r="D98" i="10" s="1"/>
  <c r="H108" i="10"/>
  <c r="D96" i="10"/>
  <c r="D94" i="10"/>
  <c r="D89" i="10"/>
  <c r="D87" i="10"/>
  <c r="D83" i="10"/>
  <c r="D79" i="10"/>
  <c r="D75" i="10"/>
  <c r="D72" i="10"/>
  <c r="D64" i="10"/>
  <c r="D58" i="10"/>
  <c r="D53" i="10"/>
  <c r="D47" i="10"/>
  <c r="D34" i="10"/>
  <c r="C47" i="10"/>
  <c r="C34" i="10"/>
  <c r="D23" i="10"/>
  <c r="D22" i="10" s="1"/>
  <c r="D18" i="10"/>
  <c r="D15" i="10"/>
  <c r="D13" i="10"/>
  <c r="C13" i="10"/>
  <c r="D28" i="7"/>
  <c r="D27" i="7" s="1"/>
  <c r="D25" i="7" s="1"/>
  <c r="D22" i="7"/>
  <c r="D21" i="7" s="1"/>
  <c r="D19" i="7" s="1"/>
  <c r="D14" i="7"/>
  <c r="D13" i="7" s="1"/>
  <c r="D11" i="7" s="1"/>
  <c r="D9" i="7" s="1"/>
  <c r="D136" i="10" l="1"/>
  <c r="D125" i="10"/>
  <c r="D122" i="10" s="1"/>
  <c r="D113" i="10"/>
  <c r="D112" i="10" s="1"/>
  <c r="D109" i="10" s="1"/>
  <c r="D46" i="10"/>
  <c r="D82" i="10"/>
  <c r="D12" i="10"/>
  <c r="D11" i="10" s="1"/>
  <c r="D8" i="10" s="1"/>
  <c r="D17" i="7"/>
  <c r="D8" i="7" s="1"/>
  <c r="D7" i="7" s="1"/>
  <c r="D33" i="10" l="1"/>
  <c r="D32" i="10" s="1"/>
  <c r="D29" i="10" s="1"/>
  <c r="D7" i="10" s="1"/>
  <c r="D35" i="2" l="1"/>
  <c r="D32" i="2"/>
  <c r="D31" i="2" s="1"/>
  <c r="D28" i="2"/>
  <c r="D26" i="2"/>
  <c r="D23" i="2"/>
  <c r="D19" i="2"/>
  <c r="D17" i="2"/>
  <c r="D11" i="2"/>
  <c r="D7" i="2"/>
  <c r="D33" i="5"/>
  <c r="D30" i="5"/>
  <c r="D29" i="5" s="1"/>
  <c r="D27" i="5"/>
  <c r="D23" i="5"/>
  <c r="D19" i="5"/>
  <c r="D16" i="5"/>
  <c r="D12" i="5"/>
  <c r="D7" i="5" s="1"/>
  <c r="D6" i="5" s="1"/>
  <c r="D8" i="5"/>
  <c r="D6" i="2" l="1"/>
  <c r="D5" i="2" s="1"/>
  <c r="C717" i="10"/>
  <c r="C716" i="10" s="1"/>
  <c r="C704" i="10"/>
  <c r="C701" i="10"/>
  <c r="C696" i="10"/>
  <c r="C692" i="10"/>
  <c r="C686" i="10"/>
  <c r="C685" i="10" s="1"/>
  <c r="C683" i="10"/>
  <c r="C682" i="10" s="1"/>
  <c r="C681" i="10" s="1"/>
  <c r="C678" i="10" s="1"/>
  <c r="C675" i="10"/>
  <c r="C674" i="10" s="1"/>
  <c r="C673" i="10" s="1"/>
  <c r="C670" i="10" s="1"/>
  <c r="C668" i="10"/>
  <c r="C667" i="10" s="1"/>
  <c r="C666" i="10" s="1"/>
  <c r="C663" i="10" s="1"/>
  <c r="C661" i="10"/>
  <c r="C660" i="10" s="1"/>
  <c r="C659" i="10" s="1"/>
  <c r="C656" i="10" s="1"/>
  <c r="C654" i="10"/>
  <c r="C653" i="10" s="1"/>
  <c r="C652" i="10" s="1"/>
  <c r="C649" i="10" s="1"/>
  <c r="C647" i="10"/>
  <c r="C646" i="10" s="1"/>
  <c r="C645" i="10" s="1"/>
  <c r="C642" i="10" s="1"/>
  <c r="C640" i="10"/>
  <c r="C639" i="10" s="1"/>
  <c r="C638" i="10" s="1"/>
  <c r="C635" i="10" s="1"/>
  <c r="C631" i="10"/>
  <c r="C630" i="10" s="1"/>
  <c r="C629" i="10" s="1"/>
  <c r="C626" i="10" s="1"/>
  <c r="C623" i="10"/>
  <c r="C622" i="10" s="1"/>
  <c r="C621" i="10" s="1"/>
  <c r="C618" i="10" s="1"/>
  <c r="C615" i="10"/>
  <c r="C614" i="10" s="1"/>
  <c r="C613" i="10" s="1"/>
  <c r="C610" i="10" s="1"/>
  <c r="C609" i="10" s="1"/>
  <c r="C599" i="10"/>
  <c r="C598" i="10" s="1"/>
  <c r="C597" i="10" s="1"/>
  <c r="C594" i="10" s="1"/>
  <c r="C592" i="10"/>
  <c r="C591" i="10" s="1"/>
  <c r="C590" i="10" s="1"/>
  <c r="C587" i="10" s="1"/>
  <c r="C585" i="10"/>
  <c r="C584" i="10" s="1"/>
  <c r="C583" i="10" s="1"/>
  <c r="C580" i="10" s="1"/>
  <c r="C578" i="10"/>
  <c r="C577" i="10" s="1"/>
  <c r="C576" i="10" s="1"/>
  <c r="C573" i="10" s="1"/>
  <c r="C571" i="10"/>
  <c r="C570" i="10" s="1"/>
  <c r="C569" i="10" s="1"/>
  <c r="C566" i="10" s="1"/>
  <c r="C564" i="10"/>
  <c r="C563" i="10" s="1"/>
  <c r="C562" i="10" s="1"/>
  <c r="C559" i="10" s="1"/>
  <c r="C555" i="10"/>
  <c r="C554" i="10" s="1"/>
  <c r="C553" i="10" s="1"/>
  <c r="C550" i="10" s="1"/>
  <c r="C548" i="10"/>
  <c r="C547" i="10" s="1"/>
  <c r="C546" i="10" s="1"/>
  <c r="C543" i="10" s="1"/>
  <c r="C541" i="10"/>
  <c r="C540" i="10" s="1"/>
  <c r="C539" i="10" s="1"/>
  <c r="C536" i="10" s="1"/>
  <c r="C534" i="10"/>
  <c r="C533" i="10" s="1"/>
  <c r="C532" i="10" s="1"/>
  <c r="C529" i="10" s="1"/>
  <c r="C525" i="10"/>
  <c r="C524" i="10" s="1"/>
  <c r="C523" i="10" s="1"/>
  <c r="C520" i="10" s="1"/>
  <c r="C518" i="10"/>
  <c r="C517" i="10" s="1"/>
  <c r="C516" i="10" s="1"/>
  <c r="C513" i="10" s="1"/>
  <c r="C511" i="10"/>
  <c r="C510" i="10" s="1"/>
  <c r="C509" i="10" s="1"/>
  <c r="C506" i="10" s="1"/>
  <c r="C504" i="10"/>
  <c r="C503" i="10" s="1"/>
  <c r="C502" i="10" s="1"/>
  <c r="C499" i="10" s="1"/>
  <c r="C489" i="10"/>
  <c r="C488" i="10" s="1"/>
  <c r="C487" i="10" s="1"/>
  <c r="C484" i="10" s="1"/>
  <c r="C482" i="10"/>
  <c r="C481" i="10" s="1"/>
  <c r="C480" i="10" s="1"/>
  <c r="C477" i="10" s="1"/>
  <c r="C475" i="10"/>
  <c r="C474" i="10" s="1"/>
  <c r="C473" i="10" s="1"/>
  <c r="C470" i="10" s="1"/>
  <c r="C466" i="10"/>
  <c r="C465" i="10" s="1"/>
  <c r="C464" i="10" s="1"/>
  <c r="C461" i="10" s="1"/>
  <c r="C459" i="10"/>
  <c r="C458" i="10" s="1"/>
  <c r="C457" i="10" s="1"/>
  <c r="C454" i="10" s="1"/>
  <c r="C452" i="10"/>
  <c r="C451" i="10" s="1"/>
  <c r="C450" i="10" s="1"/>
  <c r="C447" i="10" s="1"/>
  <c r="C445" i="10"/>
  <c r="C444" i="10" s="1"/>
  <c r="C443" i="10" s="1"/>
  <c r="C439" i="10" s="1"/>
  <c r="C437" i="10"/>
  <c r="C436" i="10" s="1"/>
  <c r="C435" i="10" s="1"/>
  <c r="C432" i="10" s="1"/>
  <c r="C429" i="10"/>
  <c r="C428" i="10" s="1"/>
  <c r="C423" i="10"/>
  <c r="C421" i="10"/>
  <c r="C420" i="10" s="1"/>
  <c r="C419" i="10" s="1"/>
  <c r="C415" i="10" s="1"/>
  <c r="C395" i="10"/>
  <c r="C394" i="10" s="1"/>
  <c r="C393" i="10" s="1"/>
  <c r="C390" i="10" s="1"/>
  <c r="C388" i="10"/>
  <c r="C387" i="10" s="1"/>
  <c r="C386" i="10" s="1"/>
  <c r="C383" i="10" s="1"/>
  <c r="C380" i="10"/>
  <c r="C379" i="10" s="1"/>
  <c r="C378" i="10" s="1"/>
  <c r="C375" i="10" s="1"/>
  <c r="C373" i="10"/>
  <c r="C372" i="10" s="1"/>
  <c r="C371" i="10" s="1"/>
  <c r="C368" i="10" s="1"/>
  <c r="C366" i="10"/>
  <c r="C365" i="10" s="1"/>
  <c r="C364" i="10" s="1"/>
  <c r="C361" i="10" s="1"/>
  <c r="C357" i="10"/>
  <c r="C356" i="10" s="1"/>
  <c r="C355" i="10" s="1"/>
  <c r="C352" i="10" s="1"/>
  <c r="C350" i="10"/>
  <c r="C349" i="10" s="1"/>
  <c r="C348" i="10" s="1"/>
  <c r="C345" i="10" s="1"/>
  <c r="C343" i="10"/>
  <c r="C342" i="10" s="1"/>
  <c r="C341" i="10" s="1"/>
  <c r="C338" i="10" s="1"/>
  <c r="C336" i="10"/>
  <c r="C335" i="10" s="1"/>
  <c r="C334" i="10" s="1"/>
  <c r="C331" i="10" s="1"/>
  <c r="C329" i="10"/>
  <c r="C328" i="10" s="1"/>
  <c r="C327" i="10" s="1"/>
  <c r="C324" i="10" s="1"/>
  <c r="C315" i="10"/>
  <c r="C314" i="10" s="1"/>
  <c r="C313" i="10" s="1"/>
  <c r="C310" i="10" s="1"/>
  <c r="C294" i="10"/>
  <c r="C293" i="10" s="1"/>
  <c r="C292" i="10" s="1"/>
  <c r="C289" i="10" s="1"/>
  <c r="C287" i="10"/>
  <c r="C286" i="10" s="1"/>
  <c r="C285" i="10" s="1"/>
  <c r="C282" i="10" s="1"/>
  <c r="C280" i="10"/>
  <c r="C279" i="10" s="1"/>
  <c r="C278" i="10" s="1"/>
  <c r="C275" i="10" s="1"/>
  <c r="C271" i="10"/>
  <c r="C270" i="10" s="1"/>
  <c r="C269" i="10" s="1"/>
  <c r="C266" i="10" s="1"/>
  <c r="C264" i="10"/>
  <c r="C263" i="10" s="1"/>
  <c r="C262" i="10" s="1"/>
  <c r="C259" i="10" s="1"/>
  <c r="C255" i="10"/>
  <c r="C254" i="10" s="1"/>
  <c r="C253" i="10" s="1"/>
  <c r="C250" i="10" s="1"/>
  <c r="C246" i="10"/>
  <c r="C242" i="10"/>
  <c r="C227" i="10"/>
  <c r="C226" i="10" s="1"/>
  <c r="C225" i="10" s="1"/>
  <c r="C222" i="10" s="1"/>
  <c r="C213" i="10"/>
  <c r="C212" i="10" s="1"/>
  <c r="C211" i="10" s="1"/>
  <c r="C208" i="10" s="1"/>
  <c r="C149" i="10"/>
  <c r="C148" i="10" s="1"/>
  <c r="C147" i="10" s="1"/>
  <c r="C144" i="10" s="1"/>
  <c r="C136" i="10" s="1"/>
  <c r="C114" i="10"/>
  <c r="C103" i="10"/>
  <c r="C102" i="10" s="1"/>
  <c r="C101" i="10" s="1"/>
  <c r="C98" i="10" s="1"/>
  <c r="C96" i="10"/>
  <c r="C94" i="10"/>
  <c r="C89" i="10"/>
  <c r="C87" i="10"/>
  <c r="C83" i="10"/>
  <c r="C79" i="10"/>
  <c r="C75" i="10"/>
  <c r="C72" i="10"/>
  <c r="C64" i="10"/>
  <c r="C58" i="10"/>
  <c r="C53" i="10"/>
  <c r="C23" i="10"/>
  <c r="C22" i="10" s="1"/>
  <c r="C18" i="10"/>
  <c r="C15" i="10"/>
  <c r="C28" i="7"/>
  <c r="C27" i="7" s="1"/>
  <c r="C25" i="7" s="1"/>
  <c r="C22" i="7"/>
  <c r="C21" i="7" s="1"/>
  <c r="C19" i="7" s="1"/>
  <c r="C17" i="7" s="1"/>
  <c r="C14" i="7"/>
  <c r="C13" i="7" s="1"/>
  <c r="C11" i="7" s="1"/>
  <c r="C9" i="7" s="1"/>
  <c r="C35" i="2"/>
  <c r="C32" i="2"/>
  <c r="C31" i="2" s="1"/>
  <c r="C28" i="2"/>
  <c r="C26" i="2"/>
  <c r="C23" i="2"/>
  <c r="C19" i="2"/>
  <c r="C17" i="2"/>
  <c r="C11" i="2"/>
  <c r="C7" i="2"/>
  <c r="C33" i="5"/>
  <c r="C30" i="5"/>
  <c r="C27" i="5"/>
  <c r="C23" i="5"/>
  <c r="C19" i="5"/>
  <c r="C16" i="5"/>
  <c r="C12" i="5"/>
  <c r="C8" i="5"/>
  <c r="C7" i="5" l="1"/>
  <c r="C29" i="5"/>
  <c r="C207" i="10"/>
  <c r="C274" i="10"/>
  <c r="C12" i="10"/>
  <c r="C11" i="10" s="1"/>
  <c r="C8" i="10" s="1"/>
  <c r="H136" i="10"/>
  <c r="C113" i="10"/>
  <c r="C112" i="10" s="1"/>
  <c r="C109" i="10" s="1"/>
  <c r="C498" i="10"/>
  <c r="C241" i="10"/>
  <c r="C240" i="10" s="1"/>
  <c r="C237" i="10" s="1"/>
  <c r="C236" i="10" s="1"/>
  <c r="C558" i="10"/>
  <c r="C617" i="10"/>
  <c r="C82" i="10"/>
  <c r="C528" i="10"/>
  <c r="C46" i="10"/>
  <c r="C6" i="2"/>
  <c r="C5" i="2" s="1"/>
  <c r="C249" i="10"/>
  <c r="C360" i="10"/>
  <c r="C414" i="10"/>
  <c r="C469" i="10"/>
  <c r="C634" i="10"/>
  <c r="C382" i="10"/>
  <c r="C8" i="7"/>
  <c r="C7" i="7" s="1"/>
  <c r="H14" i="10"/>
  <c r="H16" i="10"/>
  <c r="H19" i="10"/>
  <c r="H20" i="10"/>
  <c r="H21" i="10"/>
  <c r="H24" i="10"/>
  <c r="H25" i="10"/>
  <c r="H26" i="10"/>
  <c r="H27" i="10"/>
  <c r="H35" i="10"/>
  <c r="H36" i="10"/>
  <c r="H37" i="10"/>
  <c r="H38" i="10"/>
  <c r="H39" i="10"/>
  <c r="H40" i="10"/>
  <c r="H42" i="10"/>
  <c r="H43" i="10"/>
  <c r="H48" i="10"/>
  <c r="H49" i="10"/>
  <c r="H50" i="10"/>
  <c r="H51" i="10"/>
  <c r="H54" i="10"/>
  <c r="H55" i="10"/>
  <c r="H56" i="10"/>
  <c r="H57" i="10"/>
  <c r="H59" i="10"/>
  <c r="H60" i="10"/>
  <c r="H61" i="10"/>
  <c r="H62" i="10"/>
  <c r="H63" i="10"/>
  <c r="H67" i="10"/>
  <c r="H68" i="10"/>
  <c r="H69" i="10"/>
  <c r="H70" i="10"/>
  <c r="H71" i="10"/>
  <c r="H73" i="10"/>
  <c r="H76" i="10"/>
  <c r="H78" i="10"/>
  <c r="H84" i="10"/>
  <c r="H85" i="10"/>
  <c r="H86" i="10"/>
  <c r="H88" i="10"/>
  <c r="H91" i="10"/>
  <c r="H97" i="10"/>
  <c r="H104" i="10"/>
  <c r="H105" i="10"/>
  <c r="H106" i="10"/>
  <c r="H107" i="10"/>
  <c r="H117" i="10"/>
  <c r="H243" i="10"/>
  <c r="H256" i="10"/>
  <c r="H281" i="10"/>
  <c r="H288" i="10"/>
  <c r="H295" i="10"/>
  <c r="H316" i="10"/>
  <c r="H374" i="10"/>
  <c r="H381" i="10"/>
  <c r="H389" i="10"/>
  <c r="H422" i="10"/>
  <c r="H453" i="10"/>
  <c r="H476" i="10"/>
  <c r="H483" i="10"/>
  <c r="H490" i="10"/>
  <c r="H505" i="10"/>
  <c r="H512" i="10"/>
  <c r="H519" i="10"/>
  <c r="H535" i="10"/>
  <c r="H542" i="10"/>
  <c r="H549" i="10"/>
  <c r="H556" i="10"/>
  <c r="H572" i="10"/>
  <c r="H593" i="10"/>
  <c r="H616" i="10"/>
  <c r="H624" i="10"/>
  <c r="H641" i="10"/>
  <c r="H648" i="10"/>
  <c r="H655" i="10"/>
  <c r="H662" i="10"/>
  <c r="H676" i="10"/>
  <c r="H684" i="10"/>
  <c r="H687" i="10"/>
  <c r="H718" i="10"/>
  <c r="C6" i="5" l="1"/>
  <c r="C33" i="10"/>
  <c r="C32" i="10" s="1"/>
  <c r="C29" i="10" s="1"/>
  <c r="C7" i="10" l="1"/>
  <c r="H30" i="7" l="1"/>
  <c r="G5" i="10" l="1"/>
  <c r="H242" i="10"/>
  <c r="H13" i="10"/>
  <c r="H15" i="10"/>
  <c r="H18" i="10"/>
  <c r="H34" i="10"/>
  <c r="H47" i="10"/>
  <c r="H53" i="10"/>
  <c r="H58" i="10"/>
  <c r="H64" i="10"/>
  <c r="H72" i="10"/>
  <c r="H75" i="10"/>
  <c r="H83" i="10"/>
  <c r="H87" i="10"/>
  <c r="H89" i="10"/>
  <c r="H96" i="10"/>
  <c r="H116" i="10"/>
  <c r="H255" i="10"/>
  <c r="H489" i="10" l="1"/>
  <c r="H452" i="10"/>
  <c r="H287" i="10"/>
  <c r="H22" i="10"/>
  <c r="H23" i="10"/>
  <c r="H683" i="10"/>
  <c r="H654" i="10"/>
  <c r="H623" i="10"/>
  <c r="H541" i="10"/>
  <c r="H504" i="10"/>
  <c r="H592" i="10"/>
  <c r="H675" i="10"/>
  <c r="H647" i="10"/>
  <c r="H614" i="10"/>
  <c r="H615" i="10"/>
  <c r="H534" i="10"/>
  <c r="H482" i="10"/>
  <c r="H388" i="10"/>
  <c r="H280" i="10"/>
  <c r="H475" i="10"/>
  <c r="H380" i="10"/>
  <c r="H315" i="10"/>
  <c r="H716" i="10"/>
  <c r="H717" i="10"/>
  <c r="H640" i="10"/>
  <c r="H555" i="10"/>
  <c r="H518" i="10"/>
  <c r="H421" i="10"/>
  <c r="H373" i="10"/>
  <c r="H294" i="10"/>
  <c r="H103" i="10"/>
  <c r="H685" i="10"/>
  <c r="H686" i="10"/>
  <c r="H661" i="10"/>
  <c r="H548" i="10"/>
  <c r="H511" i="10"/>
  <c r="H571" i="10"/>
  <c r="H113" i="10"/>
  <c r="H12" i="10"/>
  <c r="H46" i="10"/>
  <c r="H254" i="10"/>
  <c r="H82" i="10"/>
  <c r="H241" i="10" l="1"/>
  <c r="H570" i="10"/>
  <c r="H547" i="10"/>
  <c r="H420" i="10"/>
  <c r="H554" i="10"/>
  <c r="H314" i="10"/>
  <c r="H674" i="10"/>
  <c r="H591" i="10"/>
  <c r="H540" i="10"/>
  <c r="H653" i="10"/>
  <c r="H279" i="10"/>
  <c r="H293" i="10"/>
  <c r="H481" i="10"/>
  <c r="H451" i="10"/>
  <c r="H510" i="10"/>
  <c r="H660" i="10"/>
  <c r="H102" i="10"/>
  <c r="H372" i="10"/>
  <c r="H517" i="10"/>
  <c r="H639" i="10"/>
  <c r="H379" i="10"/>
  <c r="H474" i="10"/>
  <c r="H387" i="10"/>
  <c r="H533" i="10"/>
  <c r="H646" i="10"/>
  <c r="H503" i="10"/>
  <c r="H622" i="10"/>
  <c r="H682" i="10"/>
  <c r="H286" i="10"/>
  <c r="H488" i="10"/>
  <c r="H112" i="10"/>
  <c r="H11" i="10"/>
  <c r="H253" i="10"/>
  <c r="H266" i="10"/>
  <c r="G11" i="2"/>
  <c r="G37" i="2"/>
  <c r="G40" i="2"/>
  <c r="H285" i="10" l="1"/>
  <c r="H282" i="10"/>
  <c r="H621" i="10"/>
  <c r="H532" i="10"/>
  <c r="H473" i="10"/>
  <c r="H207" i="10"/>
  <c r="H513" i="10"/>
  <c r="H516" i="10"/>
  <c r="H101" i="10"/>
  <c r="H98" i="10"/>
  <c r="H506" i="10"/>
  <c r="H509" i="10"/>
  <c r="H613" i="10"/>
  <c r="H292" i="10"/>
  <c r="H289" i="10"/>
  <c r="H536" i="10"/>
  <c r="H539" i="10"/>
  <c r="H313" i="10"/>
  <c r="H310" i="10"/>
  <c r="H566" i="10"/>
  <c r="H569" i="10"/>
  <c r="H678" i="10"/>
  <c r="H681" i="10"/>
  <c r="H386" i="10"/>
  <c r="H638" i="10"/>
  <c r="H371" i="10"/>
  <c r="H656" i="10"/>
  <c r="H659" i="10"/>
  <c r="H480" i="10"/>
  <c r="H477" i="10"/>
  <c r="H673" i="10"/>
  <c r="H670" i="10"/>
  <c r="H419" i="10"/>
  <c r="H32" i="10"/>
  <c r="H33" i="10"/>
  <c r="H487" i="10"/>
  <c r="H484" i="10"/>
  <c r="H502" i="10"/>
  <c r="H642" i="10"/>
  <c r="H645" i="10"/>
  <c r="H378" i="10"/>
  <c r="H375" i="10"/>
  <c r="H450" i="10"/>
  <c r="H447" i="10"/>
  <c r="H278" i="10"/>
  <c r="H649" i="10"/>
  <c r="H652" i="10"/>
  <c r="H587" i="10"/>
  <c r="H590" i="10"/>
  <c r="H553" i="10"/>
  <c r="H550" i="10"/>
  <c r="H543" i="10"/>
  <c r="H546" i="10"/>
  <c r="H240" i="10"/>
  <c r="H109" i="10"/>
  <c r="H8" i="10"/>
  <c r="H250" i="10"/>
  <c r="H29" i="10"/>
  <c r="H20" i="2"/>
  <c r="G21" i="2"/>
  <c r="H382" i="10" l="1"/>
  <c r="H383" i="10"/>
  <c r="H499" i="10"/>
  <c r="H498" i="10"/>
  <c r="H529" i="10"/>
  <c r="H528" i="10"/>
  <c r="H415" i="10"/>
  <c r="H414" i="10"/>
  <c r="H368" i="10"/>
  <c r="H360" i="10"/>
  <c r="H609" i="10"/>
  <c r="H610" i="10"/>
  <c r="H618" i="10"/>
  <c r="H617" i="10"/>
  <c r="H236" i="10"/>
  <c r="H237" i="10"/>
  <c r="H275" i="10"/>
  <c r="H274" i="10"/>
  <c r="H635" i="10"/>
  <c r="H634" i="10"/>
  <c r="H470" i="10"/>
  <c r="H469" i="10"/>
  <c r="H558" i="10"/>
  <c r="H7" i="10"/>
  <c r="H249" i="10"/>
  <c r="H35" i="5" l="1"/>
  <c r="H31" i="5"/>
  <c r="H22" i="5"/>
  <c r="H21" i="5"/>
  <c r="H20" i="5"/>
  <c r="H18" i="5"/>
  <c r="H17" i="5"/>
  <c r="H14" i="5"/>
  <c r="H11" i="5"/>
  <c r="H10" i="5"/>
  <c r="H9" i="5"/>
  <c r="H5" i="10" l="1"/>
  <c r="G35" i="5"/>
  <c r="G34" i="5"/>
  <c r="G32" i="5"/>
  <c r="G31" i="5"/>
  <c r="G28" i="5"/>
  <c r="G22" i="5"/>
  <c r="G21" i="5"/>
  <c r="G20" i="5"/>
  <c r="G18" i="5"/>
  <c r="G17" i="5"/>
  <c r="G15" i="5"/>
  <c r="G14" i="5"/>
  <c r="G13" i="5"/>
  <c r="G11" i="5"/>
  <c r="G10" i="5"/>
  <c r="G9" i="5"/>
  <c r="H36" i="2"/>
  <c r="H34" i="2"/>
  <c r="H29" i="2"/>
  <c r="H27" i="2"/>
  <c r="H25" i="2"/>
  <c r="H24" i="2"/>
  <c r="H18" i="2"/>
  <c r="H16" i="2"/>
  <c r="H14" i="2"/>
  <c r="H13" i="2"/>
  <c r="H12" i="2"/>
  <c r="H10" i="2"/>
  <c r="H9" i="2"/>
  <c r="H8" i="2"/>
  <c r="G36" i="2"/>
  <c r="G34" i="2"/>
  <c r="G30" i="2"/>
  <c r="G29" i="2"/>
  <c r="G27" i="2"/>
  <c r="G22" i="2"/>
  <c r="G20" i="2"/>
  <c r="G18" i="2"/>
  <c r="G16" i="2"/>
  <c r="G15" i="2"/>
  <c r="G14" i="2"/>
  <c r="G13" i="2"/>
  <c r="G12" i="2"/>
  <c r="G10" i="2"/>
  <c r="G9" i="2"/>
  <c r="G8" i="2"/>
  <c r="G30" i="7" l="1"/>
  <c r="G23" i="7"/>
  <c r="G16" i="7"/>
  <c r="H28" i="7" l="1"/>
  <c r="H13" i="7" l="1"/>
  <c r="H14" i="7"/>
  <c r="H27" i="7"/>
  <c r="H23" i="1"/>
  <c r="H22" i="1"/>
  <c r="H21" i="1"/>
  <c r="H20" i="1"/>
  <c r="G23" i="1"/>
  <c r="G22" i="1"/>
  <c r="G21" i="1"/>
  <c r="G20" i="1"/>
  <c r="H9" i="7" l="1"/>
  <c r="H25" i="7"/>
  <c r="H17" i="7" l="1"/>
  <c r="G28" i="2" l="1"/>
  <c r="G26" i="2"/>
  <c r="G17" i="2"/>
  <c r="G7" i="2"/>
  <c r="G33" i="5"/>
  <c r="G30" i="5"/>
  <c r="G27" i="5"/>
  <c r="G22" i="7" l="1"/>
  <c r="H8" i="7"/>
  <c r="G8" i="5"/>
  <c r="G12" i="5"/>
  <c r="G32" i="2"/>
  <c r="G16" i="5"/>
  <c r="G19" i="2"/>
  <c r="G35" i="2"/>
  <c r="G19" i="5"/>
  <c r="G29" i="5"/>
  <c r="G28" i="7" l="1"/>
  <c r="G21" i="7"/>
  <c r="G14" i="7"/>
  <c r="G31" i="2"/>
  <c r="G6" i="5" l="1"/>
  <c r="G7" i="5"/>
  <c r="G13" i="7"/>
  <c r="G25" i="7"/>
  <c r="G27" i="7"/>
  <c r="G19" i="7"/>
  <c r="G17" i="7"/>
  <c r="G9" i="7" l="1"/>
  <c r="H19" i="5"/>
  <c r="H32" i="2"/>
  <c r="H28" i="2"/>
  <c r="H19" i="2"/>
  <c r="H35" i="2"/>
  <c r="H17" i="2"/>
  <c r="H11" i="2"/>
  <c r="H7" i="2"/>
  <c r="H8" i="5"/>
  <c r="H12" i="5"/>
  <c r="H30" i="5"/>
  <c r="H33" i="5"/>
  <c r="H16" i="5"/>
  <c r="H26" i="2"/>
  <c r="H23" i="2"/>
  <c r="G7" i="7" l="1"/>
  <c r="G8" i="7"/>
  <c r="H31" i="2"/>
  <c r="H29" i="5"/>
  <c r="H7" i="5"/>
  <c r="H6" i="2"/>
  <c r="H7" i="7"/>
  <c r="H5" i="2" l="1"/>
  <c r="H6" i="5"/>
  <c r="G6" i="2"/>
  <c r="G5" i="2"/>
</calcChain>
</file>

<file path=xl/sharedStrings.xml><?xml version="1.0" encoding="utf-8"?>
<sst xmlns="http://schemas.openxmlformats.org/spreadsheetml/2006/main" count="1115" uniqueCount="504">
  <si>
    <t>Članak 1.</t>
  </si>
  <si>
    <t>I</t>
  </si>
  <si>
    <t>A</t>
  </si>
  <si>
    <t>B</t>
  </si>
  <si>
    <t>PRIHODI POSLOVANJA</t>
  </si>
  <si>
    <t>Broj konta</t>
  </si>
  <si>
    <t>Naziv prihoda</t>
  </si>
  <si>
    <t>Prihodi od poreza</t>
  </si>
  <si>
    <t>Porez i prirez na dohodak</t>
  </si>
  <si>
    <t>Porezi na imovinu</t>
  </si>
  <si>
    <t>Porezi na robu i usluge</t>
  </si>
  <si>
    <t>Pomoći od subjekata unutar opće države</t>
  </si>
  <si>
    <t>Pomoći iz Proračuna</t>
  </si>
  <si>
    <t>Prihodi od financijske imovine</t>
  </si>
  <si>
    <t>Prihodi od nefinancijske imovine</t>
  </si>
  <si>
    <t>Prihodi od administrativnih pristojbi i po posebnim propisima</t>
  </si>
  <si>
    <t>Administrativne (upravne) pristojbe</t>
  </si>
  <si>
    <t>Prihodi po posebnim propisima</t>
  </si>
  <si>
    <t>PRIHODI OD PRODAJE NEFINANCIJSKE IMOVINE</t>
  </si>
  <si>
    <t>Prihodi od prodaje neproizv. imovine</t>
  </si>
  <si>
    <t xml:space="preserve"> </t>
  </si>
  <si>
    <t>RASHODI POSLOVANJA</t>
  </si>
  <si>
    <t>Naziv rashoda</t>
  </si>
  <si>
    <t>Rashodi za zaposlene</t>
  </si>
  <si>
    <t>Plaće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</si>
  <si>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</si>
  <si>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</si>
  <si>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</si>
  <si>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</si>
  <si>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</si>
  <si>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</si>
  <si>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</si>
  <si>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Financijski rashodi</t>
  </si>
  <si>
    <t>Ostali financijski rashodi</t>
  </si>
  <si>
    <t>Naknade građanima i kućanstvima iz Proračuna</t>
  </si>
  <si>
    <t>Ostali rashodi</t>
  </si>
  <si>
    <t>Tekuće donacije</t>
  </si>
  <si>
    <t>Kazne, penali i naknade štete</t>
  </si>
  <si>
    <t>RASHODI ZA NABAVU NEFINANCIJSKE IMOVINE</t>
  </si>
  <si>
    <t>Materijalna imovina - prirodna bogatstva</t>
  </si>
  <si>
    <t>Građevinski objekti</t>
  </si>
  <si>
    <t>Postrojenja i oprema</t>
  </si>
  <si>
    <t>Rashodi za nabavu neproizvedene imovine</t>
  </si>
  <si>
    <t>Rashodi za nabavu proizvedene dugotrajne imovine</t>
  </si>
  <si>
    <t>Naziv izdataka</t>
  </si>
  <si>
    <t>RAZDJEL 001</t>
  </si>
  <si>
    <t>RAZDJEL 002</t>
  </si>
  <si>
    <t>JEDINSTVENI UPRAVNI ODJEL</t>
  </si>
  <si>
    <t>Plaće za redovni rad</t>
  </si>
  <si>
    <t>III</t>
  </si>
  <si>
    <t>ZAKLJUČNE ODREDBE</t>
  </si>
  <si>
    <t>OPĆINSKO VIJEĆE OPĆINE VELIKA LUDINA</t>
  </si>
  <si>
    <t>Nematerijalna imovina</t>
  </si>
  <si>
    <t>Rashodi poslovanja</t>
  </si>
  <si>
    <t>Donacije i ostali rashodi</t>
  </si>
  <si>
    <t>Tekuće donacije u novcu</t>
  </si>
  <si>
    <t>KOMUNALNA  INFRASTRUKTURA</t>
  </si>
  <si>
    <t>Plaće za redovan rad</t>
  </si>
  <si>
    <t>Knjige u knjižnici</t>
  </si>
  <si>
    <t>Naknade građanima i kućanstvima u novcu</t>
  </si>
  <si>
    <t xml:space="preserve">   RAČUNA PRIHODA I RASHODA</t>
  </si>
  <si>
    <t>OSNOVNA ŠKOLA LUDINA</t>
  </si>
  <si>
    <t>OPĆINSKO  VIJEĆE</t>
  </si>
  <si>
    <t>Subvencije</t>
  </si>
  <si>
    <t>Subvencije poljoprivrednicima</t>
  </si>
  <si>
    <t>Subvencije u poljoprivredi</t>
  </si>
  <si>
    <t xml:space="preserve">Predstavnička i izvršna tijela                  </t>
  </si>
  <si>
    <t>Komunalni doprinosi i naknade</t>
  </si>
  <si>
    <t>Prihodi od prodaje proizv. dugotrajne imovine</t>
  </si>
  <si>
    <t>Rashodi za nabavu proizv. dugotrajne imov.</t>
  </si>
  <si>
    <t xml:space="preserve">Naknade građanima i kućanstvima na temelju osiguranja i druge naknade </t>
  </si>
  <si>
    <t>GLAVA  00101</t>
  </si>
  <si>
    <t>Aktivnost:    A100101</t>
  </si>
  <si>
    <t>Program 1002</t>
  </si>
  <si>
    <t xml:space="preserve">           Izvor: </t>
  </si>
  <si>
    <t>Funkcija:0100 Opće javne usluge</t>
  </si>
  <si>
    <t>Aktivnost:    A100201</t>
  </si>
  <si>
    <t>Osnovne funkcije stranaka</t>
  </si>
  <si>
    <t xml:space="preserve">            Izvor:</t>
  </si>
  <si>
    <t xml:space="preserve">           Izvor:</t>
  </si>
  <si>
    <t xml:space="preserve">Donošenje akata i mjera iz djelokruga predstavničkog,izvršnog tijela i mjesne samouprave                                              </t>
  </si>
  <si>
    <t xml:space="preserve">             Izvor:</t>
  </si>
  <si>
    <t xml:space="preserve">              Izvor:</t>
  </si>
  <si>
    <t>OPĆINSKO VIJEĆE</t>
  </si>
  <si>
    <t xml:space="preserve">               </t>
  </si>
  <si>
    <t xml:space="preserve">               Izvor:</t>
  </si>
  <si>
    <t xml:space="preserve">                 Izvor:</t>
  </si>
  <si>
    <t xml:space="preserve">                Izvor:</t>
  </si>
  <si>
    <t>VATROGASTVO I CIVILNA ZAŠTITA</t>
  </si>
  <si>
    <t xml:space="preserve">                  Izvor:</t>
  </si>
  <si>
    <t xml:space="preserve">GOSPODARSTVO                                         </t>
  </si>
  <si>
    <t>GLAVA  00206</t>
  </si>
  <si>
    <t xml:space="preserve">JAVNE USTANOVE PREDŠKOLSKOG ODGOJA I OSNOVNOG OBRAZOVANJA   </t>
  </si>
  <si>
    <t>DJEČJI VRTIĆ LUDINA</t>
  </si>
  <si>
    <t xml:space="preserve">   </t>
  </si>
  <si>
    <t xml:space="preserve"> DJELATNOST KULTURE        </t>
  </si>
  <si>
    <t xml:space="preserve">PROGRAMSKA DJELATNOST SPORTA    </t>
  </si>
  <si>
    <t xml:space="preserve">               Izvor: </t>
  </si>
  <si>
    <t>Ostali rashodi poslovanja</t>
  </si>
  <si>
    <t xml:space="preserve">Naknada štete </t>
  </si>
  <si>
    <t>Poticaji u poljoprivredi</t>
  </si>
  <si>
    <t xml:space="preserve">Tekuće donacije </t>
  </si>
  <si>
    <t>Doprinosi na plaću</t>
  </si>
  <si>
    <t>Ostale naknade građanima i kućanstvima iz proračuna</t>
  </si>
  <si>
    <t>Pomoći unutar općeg proračuna</t>
  </si>
  <si>
    <t>Prijenos proračunskom  korisniku iz nadležnog proračuna za finaciranje redovne djelatnosti -  Vrtić Velika  Ludina</t>
  </si>
  <si>
    <t>Prijenos proračunskom  korisniku iz nadležnog proračuna za finaciranje redovne djelatnosti -  Knjižnica i čitaonica V. Ludina</t>
  </si>
  <si>
    <t xml:space="preserve">      OPĆI DIO</t>
  </si>
  <si>
    <t>RASPOLOŽIVA SREDSTVA IZ PRETHODNIH GODINA</t>
  </si>
  <si>
    <t>Prihodi za posebne namjene</t>
  </si>
  <si>
    <t>Opći prihodi i primici i prihodi za posebne namjene</t>
  </si>
  <si>
    <t>RAČUN FINANCIRANJA</t>
  </si>
  <si>
    <t xml:space="preserve">Održ.nerazvrstanih cesta - makad. putevi,   bankine,                        popr. asfalta, cestov. jaraka i propusta, klizišta i dr.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</si>
  <si>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Sitni inventar</t>
  </si>
  <si>
    <t>Bankarske usluge i usluge platnog prometa</t>
  </si>
  <si>
    <t>Reprezentacija</t>
  </si>
  <si>
    <t>Rashodi za nabavu nefinancijske imovine</t>
  </si>
  <si>
    <t>Kazne, upravne mjere i ostali prihodi</t>
  </si>
  <si>
    <t>Kazne za prekršaje</t>
  </si>
  <si>
    <t>Aktivnost:    A100202</t>
  </si>
  <si>
    <t>Dan općine</t>
  </si>
  <si>
    <t>Subvencije trgovačkim društvima izvan javnog sektora</t>
  </si>
  <si>
    <t>Intelektualne i osobne usluge</t>
  </si>
  <si>
    <t>Računalne usluge</t>
  </si>
  <si>
    <t>Ostale usluge</t>
  </si>
  <si>
    <t>Premije osiguranja</t>
  </si>
  <si>
    <t>KAPITALNI PROJEKT</t>
  </si>
  <si>
    <t>Rashodi za nabavu dugotrajne neproizvedne imovine</t>
  </si>
  <si>
    <t>Uredska oprema i namještaj</t>
  </si>
  <si>
    <t>Nematerijalna proizvedna imovina</t>
  </si>
  <si>
    <t>Ulaganje u računalne programe</t>
  </si>
  <si>
    <t>Funkcija:01 Opće javne usluge</t>
  </si>
  <si>
    <t>Izvor:</t>
  </si>
  <si>
    <t>Rashodi za nabavu dugotrajne proizvodne imovine</t>
  </si>
  <si>
    <t>Rashodi za nabavu dugotrajne neproizvodne imovine</t>
  </si>
  <si>
    <t>Rashodi za nabavu dugotrajne proizvedne imovine</t>
  </si>
  <si>
    <t>Materijalna imovina-prirodna bogatstva</t>
  </si>
  <si>
    <t>Popravak i nabava prometnih znakova</t>
  </si>
  <si>
    <t>Sufinanciranje kamata</t>
  </si>
  <si>
    <t>Naknade građanima i kućanstvima na temelju osiguranja i druge naknade</t>
  </si>
  <si>
    <t>Program:1005 Razvoj i sigurnost prometa</t>
  </si>
  <si>
    <t>Održavanje zgrada za redovno korištenje</t>
  </si>
  <si>
    <t>Pomoći</t>
  </si>
  <si>
    <t>Program 1016:  Obnova sakralnih objekata</t>
  </si>
  <si>
    <t>Program 1017: Program očuvanja kulturne baštine</t>
  </si>
  <si>
    <t>Program 1018: Razvoj civilnog društva</t>
  </si>
  <si>
    <t>Naknade troškova zaposlenima (dnevnice)</t>
  </si>
  <si>
    <t>Službena putovanja (privatni auto u službene svrhe)</t>
  </si>
  <si>
    <t>Naknada za prijevoz na posao i s posla</t>
  </si>
  <si>
    <t>Literatura (publikacije, glasila, časopis, knjige i ostalo)</t>
  </si>
  <si>
    <t xml:space="preserve">Uredski materijal </t>
  </si>
  <si>
    <t>Materijal i sredstva za čišćenje i održavanje</t>
  </si>
  <si>
    <t>Električna energija</t>
  </si>
  <si>
    <t>Plin</t>
  </si>
  <si>
    <t>Motorni benzin i dizel gorivo</t>
  </si>
  <si>
    <t>Auto gume</t>
  </si>
  <si>
    <t>Službena, radna i zaštitna odjeća</t>
  </si>
  <si>
    <t>Usluge telefona i telefaksa</t>
  </si>
  <si>
    <t>Usluge interneta</t>
  </si>
  <si>
    <t>Poštarina</t>
  </si>
  <si>
    <t>Usluge tekućeg i investicijskog održavanbja opreme</t>
  </si>
  <si>
    <t>Usluge tekućeg i investicijskog održavanja prijevoznih sredstava</t>
  </si>
  <si>
    <t>Usluge promiđbe i informiranja</t>
  </si>
  <si>
    <t>Tisak-Moslavački list</t>
  </si>
  <si>
    <t>Komunalne usluge</t>
  </si>
  <si>
    <t>Opskrba vodom</t>
  </si>
  <si>
    <t>Iznošenje i odvoz smeća</t>
  </si>
  <si>
    <t>Autorski honorari</t>
  </si>
  <si>
    <t>Ugovori o djelu</t>
  </si>
  <si>
    <t>Usluge odvjetnika i pravnog savjetovanja</t>
  </si>
  <si>
    <t>Geodetsko-katastarske usluge</t>
  </si>
  <si>
    <t>Usluge vještačenja</t>
  </si>
  <si>
    <t>Ostale intelektualne usluge</t>
  </si>
  <si>
    <t>Usluge ažuriranja računalnih baza</t>
  </si>
  <si>
    <t>Ostale računalne usluge</t>
  </si>
  <si>
    <t>Grafičke i tiskarske usluge</t>
  </si>
  <si>
    <t>Ostale nespomenute usluge</t>
  </si>
  <si>
    <t>Naknada troškova osobama izvan radnog odnosa</t>
  </si>
  <si>
    <t>Naknade troškova službenog puta</t>
  </si>
  <si>
    <t>Naknade ostalih troškova</t>
  </si>
  <si>
    <t>Premija osiguranja prijevoznih sredstava</t>
  </si>
  <si>
    <t>Premija osiguranja ostale imovine-objekti</t>
  </si>
  <si>
    <t>Premije osiguranja zaposlenih</t>
  </si>
  <si>
    <t>Pristojbe i naknade</t>
  </si>
  <si>
    <t>Upravne i administrativne pristojbe</t>
  </si>
  <si>
    <t>Sudske pristojbe</t>
  </si>
  <si>
    <t>Javnobilježničke pristojbe</t>
  </si>
  <si>
    <t>Ostale pristojbe</t>
  </si>
  <si>
    <t>Troškovi sudskih postupaka</t>
  </si>
  <si>
    <t xml:space="preserve">Zatezne kamate </t>
  </si>
  <si>
    <t>Plaće (Bruto)</t>
  </si>
  <si>
    <t xml:space="preserve">Naknade troškova zaposlenima </t>
  </si>
  <si>
    <t>Seminari, savjetovanja, simpoziji</t>
  </si>
  <si>
    <t>Tečajevi i stručni ispiti</t>
  </si>
  <si>
    <t>Doprinosi za obvezno zdravstveno osiguranje</t>
  </si>
  <si>
    <t>Doprinosi za obvezno osiguranje u slučaju nezaposlenosti</t>
  </si>
  <si>
    <t>Ostala zemljišta</t>
  </si>
  <si>
    <t>Osnovna djelatnost zaštite od požara    VZO općine</t>
  </si>
  <si>
    <t>Civilna zaštita</t>
  </si>
  <si>
    <t>Hrvatska gorska služba spašavanja</t>
  </si>
  <si>
    <t xml:space="preserve">Održavanje cesta u zimskim uvjetima                  </t>
  </si>
  <si>
    <t xml:space="preserve">Održavanje javnih i zelenih površina </t>
  </si>
  <si>
    <t xml:space="preserve"> Rashodi za uređaje i javnu rasvjetu</t>
  </si>
  <si>
    <t xml:space="preserve">Kapitalni projekt:    </t>
  </si>
  <si>
    <t>Sufinanciranje troška osjemenjivanja krava plotkinja</t>
  </si>
  <si>
    <t xml:space="preserve">Naknada štete      </t>
  </si>
  <si>
    <t xml:space="preserve">Kapitalni projekt:     </t>
  </si>
  <si>
    <t xml:space="preserve">Odgojno i administrativno tehničko osoblje   </t>
  </si>
  <si>
    <t xml:space="preserve"> Sufinanciranje troškova školske kuhinje</t>
  </si>
  <si>
    <t xml:space="preserve">  u OSNOVNOJ ŠKOLI LUDINA</t>
  </si>
  <si>
    <t xml:space="preserve">Pomoć za stanovanje, jednokratne pomoći   </t>
  </si>
  <si>
    <t xml:space="preserve">Jednokratne novčane pomoći roditeljima-novorođenčad </t>
  </si>
  <si>
    <t xml:space="preserve">Podmirenje troškova drva za ogrijev   </t>
  </si>
  <si>
    <t>Sanitarno-higijeničarski poslovi</t>
  </si>
  <si>
    <t>Troškovi prijevoza laboratorijskih uzoraka</t>
  </si>
  <si>
    <t xml:space="preserve"> Administrativno i tehničko osoblje</t>
  </si>
  <si>
    <t xml:space="preserve">KNJIŽNICA I ČITAONICA VELIKA LUDINA  </t>
  </si>
  <si>
    <t xml:space="preserve"> NK " Sokol " </t>
  </si>
  <si>
    <t xml:space="preserve"> RK " Laurus " </t>
  </si>
  <si>
    <t xml:space="preserve">   "Šaran"športsko ribolovna udruga</t>
  </si>
  <si>
    <t>Ostala sportska društva</t>
  </si>
  <si>
    <t>Odvoz i zbrinjavanje otpada, sanacija komunalne deponije</t>
  </si>
  <si>
    <t xml:space="preserve"> Dimnjačarske i ekološke usluge</t>
  </si>
  <si>
    <t>Čišćenje smetlišta</t>
  </si>
  <si>
    <t xml:space="preserve">Izgradnja reciklažnog dvorišta </t>
  </si>
  <si>
    <t xml:space="preserve">Aktivnost A 101601   </t>
  </si>
  <si>
    <t xml:space="preserve"> Crkva Sv. Mihaela u V. Ludini</t>
  </si>
  <si>
    <t xml:space="preserve">  KUD-a "Mijo Stuparić" </t>
  </si>
  <si>
    <t xml:space="preserve">Aktivnost A 101701    </t>
  </si>
  <si>
    <t>Aktivnost A 101801:</t>
  </si>
  <si>
    <t xml:space="preserve"> UHVIBDR Velika Ludina</t>
  </si>
  <si>
    <t xml:space="preserve"> LAG Moslavina</t>
  </si>
  <si>
    <t>Aktivnost A 101802:</t>
  </si>
  <si>
    <t xml:space="preserve"> Humanitarna djelatnost Crvenog križa</t>
  </si>
  <si>
    <t xml:space="preserve">Aktivnost A 101803 : </t>
  </si>
  <si>
    <t xml:space="preserve"> Udruženje slijepih</t>
  </si>
  <si>
    <t xml:space="preserve">Aktivnost A 101804 : </t>
  </si>
  <si>
    <t>OSI Udruga osoba s invaliditetom</t>
  </si>
  <si>
    <t>Aktivnost A 101805 :</t>
  </si>
  <si>
    <t xml:space="preserve">ZAŠTITA OKOLIŠA    </t>
  </si>
  <si>
    <t>GLAVA  00209</t>
  </si>
  <si>
    <t>Sufinanciranje učeničkih domova</t>
  </si>
  <si>
    <t>sufinanciranje kamata</t>
  </si>
  <si>
    <t>Materijal i dijelovi za održavanje transportnih sredstava</t>
  </si>
  <si>
    <t>Ostali materijal i dijelovi za tekuće i investicijsko održavanje-dom</t>
  </si>
  <si>
    <t>Elektronski mediji-Mreža TV, Jabuka TV</t>
  </si>
  <si>
    <t>Usluga objave čestitki</t>
  </si>
  <si>
    <t>Objava oglasa</t>
  </si>
  <si>
    <t>Zbrinjavanje ambalažnog otpada</t>
  </si>
  <si>
    <t>Naplata javne rasvjete</t>
  </si>
  <si>
    <t>Usluge javnog bilježnika</t>
  </si>
  <si>
    <t>Usluge Moslavina 5%</t>
  </si>
  <si>
    <t>Držani proračun 5%</t>
  </si>
  <si>
    <t>Stipendije i školarine</t>
  </si>
  <si>
    <t>Udruga stočara, voćara, vinogradara i…</t>
  </si>
  <si>
    <t>Aktivnost A 101806 :</t>
  </si>
  <si>
    <t>Aktivnost A 101807 :</t>
  </si>
  <si>
    <t>Ostale udruge</t>
  </si>
  <si>
    <t xml:space="preserve"> Ostale tekuće donacije-škola plivanja</t>
  </si>
  <si>
    <t>Prihodi od prodaje materijalne imovine - prirodnih bogatstava-POLJOPRIVREDNO ZEMLJIŠTE</t>
  </si>
  <si>
    <t>Prihodi od prodaje materijalne imovine - prirodnih bogatstava-GRAĐEVINSKO ZEMLJIŠTE</t>
  </si>
  <si>
    <t>Prihodi od prodaje građevinskih objekata-STAMBENI OBJEKTI</t>
  </si>
  <si>
    <t>Prihodi od prodaje građevinskih objekata-POSLOVNI OBJEKTI</t>
  </si>
  <si>
    <t>PRIHODI UKUPNO</t>
  </si>
  <si>
    <t>Tekuće pomoći od HZMO, HZZ, HZZO</t>
  </si>
  <si>
    <t>Usluge telefona, pošte i prijevoza</t>
  </si>
  <si>
    <t>Kapitalne pomoći od institucija i tijela Europske unije</t>
  </si>
  <si>
    <t>Donacije od pravnih fizičkih osoba izvan općeg proračuna</t>
  </si>
  <si>
    <t>Kapitalne donacije od ostalih subjekata izvan općeg proračuna</t>
  </si>
  <si>
    <t>Naknada troškova osobama izan radnog odnosa</t>
  </si>
  <si>
    <t>ŠKOLSTVO</t>
  </si>
  <si>
    <t>RAZVOJ CIVILNOG DRUŠTVA</t>
  </si>
  <si>
    <t>SOCIJALNA SKRB</t>
  </si>
  <si>
    <t>Program 1010 Jačanje gospodarstva</t>
  </si>
  <si>
    <t>Program 1018:  Program predškolskog odgoja</t>
  </si>
  <si>
    <t>Program 1019: Program javnih potreba u kulturi</t>
  </si>
  <si>
    <t>Program :1003 Jedinstveni upravni odjel</t>
  </si>
  <si>
    <t>Program 1004:  Upravljanje imovinom</t>
  </si>
  <si>
    <t xml:space="preserve">Program:1006 </t>
  </si>
  <si>
    <t>Program 1007:  Organiziranje i provođenje zaštite i spašavanja</t>
  </si>
  <si>
    <t>Program 1008:  Održavanje objekata i uređaja komunalne infrastrukture</t>
  </si>
  <si>
    <t>Program 1011: Javne potrebe iznad standarda u školstvu</t>
  </si>
  <si>
    <t>Program 1012: Socijalna skrb</t>
  </si>
  <si>
    <t>Program 1013: Zaštita, očuvanje i unapređenje zdravlja</t>
  </si>
  <si>
    <t>Program 1014: Razvoj sporta i rekreacije</t>
  </si>
  <si>
    <t>Program 1015: Zaštita okoliša</t>
  </si>
  <si>
    <t>K100301</t>
  </si>
  <si>
    <t xml:space="preserve">Aktivnost: A 100401   </t>
  </si>
  <si>
    <t xml:space="preserve"> K 100401  </t>
  </si>
  <si>
    <t xml:space="preserve"> K 100402    </t>
  </si>
  <si>
    <t xml:space="preserve">Aktivnost: A 100701    </t>
  </si>
  <si>
    <t xml:space="preserve">Aktivnost: A 100702    </t>
  </si>
  <si>
    <t xml:space="preserve">Aktivnost: A 100703    </t>
  </si>
  <si>
    <t xml:space="preserve">Aktivnost: A 100801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</si>
  <si>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Aktivnost: A 100802                 </t>
  </si>
  <si>
    <t xml:space="preserve">Aktivnost: A 100803                      </t>
  </si>
  <si>
    <t xml:space="preserve">Aktivnost: A 100901  </t>
  </si>
  <si>
    <t xml:space="preserve">Aktivnost: A 100902  </t>
  </si>
  <si>
    <t xml:space="preserve">Aktivnost: A100903                                                            </t>
  </si>
  <si>
    <t xml:space="preserve">Aktivnost: A 101001  </t>
  </si>
  <si>
    <t xml:space="preserve">Aktivnost: A101101  </t>
  </si>
  <si>
    <t xml:space="preserve">Aktivnost A 101201:                        </t>
  </si>
  <si>
    <t xml:space="preserve">Aktivnost: A 101301 </t>
  </si>
  <si>
    <t>Aktivnost: A 101302</t>
  </si>
  <si>
    <t xml:space="preserve">Aktivnost: A 101303 </t>
  </si>
  <si>
    <t xml:space="preserve">Aktivnost A 101401    </t>
  </si>
  <si>
    <t xml:space="preserve">Aktivnost A 101402   </t>
  </si>
  <si>
    <t xml:space="preserve">Aktivnost A 101403  </t>
  </si>
  <si>
    <t xml:space="preserve">Aktivnost A 101404   </t>
  </si>
  <si>
    <t xml:space="preserve">Aktivnost A 101501   </t>
  </si>
  <si>
    <t xml:space="preserve">Aktivnost A 101502  </t>
  </si>
  <si>
    <t xml:space="preserve">Aktivnost A 101503   </t>
  </si>
  <si>
    <t xml:space="preserve">Aktivnost A 101801               </t>
  </si>
  <si>
    <t xml:space="preserve">Aktivnost A 101901:   </t>
  </si>
  <si>
    <r>
      <t>Ak</t>
    </r>
    <r>
      <rPr>
        <b/>
        <sz val="8"/>
        <color indexed="8"/>
        <rFont val="Arial"/>
        <family val="2"/>
        <charset val="238"/>
      </rPr>
      <t>tivnost:A00302</t>
    </r>
  </si>
  <si>
    <r>
      <t>Ak</t>
    </r>
    <r>
      <rPr>
        <b/>
        <sz val="8"/>
        <color indexed="8"/>
        <rFont val="Arial"/>
        <family val="2"/>
        <charset val="238"/>
      </rPr>
      <t>tivnost:A00303</t>
    </r>
  </si>
  <si>
    <r>
      <t>T</t>
    </r>
    <r>
      <rPr>
        <sz val="8"/>
        <color indexed="8"/>
        <rFont val="Arial"/>
        <family val="2"/>
        <charset val="238"/>
      </rPr>
      <t xml:space="preserve">ekuće donacije </t>
    </r>
  </si>
  <si>
    <t>Aktivnost: A100301</t>
  </si>
  <si>
    <t>Funkcija: 08 Rekreacija, kultura i religija</t>
  </si>
  <si>
    <r>
      <t>F</t>
    </r>
    <r>
      <rPr>
        <b/>
        <sz val="8"/>
        <color indexed="8"/>
        <rFont val="Arial"/>
        <family val="2"/>
        <charset val="238"/>
      </rPr>
      <t>unkcija: 09 Obrazovanje</t>
    </r>
  </si>
  <si>
    <t>Funkcija: 10 Socijalna skrb</t>
  </si>
  <si>
    <t>Funkcija: 10  Socijalna skrb</t>
  </si>
  <si>
    <t>Funkcija : 05 Zaštita okoliša</t>
  </si>
  <si>
    <t>Funkcija :08  Rekreacija, kultura i religija</t>
  </si>
  <si>
    <t>Funkcija: 07 Zdravstvo</t>
  </si>
  <si>
    <t>Funkcija: 09 Obrazovanje</t>
  </si>
  <si>
    <t>Funkcija: 04 Ekonomski poslovi</t>
  </si>
  <si>
    <t>Funkcija: 04 Opće javne usluge</t>
  </si>
  <si>
    <r>
      <rPr>
        <b/>
        <sz val="8"/>
        <color indexed="8"/>
        <rFont val="Arial"/>
        <family val="2"/>
        <charset val="238"/>
      </rPr>
      <t>Funkcija</t>
    </r>
    <r>
      <rPr>
        <sz val="8"/>
        <color indexed="8"/>
        <rFont val="Arial"/>
        <family val="2"/>
        <charset val="238"/>
      </rPr>
      <t xml:space="preserve">: </t>
    </r>
    <r>
      <rPr>
        <b/>
        <sz val="8"/>
        <color indexed="8"/>
        <rFont val="Arial"/>
        <family val="2"/>
        <charset val="238"/>
      </rPr>
      <t>04 Ekonomski poslovi</t>
    </r>
  </si>
  <si>
    <t>Funkcija: 03 Javni red i sigurnost</t>
  </si>
  <si>
    <t>Funkcija:04 Ekonomski poslovi</t>
  </si>
  <si>
    <t>Opremanje uredskog prostora</t>
  </si>
  <si>
    <t xml:space="preserve">Funkcija:07 Zdravstvo </t>
  </si>
  <si>
    <t>UKUPNO RASHODI</t>
  </si>
  <si>
    <t>pomoći</t>
  </si>
  <si>
    <r>
      <t>Pr</t>
    </r>
    <r>
      <rPr>
        <b/>
        <sz val="10"/>
        <color indexed="8"/>
        <rFont val="Arial"/>
        <family val="2"/>
        <charset val="238"/>
      </rPr>
      <t>ogram 1009:  Potpora u poljoprivredi</t>
    </r>
  </si>
  <si>
    <r>
      <t xml:space="preserve">           I</t>
    </r>
    <r>
      <rPr>
        <b/>
        <sz val="9"/>
        <color indexed="8"/>
        <rFont val="Arial"/>
        <family val="2"/>
        <charset val="238"/>
      </rPr>
      <t xml:space="preserve">zvor: </t>
    </r>
  </si>
  <si>
    <r>
      <rPr>
        <b/>
        <sz val="8"/>
        <color indexed="8"/>
        <rFont val="Arial"/>
        <family val="2"/>
        <charset val="238"/>
      </rPr>
      <t>Funkcija: 08 Rekreacija, kultura i religij</t>
    </r>
    <r>
      <rPr>
        <b/>
        <sz val="10"/>
        <color indexed="8"/>
        <rFont val="Arial"/>
        <family val="2"/>
        <charset val="238"/>
      </rPr>
      <t>a</t>
    </r>
  </si>
  <si>
    <t>II. Izmjene i dopune Proračuna Općine Velika Ludina za 2016. godinu sastoje se od :</t>
  </si>
  <si>
    <t>indeks 4/3</t>
  </si>
  <si>
    <t>indeks 4/1</t>
  </si>
  <si>
    <t>prihodi poslovanja</t>
  </si>
  <si>
    <t>prihodi od prodaje nefinancijske imovine</t>
  </si>
  <si>
    <t>rashodi poslovanja</t>
  </si>
  <si>
    <t>rashodi za nabavu nefinancijske imovine</t>
  </si>
  <si>
    <t>raspoloživa sredstva iz prethodnih godina</t>
  </si>
  <si>
    <t>neto financiranje</t>
  </si>
  <si>
    <t>Program 1001</t>
  </si>
  <si>
    <t>Program političkih stranaka</t>
  </si>
  <si>
    <t>indeks 6/3</t>
  </si>
  <si>
    <t>indeks 6/5</t>
  </si>
  <si>
    <t>IZVJEŠTAJ O IZVRŠENJU PRORAČUNA OPĆINE VELIKA LUDINA</t>
  </si>
  <si>
    <t>objavit će se u Službenim novinama Općine Velika Ludina</t>
  </si>
  <si>
    <t>II    P O S E B N I  D I O</t>
  </si>
  <si>
    <t xml:space="preserve">     U K U P N O  R A S H O D I  I  I Z D A C I</t>
  </si>
  <si>
    <t>Prihodi od prodaje vlasničkog udjela Mali Lošinj</t>
  </si>
  <si>
    <t>Subvencije trgovačkim društvima u javnom sektoru</t>
  </si>
  <si>
    <t>Prijevoz pokojnika do Patalogije</t>
  </si>
  <si>
    <t xml:space="preserve">Ostale komunalne usluge </t>
  </si>
  <si>
    <t>Usluge pri registraciji vozila</t>
  </si>
  <si>
    <t>Ostrala nematerijalna imovina-projekti</t>
  </si>
  <si>
    <t>Cvjetna ulica , Velika Ludina</t>
  </si>
  <si>
    <t>Kredit za komunalnu zonu</t>
  </si>
  <si>
    <t>Subvencije ( Moslavina d.o.o.)</t>
  </si>
  <si>
    <t xml:space="preserve">Aktivnost: A 101002 </t>
  </si>
  <si>
    <t>Subvencije trgovačkim društvima u javnom sketoru</t>
  </si>
  <si>
    <t xml:space="preserve">Sufinanciranje CS Mala Ludna </t>
  </si>
  <si>
    <t xml:space="preserve">Aktivnost: A101102 </t>
  </si>
  <si>
    <t>Računalni programi</t>
  </si>
  <si>
    <t>Promocije knjiga i očuvanje kulturne baštine</t>
  </si>
  <si>
    <t>Uređenje pučkih domova-Gornja Vlahinićka</t>
  </si>
  <si>
    <t xml:space="preserve">Aktivnost A 101106: </t>
  </si>
  <si>
    <t>Uređenje groblja</t>
  </si>
  <si>
    <t>Sufinanciranje uličnog vodovoda u Ulici Gaj-Mala Ludina</t>
  </si>
  <si>
    <t>Doprinosi za zdrastveno osiguranje</t>
  </si>
  <si>
    <t>Ostala nematrijalna imovina-Projekt park uz crkvu</t>
  </si>
  <si>
    <t>Server</t>
  </si>
  <si>
    <t>Tablet</t>
  </si>
  <si>
    <t>Duga ulica, Velika Ludina</t>
  </si>
  <si>
    <t>Aktivnost A100808</t>
  </si>
  <si>
    <t>Postavljanje video nadzora-Ludina-centar, Dječji vrtić Ludina, Divlji deponij kod Česme</t>
  </si>
  <si>
    <t>Aktivnost A100807</t>
  </si>
  <si>
    <t>Izgradnja autobusne kućice</t>
  </si>
  <si>
    <t>Aktivnost A100809</t>
  </si>
  <si>
    <t>Čišćenje kanalizacijskih otvora-šahta</t>
  </si>
  <si>
    <t xml:space="preserve">Aktivnost: K 100802                </t>
  </si>
  <si>
    <t>Kanalizacija Cvjetna ulica</t>
  </si>
  <si>
    <t xml:space="preserve">Aktivnost: K 100801                 </t>
  </si>
  <si>
    <t>Aktivnost: A 101304</t>
  </si>
  <si>
    <t>Nabava kontejnera i spremnika za smeće</t>
  </si>
  <si>
    <t xml:space="preserve">                     </t>
  </si>
  <si>
    <t xml:space="preserve">                                                                     Vjekoslav Kamenščak</t>
  </si>
  <si>
    <t>izvorni plan za 2019.</t>
  </si>
  <si>
    <t>tekući plan za 2019.</t>
  </si>
  <si>
    <t>izvršenje za 2019.</t>
  </si>
  <si>
    <t>izvršenje cjelogodišnje 2018.</t>
  </si>
  <si>
    <t>izvršenje cjelogodišnje za 2018.</t>
  </si>
  <si>
    <t>izvršenje cjelogodišje za 2018.</t>
  </si>
  <si>
    <t>Kupnja osobnog automobila</t>
  </si>
  <si>
    <t>Ostali rashodi za zaposlene Team building</t>
  </si>
  <si>
    <t>Zatezne kamate po žiro računu</t>
  </si>
  <si>
    <t>Ostala nematrijalna imovina-Projekt Izmjene javne rasvjete</t>
  </si>
  <si>
    <t>AKTIVNOST: k 100302</t>
  </si>
  <si>
    <t>Prijevozna sredstva</t>
  </si>
  <si>
    <t>Prijevozna sredstva- osobni automobil</t>
  </si>
  <si>
    <t xml:space="preserve">Uređenje pučkih domova-M.Klada </t>
  </si>
  <si>
    <t xml:space="preserve"> K 100403</t>
  </si>
  <si>
    <t>Uređenje zgrade u centru Velike Ludine- stara Općina</t>
  </si>
  <si>
    <t xml:space="preserve"> K 100404</t>
  </si>
  <si>
    <t>Uređenje zgrade mrtvačnice na groblju  Mala Ludina</t>
  </si>
  <si>
    <t xml:space="preserve"> K 100405</t>
  </si>
  <si>
    <t>Uređenje pučkih domova-M.Ludina</t>
  </si>
  <si>
    <t xml:space="preserve"> K 100406</t>
  </si>
  <si>
    <t>Nadstrešnica za traktor</t>
  </si>
  <si>
    <t xml:space="preserve"> K 100407</t>
  </si>
  <si>
    <t>Bežićna mreža</t>
  </si>
  <si>
    <t>Tekuće donacija - kupnja kombi vozila</t>
  </si>
  <si>
    <t xml:space="preserve">Vatrogasna oprema i ostali troškovi </t>
  </si>
  <si>
    <t xml:space="preserve">Aktivnost: A 100804                      </t>
  </si>
  <si>
    <t>Uređenje groblja ( ograda, cesta, staze)</t>
  </si>
  <si>
    <t>Aktivnost: A 100805</t>
  </si>
  <si>
    <t xml:space="preserve">Popravak autobusnih kućica </t>
  </si>
  <si>
    <t>Aktivnost: K 100806</t>
  </si>
  <si>
    <t xml:space="preserve">Aktivnost: A 101003 </t>
  </si>
  <si>
    <t>Prijamni centar Repušnica</t>
  </si>
  <si>
    <t xml:space="preserve">Aktivnost A 101103:   </t>
  </si>
  <si>
    <t xml:space="preserve">Ostale tekuće donacije-uređenje krova na školi u Kat.Selišću </t>
  </si>
  <si>
    <t xml:space="preserve">Aktivnost A 101104:   </t>
  </si>
  <si>
    <t xml:space="preserve">Aktivnost A 101105: </t>
  </si>
  <si>
    <t xml:space="preserve">Aktivnost A 101202:                  </t>
  </si>
  <si>
    <t xml:space="preserve">Aktivnost A 101203:         </t>
  </si>
  <si>
    <t xml:space="preserve">Aktivnost A 101204:         </t>
  </si>
  <si>
    <t>Podmirenje troškova logopeda</t>
  </si>
  <si>
    <t>Sterilizacija i kastracija životinja (sufinanciranje 50%)</t>
  </si>
  <si>
    <t>K 101504</t>
  </si>
  <si>
    <t>Aktivnost: A 101505</t>
  </si>
  <si>
    <t>Kapitalni projekt:    K 101506</t>
  </si>
  <si>
    <t>Kapitalni projekt:    K 101507</t>
  </si>
  <si>
    <t>Nabava kućišta za spremnike za otpad</t>
  </si>
  <si>
    <t>Tekuće donacije u novcu - (obilježavanje Miholja)</t>
  </si>
  <si>
    <t>Aktivnost A 101702</t>
  </si>
  <si>
    <t>Tekuće donacije u novcu - (obilježavanje Vincekova i Jabuke crvenike)</t>
  </si>
  <si>
    <t>Zagrebačka ulica Velika Ludina- ulaz u reciklažno dvorište</t>
  </si>
  <si>
    <t>Zagrebačka ulica Velika Ludina- nogostup</t>
  </si>
  <si>
    <t xml:space="preserve">tekući plan za 2019. </t>
  </si>
  <si>
    <t xml:space="preserve">Ostala nematerijalna imovina - Projekt Moslavačke ulice </t>
  </si>
  <si>
    <t xml:space="preserve">Ostala nematerijalna imovina - Projekat prilazne ceste za Reciklažno dvorište  </t>
  </si>
  <si>
    <t>AKTIVNOST: k 100303</t>
  </si>
  <si>
    <t xml:space="preserve">Kupnja viličara </t>
  </si>
  <si>
    <t xml:space="preserve">Oprema - viličar </t>
  </si>
  <si>
    <t xml:space="preserve"> K 100408</t>
  </si>
  <si>
    <t xml:space="preserve">Uređenje tribine na stadionu Tratinčica </t>
  </si>
  <si>
    <t xml:space="preserve">Subvencije (Moslavina plin d.o.o.) </t>
  </si>
  <si>
    <t>Subvecije trgovačkim društvima izvan javnog sektora</t>
  </si>
  <si>
    <t xml:space="preserve">Trošak zbrinjavanja zaposlenika Moslavine plin d.o.o. </t>
  </si>
  <si>
    <t>Ostale tekuće donacije- uređenje ograde oko škole  u Grabričini</t>
  </si>
  <si>
    <t>Polugodišnji  izvještaj o Izvršenju Proračuna Općine Velika Ludina za 2019. godinu</t>
  </si>
  <si>
    <t>izvršenje do 31.12.2019</t>
  </si>
  <si>
    <t xml:space="preserve"> plan III. 2019</t>
  </si>
  <si>
    <t>povećanje</t>
  </si>
  <si>
    <t>novi plan IV. 2019</t>
  </si>
  <si>
    <t>KONTO 8 - Prihodi od financijske imovine</t>
  </si>
  <si>
    <t>KONTO 5 - izdaci za finanijsku imovinu i otplate zajmova</t>
  </si>
  <si>
    <t>višak/manjak+raspoloživa sredstva iz prethodnih godina+neto financiranje</t>
  </si>
  <si>
    <t>izvšenje cjelogodišnje 2018.</t>
  </si>
  <si>
    <t xml:space="preserve"> K 100409</t>
  </si>
  <si>
    <t>Rekonstrukcija i modernizacija javne rasvjete</t>
  </si>
  <si>
    <t>Ostali građevinski objekti</t>
  </si>
  <si>
    <t>Javna rasvjeta</t>
  </si>
  <si>
    <t>Sufinanciranje školskih udžbenika, tableta i ostalog potrebnog školskog materijala</t>
  </si>
  <si>
    <t>Deratizacija i dezinskecija</t>
  </si>
  <si>
    <t xml:space="preserve">Ostali financijski rashodi </t>
  </si>
  <si>
    <t xml:space="preserve">Kamate na kreditno zaduženje </t>
  </si>
  <si>
    <t xml:space="preserve">Izdaci za financijsku imovinu i otplatu </t>
  </si>
  <si>
    <t xml:space="preserve">Izdaci za otplatu glavnice primljenih kredita i zajmova </t>
  </si>
  <si>
    <t>Otplata glavnice primljenih zajmova od kreditnih i ostalih financijskih institucija izvan javnog sektora</t>
  </si>
  <si>
    <t xml:space="preserve"> K 101901</t>
  </si>
  <si>
    <t>Izgradnja i rekonstukcija Dječjeg Vrtića Ludina</t>
  </si>
  <si>
    <t xml:space="preserve">Primici od zaduživanja, opći primici </t>
  </si>
  <si>
    <t xml:space="preserve">Poslovni objekti </t>
  </si>
  <si>
    <t xml:space="preserve">Izgradanja i rekonstukcija Dječjeg Vrtića </t>
  </si>
  <si>
    <t>Oprema</t>
  </si>
  <si>
    <t xml:space="preserve">Postrojenje i oprema za Dječji Vrtić </t>
  </si>
  <si>
    <t>Prijevoz na posao i sa posla</t>
  </si>
  <si>
    <t xml:space="preserve">izvršenje do 31.12.2019 </t>
  </si>
  <si>
    <t xml:space="preserve">Knjige, umjetnička djela i ostale izložbene vrijednosti </t>
  </si>
  <si>
    <t xml:space="preserve">IZDACI ZA FINANCIJSKU IMOVINU I OTPLATE ZAJMOVA </t>
  </si>
  <si>
    <t>IZDACI ZA OTPLATU GLAVNICE PRIMLJENIH KREDITA I ZAJMOVA</t>
  </si>
  <si>
    <t xml:space="preserve">Otplata glavnice primljenih zajmova od kreditnih i ostalih financijskih investicija izvan javnog sektora </t>
  </si>
  <si>
    <t>PRIHODI OD FINANCIJSKE IMOVINE I ZADUŽIVANJA</t>
  </si>
  <si>
    <t>Primici od zaduživanja</t>
  </si>
  <si>
    <t>Primljeni kredidi i zajmovi od kreditnih i ostalih financijskih institucija izvan javnog sektora</t>
  </si>
  <si>
    <t>Prihodi iz madležnog prpračuna i od HZZO-a na temelju ugovora</t>
  </si>
  <si>
    <t>Prihodi od HZZO-a na temelju ugovorenih obveza</t>
  </si>
  <si>
    <t xml:space="preserve">Ostali nespomenuti građevinski objekti </t>
  </si>
  <si>
    <t>ZA RAZDOBLJE OD 01.01.2019 do 31.12.2019. GODINE</t>
  </si>
  <si>
    <t>102/17 i 01/20) i članka 34. i 35. Statuta Općine Velika Ludina ("Službene novine" Općine Velika Ludina broj  6/09, 7/11, 2/13 6/14, 3/18 i 5/18)</t>
  </si>
  <si>
    <t>do 31.12.2019. godine kako slijedi:</t>
  </si>
  <si>
    <t>Proračun Općine Velika Ludina za 2019. godinu (Službene novine  Općine Velika Ludina br 12/18, 2/19, 4/19, 6/19 i 7/19) ostvaren je u razdoblju od 01.01.2019.</t>
  </si>
  <si>
    <t xml:space="preserve"> Na temelju članka 110. Zakona o Proračunu ( NN broj 87/08, 136/12 i 15/15 ), Pravilnika o polugodišnjem i godišnjem izvještavanju o izvršenju Proračuna (NN 24/13 ,</t>
  </si>
  <si>
    <t>Općinsko vijeće Općine Velika Ludina na svojoj 32. sjednici održanoj 14.05.2020. god. donijelo je</t>
  </si>
  <si>
    <t>Velika Ludina, 14.05.2020.</t>
  </si>
  <si>
    <t>KLASA:400-06/20-01/ 02                                                                                 Predsjednik:</t>
  </si>
  <si>
    <t>URBROJ:2176/19-02-20-2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</si>
</sst>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37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</font>
    <font>
      <b/>
      <i/>
      <sz val="11"/>
      <name val="Arial"/>
      <family val="2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i/>
      <sz val="11"/>
      <name val="Arial"/>
      <family val="2"/>
      <charset val="238"/>
    </font>
    <font>
      <b/>
      <sz val="10"/>
      <color theme="1"/>
      <name val="Arial"/>
      <family val="2"/>
    </font>
    <font>
      <sz val="10"/>
      <name val="Arial"/>
      <charset val="238"/>
    </font>
    <font>
      <b/>
      <sz val="9"/>
      <name val="Arial"/>
      <family val="2"/>
      <charset val="238"/>
    </font>
    <font>
      <sz val="9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4" tint="0.59996337778862885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theme="7" tint="-0.249977111117893"/>
        <bgColor theme="0"/>
      </patternFill>
    </fill>
    <fill>
      <patternFill patternType="solid">
        <fgColor theme="7"/>
        <bgColor theme="0"/>
      </patternFill>
    </fill>
    <fill>
      <patternFill patternType="solid">
        <fgColor rgb="FFCCFF66"/>
        <bgColor theme="5" tint="0.39994506668294322"/>
      </patternFill>
    </fill>
    <fill>
      <patternFill patternType="solid">
        <fgColor theme="9" tint="0.39997558519241921"/>
        <bgColor theme="4" tint="0.59996337778862885"/>
      </patternFill>
    </fill>
    <fill>
      <patternFill patternType="solid">
        <fgColor theme="9" tint="0.39997558519241921"/>
        <bgColor theme="4" tint="0.39991454817346722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theme="9" tint="0.39997558519241921"/>
        <bgColor theme="5" tint="0.39991454817346722"/>
      </patternFill>
    </fill>
    <fill>
      <patternFill patternType="solid">
        <fgColor theme="9" tint="0.39997558519241921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34" fillId="0" borderId="0" applyFont="0" applyFill="0" applyBorder="0" applyAlignment="0" applyProtection="0"/>
  </cellStyleXfs>
  <cellXfs count="80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3" fontId="0" fillId="0" borderId="0" xfId="0" applyNumberFormat="1"/>
    <xf numFmtId="3" fontId="5" fillId="0" borderId="0" xfId="0" applyNumberFormat="1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Fill="1"/>
    <xf numFmtId="0" fontId="4" fillId="0" borderId="0" xfId="0" applyFont="1" applyFill="1"/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5" fillId="0" borderId="0" xfId="0" applyFont="1" applyAlignment="1">
      <alignment wrapText="1"/>
    </xf>
    <xf numFmtId="0" fontId="7" fillId="0" borderId="0" xfId="0" applyFont="1"/>
    <xf numFmtId="0" fontId="5" fillId="0" borderId="0" xfId="0" applyFont="1"/>
    <xf numFmtId="0" fontId="4" fillId="0" borderId="0" xfId="0" applyFont="1" applyProtection="1"/>
    <xf numFmtId="0" fontId="0" fillId="0" borderId="0" xfId="0" applyProtection="1"/>
    <xf numFmtId="0" fontId="5" fillId="0" borderId="0" xfId="0" applyFont="1" applyAlignment="1" applyProtection="1">
      <alignment wrapText="1"/>
    </xf>
    <xf numFmtId="0" fontId="5" fillId="0" borderId="0" xfId="0" applyFont="1" applyBorder="1" applyAlignment="1">
      <alignment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3" fontId="0" fillId="0" borderId="0" xfId="0" applyNumberForma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right" wrapText="1"/>
      <protection locked="0"/>
    </xf>
    <xf numFmtId="0" fontId="12" fillId="0" borderId="0" xfId="0" applyFont="1" applyAlignment="1">
      <alignment horizontal="center"/>
    </xf>
    <xf numFmtId="0" fontId="12" fillId="0" borderId="0" xfId="0" applyFont="1"/>
    <xf numFmtId="0" fontId="4" fillId="0" borderId="0" xfId="0" applyFont="1" applyBorder="1"/>
    <xf numFmtId="0" fontId="0" fillId="0" borderId="0" xfId="0" applyBorder="1"/>
    <xf numFmtId="0" fontId="0" fillId="0" borderId="0" xfId="0" applyAlignment="1" applyProtection="1"/>
    <xf numFmtId="0" fontId="6" fillId="0" borderId="0" xfId="0" applyFont="1" applyAlignment="1" applyProtection="1"/>
    <xf numFmtId="0" fontId="4" fillId="2" borderId="0" xfId="0" applyFont="1" applyFill="1"/>
    <xf numFmtId="0" fontId="5" fillId="0" borderId="0" xfId="0" applyFont="1" applyFill="1"/>
    <xf numFmtId="3" fontId="0" fillId="0" borderId="0" xfId="0" applyNumberFormat="1" applyFill="1"/>
    <xf numFmtId="0" fontId="4" fillId="0" borderId="0" xfId="0" applyFont="1" applyFill="1" applyAlignment="1">
      <alignment horizontal="center"/>
    </xf>
    <xf numFmtId="0" fontId="7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3" fontId="7" fillId="0" borderId="0" xfId="0" applyNumberFormat="1" applyFont="1" applyAlignment="1" applyProtection="1">
      <alignment horizontal="center" wrapText="1"/>
    </xf>
    <xf numFmtId="3" fontId="5" fillId="0" borderId="0" xfId="0" applyNumberFormat="1" applyFont="1" applyAlignment="1">
      <alignment wrapText="1"/>
    </xf>
    <xf numFmtId="0" fontId="7" fillId="2" borderId="0" xfId="0" applyFont="1" applyFill="1"/>
    <xf numFmtId="0" fontId="0" fillId="2" borderId="0" xfId="0" applyFill="1"/>
    <xf numFmtId="0" fontId="12" fillId="0" borderId="0" xfId="0" applyFont="1" applyBorder="1"/>
    <xf numFmtId="0" fontId="4" fillId="2" borderId="0" xfId="0" applyFont="1" applyFill="1" applyBorder="1"/>
    <xf numFmtId="0" fontId="0" fillId="2" borderId="0" xfId="0" applyFill="1" applyBorder="1"/>
    <xf numFmtId="0" fontId="0" fillId="4" borderId="0" xfId="0" applyFill="1"/>
    <xf numFmtId="0" fontId="0" fillId="5" borderId="0" xfId="0" applyFill="1"/>
    <xf numFmtId="0" fontId="0" fillId="3" borderId="0" xfId="0" applyFill="1"/>
    <xf numFmtId="0" fontId="0" fillId="6" borderId="0" xfId="0" applyFill="1"/>
    <xf numFmtId="0" fontId="0" fillId="0" borderId="0" xfId="0" applyFill="1" applyBorder="1"/>
    <xf numFmtId="0" fontId="11" fillId="0" borderId="0" xfId="0" applyFont="1" applyFill="1"/>
    <xf numFmtId="3" fontId="4" fillId="6" borderId="0" xfId="0" applyNumberFormat="1" applyFont="1" applyFill="1" applyBorder="1"/>
    <xf numFmtId="0" fontId="15" fillId="0" borderId="0" xfId="0" applyFont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11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Fill="1" applyAlignment="1">
      <alignment horizontal="center"/>
    </xf>
    <xf numFmtId="0" fontId="6" fillId="0" borderId="1" xfId="0" applyFont="1" applyBorder="1" applyAlignment="1" applyProtection="1">
      <alignment wrapText="1"/>
    </xf>
    <xf numFmtId="0" fontId="11" fillId="6" borderId="9" xfId="0" applyFont="1" applyFill="1" applyBorder="1" applyAlignment="1" applyProtection="1">
      <alignment wrapText="1"/>
    </xf>
    <xf numFmtId="0" fontId="11" fillId="6" borderId="1" xfId="0" applyFont="1" applyFill="1" applyBorder="1" applyAlignment="1" applyProtection="1">
      <alignment wrapText="1"/>
    </xf>
    <xf numFmtId="0" fontId="14" fillId="2" borderId="1" xfId="0" applyFont="1" applyFill="1" applyBorder="1" applyAlignment="1" applyProtection="1">
      <alignment wrapText="1"/>
    </xf>
    <xf numFmtId="0" fontId="11" fillId="0" borderId="1" xfId="0" applyFont="1" applyFill="1" applyBorder="1" applyAlignment="1" applyProtection="1">
      <alignment wrapText="1"/>
    </xf>
    <xf numFmtId="0" fontId="11" fillId="0" borderId="0" xfId="0" applyFont="1" applyFill="1" applyBorder="1"/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7" fillId="0" borderId="0" xfId="0" applyFont="1" applyBorder="1" applyAlignment="1"/>
    <xf numFmtId="0" fontId="4" fillId="9" borderId="1" xfId="0" applyFont="1" applyFill="1" applyBorder="1" applyAlignment="1" applyProtection="1">
      <alignment wrapText="1"/>
    </xf>
    <xf numFmtId="0" fontId="11" fillId="9" borderId="1" xfId="0" applyFont="1" applyFill="1" applyBorder="1" applyAlignment="1" applyProtection="1">
      <alignment wrapText="1"/>
    </xf>
    <xf numFmtId="0" fontId="23" fillId="10" borderId="1" xfId="0" applyFont="1" applyFill="1" applyBorder="1" applyAlignment="1" applyProtection="1">
      <alignment wrapText="1"/>
    </xf>
    <xf numFmtId="0" fontId="23" fillId="13" borderId="1" xfId="0" applyFont="1" applyFill="1" applyBorder="1" applyAlignment="1" applyProtection="1">
      <alignment wrapText="1"/>
    </xf>
    <xf numFmtId="0" fontId="23" fillId="8" borderId="1" xfId="0" applyFont="1" applyFill="1" applyBorder="1" applyAlignment="1" applyProtection="1">
      <alignment wrapText="1"/>
    </xf>
    <xf numFmtId="0" fontId="21" fillId="14" borderId="1" xfId="0" applyFont="1" applyFill="1" applyBorder="1" applyAlignment="1" applyProtection="1">
      <alignment horizontal="left"/>
    </xf>
    <xf numFmtId="0" fontId="21" fillId="14" borderId="1" xfId="0" applyFont="1" applyFill="1" applyBorder="1" applyAlignment="1" applyProtection="1">
      <alignment wrapText="1"/>
    </xf>
    <xf numFmtId="0" fontId="21" fillId="0" borderId="1" xfId="0" applyFont="1" applyBorder="1" applyAlignment="1" applyProtection="1">
      <alignment horizontal="left"/>
    </xf>
    <xf numFmtId="0" fontId="21" fillId="0" borderId="1" xfId="0" applyFont="1" applyBorder="1" applyAlignment="1" applyProtection="1">
      <alignment wrapText="1"/>
    </xf>
    <xf numFmtId="0" fontId="21" fillId="0" borderId="1" xfId="0" applyFont="1" applyFill="1" applyBorder="1" applyAlignment="1" applyProtection="1">
      <alignment horizontal="left"/>
    </xf>
    <xf numFmtId="0" fontId="21" fillId="0" borderId="1" xfId="0" applyFont="1" applyFill="1" applyBorder="1" applyAlignment="1" applyProtection="1">
      <alignment wrapText="1"/>
    </xf>
    <xf numFmtId="0" fontId="23" fillId="10" borderId="1" xfId="0" applyFont="1" applyFill="1" applyBorder="1" applyAlignment="1" applyProtection="1">
      <alignment horizontal="left" wrapText="1"/>
    </xf>
    <xf numFmtId="0" fontId="21" fillId="6" borderId="1" xfId="0" applyFont="1" applyFill="1" applyBorder="1" applyAlignment="1" applyProtection="1">
      <alignment wrapText="1"/>
    </xf>
    <xf numFmtId="0" fontId="21" fillId="13" borderId="1" xfId="0" applyFont="1" applyFill="1" applyBorder="1" applyAlignment="1" applyProtection="1">
      <alignment wrapText="1"/>
    </xf>
    <xf numFmtId="0" fontId="21" fillId="8" borderId="1" xfId="0" applyFont="1" applyFill="1" applyBorder="1" applyAlignment="1" applyProtection="1">
      <alignment wrapText="1"/>
    </xf>
    <xf numFmtId="0" fontId="21" fillId="15" borderId="1" xfId="0" applyFont="1" applyFill="1" applyBorder="1" applyAlignment="1" applyProtection="1">
      <alignment wrapText="1"/>
    </xf>
    <xf numFmtId="0" fontId="21" fillId="7" borderId="1" xfId="0" applyFont="1" applyFill="1" applyBorder="1" applyAlignment="1" applyProtection="1">
      <alignment wrapText="1"/>
    </xf>
    <xf numFmtId="0" fontId="21" fillId="7" borderId="1" xfId="0" applyFont="1" applyFill="1" applyBorder="1" applyAlignment="1" applyProtection="1">
      <alignment horizontal="left"/>
    </xf>
    <xf numFmtId="3" fontId="21" fillId="0" borderId="1" xfId="0" applyNumberFormat="1" applyFont="1" applyFill="1" applyBorder="1" applyAlignment="1" applyProtection="1">
      <alignment horizontal="left" wrapText="1"/>
    </xf>
    <xf numFmtId="2" fontId="23" fillId="10" borderId="1" xfId="0" applyNumberFormat="1" applyFont="1" applyFill="1" applyBorder="1" applyAlignment="1" applyProtection="1"/>
    <xf numFmtId="2" fontId="21" fillId="2" borderId="1" xfId="0" applyNumberFormat="1" applyFont="1" applyFill="1" applyBorder="1" applyAlignment="1" applyProtection="1">
      <alignment wrapText="1"/>
    </xf>
    <xf numFmtId="0" fontId="21" fillId="13" borderId="1" xfId="0" applyFont="1" applyFill="1" applyBorder="1" applyAlignment="1">
      <alignment wrapText="1"/>
    </xf>
    <xf numFmtId="0" fontId="21" fillId="8" borderId="1" xfId="0" applyFont="1" applyFill="1" applyBorder="1" applyAlignment="1">
      <alignment wrapText="1"/>
    </xf>
    <xf numFmtId="0" fontId="21" fillId="15" borderId="1" xfId="0" applyFont="1" applyFill="1" applyBorder="1" applyAlignment="1">
      <alignment wrapText="1"/>
    </xf>
    <xf numFmtId="0" fontId="21" fillId="0" borderId="1" xfId="0" applyFont="1" applyBorder="1" applyAlignment="1">
      <alignment wrapText="1"/>
    </xf>
    <xf numFmtId="0" fontId="21" fillId="0" borderId="1" xfId="0" applyFont="1" applyFill="1" applyBorder="1" applyAlignment="1">
      <alignment wrapText="1"/>
    </xf>
    <xf numFmtId="0" fontId="23" fillId="10" borderId="1" xfId="0" applyFont="1" applyFill="1" applyBorder="1"/>
    <xf numFmtId="0" fontId="21" fillId="2" borderId="1" xfId="0" applyFont="1" applyFill="1" applyBorder="1" applyAlignment="1" applyProtection="1">
      <alignment wrapText="1"/>
    </xf>
    <xf numFmtId="0" fontId="23" fillId="10" borderId="1" xfId="0" applyFont="1" applyFill="1" applyBorder="1" applyAlignment="1" applyProtection="1">
      <alignment vertical="top" wrapText="1"/>
      <protection locked="0"/>
    </xf>
    <xf numFmtId="0" fontId="21" fillId="6" borderId="1" xfId="0" applyFont="1" applyFill="1" applyBorder="1" applyAlignment="1">
      <alignment wrapText="1"/>
    </xf>
    <xf numFmtId="0" fontId="23" fillId="10" borderId="1" xfId="0" applyFont="1" applyFill="1" applyBorder="1" applyAlignment="1" applyProtection="1">
      <alignment horizontal="left"/>
    </xf>
    <xf numFmtId="0" fontId="23" fillId="10" borderId="1" xfId="0" applyFont="1" applyFill="1" applyBorder="1" applyAlignment="1">
      <alignment wrapText="1"/>
    </xf>
    <xf numFmtId="0" fontId="21" fillId="2" borderId="1" xfId="0" applyFont="1" applyFill="1" applyBorder="1" applyAlignment="1">
      <alignment wrapText="1"/>
    </xf>
    <xf numFmtId="0" fontId="23" fillId="2" borderId="1" xfId="0" applyFont="1" applyFill="1" applyBorder="1" applyAlignment="1">
      <alignment wrapText="1"/>
    </xf>
    <xf numFmtId="0" fontId="21" fillId="15" borderId="1" xfId="0" applyFont="1" applyFill="1" applyBorder="1" applyAlignment="1">
      <alignment horizontal="left" wrapText="1"/>
    </xf>
    <xf numFmtId="0" fontId="21" fillId="0" borderId="1" xfId="0" applyFont="1" applyBorder="1" applyAlignment="1">
      <alignment horizontal="left" wrapText="1"/>
    </xf>
    <xf numFmtId="0" fontId="23" fillId="15" borderId="1" xfId="0" applyFont="1" applyFill="1" applyBorder="1" applyAlignment="1">
      <alignment wrapText="1"/>
    </xf>
    <xf numFmtId="0" fontId="21" fillId="6" borderId="1" xfId="0" applyFont="1" applyFill="1" applyBorder="1" applyAlignment="1">
      <alignment horizontal="left" wrapText="1"/>
    </xf>
    <xf numFmtId="0" fontId="23" fillId="10" borderId="1" xfId="0" applyFont="1" applyFill="1" applyBorder="1" applyAlignment="1"/>
    <xf numFmtId="0" fontId="25" fillId="10" borderId="1" xfId="0" applyFont="1" applyFill="1" applyBorder="1" applyAlignment="1">
      <alignment wrapText="1"/>
    </xf>
    <xf numFmtId="0" fontId="23" fillId="20" borderId="1" xfId="0" applyFont="1" applyFill="1" applyBorder="1" applyAlignment="1">
      <alignment wrapText="1"/>
    </xf>
    <xf numFmtId="0" fontId="23" fillId="3" borderId="1" xfId="0" applyFont="1" applyFill="1" applyBorder="1" applyAlignment="1">
      <alignment wrapText="1"/>
    </xf>
    <xf numFmtId="0" fontId="23" fillId="8" borderId="1" xfId="0" applyFont="1" applyFill="1" applyBorder="1" applyAlignment="1">
      <alignment horizontal="left" wrapText="1"/>
    </xf>
    <xf numFmtId="0" fontId="23" fillId="8" borderId="1" xfId="0" applyFont="1" applyFill="1" applyBorder="1" applyAlignment="1">
      <alignment wrapText="1"/>
    </xf>
    <xf numFmtId="0" fontId="19" fillId="10" borderId="1" xfId="0" applyFont="1" applyFill="1" applyBorder="1" applyAlignment="1">
      <alignment wrapText="1"/>
    </xf>
    <xf numFmtId="3" fontId="0" fillId="0" borderId="1" xfId="0" applyNumberFormat="1" applyBorder="1" applyAlignment="1">
      <alignment horizontal="right"/>
    </xf>
    <xf numFmtId="0" fontId="4" fillId="9" borderId="16" xfId="0" applyFont="1" applyFill="1" applyBorder="1" applyAlignment="1" applyProtection="1">
      <alignment horizontal="left" vertical="top"/>
    </xf>
    <xf numFmtId="0" fontId="10" fillId="9" borderId="16" xfId="0" applyFont="1" applyFill="1" applyBorder="1" applyAlignment="1" applyProtection="1">
      <alignment horizontal="left" vertical="top"/>
    </xf>
    <xf numFmtId="0" fontId="11" fillId="6" borderId="16" xfId="0" applyFont="1" applyFill="1" applyBorder="1" applyAlignment="1" applyProtection="1">
      <alignment horizontal="left" vertical="top"/>
    </xf>
    <xf numFmtId="0" fontId="11" fillId="6" borderId="18" xfId="0" applyFont="1" applyFill="1" applyBorder="1" applyAlignment="1" applyProtection="1">
      <alignment horizontal="left" vertical="top"/>
    </xf>
    <xf numFmtId="0" fontId="11" fillId="9" borderId="16" xfId="0" applyFont="1" applyFill="1" applyBorder="1" applyAlignment="1" applyProtection="1">
      <alignment horizontal="left" vertical="top"/>
    </xf>
    <xf numFmtId="0" fontId="10" fillId="9" borderId="1" xfId="0" applyFont="1" applyFill="1" applyBorder="1" applyAlignment="1" applyProtection="1">
      <alignment wrapText="1"/>
    </xf>
    <xf numFmtId="0" fontId="10" fillId="9" borderId="14" xfId="0" applyFont="1" applyFill="1" applyBorder="1" applyAlignment="1" applyProtection="1">
      <alignment horizontal="left" vertical="top"/>
    </xf>
    <xf numFmtId="0" fontId="10" fillId="9" borderId="8" xfId="0" applyFont="1" applyFill="1" applyBorder="1" applyAlignment="1" applyProtection="1">
      <alignment wrapText="1"/>
    </xf>
    <xf numFmtId="0" fontId="16" fillId="22" borderId="13" xfId="0" applyFont="1" applyFill="1" applyBorder="1" applyAlignment="1" applyProtection="1">
      <alignment horizontal="left" vertical="top"/>
    </xf>
    <xf numFmtId="0" fontId="16" fillId="22" borderId="12" xfId="0" applyFont="1" applyFill="1" applyBorder="1" applyAlignment="1" applyProtection="1">
      <alignment wrapText="1"/>
    </xf>
    <xf numFmtId="0" fontId="4" fillId="9" borderId="14" xfId="0" applyFont="1" applyFill="1" applyBorder="1" applyAlignment="1" applyProtection="1">
      <alignment horizontal="left" vertical="top"/>
    </xf>
    <xf numFmtId="0" fontId="4" fillId="9" borderId="8" xfId="0" applyFont="1" applyFill="1" applyBorder="1" applyAlignment="1" applyProtection="1">
      <alignment wrapText="1"/>
    </xf>
    <xf numFmtId="0" fontId="6" fillId="0" borderId="2" xfId="0" applyFont="1" applyBorder="1" applyAlignment="1" applyProtection="1">
      <alignment wrapText="1"/>
    </xf>
    <xf numFmtId="0" fontId="16" fillId="22" borderId="13" xfId="0" applyFont="1" applyFill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Alignment="1" applyProtection="1">
      <alignment horizontal="center" wrapText="1"/>
    </xf>
    <xf numFmtId="0" fontId="2" fillId="0" borderId="0" xfId="0" applyFont="1"/>
    <xf numFmtId="3" fontId="0" fillId="0" borderId="2" xfId="0" applyNumberFormat="1" applyBorder="1"/>
    <xf numFmtId="0" fontId="16" fillId="23" borderId="12" xfId="0" applyFont="1" applyFill="1" applyBorder="1" applyAlignment="1" applyProtection="1">
      <alignment wrapText="1"/>
    </xf>
    <xf numFmtId="0" fontId="7" fillId="9" borderId="1" xfId="0" applyFont="1" applyFill="1" applyBorder="1" applyAlignment="1" applyProtection="1">
      <alignment wrapText="1"/>
    </xf>
    <xf numFmtId="0" fontId="7" fillId="13" borderId="1" xfId="0" applyFont="1" applyFill="1" applyBorder="1" applyAlignment="1" applyProtection="1">
      <alignment wrapText="1"/>
    </xf>
    <xf numFmtId="0" fontId="7" fillId="14" borderId="1" xfId="0" applyFont="1" applyFill="1" applyBorder="1" applyAlignment="1" applyProtection="1">
      <alignment wrapText="1"/>
    </xf>
    <xf numFmtId="0" fontId="27" fillId="13" borderId="1" xfId="0" applyFont="1" applyFill="1" applyBorder="1" applyAlignment="1" applyProtection="1">
      <alignment wrapText="1"/>
    </xf>
    <xf numFmtId="0" fontId="27" fillId="8" borderId="1" xfId="0" applyFont="1" applyFill="1" applyBorder="1" applyAlignment="1" applyProtection="1">
      <alignment wrapText="1"/>
    </xf>
    <xf numFmtId="0" fontId="28" fillId="13" borderId="1" xfId="0" applyFont="1" applyFill="1" applyBorder="1" applyAlignment="1" applyProtection="1">
      <alignment wrapText="1"/>
    </xf>
    <xf numFmtId="0" fontId="28" fillId="8" borderId="1" xfId="0" applyFont="1" applyFill="1" applyBorder="1" applyAlignment="1" applyProtection="1">
      <alignment wrapText="1"/>
    </xf>
    <xf numFmtId="0" fontId="28" fillId="15" borderId="1" xfId="0" applyFont="1" applyFill="1" applyBorder="1" applyAlignment="1" applyProtection="1">
      <alignment wrapText="1"/>
    </xf>
    <xf numFmtId="0" fontId="21" fillId="0" borderId="1" xfId="0" applyFont="1" applyBorder="1" applyAlignment="1" applyProtection="1">
      <alignment horizontal="left" wrapText="1"/>
    </xf>
    <xf numFmtId="0" fontId="23" fillId="13" borderId="1" xfId="0" applyFont="1" applyFill="1" applyBorder="1" applyAlignment="1">
      <alignment wrapText="1"/>
    </xf>
    <xf numFmtId="0" fontId="25" fillId="10" borderId="1" xfId="0" applyFont="1" applyFill="1" applyBorder="1"/>
    <xf numFmtId="0" fontId="26" fillId="6" borderId="1" xfId="0" applyFont="1" applyFill="1" applyBorder="1" applyAlignment="1" applyProtection="1">
      <alignment wrapText="1"/>
    </xf>
    <xf numFmtId="0" fontId="25" fillId="13" borderId="1" xfId="0" applyFont="1" applyFill="1" applyBorder="1" applyAlignment="1" applyProtection="1">
      <alignment wrapText="1"/>
    </xf>
    <xf numFmtId="0" fontId="25" fillId="8" borderId="1" xfId="0" applyFont="1" applyFill="1" applyBorder="1" applyAlignment="1" applyProtection="1">
      <alignment wrapText="1"/>
    </xf>
    <xf numFmtId="0" fontId="26" fillId="15" borderId="1" xfId="0" applyFont="1" applyFill="1" applyBorder="1" applyAlignment="1" applyProtection="1">
      <alignment wrapText="1"/>
    </xf>
    <xf numFmtId="0" fontId="26" fillId="0" borderId="1" xfId="0" applyFont="1" applyFill="1" applyBorder="1" applyAlignment="1" applyProtection="1">
      <alignment wrapText="1"/>
    </xf>
    <xf numFmtId="0" fontId="23" fillId="6" borderId="1" xfId="0" applyFont="1" applyFill="1" applyBorder="1" applyAlignment="1">
      <alignment horizontal="left" wrapText="1"/>
    </xf>
    <xf numFmtId="0" fontId="23" fillId="6" borderId="1" xfId="0" applyFont="1" applyFill="1" applyBorder="1" applyAlignment="1">
      <alignment wrapText="1"/>
    </xf>
    <xf numFmtId="0" fontId="26" fillId="15" borderId="1" xfId="0" applyFont="1" applyFill="1" applyBorder="1"/>
    <xf numFmtId="0" fontId="26" fillId="0" borderId="1" xfId="0" applyFont="1" applyBorder="1"/>
    <xf numFmtId="0" fontId="23" fillId="2" borderId="1" xfId="0" applyFont="1" applyFill="1" applyBorder="1" applyAlignment="1" applyProtection="1">
      <alignment wrapText="1"/>
    </xf>
    <xf numFmtId="0" fontId="27" fillId="10" borderId="1" xfId="0" applyFont="1" applyFill="1" applyBorder="1" applyAlignment="1">
      <alignment wrapText="1"/>
    </xf>
    <xf numFmtId="0" fontId="27" fillId="3" borderId="1" xfId="0" applyFont="1" applyFill="1" applyBorder="1" applyAlignment="1">
      <alignment wrapText="1"/>
    </xf>
    <xf numFmtId="0" fontId="28" fillId="6" borderId="1" xfId="0" applyFont="1" applyFill="1" applyBorder="1" applyAlignment="1" applyProtection="1">
      <alignment wrapText="1"/>
    </xf>
    <xf numFmtId="0" fontId="28" fillId="3" borderId="1" xfId="0" applyFont="1" applyFill="1" applyBorder="1" applyAlignment="1">
      <alignment wrapText="1"/>
    </xf>
    <xf numFmtId="0" fontId="28" fillId="2" borderId="1" xfId="0" applyFont="1" applyFill="1" applyBorder="1" applyAlignment="1" applyProtection="1">
      <alignment wrapText="1"/>
    </xf>
    <xf numFmtId="0" fontId="27" fillId="10" borderId="1" xfId="0" applyFont="1" applyFill="1" applyBorder="1"/>
    <xf numFmtId="0" fontId="28" fillId="6" borderId="1" xfId="0" applyFont="1" applyFill="1" applyBorder="1" applyAlignment="1">
      <alignment wrapText="1"/>
    </xf>
    <xf numFmtId="0" fontId="28" fillId="15" borderId="1" xfId="0" applyFont="1" applyFill="1" applyBorder="1" applyAlignment="1">
      <alignment wrapText="1"/>
    </xf>
    <xf numFmtId="0" fontId="28" fillId="0" borderId="1" xfId="0" applyFont="1" applyBorder="1" applyAlignment="1">
      <alignment wrapText="1"/>
    </xf>
    <xf numFmtId="0" fontId="27" fillId="2" borderId="1" xfId="0" applyFont="1" applyFill="1" applyBorder="1" applyAlignment="1" applyProtection="1">
      <alignment wrapText="1"/>
    </xf>
    <xf numFmtId="0" fontId="27" fillId="13" borderId="1" xfId="0" applyFont="1" applyFill="1" applyBorder="1" applyAlignment="1">
      <alignment wrapText="1"/>
    </xf>
    <xf numFmtId="0" fontId="27" fillId="8" borderId="1" xfId="0" applyFont="1" applyFill="1" applyBorder="1" applyAlignment="1">
      <alignment wrapText="1"/>
    </xf>
    <xf numFmtId="0" fontId="27" fillId="6" borderId="1" xfId="0" applyFont="1" applyFill="1" applyBorder="1" applyAlignment="1">
      <alignment wrapText="1"/>
    </xf>
    <xf numFmtId="0" fontId="30" fillId="19" borderId="1" xfId="0" applyFont="1" applyFill="1" applyBorder="1" applyAlignment="1"/>
    <xf numFmtId="0" fontId="27" fillId="5" borderId="1" xfId="0" applyFont="1" applyFill="1" applyBorder="1" applyAlignment="1"/>
    <xf numFmtId="0" fontId="27" fillId="15" borderId="1" xfId="0" applyFont="1" applyFill="1" applyBorder="1" applyAlignment="1">
      <alignment wrapText="1"/>
    </xf>
    <xf numFmtId="0" fontId="23" fillId="12" borderId="1" xfId="0" applyFont="1" applyFill="1" applyBorder="1" applyAlignment="1" applyProtection="1">
      <alignment wrapText="1"/>
    </xf>
    <xf numFmtId="0" fontId="23" fillId="6" borderId="1" xfId="0" applyFont="1" applyFill="1" applyBorder="1" applyAlignment="1" applyProtection="1">
      <alignment wrapText="1"/>
    </xf>
    <xf numFmtId="0" fontId="25" fillId="12" borderId="1" xfId="0" applyFont="1" applyFill="1" applyBorder="1" applyAlignment="1">
      <alignment wrapText="1"/>
    </xf>
    <xf numFmtId="0" fontId="25" fillId="9" borderId="1" xfId="0" applyFont="1" applyFill="1" applyBorder="1" applyAlignment="1" applyProtection="1">
      <alignment wrapText="1"/>
    </xf>
    <xf numFmtId="3" fontId="4" fillId="9" borderId="1" xfId="0" applyNumberFormat="1" applyFont="1" applyFill="1" applyBorder="1"/>
    <xf numFmtId="3" fontId="4" fillId="10" borderId="1" xfId="0" applyNumberFormat="1" applyFont="1" applyFill="1" applyBorder="1"/>
    <xf numFmtId="3" fontId="4" fillId="2" borderId="1" xfId="0" applyNumberFormat="1" applyFont="1" applyFill="1" applyBorder="1"/>
    <xf numFmtId="3" fontId="13" fillId="13" borderId="1" xfId="0" applyNumberFormat="1" applyFont="1" applyFill="1" applyBorder="1" applyAlignment="1">
      <alignment horizontal="right"/>
    </xf>
    <xf numFmtId="3" fontId="13" fillId="13" borderId="1" xfId="0" applyNumberFormat="1" applyFont="1" applyFill="1" applyBorder="1"/>
    <xf numFmtId="3" fontId="13" fillId="8" borderId="1" xfId="0" applyNumberFormat="1" applyFont="1" applyFill="1" applyBorder="1"/>
    <xf numFmtId="3" fontId="5" fillId="14" borderId="1" xfId="0" applyNumberFormat="1" applyFont="1" applyFill="1" applyBorder="1"/>
    <xf numFmtId="3" fontId="7" fillId="0" borderId="1" xfId="0" applyNumberFormat="1" applyFont="1" applyBorder="1"/>
    <xf numFmtId="3" fontId="5" fillId="0" borderId="1" xfId="0" applyNumberFormat="1" applyFont="1" applyBorder="1"/>
    <xf numFmtId="3" fontId="5" fillId="2" borderId="1" xfId="0" applyNumberFormat="1" applyFont="1" applyFill="1" applyBorder="1"/>
    <xf numFmtId="3" fontId="4" fillId="0" borderId="1" xfId="0" applyNumberFormat="1" applyFont="1" applyBorder="1"/>
    <xf numFmtId="3" fontId="13" fillId="0" borderId="1" xfId="0" applyNumberFormat="1" applyFont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3" fontId="14" fillId="14" borderId="1" xfId="0" applyNumberFormat="1" applyFont="1" applyFill="1" applyBorder="1"/>
    <xf numFmtId="3" fontId="14" fillId="2" borderId="1" xfId="0" applyNumberFormat="1" applyFont="1" applyFill="1" applyBorder="1" applyAlignment="1"/>
    <xf numFmtId="3" fontId="14" fillId="0" borderId="1" xfId="0" applyNumberFormat="1" applyFont="1" applyFill="1" applyBorder="1"/>
    <xf numFmtId="3" fontId="10" fillId="10" borderId="1" xfId="0" applyNumberFormat="1" applyFont="1" applyFill="1" applyBorder="1"/>
    <xf numFmtId="3" fontId="10" fillId="9" borderId="1" xfId="0" applyNumberFormat="1" applyFont="1" applyFill="1" applyBorder="1"/>
    <xf numFmtId="3" fontId="13" fillId="10" borderId="1" xfId="0" applyNumberFormat="1" applyFont="1" applyFill="1" applyBorder="1"/>
    <xf numFmtId="3" fontId="7" fillId="0" borderId="1" xfId="0" applyNumberFormat="1" applyFont="1" applyFill="1" applyBorder="1"/>
    <xf numFmtId="3" fontId="11" fillId="0" borderId="1" xfId="0" applyNumberFormat="1" applyFont="1" applyBorder="1"/>
    <xf numFmtId="3" fontId="10" fillId="24" borderId="1" xfId="0" applyNumberFormat="1" applyFont="1" applyFill="1" applyBorder="1"/>
    <xf numFmtId="3" fontId="10" fillId="25" borderId="1" xfId="0" applyNumberFormat="1" applyFont="1" applyFill="1" applyBorder="1"/>
    <xf numFmtId="3" fontId="0" fillId="6" borderId="1" xfId="0" applyNumberFormat="1" applyFill="1" applyBorder="1"/>
    <xf numFmtId="3" fontId="10" fillId="12" borderId="1" xfId="0" applyNumberFormat="1" applyFont="1" applyFill="1" applyBorder="1"/>
    <xf numFmtId="3" fontId="14" fillId="7" borderId="1" xfId="0" applyNumberFormat="1" applyFont="1" applyFill="1" applyBorder="1"/>
    <xf numFmtId="3" fontId="0" fillId="21" borderId="1" xfId="0" applyNumberFormat="1" applyFill="1" applyBorder="1"/>
    <xf numFmtId="3" fontId="10" fillId="21" borderId="1" xfId="0" applyNumberFormat="1" applyFont="1" applyFill="1" applyBorder="1"/>
    <xf numFmtId="0" fontId="18" fillId="0" borderId="18" xfId="0" applyFont="1" applyBorder="1" applyAlignment="1" applyProtection="1">
      <alignment horizontal="left" vertical="top"/>
    </xf>
    <xf numFmtId="0" fontId="18" fillId="0" borderId="9" xfId="0" applyFont="1" applyBorder="1" applyAlignment="1" applyProtection="1">
      <alignment horizontal="left" wrapText="1"/>
    </xf>
    <xf numFmtId="3" fontId="10" fillId="9" borderId="8" xfId="0" applyNumberFormat="1" applyFont="1" applyFill="1" applyBorder="1"/>
    <xf numFmtId="3" fontId="0" fillId="0" borderId="2" xfId="0" applyNumberFormat="1" applyBorder="1" applyAlignment="1">
      <alignment horizontal="right"/>
    </xf>
    <xf numFmtId="0" fontId="7" fillId="10" borderId="1" xfId="0" applyFont="1" applyFill="1" applyBorder="1" applyAlignment="1" applyProtection="1">
      <alignment wrapText="1"/>
    </xf>
    <xf numFmtId="3" fontId="10" fillId="9" borderId="8" xfId="0" applyNumberFormat="1" applyFont="1" applyFill="1" applyBorder="1" applyProtection="1"/>
    <xf numFmtId="3" fontId="0" fillId="0" borderId="0" xfId="0" applyNumberFormat="1" applyFill="1" applyBorder="1"/>
    <xf numFmtId="0" fontId="5" fillId="0" borderId="0" xfId="0" applyFont="1" applyFill="1" applyBorder="1"/>
    <xf numFmtId="0" fontId="17" fillId="6" borderId="0" xfId="0" applyFont="1" applyFill="1" applyBorder="1"/>
    <xf numFmtId="0" fontId="0" fillId="0" borderId="0" xfId="0" applyAlignment="1"/>
    <xf numFmtId="0" fontId="0" fillId="0" borderId="0" xfId="0" applyAlignment="1" applyProtection="1">
      <protection locked="0"/>
    </xf>
    <xf numFmtId="0" fontId="0" fillId="0" borderId="0" xfId="0" applyFill="1" applyBorder="1" applyAlignment="1"/>
    <xf numFmtId="0" fontId="4" fillId="0" borderId="0" xfId="0" applyFont="1" applyAlignment="1"/>
    <xf numFmtId="0" fontId="6" fillId="0" borderId="0" xfId="0" applyFont="1" applyBorder="1" applyAlignment="1"/>
    <xf numFmtId="0" fontId="6" fillId="0" borderId="0" xfId="0" applyFont="1" applyAlignment="1"/>
    <xf numFmtId="0" fontId="7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4" fillId="9" borderId="14" xfId="0" applyFont="1" applyFill="1" applyBorder="1" applyAlignment="1" applyProtection="1">
      <alignment horizontal="left"/>
    </xf>
    <xf numFmtId="0" fontId="6" fillId="0" borderId="16" xfId="0" applyFont="1" applyBorder="1" applyAlignment="1" applyProtection="1">
      <alignment horizontal="left"/>
    </xf>
    <xf numFmtId="0" fontId="4" fillId="9" borderId="16" xfId="0" applyFont="1" applyFill="1" applyBorder="1" applyAlignment="1" applyProtection="1">
      <alignment horizontal="left"/>
    </xf>
    <xf numFmtId="0" fontId="10" fillId="9" borderId="16" xfId="0" applyFont="1" applyFill="1" applyBorder="1" applyAlignment="1" applyProtection="1">
      <alignment horizontal="left"/>
    </xf>
    <xf numFmtId="0" fontId="11" fillId="0" borderId="16" xfId="0" applyFont="1" applyFill="1" applyBorder="1" applyAlignment="1" applyProtection="1">
      <alignment horizontal="left"/>
    </xf>
    <xf numFmtId="0" fontId="6" fillId="9" borderId="16" xfId="0" applyFont="1" applyFill="1" applyBorder="1" applyAlignment="1" applyProtection="1">
      <alignment horizontal="left"/>
    </xf>
    <xf numFmtId="0" fontId="11" fillId="0" borderId="16" xfId="0" applyFont="1" applyBorder="1" applyAlignment="1" applyProtection="1">
      <alignment horizontal="left"/>
    </xf>
    <xf numFmtId="0" fontId="4" fillId="9" borderId="16" xfId="0" applyFont="1" applyFill="1" applyBorder="1" applyAlignment="1" applyProtection="1">
      <alignment horizontal="left" wrapText="1"/>
    </xf>
    <xf numFmtId="0" fontId="6" fillId="0" borderId="25" xfId="0" applyFont="1" applyBorder="1" applyAlignment="1" applyProtection="1">
      <alignment horizontal="left"/>
    </xf>
    <xf numFmtId="0" fontId="6" fillId="0" borderId="19" xfId="0" applyFont="1" applyFill="1" applyBorder="1" applyAlignment="1" applyProtection="1">
      <alignment horizontal="left"/>
    </xf>
    <xf numFmtId="0" fontId="7" fillId="9" borderId="16" xfId="0" applyFont="1" applyFill="1" applyBorder="1" applyAlignment="1" applyProtection="1">
      <alignment horizontal="left" wrapText="1"/>
    </xf>
    <xf numFmtId="0" fontId="7" fillId="10" borderId="16" xfId="0" applyFont="1" applyFill="1" applyBorder="1" applyAlignment="1" applyProtection="1">
      <alignment horizontal="left" wrapText="1"/>
    </xf>
    <xf numFmtId="0" fontId="4" fillId="10" borderId="16" xfId="0" applyFont="1" applyFill="1" applyBorder="1" applyAlignment="1" applyProtection="1">
      <alignment horizontal="left" wrapText="1"/>
    </xf>
    <xf numFmtId="0" fontId="7" fillId="2" borderId="16" xfId="0" applyFont="1" applyFill="1" applyBorder="1" applyAlignment="1" applyProtection="1">
      <alignment horizontal="left" wrapText="1"/>
    </xf>
    <xf numFmtId="0" fontId="7" fillId="13" borderId="16" xfId="0" applyFont="1" applyFill="1" applyBorder="1" applyAlignment="1" applyProtection="1">
      <alignment horizontal="left" wrapText="1"/>
    </xf>
    <xf numFmtId="0" fontId="7" fillId="14" borderId="16" xfId="0" applyFont="1" applyFill="1" applyBorder="1" applyAlignment="1" applyProtection="1">
      <alignment horizontal="left" wrapText="1"/>
    </xf>
    <xf numFmtId="0" fontId="5" fillId="0" borderId="16" xfId="0" applyFont="1" applyBorder="1" applyAlignment="1" applyProtection="1">
      <alignment horizontal="left" wrapText="1"/>
    </xf>
    <xf numFmtId="3" fontId="14" fillId="26" borderId="1" xfId="0" applyNumberFormat="1" applyFont="1" applyFill="1" applyBorder="1"/>
    <xf numFmtId="0" fontId="23" fillId="26" borderId="1" xfId="0" applyFont="1" applyFill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3" fontId="0" fillId="0" borderId="1" xfId="0" applyNumberFormat="1" applyBorder="1"/>
    <xf numFmtId="3" fontId="11" fillId="0" borderId="1" xfId="0" applyNumberFormat="1" applyFont="1" applyFill="1" applyBorder="1"/>
    <xf numFmtId="3" fontId="5" fillId="0" borderId="0" xfId="0" applyNumberFormat="1" applyFont="1" applyFill="1"/>
    <xf numFmtId="3" fontId="17" fillId="0" borderId="0" xfId="0" applyNumberFormat="1" applyFont="1"/>
    <xf numFmtId="3" fontId="6" fillId="0" borderId="4" xfId="0" applyNumberFormat="1" applyFont="1" applyBorder="1"/>
    <xf numFmtId="3" fontId="11" fillId="0" borderId="1" xfId="0" applyNumberFormat="1" applyFont="1" applyBorder="1" applyAlignment="1"/>
    <xf numFmtId="3" fontId="0" fillId="0" borderId="4" xfId="0" applyNumberFormat="1" applyBorder="1"/>
    <xf numFmtId="3" fontId="10" fillId="9" borderId="4" xfId="0" applyNumberFormat="1" applyFont="1" applyFill="1" applyBorder="1"/>
    <xf numFmtId="3" fontId="4" fillId="0" borderId="1" xfId="0" applyNumberFormat="1" applyFont="1" applyBorder="1" applyAlignment="1"/>
    <xf numFmtId="3" fontId="14" fillId="0" borderId="1" xfId="0" applyNumberFormat="1" applyFont="1" applyBorder="1" applyAlignment="1">
      <alignment wrapText="1"/>
    </xf>
    <xf numFmtId="3" fontId="4" fillId="9" borderId="4" xfId="0" applyNumberFormat="1" applyFont="1" applyFill="1" applyBorder="1"/>
    <xf numFmtId="3" fontId="4" fillId="10" borderId="4" xfId="0" applyNumberFormat="1" applyFont="1" applyFill="1" applyBorder="1" applyProtection="1"/>
    <xf numFmtId="3" fontId="4" fillId="10" borderId="4" xfId="0" applyNumberFormat="1" applyFont="1" applyFill="1" applyBorder="1"/>
    <xf numFmtId="3" fontId="4" fillId="0" borderId="4" xfId="0" applyNumberFormat="1" applyFont="1" applyFill="1" applyBorder="1"/>
    <xf numFmtId="3" fontId="4" fillId="13" borderId="4" xfId="0" applyNumberFormat="1" applyFont="1" applyFill="1" applyBorder="1"/>
    <xf numFmtId="3" fontId="4" fillId="14" borderId="4" xfId="0" applyNumberFormat="1" applyFont="1" applyFill="1" applyBorder="1"/>
    <xf numFmtId="3" fontId="6" fillId="10" borderId="4" xfId="0" applyNumberFormat="1" applyFont="1" applyFill="1" applyBorder="1"/>
    <xf numFmtId="3" fontId="0" fillId="10" borderId="4" xfId="0" applyNumberFormat="1" applyFill="1" applyBorder="1"/>
    <xf numFmtId="3" fontId="6" fillId="0" borderId="1" xfId="0" applyNumberFormat="1" applyFont="1" applyBorder="1" applyAlignment="1"/>
    <xf numFmtId="3" fontId="6" fillId="10" borderId="1" xfId="0" applyNumberFormat="1" applyFont="1" applyFill="1" applyBorder="1" applyAlignment="1"/>
    <xf numFmtId="3" fontId="10" fillId="12" borderId="1" xfId="0" applyNumberFormat="1" applyFont="1" applyFill="1" applyBorder="1" applyAlignment="1"/>
    <xf numFmtId="3" fontId="10" fillId="9" borderId="1" xfId="0" applyNumberFormat="1" applyFont="1" applyFill="1" applyBorder="1" applyAlignment="1"/>
    <xf numFmtId="3" fontId="10" fillId="10" borderId="1" xfId="0" applyNumberFormat="1" applyFont="1" applyFill="1" applyBorder="1" applyAlignment="1"/>
    <xf numFmtId="3" fontId="10" fillId="13" borderId="1" xfId="0" applyNumberFormat="1" applyFont="1" applyFill="1" applyBorder="1" applyAlignment="1"/>
    <xf numFmtId="3" fontId="10" fillId="10" borderId="4" xfId="0" applyNumberFormat="1" applyFont="1" applyFill="1" applyBorder="1"/>
    <xf numFmtId="3" fontId="11" fillId="0" borderId="4" xfId="0" applyNumberFormat="1" applyFont="1" applyBorder="1"/>
    <xf numFmtId="3" fontId="10" fillId="14" borderId="1" xfId="0" applyNumberFormat="1" applyFont="1" applyFill="1" applyBorder="1" applyAlignment="1"/>
    <xf numFmtId="3" fontId="10" fillId="13" borderId="4" xfId="0" applyNumberFormat="1" applyFont="1" applyFill="1" applyBorder="1"/>
    <xf numFmtId="3" fontId="10" fillId="14" borderId="4" xfId="0" applyNumberFormat="1" applyFont="1" applyFill="1" applyBorder="1"/>
    <xf numFmtId="3" fontId="0" fillId="0" borderId="1" xfId="0" applyNumberFormat="1" applyBorder="1" applyAlignment="1">
      <alignment vertical="center"/>
    </xf>
    <xf numFmtId="3" fontId="7" fillId="0" borderId="1" xfId="0" applyNumberFormat="1" applyFont="1" applyBorder="1" applyAlignment="1"/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 applyProtection="1">
      <protection locked="0"/>
    </xf>
    <xf numFmtId="3" fontId="0" fillId="10" borderId="1" xfId="0" applyNumberFormat="1" applyFill="1" applyBorder="1" applyAlignment="1">
      <alignment vertical="center"/>
    </xf>
    <xf numFmtId="3" fontId="7" fillId="10" borderId="1" xfId="0" applyNumberFormat="1" applyFont="1" applyFill="1" applyBorder="1" applyAlignment="1"/>
    <xf numFmtId="3" fontId="7" fillId="13" borderId="1" xfId="0" applyNumberFormat="1" applyFont="1" applyFill="1" applyBorder="1" applyAlignment="1"/>
    <xf numFmtId="3" fontId="7" fillId="8" borderId="1" xfId="0" applyNumberFormat="1" applyFont="1" applyFill="1" applyBorder="1" applyAlignment="1"/>
    <xf numFmtId="3" fontId="0" fillId="8" borderId="1" xfId="0" applyNumberFormat="1" applyFill="1" applyBorder="1"/>
    <xf numFmtId="3" fontId="7" fillId="14" borderId="1" xfId="0" applyNumberFormat="1" applyFont="1" applyFill="1" applyBorder="1" applyAlignment="1"/>
    <xf numFmtId="3" fontId="7" fillId="21" borderId="1" xfId="0" applyNumberFormat="1" applyFont="1" applyFill="1" applyBorder="1" applyAlignment="1"/>
    <xf numFmtId="0" fontId="31" fillId="0" borderId="8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0" fillId="0" borderId="30" xfId="0" applyFont="1" applyBorder="1" applyAlignment="1" applyProtection="1">
      <alignment horizontal="center" vertical="center" wrapText="1"/>
    </xf>
    <xf numFmtId="10" fontId="6" fillId="9" borderId="1" xfId="0" applyNumberFormat="1" applyFont="1" applyFill="1" applyBorder="1" applyAlignment="1"/>
    <xf numFmtId="10" fontId="6" fillId="10" borderId="1" xfId="0" applyNumberFormat="1" applyFont="1" applyFill="1" applyBorder="1" applyAlignment="1"/>
    <xf numFmtId="10" fontId="6" fillId="0" borderId="1" xfId="0" applyNumberFormat="1" applyFont="1" applyBorder="1" applyAlignment="1"/>
    <xf numFmtId="10" fontId="6" fillId="13" borderId="1" xfId="0" applyNumberFormat="1" applyFont="1" applyFill="1" applyBorder="1" applyAlignment="1"/>
    <xf numFmtId="10" fontId="6" fillId="14" borderId="1" xfId="0" applyNumberFormat="1" applyFont="1" applyFill="1" applyBorder="1" applyAlignment="1"/>
    <xf numFmtId="10" fontId="0" fillId="0" borderId="1" xfId="0" applyNumberFormat="1" applyBorder="1"/>
    <xf numFmtId="0" fontId="5" fillId="0" borderId="0" xfId="0" applyFont="1" applyBorder="1" applyAlignment="1">
      <alignment horizontal="center" wrapText="1"/>
    </xf>
    <xf numFmtId="3" fontId="7" fillId="26" borderId="1" xfId="0" applyNumberFormat="1" applyFont="1" applyFill="1" applyBorder="1" applyAlignment="1"/>
    <xf numFmtId="3" fontId="10" fillId="9" borderId="1" xfId="0" applyNumberFormat="1" applyFont="1" applyFill="1" applyBorder="1" applyAlignment="1">
      <alignment vertical="center"/>
    </xf>
    <xf numFmtId="3" fontId="10" fillId="10" borderId="1" xfId="0" applyNumberFormat="1" applyFont="1" applyFill="1" applyBorder="1" applyAlignment="1">
      <alignment vertical="center"/>
    </xf>
    <xf numFmtId="3" fontId="14" fillId="14" borderId="1" xfId="0" applyNumberFormat="1" applyFont="1" applyFill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13" fillId="13" borderId="1" xfId="0" applyNumberFormat="1" applyFont="1" applyFill="1" applyBorder="1" applyAlignment="1">
      <alignment vertical="center"/>
    </xf>
    <xf numFmtId="3" fontId="13" fillId="8" borderId="1" xfId="0" applyNumberFormat="1" applyFont="1" applyFill="1" applyBorder="1" applyAlignment="1">
      <alignment vertical="center"/>
    </xf>
    <xf numFmtId="3" fontId="14" fillId="0" borderId="1" xfId="0" applyNumberFormat="1" applyFont="1" applyBorder="1" applyAlignment="1"/>
    <xf numFmtId="3" fontId="14" fillId="7" borderId="1" xfId="0" applyNumberFormat="1" applyFont="1" applyFill="1" applyBorder="1" applyAlignment="1">
      <alignment vertical="center"/>
    </xf>
    <xf numFmtId="3" fontId="14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/>
    <xf numFmtId="3" fontId="13" fillId="13" borderId="1" xfId="0" applyNumberFormat="1" applyFont="1" applyFill="1" applyBorder="1" applyAlignment="1"/>
    <xf numFmtId="3" fontId="13" fillId="8" borderId="1" xfId="0" applyNumberFormat="1" applyFont="1" applyFill="1" applyBorder="1" applyAlignment="1"/>
    <xf numFmtId="3" fontId="14" fillId="14" borderId="1" xfId="0" applyNumberFormat="1" applyFont="1" applyFill="1" applyBorder="1" applyAlignment="1"/>
    <xf numFmtId="0" fontId="2" fillId="0" borderId="0" xfId="0" applyFont="1" applyAlignment="1"/>
    <xf numFmtId="0" fontId="0" fillId="0" borderId="0" xfId="0" applyBorder="1" applyAlignment="1">
      <alignment vertical="top"/>
    </xf>
    <xf numFmtId="0" fontId="5" fillId="0" borderId="35" xfId="0" applyFont="1" applyBorder="1"/>
    <xf numFmtId="0" fontId="5" fillId="0" borderId="34" xfId="0" applyFont="1" applyBorder="1"/>
    <xf numFmtId="0" fontId="11" fillId="0" borderId="33" xfId="0" applyFont="1" applyBorder="1" applyAlignment="1">
      <alignment horizontal="left"/>
    </xf>
    <xf numFmtId="0" fontId="6" fillId="0" borderId="33" xfId="0" applyFont="1" applyBorder="1" applyAlignment="1">
      <alignment horizontal="left"/>
    </xf>
    <xf numFmtId="0" fontId="6" fillId="0" borderId="33" xfId="0" applyFont="1" applyFill="1" applyBorder="1" applyAlignment="1">
      <alignment horizontal="left"/>
    </xf>
    <xf numFmtId="0" fontId="6" fillId="0" borderId="38" xfId="0" applyFont="1" applyFill="1" applyBorder="1" applyAlignment="1">
      <alignment horizontal="left"/>
    </xf>
    <xf numFmtId="0" fontId="6" fillId="6" borderId="39" xfId="0" applyFont="1" applyFill="1" applyBorder="1"/>
    <xf numFmtId="3" fontId="6" fillId="6" borderId="27" xfId="0" applyNumberFormat="1" applyFont="1" applyFill="1" applyBorder="1"/>
    <xf numFmtId="3" fontId="11" fillId="6" borderId="12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3" fontId="4" fillId="9" borderId="1" xfId="0" applyNumberFormat="1" applyFont="1" applyFill="1" applyBorder="1" applyAlignment="1"/>
    <xf numFmtId="3" fontId="0" fillId="0" borderId="4" xfId="0" applyNumberFormat="1" applyBorder="1" applyAlignment="1">
      <alignment horizontal="right"/>
    </xf>
    <xf numFmtId="3" fontId="10" fillId="9" borderId="4" xfId="0" applyNumberFormat="1" applyFont="1" applyFill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10" fillId="9" borderId="1" xfId="0" applyNumberFormat="1" applyFont="1" applyFill="1" applyBorder="1" applyAlignment="1">
      <alignment horizontal="right"/>
    </xf>
    <xf numFmtId="10" fontId="10" fillId="9" borderId="1" xfId="0" applyNumberFormat="1" applyFont="1" applyFill="1" applyBorder="1"/>
    <xf numFmtId="0" fontId="10" fillId="0" borderId="35" xfId="0" applyFont="1" applyBorder="1" applyAlignment="1" applyProtection="1">
      <alignment horizontal="center" vertical="center" wrapText="1"/>
    </xf>
    <xf numFmtId="10" fontId="10" fillId="9" borderId="17" xfId="0" applyNumberFormat="1" applyFont="1" applyFill="1" applyBorder="1"/>
    <xf numFmtId="10" fontId="0" fillId="0" borderId="17" xfId="0" applyNumberFormat="1" applyBorder="1"/>
    <xf numFmtId="10" fontId="0" fillId="0" borderId="21" xfId="0" applyNumberFormat="1" applyBorder="1"/>
    <xf numFmtId="0" fontId="12" fillId="0" borderId="31" xfId="0" applyFont="1" applyBorder="1" applyAlignment="1" applyProtection="1">
      <alignment horizontal="center"/>
    </xf>
    <xf numFmtId="0" fontId="12" fillId="0" borderId="40" xfId="0" applyFont="1" applyBorder="1" applyAlignment="1" applyProtection="1">
      <alignment horizontal="center" wrapText="1"/>
    </xf>
    <xf numFmtId="0" fontId="10" fillId="0" borderId="18" xfId="0" applyFont="1" applyBorder="1" applyAlignment="1" applyProtection="1">
      <alignment horizontal="center"/>
    </xf>
    <xf numFmtId="0" fontId="10" fillId="0" borderId="9" xfId="0" applyFont="1" applyBorder="1" applyAlignment="1" applyProtection="1">
      <alignment horizontal="left" wrapText="1"/>
    </xf>
    <xf numFmtId="3" fontId="18" fillId="0" borderId="2" xfId="0" applyNumberFormat="1" applyFont="1" applyBorder="1" applyAlignment="1"/>
    <xf numFmtId="10" fontId="18" fillId="0" borderId="2" xfId="0" applyNumberFormat="1" applyFont="1" applyBorder="1" applyAlignment="1"/>
    <xf numFmtId="10" fontId="18" fillId="0" borderId="26" xfId="0" applyNumberFormat="1" applyFont="1" applyBorder="1" applyAlignment="1"/>
    <xf numFmtId="10" fontId="10" fillId="9" borderId="8" xfId="0" applyNumberFormat="1" applyFont="1" applyFill="1" applyBorder="1"/>
    <xf numFmtId="10" fontId="10" fillId="9" borderId="15" xfId="0" applyNumberFormat="1" applyFont="1" applyFill="1" applyBorder="1"/>
    <xf numFmtId="10" fontId="10" fillId="23" borderId="12" xfId="0" applyNumberFormat="1" applyFont="1" applyFill="1" applyBorder="1" applyAlignment="1"/>
    <xf numFmtId="10" fontId="10" fillId="23" borderId="10" xfId="0" applyNumberFormat="1" applyFont="1" applyFill="1" applyBorder="1" applyAlignment="1"/>
    <xf numFmtId="10" fontId="0" fillId="0" borderId="2" xfId="0" applyNumberFormat="1" applyBorder="1"/>
    <xf numFmtId="10" fontId="0" fillId="0" borderId="26" xfId="0" applyNumberFormat="1" applyBorder="1"/>
    <xf numFmtId="10" fontId="10" fillId="23" borderId="10" xfId="0" applyNumberFormat="1" applyFont="1" applyFill="1" applyBorder="1"/>
    <xf numFmtId="0" fontId="14" fillId="0" borderId="8" xfId="0" applyFont="1" applyBorder="1" applyAlignment="1" applyProtection="1">
      <alignment horizontal="center" wrapText="1"/>
    </xf>
    <xf numFmtId="3" fontId="10" fillId="9" borderId="8" xfId="0" applyNumberFormat="1" applyFont="1" applyFill="1" applyBorder="1" applyAlignment="1"/>
    <xf numFmtId="3" fontId="10" fillId="22" borderId="12" xfId="0" applyNumberFormat="1" applyFont="1" applyFill="1" applyBorder="1" applyAlignment="1"/>
    <xf numFmtId="3" fontId="11" fillId="0" borderId="2" xfId="0" applyNumberFormat="1" applyFont="1" applyBorder="1" applyAlignment="1"/>
    <xf numFmtId="3" fontId="4" fillId="9" borderId="8" xfId="0" applyNumberFormat="1" applyFont="1" applyFill="1" applyBorder="1" applyAlignment="1"/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4" fillId="0" borderId="14" xfId="0" applyFont="1" applyBorder="1" applyAlignment="1" applyProtection="1">
      <alignment horizontal="center"/>
    </xf>
    <xf numFmtId="0" fontId="11" fillId="0" borderId="8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10" fontId="4" fillId="0" borderId="2" xfId="0" applyNumberFormat="1" applyFont="1" applyBorder="1" applyAlignment="1"/>
    <xf numFmtId="10" fontId="10" fillId="22" borderId="12" xfId="0" applyNumberFormat="1" applyFont="1" applyFill="1" applyBorder="1" applyAlignment="1"/>
    <xf numFmtId="10" fontId="10" fillId="9" borderId="8" xfId="0" applyNumberFormat="1" applyFont="1" applyFill="1" applyBorder="1" applyAlignment="1"/>
    <xf numFmtId="10" fontId="4" fillId="0" borderId="1" xfId="0" applyNumberFormat="1" applyFont="1" applyBorder="1" applyAlignment="1"/>
    <xf numFmtId="10" fontId="4" fillId="9" borderId="1" xfId="0" applyNumberFormat="1" applyFont="1" applyFill="1" applyBorder="1" applyAlignment="1"/>
    <xf numFmtId="10" fontId="4" fillId="9" borderId="8" xfId="0" applyNumberFormat="1" applyFont="1" applyFill="1" applyBorder="1" applyAlignment="1"/>
    <xf numFmtId="10" fontId="3" fillId="0" borderId="2" xfId="0" applyNumberFormat="1" applyFont="1" applyBorder="1" applyAlignment="1"/>
    <xf numFmtId="0" fontId="6" fillId="0" borderId="0" xfId="0" applyFont="1" applyBorder="1" applyAlignment="1">
      <alignment wrapText="1"/>
    </xf>
    <xf numFmtId="3" fontId="11" fillId="0" borderId="0" xfId="0" applyNumberFormat="1" applyFont="1"/>
    <xf numFmtId="10" fontId="11" fillId="0" borderId="3" xfId="0" applyNumberFormat="1" applyFont="1" applyBorder="1"/>
    <xf numFmtId="10" fontId="11" fillId="0" borderId="3" xfId="0" applyNumberFormat="1" applyFont="1" applyFill="1" applyBorder="1"/>
    <xf numFmtId="10" fontId="0" fillId="0" borderId="0" xfId="0" applyNumberFormat="1" applyFill="1" applyBorder="1"/>
    <xf numFmtId="10" fontId="4" fillId="6" borderId="0" xfId="0" applyNumberFormat="1" applyFont="1" applyFill="1" applyBorder="1"/>
    <xf numFmtId="10" fontId="11" fillId="6" borderId="12" xfId="0" applyNumberFormat="1" applyFont="1" applyFill="1" applyBorder="1"/>
    <xf numFmtId="10" fontId="11" fillId="6" borderId="10" xfId="0" applyNumberFormat="1" applyFont="1" applyFill="1" applyBorder="1"/>
    <xf numFmtId="0" fontId="6" fillId="0" borderId="0" xfId="0" applyFont="1" applyBorder="1" applyAlignment="1">
      <alignment horizontal="center" vertical="center"/>
    </xf>
    <xf numFmtId="0" fontId="11" fillId="0" borderId="18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12" borderId="14" xfId="0" applyFont="1" applyFill="1" applyBorder="1" applyAlignment="1" applyProtection="1">
      <alignment horizontal="left" wrapText="1"/>
    </xf>
    <xf numFmtId="0" fontId="8" fillId="12" borderId="8" xfId="0" applyFont="1" applyFill="1" applyBorder="1" applyAlignment="1" applyProtection="1">
      <alignment wrapText="1"/>
    </xf>
    <xf numFmtId="3" fontId="4" fillId="12" borderId="5" xfId="0" applyNumberFormat="1" applyFont="1" applyFill="1" applyBorder="1"/>
    <xf numFmtId="3" fontId="10" fillId="12" borderId="8" xfId="0" applyNumberFormat="1" applyFont="1" applyFill="1" applyBorder="1" applyAlignment="1"/>
    <xf numFmtId="10" fontId="6" fillId="12" borderId="8" xfId="1" applyNumberFormat="1" applyFont="1" applyFill="1" applyBorder="1" applyAlignment="1"/>
    <xf numFmtId="0" fontId="8" fillId="11" borderId="13" xfId="0" applyFont="1" applyFill="1" applyBorder="1" applyAlignment="1" applyProtection="1">
      <alignment horizontal="left" wrapText="1"/>
    </xf>
    <xf numFmtId="0" fontId="8" fillId="11" borderId="12" xfId="0" applyFont="1" applyFill="1" applyBorder="1" applyAlignment="1" applyProtection="1">
      <alignment wrapText="1"/>
    </xf>
    <xf numFmtId="3" fontId="4" fillId="11" borderId="27" xfId="0" applyNumberFormat="1" applyFont="1" applyFill="1" applyBorder="1"/>
    <xf numFmtId="3" fontId="10" fillId="11" borderId="12" xfId="0" applyNumberFormat="1" applyFont="1" applyFill="1" applyBorder="1" applyAlignment="1"/>
    <xf numFmtId="10" fontId="6" fillId="11" borderId="12" xfId="0" applyNumberFormat="1" applyFont="1" applyFill="1" applyBorder="1" applyAlignment="1"/>
    <xf numFmtId="10" fontId="6" fillId="11" borderId="10" xfId="0" applyNumberFormat="1" applyFont="1" applyFill="1" applyBorder="1" applyAlignment="1"/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0" fontId="6" fillId="12" borderId="15" xfId="0" applyNumberFormat="1" applyFont="1" applyFill="1" applyBorder="1" applyAlignment="1"/>
    <xf numFmtId="10" fontId="6" fillId="9" borderId="17" xfId="0" applyNumberFormat="1" applyFont="1" applyFill="1" applyBorder="1" applyAlignment="1"/>
    <xf numFmtId="10" fontId="6" fillId="10" borderId="17" xfId="0" applyNumberFormat="1" applyFont="1" applyFill="1" applyBorder="1" applyAlignment="1"/>
    <xf numFmtId="10" fontId="6" fillId="0" borderId="17" xfId="0" applyNumberFormat="1" applyFont="1" applyBorder="1" applyAlignment="1"/>
    <xf numFmtId="10" fontId="6" fillId="13" borderId="17" xfId="0" applyNumberFormat="1" applyFont="1" applyFill="1" applyBorder="1" applyAlignment="1"/>
    <xf numFmtId="10" fontId="6" fillId="14" borderId="17" xfId="0" applyNumberFormat="1" applyFont="1" applyFill="1" applyBorder="1" applyAlignment="1"/>
    <xf numFmtId="3" fontId="6" fillId="0" borderId="9" xfId="0" applyNumberFormat="1" applyFont="1" applyBorder="1" applyAlignment="1">
      <alignment horizontal="center"/>
    </xf>
    <xf numFmtId="0" fontId="31" fillId="0" borderId="8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 applyProtection="1">
      <alignment wrapText="1"/>
      <protection locked="0"/>
    </xf>
    <xf numFmtId="0" fontId="12" fillId="0" borderId="0" xfId="0" applyFont="1" applyBorder="1" applyAlignment="1"/>
    <xf numFmtId="0" fontId="11" fillId="6" borderId="1" xfId="0" applyFont="1" applyFill="1" applyBorder="1" applyAlignment="1" applyProtection="1">
      <alignment horizontal="left" vertical="top"/>
    </xf>
    <xf numFmtId="0" fontId="6" fillId="0" borderId="20" xfId="0" applyFont="1" applyBorder="1" applyAlignment="1">
      <alignment wrapText="1"/>
    </xf>
    <xf numFmtId="3" fontId="0" fillId="0" borderId="1" xfId="0" applyNumberFormat="1" applyBorder="1"/>
    <xf numFmtId="3" fontId="0" fillId="0" borderId="1" xfId="0" applyNumberFormat="1" applyFill="1" applyBorder="1"/>
    <xf numFmtId="3" fontId="1" fillId="0" borderId="1" xfId="0" applyNumberFormat="1" applyFont="1" applyBorder="1" applyAlignment="1"/>
    <xf numFmtId="3" fontId="18" fillId="0" borderId="10" xfId="0" applyNumberFormat="1" applyFont="1" applyBorder="1" applyAlignment="1" applyProtection="1">
      <alignment horizontal="right"/>
    </xf>
    <xf numFmtId="3" fontId="16" fillId="22" borderId="10" xfId="0" applyNumberFormat="1" applyFont="1" applyFill="1" applyBorder="1" applyAlignment="1" applyProtection="1">
      <alignment horizontal="right"/>
    </xf>
    <xf numFmtId="3" fontId="4" fillId="9" borderId="8" xfId="0" applyNumberFormat="1" applyFont="1" applyFill="1" applyBorder="1" applyAlignment="1" applyProtection="1">
      <alignment horizontal="right"/>
    </xf>
    <xf numFmtId="3" fontId="6" fillId="0" borderId="1" xfId="0" applyNumberFormat="1" applyFont="1" applyFill="1" applyBorder="1" applyAlignment="1" applyProtection="1">
      <alignment horizontal="right"/>
    </xf>
    <xf numFmtId="3" fontId="4" fillId="9" borderId="1" xfId="0" applyNumberFormat="1" applyFont="1" applyFill="1" applyBorder="1" applyAlignment="1" applyProtection="1">
      <alignment horizontal="right"/>
    </xf>
    <xf numFmtId="3" fontId="10" fillId="9" borderId="1" xfId="0" applyNumberFormat="1" applyFont="1" applyFill="1" applyBorder="1" applyAlignment="1" applyProtection="1">
      <alignment horizontal="right"/>
    </xf>
    <xf numFmtId="3" fontId="1" fillId="0" borderId="1" xfId="0" applyNumberFormat="1" applyFont="1" applyFill="1" applyBorder="1" applyAlignment="1" applyProtection="1">
      <alignment horizontal="right"/>
    </xf>
    <xf numFmtId="3" fontId="4" fillId="9" borderId="1" xfId="0" applyNumberFormat="1" applyFont="1" applyFill="1" applyBorder="1" applyAlignment="1" applyProtection="1">
      <alignment horizontal="right" wrapText="1"/>
    </xf>
    <xf numFmtId="3" fontId="9" fillId="11" borderId="12" xfId="0" applyNumberFormat="1" applyFont="1" applyFill="1" applyBorder="1" applyProtection="1"/>
    <xf numFmtId="3" fontId="9" fillId="12" borderId="12" xfId="0" applyNumberFormat="1" applyFont="1" applyFill="1" applyBorder="1" applyProtection="1"/>
    <xf numFmtId="3" fontId="4" fillId="9" borderId="8" xfId="0" applyNumberFormat="1" applyFont="1" applyFill="1" applyBorder="1" applyProtection="1"/>
    <xf numFmtId="3" fontId="4" fillId="10" borderId="1" xfId="0" applyNumberFormat="1" applyFont="1" applyFill="1" applyBorder="1" applyProtection="1"/>
    <xf numFmtId="3" fontId="1" fillId="6" borderId="1" xfId="0" applyNumberFormat="1" applyFont="1" applyFill="1" applyBorder="1" applyProtection="1"/>
    <xf numFmtId="3" fontId="4" fillId="13" borderId="1" xfId="0" applyNumberFormat="1" applyFont="1" applyFill="1" applyBorder="1" applyProtection="1"/>
    <xf numFmtId="3" fontId="4" fillId="14" borderId="1" xfId="0" applyNumberFormat="1" applyFont="1" applyFill="1" applyBorder="1" applyProtection="1"/>
    <xf numFmtId="3" fontId="6" fillId="2" borderId="1" xfId="0" applyNumberFormat="1" applyFont="1" applyFill="1" applyBorder="1" applyProtection="1"/>
    <xf numFmtId="3" fontId="6" fillId="0" borderId="1" xfId="0" applyNumberFormat="1" applyFont="1" applyFill="1" applyBorder="1" applyProtection="1"/>
    <xf numFmtId="3" fontId="4" fillId="9" borderId="1" xfId="0" applyNumberFormat="1" applyFont="1" applyFill="1" applyBorder="1" applyProtection="1"/>
    <xf numFmtId="3" fontId="12" fillId="0" borderId="1" xfId="0" applyNumberFormat="1" applyFont="1" applyBorder="1" applyAlignment="1"/>
    <xf numFmtId="3" fontId="12" fillId="14" borderId="1" xfId="0" applyNumberFormat="1" applyFont="1" applyFill="1" applyBorder="1" applyAlignment="1"/>
    <xf numFmtId="3" fontId="25" fillId="10" borderId="1" xfId="0" applyNumberFormat="1" applyFont="1" applyFill="1" applyBorder="1" applyAlignment="1" applyProtection="1">
      <alignment horizontal="right" wrapText="1"/>
    </xf>
    <xf numFmtId="3" fontId="26" fillId="6" borderId="1" xfId="0" applyNumberFormat="1" applyFont="1" applyFill="1" applyBorder="1" applyAlignment="1" applyProtection="1">
      <alignment horizontal="right" wrapText="1"/>
    </xf>
    <xf numFmtId="3" fontId="23" fillId="13" borderId="1" xfId="0" applyNumberFormat="1" applyFont="1" applyFill="1" applyBorder="1" applyAlignment="1" applyProtection="1">
      <alignment horizontal="right" wrapText="1"/>
    </xf>
    <xf numFmtId="3" fontId="23" fillId="8" borderId="1" xfId="0" applyNumberFormat="1" applyFont="1" applyFill="1" applyBorder="1" applyAlignment="1" applyProtection="1">
      <alignment horizontal="right" wrapText="1"/>
    </xf>
    <xf numFmtId="3" fontId="21" fillId="14" borderId="1" xfId="0" applyNumberFormat="1" applyFont="1" applyFill="1" applyBorder="1" applyAlignment="1" applyProtection="1">
      <alignment horizontal="right" wrapText="1"/>
    </xf>
    <xf numFmtId="3" fontId="21" fillId="0" borderId="1" xfId="0" applyNumberFormat="1" applyFont="1" applyFill="1" applyBorder="1" applyAlignment="1" applyProtection="1">
      <alignment horizontal="right" wrapText="1"/>
    </xf>
    <xf numFmtId="3" fontId="21" fillId="7" borderId="1" xfId="0" applyNumberFormat="1" applyFont="1" applyFill="1" applyBorder="1" applyAlignment="1" applyProtection="1">
      <alignment horizontal="right" wrapText="1"/>
    </xf>
    <xf numFmtId="3" fontId="21" fillId="0" borderId="1" xfId="0" applyNumberFormat="1" applyFont="1" applyFill="1" applyBorder="1" applyAlignment="1" applyProtection="1">
      <alignment wrapText="1"/>
    </xf>
    <xf numFmtId="3" fontId="21" fillId="14" borderId="1" xfId="0" applyNumberFormat="1" applyFont="1" applyFill="1" applyBorder="1" applyAlignment="1" applyProtection="1">
      <alignment wrapText="1"/>
    </xf>
    <xf numFmtId="3" fontId="23" fillId="13" borderId="1" xfId="0" applyNumberFormat="1" applyFont="1" applyFill="1" applyBorder="1" applyAlignment="1">
      <alignment horizontal="right" wrapText="1"/>
    </xf>
    <xf numFmtId="3" fontId="21" fillId="15" borderId="1" xfId="0" applyNumberFormat="1" applyFont="1" applyFill="1" applyBorder="1" applyAlignment="1" applyProtection="1">
      <alignment horizontal="right" wrapText="1"/>
    </xf>
    <xf numFmtId="3" fontId="21" fillId="6" borderId="1" xfId="0" applyNumberFormat="1" applyFont="1" applyFill="1" applyBorder="1" applyAlignment="1" applyProtection="1">
      <alignment horizontal="right" wrapText="1"/>
    </xf>
    <xf numFmtId="3" fontId="25" fillId="13" borderId="1" xfId="0" applyNumberFormat="1" applyFont="1" applyFill="1" applyBorder="1" applyAlignment="1">
      <alignment horizontal="right" wrapText="1"/>
    </xf>
    <xf numFmtId="3" fontId="25" fillId="8" borderId="1" xfId="0" applyNumberFormat="1" applyFont="1" applyFill="1" applyBorder="1" applyAlignment="1">
      <alignment horizontal="right" wrapText="1"/>
    </xf>
    <xf numFmtId="3" fontId="26" fillId="15" borderId="1" xfId="0" applyNumberFormat="1" applyFont="1" applyFill="1" applyBorder="1" applyAlignment="1">
      <alignment horizontal="right" wrapText="1"/>
    </xf>
    <xf numFmtId="3" fontId="26" fillId="0" borderId="1" xfId="0" applyNumberFormat="1" applyFont="1" applyFill="1" applyBorder="1" applyAlignment="1">
      <alignment horizontal="right" wrapText="1"/>
    </xf>
    <xf numFmtId="3" fontId="25" fillId="9" borderId="1" xfId="0" applyNumberFormat="1" applyFont="1" applyFill="1" applyBorder="1" applyAlignment="1">
      <alignment horizontal="right" wrapText="1"/>
    </xf>
    <xf numFmtId="3" fontId="25" fillId="10" borderId="1" xfId="0" applyNumberFormat="1" applyFont="1" applyFill="1" applyBorder="1" applyAlignment="1">
      <alignment horizontal="right" wrapText="1"/>
    </xf>
    <xf numFmtId="3" fontId="26" fillId="6" borderId="1" xfId="0" applyNumberFormat="1" applyFont="1" applyFill="1" applyBorder="1" applyAlignment="1">
      <alignment horizontal="right" wrapText="1"/>
    </xf>
    <xf numFmtId="3" fontId="23" fillId="8" borderId="1" xfId="0" applyNumberFormat="1" applyFont="1" applyFill="1" applyBorder="1" applyAlignment="1">
      <alignment horizontal="right" wrapText="1"/>
    </xf>
    <xf numFmtId="3" fontId="21" fillId="15" borderId="1" xfId="0" applyNumberFormat="1" applyFont="1" applyFill="1" applyBorder="1" applyAlignment="1">
      <alignment horizontal="right" wrapText="1"/>
    </xf>
    <xf numFmtId="3" fontId="21" fillId="0" borderId="1" xfId="0" applyNumberFormat="1" applyFont="1" applyBorder="1" applyAlignment="1">
      <alignment horizontal="right" wrapText="1"/>
    </xf>
    <xf numFmtId="3" fontId="25" fillId="9" borderId="1" xfId="0" applyNumberFormat="1" applyFont="1" applyFill="1" applyBorder="1" applyAlignment="1">
      <alignment horizontal="right"/>
    </xf>
    <xf numFmtId="3" fontId="25" fillId="10" borderId="1" xfId="0" applyNumberFormat="1" applyFont="1" applyFill="1" applyBorder="1" applyAlignment="1">
      <alignment horizontal="right"/>
    </xf>
    <xf numFmtId="3" fontId="25" fillId="6" borderId="1" xfId="0" applyNumberFormat="1" applyFont="1" applyFill="1" applyBorder="1" applyAlignment="1">
      <alignment horizontal="right" wrapText="1"/>
    </xf>
    <xf numFmtId="3" fontId="23" fillId="6" borderId="1" xfId="0" applyNumberFormat="1" applyFont="1" applyFill="1" applyBorder="1" applyAlignment="1" applyProtection="1">
      <alignment horizontal="right" wrapText="1"/>
    </xf>
    <xf numFmtId="3" fontId="23" fillId="8" borderId="1" xfId="0" applyNumberFormat="1" applyFont="1" applyFill="1" applyBorder="1" applyAlignment="1" applyProtection="1">
      <alignment wrapText="1"/>
    </xf>
    <xf numFmtId="3" fontId="21" fillId="15" borderId="1" xfId="0" applyNumberFormat="1" applyFont="1" applyFill="1" applyBorder="1" applyAlignment="1" applyProtection="1">
      <alignment wrapText="1"/>
    </xf>
    <xf numFmtId="3" fontId="25" fillId="6" borderId="1" xfId="0" applyNumberFormat="1" applyFont="1" applyFill="1" applyBorder="1" applyAlignment="1" applyProtection="1">
      <alignment horizontal="right" wrapText="1"/>
    </xf>
    <xf numFmtId="3" fontId="25" fillId="3" borderId="1" xfId="0" applyNumberFormat="1" applyFont="1" applyFill="1" applyBorder="1" applyAlignment="1">
      <alignment horizontal="right" wrapText="1"/>
    </xf>
    <xf numFmtId="3" fontId="23" fillId="16" borderId="1" xfId="0" applyNumberFormat="1" applyFont="1" applyFill="1" applyBorder="1" applyAlignment="1">
      <alignment horizontal="right" wrapText="1"/>
    </xf>
    <xf numFmtId="3" fontId="23" fillId="17" borderId="1" xfId="0" applyNumberFormat="1" applyFont="1" applyFill="1" applyBorder="1" applyAlignment="1">
      <alignment horizontal="right" wrapText="1"/>
    </xf>
    <xf numFmtId="3" fontId="25" fillId="0" borderId="1" xfId="0" applyNumberFormat="1" applyFont="1" applyBorder="1" applyAlignment="1">
      <alignment horizontal="right" wrapText="1"/>
    </xf>
    <xf numFmtId="3" fontId="21" fillId="0" borderId="1" xfId="0" applyNumberFormat="1" applyFont="1" applyFill="1" applyBorder="1" applyAlignment="1">
      <alignment horizontal="right" wrapText="1"/>
    </xf>
    <xf numFmtId="3" fontId="25" fillId="0" borderId="1" xfId="0" applyNumberFormat="1" applyFont="1" applyFill="1" applyBorder="1" applyAlignment="1">
      <alignment horizontal="right" wrapText="1"/>
    </xf>
    <xf numFmtId="3" fontId="27" fillId="10" borderId="1" xfId="0" applyNumberFormat="1" applyFont="1" applyFill="1" applyBorder="1" applyAlignment="1">
      <alignment horizontal="right" wrapText="1"/>
    </xf>
    <xf numFmtId="3" fontId="27" fillId="0" borderId="1" xfId="0" applyNumberFormat="1" applyFont="1" applyFill="1" applyBorder="1" applyAlignment="1">
      <alignment horizontal="right" wrapText="1"/>
    </xf>
    <xf numFmtId="3" fontId="27" fillId="6" borderId="1" xfId="0" applyNumberFormat="1" applyFont="1" applyFill="1" applyBorder="1" applyAlignment="1" applyProtection="1">
      <alignment horizontal="right" wrapText="1"/>
    </xf>
    <xf numFmtId="3" fontId="27" fillId="10" borderId="1" xfId="0" applyNumberFormat="1" applyFont="1" applyFill="1" applyBorder="1" applyAlignment="1" applyProtection="1">
      <alignment horizontal="right" wrapText="1"/>
    </xf>
    <xf numFmtId="3" fontId="27" fillId="6" borderId="1" xfId="0" applyNumberFormat="1" applyFont="1" applyFill="1" applyBorder="1" applyAlignment="1">
      <alignment horizontal="right" wrapText="1"/>
    </xf>
    <xf numFmtId="3" fontId="25" fillId="19" borderId="1" xfId="0" applyNumberFormat="1" applyFont="1" applyFill="1" applyBorder="1" applyAlignment="1">
      <alignment horizontal="right"/>
    </xf>
    <xf numFmtId="3" fontId="27" fillId="3" borderId="1" xfId="0" applyNumberFormat="1" applyFont="1" applyFill="1" applyBorder="1" applyAlignment="1">
      <alignment horizontal="right"/>
    </xf>
    <xf numFmtId="3" fontId="23" fillId="16" borderId="1" xfId="0" applyNumberFormat="1" applyFont="1" applyFill="1" applyBorder="1" applyAlignment="1">
      <alignment horizontal="right"/>
    </xf>
    <xf numFmtId="3" fontId="23" fillId="17" borderId="1" xfId="0" applyNumberFormat="1" applyFont="1" applyFill="1" applyBorder="1" applyAlignment="1">
      <alignment horizontal="right"/>
    </xf>
    <xf numFmtId="3" fontId="27" fillId="9" borderId="1" xfId="0" applyNumberFormat="1" applyFont="1" applyFill="1" applyBorder="1" applyAlignment="1">
      <alignment horizontal="right" wrapText="1"/>
    </xf>
    <xf numFmtId="3" fontId="27" fillId="3" borderId="1" xfId="0" applyNumberFormat="1" applyFont="1" applyFill="1" applyBorder="1" applyAlignment="1">
      <alignment horizontal="right" wrapText="1"/>
    </xf>
    <xf numFmtId="0" fontId="13" fillId="10" borderId="1" xfId="0" applyFont="1" applyFill="1" applyBorder="1" applyAlignment="1"/>
    <xf numFmtId="3" fontId="0" fillId="10" borderId="1" xfId="0" applyNumberFormat="1" applyFill="1" applyBorder="1" applyAlignment="1"/>
    <xf numFmtId="0" fontId="12" fillId="10" borderId="1" xfId="0" applyFont="1" applyFill="1" applyBorder="1" applyAlignment="1"/>
    <xf numFmtId="3" fontId="0" fillId="0" borderId="1" xfId="0" applyNumberFormat="1" applyBorder="1" applyAlignment="1"/>
    <xf numFmtId="0" fontId="12" fillId="0" borderId="1" xfId="0" applyFont="1" applyBorder="1" applyAlignment="1"/>
    <xf numFmtId="0" fontId="13" fillId="13" borderId="1" xfId="0" applyFont="1" applyFill="1" applyBorder="1" applyAlignment="1"/>
    <xf numFmtId="3" fontId="13" fillId="26" borderId="1" xfId="0" applyNumberFormat="1" applyFont="1" applyFill="1" applyBorder="1" applyAlignment="1"/>
    <xf numFmtId="0" fontId="13" fillId="26" borderId="1" xfId="0" applyFont="1" applyFill="1" applyBorder="1" applyAlignment="1"/>
    <xf numFmtId="0" fontId="12" fillId="14" borderId="1" xfId="0" applyFont="1" applyFill="1" applyBorder="1" applyAlignment="1"/>
    <xf numFmtId="3" fontId="12" fillId="6" borderId="1" xfId="0" applyNumberFormat="1" applyFont="1" applyFill="1" applyBorder="1" applyAlignment="1"/>
    <xf numFmtId="3" fontId="14" fillId="6" borderId="1" xfId="0" applyNumberFormat="1" applyFont="1" applyFill="1" applyBorder="1" applyAlignment="1"/>
    <xf numFmtId="0" fontId="7" fillId="6" borderId="0" xfId="0" applyFont="1" applyFill="1" applyBorder="1" applyAlignment="1"/>
    <xf numFmtId="0" fontId="0" fillId="6" borderId="0" xfId="0" applyFill="1" applyBorder="1" applyAlignment="1"/>
    <xf numFmtId="3" fontId="17" fillId="23" borderId="12" xfId="0" applyNumberFormat="1" applyFont="1" applyFill="1" applyBorder="1" applyAlignment="1"/>
    <xf numFmtId="10" fontId="11" fillId="0" borderId="1" xfId="0" applyNumberFormat="1" applyFont="1" applyBorder="1" applyAlignment="1">
      <alignment horizontal="right"/>
    </xf>
    <xf numFmtId="10" fontId="11" fillId="0" borderId="1" xfId="0" applyNumberFormat="1" applyFont="1" applyFill="1" applyBorder="1" applyAlignment="1">
      <alignment horizontal="right"/>
    </xf>
    <xf numFmtId="3" fontId="11" fillId="0" borderId="3" xfId="0" applyNumberFormat="1" applyFont="1" applyBorder="1"/>
    <xf numFmtId="3" fontId="11" fillId="0" borderId="3" xfId="0" applyNumberFormat="1" applyFont="1" applyFill="1" applyBorder="1"/>
    <xf numFmtId="3" fontId="0" fillId="0" borderId="1" xfId="0" applyNumberFormat="1" applyFill="1" applyBorder="1" applyAlignment="1"/>
    <xf numFmtId="3" fontId="26" fillId="10" borderId="1" xfId="0" applyNumberFormat="1" applyFont="1" applyFill="1" applyBorder="1" applyAlignment="1">
      <alignment horizontal="right" wrapText="1"/>
    </xf>
    <xf numFmtId="3" fontId="31" fillId="14" borderId="1" xfId="0" applyNumberFormat="1" applyFont="1" applyFill="1" applyBorder="1" applyAlignment="1"/>
    <xf numFmtId="3" fontId="1" fillId="14" borderId="1" xfId="0" applyNumberFormat="1" applyFont="1" applyFill="1" applyBorder="1" applyAlignment="1"/>
    <xf numFmtId="0" fontId="23" fillId="0" borderId="1" xfId="0" applyFont="1" applyBorder="1" applyAlignment="1" applyProtection="1">
      <alignment horizontal="center" vertical="center"/>
    </xf>
    <xf numFmtId="0" fontId="23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22" fillId="11" borderId="1" xfId="0" applyFont="1" applyFill="1" applyBorder="1" applyAlignment="1" applyProtection="1">
      <alignment horizontal="left"/>
    </xf>
    <xf numFmtId="0" fontId="24" fillId="11" borderId="1" xfId="0" applyFont="1" applyFill="1" applyBorder="1" applyAlignment="1" applyProtection="1">
      <alignment wrapText="1"/>
    </xf>
    <xf numFmtId="3" fontId="18" fillId="11" borderId="1" xfId="0" applyNumberFormat="1" applyFont="1" applyFill="1" applyBorder="1" applyAlignment="1">
      <alignment vertical="center"/>
    </xf>
    <xf numFmtId="0" fontId="22" fillId="12" borderId="1" xfId="0" applyFont="1" applyFill="1" applyBorder="1" applyAlignment="1" applyProtection="1">
      <alignment horizontal="left"/>
    </xf>
    <xf numFmtId="0" fontId="22" fillId="12" borderId="1" xfId="0" applyFont="1" applyFill="1" applyBorder="1" applyAlignment="1" applyProtection="1">
      <alignment wrapText="1"/>
    </xf>
    <xf numFmtId="3" fontId="18" fillId="12" borderId="1" xfId="0" applyNumberFormat="1" applyFont="1" applyFill="1" applyBorder="1"/>
    <xf numFmtId="3" fontId="3" fillId="12" borderId="1" xfId="0" applyNumberFormat="1" applyFont="1" applyFill="1" applyBorder="1"/>
    <xf numFmtId="10" fontId="13" fillId="12" borderId="1" xfId="0" applyNumberFormat="1" applyFont="1" applyFill="1" applyBorder="1" applyAlignment="1">
      <alignment horizontal="right"/>
    </xf>
    <xf numFmtId="10" fontId="13" fillId="9" borderId="1" xfId="0" applyNumberFormat="1" applyFont="1" applyFill="1" applyBorder="1" applyAlignment="1">
      <alignment horizontal="right"/>
    </xf>
    <xf numFmtId="10" fontId="13" fillId="10" borderId="1" xfId="0" applyNumberFormat="1" applyFont="1" applyFill="1" applyBorder="1" applyAlignment="1">
      <alignment horizontal="right"/>
    </xf>
    <xf numFmtId="0" fontId="21" fillId="2" borderId="1" xfId="0" applyFont="1" applyFill="1" applyBorder="1" applyAlignment="1" applyProtection="1">
      <alignment horizontal="left"/>
    </xf>
    <xf numFmtId="10" fontId="13" fillId="6" borderId="1" xfId="0" applyNumberFormat="1" applyFont="1" applyFill="1" applyBorder="1" applyAlignment="1">
      <alignment horizontal="right"/>
    </xf>
    <xf numFmtId="0" fontId="23" fillId="13" borderId="1" xfId="0" applyFont="1" applyFill="1" applyBorder="1" applyAlignment="1" applyProtection="1">
      <alignment horizontal="left"/>
    </xf>
    <xf numFmtId="10" fontId="13" fillId="13" borderId="1" xfId="0" applyNumberFormat="1" applyFont="1" applyFill="1" applyBorder="1" applyAlignment="1">
      <alignment horizontal="right"/>
    </xf>
    <xf numFmtId="0" fontId="23" fillId="8" borderId="1" xfId="0" applyFont="1" applyFill="1" applyBorder="1" applyAlignment="1" applyProtection="1">
      <alignment horizontal="left"/>
    </xf>
    <xf numFmtId="10" fontId="13" fillId="8" borderId="1" xfId="0" applyNumberFormat="1" applyFont="1" applyFill="1" applyBorder="1" applyAlignment="1">
      <alignment horizontal="right"/>
    </xf>
    <xf numFmtId="10" fontId="13" fillId="14" borderId="1" xfId="0" applyNumberFormat="1" applyFont="1" applyFill="1" applyBorder="1" applyAlignment="1">
      <alignment horizontal="right"/>
    </xf>
    <xf numFmtId="0" fontId="21" fillId="10" borderId="1" xfId="0" applyFont="1" applyFill="1" applyBorder="1" applyAlignment="1" applyProtection="1">
      <alignment horizontal="left" wrapText="1"/>
    </xf>
    <xf numFmtId="0" fontId="23" fillId="2" borderId="1" xfId="0" applyFont="1" applyFill="1" applyBorder="1" applyAlignment="1" applyProtection="1">
      <alignment horizontal="left"/>
    </xf>
    <xf numFmtId="10" fontId="13" fillId="7" borderId="1" xfId="0" applyNumberFormat="1" applyFont="1" applyFill="1" applyBorder="1" applyAlignment="1">
      <alignment horizontal="right"/>
    </xf>
    <xf numFmtId="3" fontId="21" fillId="14" borderId="1" xfId="0" applyNumberFormat="1" applyFont="1" applyFill="1" applyBorder="1" applyAlignment="1" applyProtection="1">
      <alignment horizontal="left"/>
    </xf>
    <xf numFmtId="0" fontId="21" fillId="0" borderId="1" xfId="0" applyFont="1" applyFill="1" applyBorder="1" applyAlignment="1" applyProtection="1">
      <alignment horizontal="center" wrapText="1"/>
    </xf>
    <xf numFmtId="0" fontId="23" fillId="0" borderId="1" xfId="0" applyFont="1" applyFill="1" applyBorder="1" applyAlignment="1" applyProtection="1">
      <alignment wrapText="1"/>
    </xf>
    <xf numFmtId="0" fontId="21" fillId="13" borderId="1" xfId="0" applyFont="1" applyFill="1" applyBorder="1" applyAlignment="1" applyProtection="1">
      <alignment horizontal="left"/>
    </xf>
    <xf numFmtId="0" fontId="21" fillId="8" borderId="1" xfId="0" applyFont="1" applyFill="1" applyBorder="1" applyAlignment="1" applyProtection="1">
      <alignment horizontal="left" wrapText="1"/>
    </xf>
    <xf numFmtId="0" fontId="21" fillId="0" borderId="1" xfId="0" applyFont="1" applyFill="1" applyBorder="1" applyAlignment="1" applyProtection="1">
      <alignment horizontal="left" wrapText="1"/>
    </xf>
    <xf numFmtId="1" fontId="23" fillId="10" borderId="1" xfId="0" applyNumberFormat="1" applyFont="1" applyFill="1" applyBorder="1" applyAlignment="1">
      <alignment horizontal="left"/>
    </xf>
    <xf numFmtId="1" fontId="23" fillId="2" borderId="1" xfId="0" applyNumberFormat="1" applyFont="1" applyFill="1" applyBorder="1" applyAlignment="1">
      <alignment horizontal="left"/>
    </xf>
    <xf numFmtId="0" fontId="21" fillId="13" borderId="1" xfId="0" applyFont="1" applyFill="1" applyBorder="1" applyAlignment="1">
      <alignment horizontal="left"/>
    </xf>
    <xf numFmtId="0" fontId="21" fillId="8" borderId="1" xfId="0" applyFont="1" applyFill="1" applyBorder="1" applyAlignment="1" applyProtection="1">
      <alignment horizontal="left"/>
    </xf>
    <xf numFmtId="0" fontId="21" fillId="15" borderId="1" xfId="0" applyFont="1" applyFill="1" applyBorder="1" applyAlignment="1" applyProtection="1">
      <alignment horizontal="left"/>
    </xf>
    <xf numFmtId="0" fontId="23" fillId="9" borderId="1" xfId="0" applyFont="1" applyFill="1" applyBorder="1" applyAlignment="1" applyProtection="1">
      <alignment horizontal="left"/>
    </xf>
    <xf numFmtId="0" fontId="23" fillId="9" borderId="1" xfId="0" applyFont="1" applyFill="1" applyBorder="1" applyAlignment="1" applyProtection="1">
      <alignment wrapText="1"/>
    </xf>
    <xf numFmtId="0" fontId="21" fillId="10" borderId="1" xfId="0" applyFont="1" applyFill="1" applyBorder="1" applyAlignment="1" applyProtection="1">
      <alignment wrapText="1"/>
    </xf>
    <xf numFmtId="0" fontId="21" fillId="15" borderId="1" xfId="0" applyFont="1" applyFill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3" fillId="6" borderId="1" xfId="0" applyFont="1" applyFill="1" applyBorder="1" applyAlignment="1" applyProtection="1">
      <alignment horizontal="left"/>
    </xf>
    <xf numFmtId="0" fontId="23" fillId="13" borderId="1" xfId="0" applyFont="1" applyFill="1" applyBorder="1" applyAlignment="1">
      <alignment horizontal="left"/>
    </xf>
    <xf numFmtId="0" fontId="23" fillId="8" borderId="1" xfId="0" applyFont="1" applyFill="1" applyBorder="1" applyAlignment="1">
      <alignment horizontal="left"/>
    </xf>
    <xf numFmtId="0" fontId="23" fillId="15" borderId="1" xfId="0" applyFont="1" applyFill="1" applyBorder="1" applyAlignment="1">
      <alignment horizontal="left"/>
    </xf>
    <xf numFmtId="0" fontId="21" fillId="6" borderId="1" xfId="0" applyFont="1" applyFill="1" applyBorder="1" applyAlignment="1" applyProtection="1">
      <alignment horizontal="left"/>
    </xf>
    <xf numFmtId="0" fontId="25" fillId="9" borderId="1" xfId="0" applyFont="1" applyFill="1" applyBorder="1" applyAlignment="1">
      <alignment horizontal="left"/>
    </xf>
    <xf numFmtId="0" fontId="25" fillId="9" borderId="1" xfId="0" applyFont="1" applyFill="1" applyBorder="1" applyAlignment="1">
      <alignment wrapText="1"/>
    </xf>
    <xf numFmtId="0" fontId="25" fillId="9" borderId="1" xfId="0" applyFont="1" applyFill="1" applyBorder="1" applyAlignment="1" applyProtection="1">
      <alignment horizontal="left"/>
    </xf>
    <xf numFmtId="0" fontId="23" fillId="0" borderId="1" xfId="0" applyFont="1" applyFill="1" applyBorder="1" applyAlignment="1">
      <alignment horizontal="left"/>
    </xf>
    <xf numFmtId="0" fontId="21" fillId="0" borderId="1" xfId="0" applyFont="1" applyFill="1" applyBorder="1" applyAlignment="1">
      <alignment horizontal="left"/>
    </xf>
    <xf numFmtId="10" fontId="13" fillId="21" borderId="1" xfId="0" applyNumberFormat="1" applyFont="1" applyFill="1" applyBorder="1" applyAlignment="1">
      <alignment horizontal="right"/>
    </xf>
    <xf numFmtId="0" fontId="23" fillId="10" borderId="1" xfId="0" applyFont="1" applyFill="1" applyBorder="1" applyAlignment="1" applyProtection="1"/>
    <xf numFmtId="0" fontId="21" fillId="10" borderId="1" xfId="0" applyFont="1" applyFill="1" applyBorder="1" applyAlignment="1" applyProtection="1">
      <alignment horizontal="left"/>
    </xf>
    <xf numFmtId="0" fontId="23" fillId="0" borderId="1" xfId="0" applyFont="1" applyBorder="1" applyAlignment="1" applyProtection="1">
      <alignment horizontal="left"/>
    </xf>
    <xf numFmtId="0" fontId="23" fillId="10" borderId="1" xfId="0" applyFont="1" applyFill="1" applyBorder="1" applyAlignment="1">
      <alignment horizontal="left"/>
    </xf>
    <xf numFmtId="0" fontId="23" fillId="6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0" fontId="21" fillId="10" borderId="1" xfId="0" applyFont="1" applyFill="1" applyBorder="1" applyAlignment="1">
      <alignment horizontal="left"/>
    </xf>
    <xf numFmtId="0" fontId="25" fillId="21" borderId="1" xfId="0" applyFont="1" applyFill="1" applyBorder="1" applyAlignment="1" applyProtection="1">
      <alignment horizontal="left"/>
    </xf>
    <xf numFmtId="0" fontId="25" fillId="21" borderId="1" xfId="0" applyFont="1" applyFill="1" applyBorder="1" applyAlignment="1" applyProtection="1">
      <alignment wrapText="1"/>
    </xf>
    <xf numFmtId="0" fontId="25" fillId="2" borderId="1" xfId="0" applyFont="1" applyFill="1" applyBorder="1" applyAlignment="1" applyProtection="1">
      <alignment horizontal="left"/>
    </xf>
    <xf numFmtId="0" fontId="25" fillId="13" borderId="1" xfId="0" applyFont="1" applyFill="1" applyBorder="1" applyAlignment="1" applyProtection="1">
      <alignment horizontal="left"/>
    </xf>
    <xf numFmtId="0" fontId="25" fillId="8" borderId="1" xfId="0" applyFont="1" applyFill="1" applyBorder="1" applyAlignment="1" applyProtection="1">
      <alignment horizontal="left"/>
    </xf>
    <xf numFmtId="0" fontId="25" fillId="15" borderId="1" xfId="0" applyFont="1" applyFill="1" applyBorder="1" applyAlignment="1" applyProtection="1">
      <alignment horizontal="left"/>
    </xf>
    <xf numFmtId="0" fontId="25" fillId="0" borderId="1" xfId="0" applyFont="1" applyFill="1" applyBorder="1" applyAlignment="1" applyProtection="1">
      <alignment horizontal="left"/>
    </xf>
    <xf numFmtId="0" fontId="25" fillId="21" borderId="1" xfId="0" applyFont="1" applyFill="1" applyBorder="1" applyAlignment="1" applyProtection="1">
      <alignment horizontal="center"/>
    </xf>
    <xf numFmtId="0" fontId="25" fillId="21" borderId="1" xfId="0" applyFont="1" applyFill="1" applyBorder="1" applyAlignment="1" applyProtection="1">
      <alignment horizontal="center" wrapText="1"/>
    </xf>
    <xf numFmtId="0" fontId="23" fillId="10" borderId="1" xfId="0" applyFont="1" applyFill="1" applyBorder="1" applyAlignment="1">
      <alignment horizontal="center" wrapText="1"/>
    </xf>
    <xf numFmtId="0" fontId="23" fillId="10" borderId="1" xfId="0" applyFont="1" applyFill="1" applyBorder="1" applyAlignment="1">
      <alignment horizontal="left" wrapText="1"/>
    </xf>
    <xf numFmtId="0" fontId="23" fillId="2" borderId="1" xfId="0" applyFont="1" applyFill="1" applyBorder="1" applyAlignment="1">
      <alignment horizontal="left" wrapText="1"/>
    </xf>
    <xf numFmtId="0" fontId="21" fillId="2" borderId="1" xfId="0" applyFont="1" applyFill="1" applyBorder="1" applyAlignment="1">
      <alignment horizontal="left" wrapText="1"/>
    </xf>
    <xf numFmtId="0" fontId="21" fillId="6" borderId="1" xfId="0" applyFont="1" applyFill="1" applyBorder="1" applyAlignment="1">
      <alignment horizontal="left"/>
    </xf>
    <xf numFmtId="0" fontId="25" fillId="21" borderId="1" xfId="0" applyFont="1" applyFill="1" applyBorder="1" applyAlignment="1">
      <alignment horizontal="center"/>
    </xf>
    <xf numFmtId="0" fontId="25" fillId="21" borderId="1" xfId="0" applyFont="1" applyFill="1" applyBorder="1" applyAlignment="1">
      <alignment horizontal="center" wrapText="1"/>
    </xf>
    <xf numFmtId="0" fontId="23" fillId="6" borderId="1" xfId="0" applyFont="1" applyFill="1" applyBorder="1"/>
    <xf numFmtId="0" fontId="26" fillId="15" borderId="1" xfId="0" applyFont="1" applyFill="1" applyBorder="1" applyAlignment="1" applyProtection="1">
      <alignment horizontal="left"/>
    </xf>
    <xf numFmtId="0" fontId="26" fillId="6" borderId="1" xfId="0" applyFont="1" applyFill="1" applyBorder="1" applyAlignment="1" applyProtection="1">
      <alignment horizontal="left"/>
    </xf>
    <xf numFmtId="0" fontId="25" fillId="9" borderId="1" xfId="0" applyFont="1" applyFill="1" applyBorder="1"/>
    <xf numFmtId="0" fontId="26" fillId="9" borderId="1" xfId="0" applyFont="1" applyFill="1" applyBorder="1" applyAlignment="1">
      <alignment wrapText="1"/>
    </xf>
    <xf numFmtId="0" fontId="23" fillId="3" borderId="1" xfId="0" applyFont="1" applyFill="1" applyBorder="1"/>
    <xf numFmtId="0" fontId="25" fillId="18" borderId="1" xfId="0" applyFont="1" applyFill="1" applyBorder="1"/>
    <xf numFmtId="0" fontId="26" fillId="18" borderId="1" xfId="0" applyFont="1" applyFill="1" applyBorder="1" applyAlignment="1">
      <alignment wrapText="1"/>
    </xf>
    <xf numFmtId="0" fontId="27" fillId="3" borderId="1" xfId="0" applyFont="1" applyFill="1" applyBorder="1"/>
    <xf numFmtId="0" fontId="27" fillId="13" borderId="1" xfId="0" applyFont="1" applyFill="1" applyBorder="1" applyAlignment="1" applyProtection="1">
      <alignment horizontal="left"/>
    </xf>
    <xf numFmtId="0" fontId="27" fillId="8" borderId="1" xfId="0" applyFont="1" applyFill="1" applyBorder="1" applyAlignment="1" applyProtection="1">
      <alignment horizontal="left"/>
    </xf>
    <xf numFmtId="0" fontId="28" fillId="15" borderId="1" xfId="0" applyFont="1" applyFill="1" applyBorder="1" applyAlignment="1" applyProtection="1">
      <alignment horizontal="left"/>
    </xf>
    <xf numFmtId="0" fontId="28" fillId="6" borderId="1" xfId="0" applyFont="1" applyFill="1" applyBorder="1" applyAlignment="1" applyProtection="1">
      <alignment horizontal="left"/>
    </xf>
    <xf numFmtId="0" fontId="27" fillId="10" borderId="1" xfId="0" applyFont="1" applyFill="1" applyBorder="1" applyAlignment="1" applyProtection="1">
      <alignment horizontal="left"/>
    </xf>
    <xf numFmtId="0" fontId="27" fillId="2" borderId="1" xfId="0" applyFont="1" applyFill="1" applyBorder="1" applyAlignment="1" applyProtection="1">
      <alignment horizontal="left"/>
    </xf>
    <xf numFmtId="0" fontId="27" fillId="13" borderId="1" xfId="0" applyFont="1" applyFill="1" applyBorder="1" applyAlignment="1">
      <alignment horizontal="left"/>
    </xf>
    <xf numFmtId="0" fontId="27" fillId="8" borderId="1" xfId="0" applyFont="1" applyFill="1" applyBorder="1" applyAlignment="1">
      <alignment horizontal="left"/>
    </xf>
    <xf numFmtId="0" fontId="27" fillId="10" borderId="1" xfId="0" applyFont="1" applyFill="1" applyBorder="1" applyAlignment="1">
      <alignment horizontal="left"/>
    </xf>
    <xf numFmtId="0" fontId="27" fillId="6" borderId="1" xfId="0" applyFont="1" applyFill="1" applyBorder="1" applyAlignment="1">
      <alignment horizontal="left"/>
    </xf>
    <xf numFmtId="0" fontId="28" fillId="15" borderId="1" xfId="0" applyFont="1" applyFill="1" applyBorder="1" applyAlignment="1">
      <alignment horizontal="left"/>
    </xf>
    <xf numFmtId="0" fontId="28" fillId="0" borderId="1" xfId="0" applyFont="1" applyBorder="1" applyAlignment="1">
      <alignment horizontal="left"/>
    </xf>
    <xf numFmtId="0" fontId="23" fillId="19" borderId="1" xfId="0" applyFont="1" applyFill="1" applyBorder="1" applyAlignment="1"/>
    <xf numFmtId="0" fontId="27" fillId="3" borderId="1" xfId="0" applyFont="1" applyFill="1" applyBorder="1" applyAlignment="1"/>
    <xf numFmtId="0" fontId="27" fillId="9" borderId="1" xfId="0" applyFont="1" applyFill="1" applyBorder="1" applyAlignment="1">
      <alignment horizontal="left"/>
    </xf>
    <xf numFmtId="0" fontId="27" fillId="9" borderId="1" xfId="0" applyFont="1" applyFill="1" applyBorder="1" applyAlignment="1">
      <alignment wrapText="1"/>
    </xf>
    <xf numFmtId="0" fontId="27" fillId="3" borderId="1" xfId="0" applyFont="1" applyFill="1" applyBorder="1" applyAlignment="1">
      <alignment horizontal="left"/>
    </xf>
    <xf numFmtId="0" fontId="25" fillId="21" borderId="1" xfId="0" applyFont="1" applyFill="1" applyBorder="1"/>
    <xf numFmtId="0" fontId="25" fillId="21" borderId="1" xfId="0" applyFont="1" applyFill="1" applyBorder="1" applyAlignment="1">
      <alignment wrapText="1"/>
    </xf>
    <xf numFmtId="0" fontId="27" fillId="6" borderId="1" xfId="0" applyFont="1" applyFill="1" applyBorder="1"/>
    <xf numFmtId="0" fontId="27" fillId="15" borderId="1" xfId="0" applyFont="1" applyFill="1" applyBorder="1" applyAlignment="1">
      <alignment horizontal="left"/>
    </xf>
    <xf numFmtId="0" fontId="28" fillId="13" borderId="1" xfId="0" applyFont="1" applyFill="1" applyBorder="1" applyAlignment="1" applyProtection="1">
      <alignment horizontal="left"/>
    </xf>
    <xf numFmtId="0" fontId="25" fillId="12" borderId="1" xfId="0" applyFont="1" applyFill="1" applyBorder="1" applyAlignment="1" applyProtection="1">
      <alignment horizontal="left"/>
    </xf>
    <xf numFmtId="0" fontId="23" fillId="10" borderId="1" xfId="0" applyFont="1" applyFill="1" applyBorder="1" applyAlignment="1" applyProtection="1">
      <alignment horizontal="center" wrapText="1"/>
    </xf>
    <xf numFmtId="0" fontId="23" fillId="2" borderId="1" xfId="0" applyFont="1" applyFill="1" applyBorder="1" applyAlignment="1" applyProtection="1">
      <alignment horizontal="left" wrapText="1"/>
    </xf>
    <xf numFmtId="0" fontId="23" fillId="13" borderId="1" xfId="0" applyFont="1" applyFill="1" applyBorder="1" applyAlignment="1" applyProtection="1">
      <alignment horizontal="left" wrapText="1"/>
    </xf>
    <xf numFmtId="0" fontId="25" fillId="12" borderId="1" xfId="0" applyFont="1" applyFill="1" applyBorder="1"/>
    <xf numFmtId="0" fontId="23" fillId="16" borderId="1" xfId="0" applyFont="1" applyFill="1" applyBorder="1" applyAlignment="1">
      <alignment horizontal="left" wrapText="1"/>
    </xf>
    <xf numFmtId="3" fontId="16" fillId="22" borderId="27" xfId="0" applyNumberFormat="1" applyFont="1" applyFill="1" applyBorder="1" applyAlignment="1" applyProtection="1">
      <alignment horizontal="right"/>
    </xf>
    <xf numFmtId="3" fontId="4" fillId="9" borderId="5" xfId="0" applyNumberFormat="1" applyFont="1" applyFill="1" applyBorder="1" applyAlignment="1" applyProtection="1">
      <alignment horizontal="right"/>
    </xf>
    <xf numFmtId="3" fontId="6" fillId="0" borderId="4" xfId="0" applyNumberFormat="1" applyFont="1" applyFill="1" applyBorder="1" applyAlignment="1" applyProtection="1">
      <alignment horizontal="right"/>
    </xf>
    <xf numFmtId="3" fontId="4" fillId="9" borderId="4" xfId="0" applyNumberFormat="1" applyFont="1" applyFill="1" applyBorder="1" applyAlignment="1" applyProtection="1">
      <alignment horizontal="right"/>
    </xf>
    <xf numFmtId="10" fontId="10" fillId="23" borderId="41" xfId="0" applyNumberFormat="1" applyFont="1" applyFill="1" applyBorder="1"/>
    <xf numFmtId="10" fontId="10" fillId="9" borderId="42" xfId="0" applyNumberFormat="1" applyFont="1" applyFill="1" applyBorder="1"/>
    <xf numFmtId="10" fontId="0" fillId="0" borderId="3" xfId="0" applyNumberFormat="1" applyBorder="1"/>
    <xf numFmtId="10" fontId="10" fillId="9" borderId="3" xfId="0" applyNumberFormat="1" applyFont="1" applyFill="1" applyBorder="1"/>
    <xf numFmtId="10" fontId="0" fillId="0" borderId="43" xfId="0" applyNumberFormat="1" applyBorder="1"/>
    <xf numFmtId="3" fontId="32" fillId="23" borderId="44" xfId="0" applyNumberFormat="1" applyFont="1" applyFill="1" applyBorder="1" applyAlignment="1"/>
    <xf numFmtId="0" fontId="16" fillId="22" borderId="27" xfId="0" applyFont="1" applyFill="1" applyBorder="1" applyAlignment="1" applyProtection="1">
      <alignment wrapText="1"/>
    </xf>
    <xf numFmtId="3" fontId="6" fillId="0" borderId="20" xfId="0" applyNumberFormat="1" applyFont="1" applyFill="1" applyBorder="1" applyAlignment="1" applyProtection="1">
      <alignment horizontal="right"/>
    </xf>
    <xf numFmtId="3" fontId="6" fillId="0" borderId="28" xfId="0" applyNumberFormat="1" applyFont="1" applyFill="1" applyBorder="1" applyAlignment="1" applyProtection="1">
      <alignment horizontal="right"/>
    </xf>
    <xf numFmtId="3" fontId="0" fillId="0" borderId="20" xfId="0" applyNumberFormat="1" applyBorder="1" applyAlignment="1"/>
    <xf numFmtId="0" fontId="1" fillId="0" borderId="0" xfId="0" applyFont="1"/>
    <xf numFmtId="3" fontId="6" fillId="0" borderId="2" xfId="0" applyNumberFormat="1" applyFont="1" applyFill="1" applyBorder="1" applyAlignment="1" applyProtection="1">
      <alignment horizontal="right"/>
    </xf>
    <xf numFmtId="3" fontId="0" fillId="0" borderId="2" xfId="0" applyNumberFormat="1" applyBorder="1" applyAlignment="1"/>
    <xf numFmtId="3" fontId="6" fillId="0" borderId="7" xfId="0" applyNumberFormat="1" applyFont="1" applyFill="1" applyBorder="1" applyAlignment="1" applyProtection="1">
      <alignment horizontal="right"/>
    </xf>
    <xf numFmtId="10" fontId="0" fillId="0" borderId="45" xfId="0" applyNumberFormat="1" applyBorder="1"/>
    <xf numFmtId="3" fontId="6" fillId="0" borderId="20" xfId="0" applyNumberFormat="1" applyFont="1" applyFill="1" applyBorder="1" applyProtection="1"/>
    <xf numFmtId="3" fontId="23" fillId="13" borderId="1" xfId="0" applyNumberFormat="1" applyFont="1" applyFill="1" applyBorder="1" applyAlignment="1" applyProtection="1">
      <alignment horizontal="right"/>
    </xf>
    <xf numFmtId="3" fontId="23" fillId="8" borderId="1" xfId="0" applyNumberFormat="1" applyFont="1" applyFill="1" applyBorder="1" applyAlignment="1" applyProtection="1">
      <alignment horizontal="right"/>
    </xf>
    <xf numFmtId="3" fontId="21" fillId="0" borderId="1" xfId="0" applyNumberFormat="1" applyFont="1" applyBorder="1" applyAlignment="1" applyProtection="1">
      <alignment horizontal="right" wrapText="1"/>
    </xf>
    <xf numFmtId="3" fontId="21" fillId="0" borderId="1" xfId="0" applyNumberFormat="1" applyFont="1" applyBorder="1" applyAlignment="1" applyProtection="1">
      <alignment wrapText="1"/>
    </xf>
    <xf numFmtId="3" fontId="21" fillId="7" borderId="1" xfId="0" applyNumberFormat="1" applyFont="1" applyFill="1" applyBorder="1" applyAlignment="1" applyProtection="1">
      <alignment wrapText="1"/>
    </xf>
    <xf numFmtId="3" fontId="26" fillId="10" borderId="1" xfId="0" applyNumberFormat="1" applyFont="1" applyFill="1" applyBorder="1" applyAlignment="1" applyProtection="1">
      <alignment horizontal="right" wrapText="1"/>
    </xf>
    <xf numFmtId="3" fontId="4" fillId="13" borderId="1" xfId="0" applyNumberFormat="1" applyFont="1" applyFill="1" applyBorder="1" applyAlignment="1"/>
    <xf numFmtId="3" fontId="33" fillId="13" borderId="1" xfId="0" applyNumberFormat="1" applyFont="1" applyFill="1" applyBorder="1" applyAlignment="1">
      <alignment horizontal="right" wrapText="1"/>
    </xf>
    <xf numFmtId="3" fontId="4" fillId="8" borderId="1" xfId="0" applyNumberFormat="1" applyFont="1" applyFill="1" applyBorder="1" applyAlignment="1"/>
    <xf numFmtId="3" fontId="33" fillId="8" borderId="1" xfId="0" applyNumberFormat="1" applyFont="1" applyFill="1" applyBorder="1" applyAlignment="1">
      <alignment horizontal="right" wrapText="1"/>
    </xf>
    <xf numFmtId="3" fontId="26" fillId="0" borderId="1" xfId="0" applyNumberFormat="1" applyFont="1" applyBorder="1" applyAlignment="1" applyProtection="1">
      <alignment horizontal="right" wrapText="1"/>
    </xf>
    <xf numFmtId="3" fontId="21" fillId="2" borderId="1" xfId="0" applyNumberFormat="1" applyFont="1" applyFill="1" applyBorder="1" applyAlignment="1" applyProtection="1">
      <alignment horizontal="right" wrapText="1"/>
    </xf>
    <xf numFmtId="3" fontId="25" fillId="2" borderId="1" xfId="0" applyNumberFormat="1" applyFont="1" applyFill="1" applyBorder="1" applyAlignment="1">
      <alignment horizontal="right" wrapText="1"/>
    </xf>
    <xf numFmtId="3" fontId="21" fillId="6" borderId="1" xfId="0" applyNumberFormat="1" applyFont="1" applyFill="1" applyBorder="1" applyAlignment="1">
      <alignment horizontal="right" wrapText="1"/>
    </xf>
    <xf numFmtId="3" fontId="28" fillId="6" borderId="1" xfId="0" applyNumberFormat="1" applyFont="1" applyFill="1" applyBorder="1" applyAlignment="1">
      <alignment horizontal="right" wrapText="1"/>
    </xf>
    <xf numFmtId="3" fontId="4" fillId="10" borderId="1" xfId="0" applyNumberFormat="1" applyFont="1" applyFill="1" applyBorder="1" applyAlignment="1"/>
    <xf numFmtId="0" fontId="11" fillId="0" borderId="23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/>
    </xf>
    <xf numFmtId="3" fontId="18" fillId="0" borderId="45" xfId="0" applyNumberFormat="1" applyFont="1" applyBorder="1" applyAlignment="1"/>
    <xf numFmtId="3" fontId="10" fillId="22" borderId="41" xfId="0" applyNumberFormat="1" applyFont="1" applyFill="1" applyBorder="1" applyAlignment="1"/>
    <xf numFmtId="3" fontId="10" fillId="9" borderId="42" xfId="0" applyNumberFormat="1" applyFont="1" applyFill="1" applyBorder="1" applyAlignment="1"/>
    <xf numFmtId="3" fontId="11" fillId="0" borderId="3" xfId="0" applyNumberFormat="1" applyFont="1" applyBorder="1" applyAlignment="1"/>
    <xf numFmtId="3" fontId="4" fillId="9" borderId="3" xfId="0" applyNumberFormat="1" applyFont="1" applyFill="1" applyBorder="1" applyAlignment="1"/>
    <xf numFmtId="3" fontId="11" fillId="0" borderId="45" xfId="0" applyNumberFormat="1" applyFont="1" applyBorder="1" applyAlignment="1"/>
    <xf numFmtId="3" fontId="4" fillId="9" borderId="42" xfId="0" applyNumberFormat="1" applyFont="1" applyFill="1" applyBorder="1" applyAlignment="1"/>
    <xf numFmtId="3" fontId="1" fillId="0" borderId="3" xfId="0" applyNumberFormat="1" applyFont="1" applyBorder="1" applyAlignment="1"/>
    <xf numFmtId="0" fontId="11" fillId="0" borderId="23" xfId="0" applyFont="1" applyBorder="1" applyAlignment="1">
      <alignment horizontal="center" vertical="center"/>
    </xf>
    <xf numFmtId="3" fontId="18" fillId="0" borderId="47" xfId="0" applyNumberFormat="1" applyFont="1" applyBorder="1" applyAlignment="1"/>
    <xf numFmtId="3" fontId="4" fillId="23" borderId="41" xfId="0" applyNumberFormat="1" applyFont="1" applyFill="1" applyBorder="1" applyAlignment="1"/>
    <xf numFmtId="3" fontId="1" fillId="0" borderId="45" xfId="0" applyNumberFormat="1" applyFont="1" applyBorder="1" applyAlignment="1"/>
    <xf numFmtId="3" fontId="32" fillId="22" borderId="12" xfId="0" applyNumberFormat="1" applyFont="1" applyFill="1" applyBorder="1" applyAlignment="1" applyProtection="1">
      <alignment horizontal="right"/>
    </xf>
    <xf numFmtId="3" fontId="10" fillId="9" borderId="8" xfId="0" applyNumberFormat="1" applyFont="1" applyFill="1" applyBorder="1" applyAlignment="1" applyProtection="1">
      <alignment horizontal="right"/>
    </xf>
    <xf numFmtId="3" fontId="1" fillId="6" borderId="1" xfId="0" applyNumberFormat="1" applyFont="1" applyFill="1" applyBorder="1" applyAlignment="1" applyProtection="1">
      <alignment horizontal="right"/>
    </xf>
    <xf numFmtId="3" fontId="1" fillId="6" borderId="9" xfId="0" applyNumberFormat="1" applyFont="1" applyFill="1" applyBorder="1" applyAlignment="1" applyProtection="1">
      <alignment horizontal="right"/>
    </xf>
    <xf numFmtId="3" fontId="32" fillId="22" borderId="12" xfId="0" applyNumberFormat="1" applyFont="1" applyFill="1" applyBorder="1" applyProtection="1"/>
    <xf numFmtId="3" fontId="1" fillId="9" borderId="1" xfId="0" applyNumberFormat="1" applyFont="1" applyFill="1" applyBorder="1" applyProtection="1"/>
    <xf numFmtId="10" fontId="13" fillId="11" borderId="1" xfId="0" applyNumberFormat="1" applyFont="1" applyFill="1" applyBorder="1" applyAlignment="1">
      <alignment horizontal="right" vertical="center"/>
    </xf>
    <xf numFmtId="3" fontId="18" fillId="0" borderId="29" xfId="0" applyNumberFormat="1" applyFont="1" applyBorder="1" applyAlignment="1" applyProtection="1">
      <alignment horizontal="right"/>
    </xf>
    <xf numFmtId="0" fontId="6" fillId="0" borderId="0" xfId="0" applyFont="1" applyFill="1" applyBorder="1" applyAlignment="1"/>
    <xf numFmtId="0" fontId="6" fillId="0" borderId="1" xfId="0" applyFont="1" applyFill="1" applyBorder="1" applyAlignment="1"/>
    <xf numFmtId="0" fontId="5" fillId="0" borderId="2" xfId="0" applyFont="1" applyBorder="1"/>
    <xf numFmtId="0" fontId="0" fillId="0" borderId="48" xfId="0" applyBorder="1"/>
    <xf numFmtId="0" fontId="35" fillId="0" borderId="2" xfId="0" applyFont="1" applyBorder="1" applyAlignment="1">
      <alignment horizontal="center" vertical="center"/>
    </xf>
    <xf numFmtId="0" fontId="5" fillId="0" borderId="8" xfId="0" applyFont="1" applyBorder="1"/>
    <xf numFmtId="0" fontId="0" fillId="0" borderId="49" xfId="0" applyBorder="1"/>
    <xf numFmtId="0" fontId="35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0" fontId="0" fillId="0" borderId="1" xfId="0" applyBorder="1"/>
    <xf numFmtId="3" fontId="10" fillId="0" borderId="1" xfId="0" applyNumberFormat="1" applyFont="1" applyBorder="1"/>
    <xf numFmtId="0" fontId="6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/>
    </xf>
    <xf numFmtId="3" fontId="6" fillId="0" borderId="1" xfId="0" applyNumberFormat="1" applyFont="1" applyFill="1" applyBorder="1" applyAlignment="1"/>
    <xf numFmtId="0" fontId="6" fillId="0" borderId="1" xfId="0" applyFont="1" applyFill="1" applyBorder="1" applyAlignment="1">
      <alignment wrapText="1"/>
    </xf>
    <xf numFmtId="10" fontId="13" fillId="26" borderId="1" xfId="0" applyNumberFormat="1" applyFont="1" applyFill="1" applyBorder="1" applyAlignment="1">
      <alignment horizontal="right"/>
    </xf>
    <xf numFmtId="3" fontId="14" fillId="13" borderId="1" xfId="0" applyNumberFormat="1" applyFont="1" applyFill="1" applyBorder="1"/>
    <xf numFmtId="3" fontId="14" fillId="27" borderId="1" xfId="0" applyNumberFormat="1" applyFont="1" applyFill="1" applyBorder="1"/>
    <xf numFmtId="10" fontId="13" fillId="27" borderId="1" xfId="0" applyNumberFormat="1" applyFont="1" applyFill="1" applyBorder="1" applyAlignment="1">
      <alignment horizontal="right"/>
    </xf>
    <xf numFmtId="0" fontId="21" fillId="27" borderId="1" xfId="0" applyFont="1" applyFill="1" applyBorder="1" applyAlignment="1" applyProtection="1">
      <alignment horizontal="left"/>
    </xf>
    <xf numFmtId="0" fontId="21" fillId="27" borderId="1" xfId="0" applyFont="1" applyFill="1" applyBorder="1" applyAlignment="1" applyProtection="1">
      <alignment wrapText="1"/>
    </xf>
    <xf numFmtId="0" fontId="21" fillId="26" borderId="1" xfId="0" applyFont="1" applyFill="1" applyBorder="1" applyAlignment="1" applyProtection="1">
      <alignment horizontal="left"/>
    </xf>
    <xf numFmtId="3" fontId="7" fillId="6" borderId="1" xfId="0" applyNumberFormat="1" applyFont="1" applyFill="1" applyBorder="1" applyAlignment="1"/>
    <xf numFmtId="3" fontId="14" fillId="6" borderId="1" xfId="0" applyNumberFormat="1" applyFont="1" applyFill="1" applyBorder="1"/>
    <xf numFmtId="3" fontId="14" fillId="27" borderId="1" xfId="0" applyNumberFormat="1" applyFont="1" applyFill="1" applyBorder="1" applyAlignment="1"/>
    <xf numFmtId="3" fontId="13" fillId="6" borderId="1" xfId="0" applyNumberFormat="1" applyFont="1" applyFill="1" applyBorder="1"/>
    <xf numFmtId="3" fontId="12" fillId="6" borderId="1" xfId="0" applyNumberFormat="1" applyFont="1" applyFill="1" applyBorder="1"/>
    <xf numFmtId="3" fontId="13" fillId="10" borderId="1" xfId="0" applyNumberFormat="1" applyFont="1" applyFill="1" applyBorder="1" applyAlignment="1"/>
    <xf numFmtId="0" fontId="12" fillId="10" borderId="1" xfId="0" applyNumberFormat="1" applyFont="1" applyFill="1" applyBorder="1" applyAlignment="1"/>
    <xf numFmtId="0" fontId="12" fillId="0" borderId="1" xfId="0" applyNumberFormat="1" applyFont="1" applyBorder="1" applyAlignment="1"/>
    <xf numFmtId="3" fontId="13" fillId="26" borderId="1" xfId="6" applyNumberFormat="1" applyFont="1" applyFill="1" applyBorder="1" applyAlignment="1"/>
    <xf numFmtId="3" fontId="12" fillId="8" borderId="1" xfId="0" applyNumberFormat="1" applyFont="1" applyFill="1" applyBorder="1" applyAlignment="1"/>
    <xf numFmtId="3" fontId="31" fillId="0" borderId="1" xfId="0" applyNumberFormat="1" applyFont="1" applyBorder="1"/>
    <xf numFmtId="3" fontId="12" fillId="0" borderId="1" xfId="0" applyNumberFormat="1" applyFont="1" applyBorder="1"/>
    <xf numFmtId="3" fontId="31" fillId="8" borderId="1" xfId="0" applyNumberFormat="1" applyFont="1" applyFill="1" applyBorder="1"/>
    <xf numFmtId="3" fontId="12" fillId="8" borderId="1" xfId="0" applyNumberFormat="1" applyFont="1" applyFill="1" applyBorder="1"/>
    <xf numFmtId="10" fontId="35" fillId="8" borderId="1" xfId="0" applyNumberFormat="1" applyFont="1" applyFill="1" applyBorder="1" applyAlignment="1">
      <alignment horizontal="right"/>
    </xf>
    <xf numFmtId="10" fontId="35" fillId="6" borderId="1" xfId="0" applyNumberFormat="1" applyFont="1" applyFill="1" applyBorder="1" applyAlignment="1">
      <alignment horizontal="right"/>
    </xf>
    <xf numFmtId="3" fontId="12" fillId="13" borderId="1" xfId="0" applyNumberFormat="1" applyFont="1" applyFill="1" applyBorder="1" applyAlignment="1"/>
    <xf numFmtId="3" fontId="12" fillId="26" borderId="1" xfId="0" applyNumberFormat="1" applyFont="1" applyFill="1" applyBorder="1" applyAlignment="1"/>
    <xf numFmtId="3" fontId="1" fillId="10" borderId="1" xfId="0" applyNumberFormat="1" applyFont="1" applyFill="1" applyBorder="1" applyAlignment="1"/>
    <xf numFmtId="3" fontId="12" fillId="27" borderId="1" xfId="0" applyNumberFormat="1" applyFont="1" applyFill="1" applyBorder="1" applyAlignment="1"/>
    <xf numFmtId="0" fontId="1" fillId="6" borderId="1" xfId="0" applyFont="1" applyFill="1" applyBorder="1" applyAlignment="1" applyProtection="1">
      <alignment wrapText="1"/>
    </xf>
    <xf numFmtId="3" fontId="11" fillId="9" borderId="1" xfId="0" applyNumberFormat="1" applyFont="1" applyFill="1" applyBorder="1" applyAlignment="1"/>
    <xf numFmtId="3" fontId="1" fillId="9" borderId="1" xfId="0" applyNumberFormat="1" applyFont="1" applyFill="1" applyBorder="1" applyAlignment="1" applyProtection="1">
      <alignment horizontal="right"/>
    </xf>
    <xf numFmtId="3" fontId="1" fillId="9" borderId="3" xfId="0" applyNumberFormat="1" applyFont="1" applyFill="1" applyBorder="1" applyAlignment="1"/>
    <xf numFmtId="3" fontId="10" fillId="9" borderId="3" xfId="0" applyNumberFormat="1" applyFont="1" applyFill="1" applyBorder="1" applyAlignment="1"/>
    <xf numFmtId="3" fontId="1" fillId="6" borderId="2" xfId="0" applyNumberFormat="1" applyFont="1" applyFill="1" applyBorder="1" applyProtection="1"/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wrapText="1"/>
    </xf>
    <xf numFmtId="0" fontId="4" fillId="0" borderId="9" xfId="0" applyFont="1" applyBorder="1" applyAlignment="1"/>
    <xf numFmtId="3" fontId="1" fillId="0" borderId="47" xfId="0" applyNumberFormat="1" applyFont="1" applyBorder="1" applyAlignment="1"/>
    <xf numFmtId="0" fontId="16" fillId="22" borderId="50" xfId="0" applyFont="1" applyFill="1" applyBorder="1" applyAlignment="1" applyProtection="1">
      <alignment horizontal="left" vertical="top"/>
    </xf>
    <xf numFmtId="0" fontId="16" fillId="23" borderId="29" xfId="0" applyFont="1" applyFill="1" applyBorder="1" applyAlignment="1" applyProtection="1">
      <alignment wrapText="1"/>
    </xf>
    <xf numFmtId="3" fontId="10" fillId="22" borderId="29" xfId="0" applyNumberFormat="1" applyFont="1" applyFill="1" applyBorder="1" applyAlignment="1"/>
    <xf numFmtId="3" fontId="32" fillId="22" borderId="29" xfId="0" applyNumberFormat="1" applyFont="1" applyFill="1" applyBorder="1" applyProtection="1"/>
    <xf numFmtId="3" fontId="4" fillId="23" borderId="46" xfId="0" applyNumberFormat="1" applyFont="1" applyFill="1" applyBorder="1" applyAlignment="1"/>
    <xf numFmtId="3" fontId="10" fillId="22" borderId="46" xfId="0" applyNumberFormat="1" applyFont="1" applyFill="1" applyBorder="1" applyAlignment="1"/>
    <xf numFmtId="10" fontId="10" fillId="22" borderId="29" xfId="0" applyNumberFormat="1" applyFont="1" applyFill="1" applyBorder="1" applyAlignment="1"/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wrapText="1"/>
    </xf>
    <xf numFmtId="0" fontId="4" fillId="0" borderId="1" xfId="0" applyFont="1" applyBorder="1" applyAlignment="1"/>
    <xf numFmtId="3" fontId="17" fillId="22" borderId="12" xfId="0" applyNumberFormat="1" applyFont="1" applyFill="1" applyBorder="1" applyAlignment="1"/>
    <xf numFmtId="3" fontId="17" fillId="23" borderId="41" xfId="0" applyNumberFormat="1" applyFont="1" applyFill="1" applyBorder="1" applyAlignment="1"/>
    <xf numFmtId="3" fontId="17" fillId="22" borderId="41" xfId="0" applyNumberFormat="1" applyFont="1" applyFill="1" applyBorder="1" applyAlignment="1"/>
    <xf numFmtId="10" fontId="17" fillId="22" borderId="12" xfId="0" applyNumberFormat="1" applyFont="1" applyFill="1" applyBorder="1" applyAlignment="1"/>
    <xf numFmtId="10" fontId="0" fillId="0" borderId="1" xfId="6" applyNumberFormat="1" applyFont="1" applyBorder="1"/>
    <xf numFmtId="0" fontId="25" fillId="0" borderId="2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3" fontId="36" fillId="0" borderId="2" xfId="0" applyNumberFormat="1" applyFont="1" applyBorder="1" applyAlignment="1">
      <alignment horizontal="center" vertical="center" wrapText="1"/>
    </xf>
    <xf numFmtId="3" fontId="36" fillId="0" borderId="8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" fillId="0" borderId="0" xfId="0" applyFont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1" fillId="0" borderId="36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0" fillId="0" borderId="30" xfId="0" applyBorder="1" applyAlignment="1" applyProtection="1">
      <alignment horizontal="center" vertical="center" wrapText="1"/>
    </xf>
    <xf numFmtId="0" fontId="0" fillId="0" borderId="31" xfId="0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horizontal="center" vertical="center" wrapText="1"/>
    </xf>
    <xf numFmtId="0" fontId="6" fillId="0" borderId="31" xfId="0" applyFont="1" applyBorder="1" applyAlignment="1" applyProtection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7" fillId="0" borderId="0" xfId="0" applyFont="1" applyAlignment="1" applyProtection="1">
      <alignment horizontal="left"/>
    </xf>
    <xf numFmtId="0" fontId="17" fillId="0" borderId="0" xfId="0" applyFont="1" applyAlignment="1" applyProtection="1">
      <alignment horizontal="left"/>
      <protection locked="0"/>
    </xf>
    <xf numFmtId="0" fontId="10" fillId="0" borderId="23" xfId="0" applyFont="1" applyBorder="1" applyAlignment="1" applyProtection="1">
      <alignment horizontal="center" vertical="center"/>
    </xf>
    <xf numFmtId="0" fontId="10" fillId="0" borderId="20" xfId="0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 vertical="center" wrapText="1"/>
    </xf>
    <xf numFmtId="0" fontId="10" fillId="0" borderId="19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5" fillId="9" borderId="1" xfId="0" applyFont="1" applyFill="1" applyBorder="1" applyAlignment="1" applyProtection="1">
      <alignment horizontal="left"/>
    </xf>
    <xf numFmtId="0" fontId="22" fillId="0" borderId="1" xfId="0" applyFont="1" applyBorder="1" applyAlignment="1" applyProtection="1">
      <alignment horizontal="center" vertical="center" wrapText="1"/>
    </xf>
    <xf numFmtId="0" fontId="25" fillId="9" borderId="1" xfId="0" applyFont="1" applyFill="1" applyBorder="1" applyAlignment="1"/>
    <xf numFmtId="0" fontId="25" fillId="21" borderId="1" xfId="0" applyFont="1" applyFill="1" applyBorder="1" applyAlignment="1">
      <alignment horizontal="center" wrapText="1"/>
    </xf>
    <xf numFmtId="0" fontId="27" fillId="10" borderId="1" xfId="0" applyFont="1" applyFill="1" applyBorder="1" applyAlignment="1">
      <alignment horizontal="left" wrapText="1"/>
    </xf>
    <xf numFmtId="0" fontId="25" fillId="9" borderId="1" xfId="0" applyFont="1" applyFill="1" applyBorder="1" applyAlignment="1">
      <alignment horizontal="left"/>
    </xf>
    <xf numFmtId="0" fontId="25" fillId="9" borderId="1" xfId="0" applyFont="1" applyFill="1" applyBorder="1" applyAlignment="1">
      <alignment horizontal="left" wrapText="1"/>
    </xf>
    <xf numFmtId="0" fontId="25" fillId="21" borderId="1" xfId="0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</cellXfs>
  <cellStyles count="7">
    <cellStyle name="Normalno" xfId="0" builtinId="0"/>
    <cellStyle name="Normalno 2" xfId="4"/>
    <cellStyle name="Postotak" xfId="6" builtinId="5"/>
    <cellStyle name="Zarez" xfId="1" builtinId="3"/>
    <cellStyle name="Zarez 2" xfId="2"/>
    <cellStyle name="Zarez 2 2" xfId="3"/>
    <cellStyle name="Zarez 2 3" xfId="5"/>
  </cellStyles>
  <dxfs count="0"/>
  <tableStyles count="0" defaultTableStyle="TableStyleMedium2" defaultPivotStyle="PivotStyleLight16"/>
  <colors>
    <mruColors>
      <color rgb="FFCCFF66"/>
      <color rgb="FFFFC000"/>
      <color rgb="FFFFCC99"/>
      <color rgb="FF808000"/>
      <color rgb="FFC65911"/>
      <color rgb="FFCC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0</xdr:row>
      <xdr:rowOff>0</xdr:rowOff>
    </xdr:from>
    <xdr:to>
      <xdr:col>1</xdr:col>
      <xdr:colOff>552450</xdr:colOff>
      <xdr:row>0</xdr:row>
      <xdr:rowOff>590551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4" y="0"/>
          <a:ext cx="485776" cy="5905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2102"/>
  <sheetViews>
    <sheetView topLeftCell="A25" workbookViewId="0">
      <selection activeCell="A4" sqref="A4:H4"/>
    </sheetView>
  </sheetViews>
  <sheetFormatPr defaultRowHeight="12.75" x14ac:dyDescent="0.2"/>
  <cols>
    <col min="1" max="1" width="3.7109375" style="1" customWidth="1"/>
    <col min="2" max="2" width="66.42578125" style="15" customWidth="1"/>
    <col min="3" max="3" width="11.5703125" style="3" customWidth="1"/>
    <col min="4" max="4" width="11.5703125" customWidth="1"/>
    <col min="5" max="5" width="14" bestFit="1" customWidth="1"/>
    <col min="6" max="8" width="11.5703125" customWidth="1"/>
    <col min="9" max="9" width="33.5703125" hidden="1" customWidth="1"/>
    <col min="10" max="10" width="2.5703125" hidden="1" customWidth="1"/>
    <col min="11" max="11" width="3.5703125" hidden="1" customWidth="1"/>
    <col min="12" max="12" width="12.5703125" hidden="1" customWidth="1"/>
    <col min="13" max="13" width="5.42578125" hidden="1" customWidth="1"/>
    <col min="14" max="14" width="14.5703125" hidden="1" customWidth="1"/>
    <col min="15" max="15" width="8.28515625" hidden="1" customWidth="1"/>
    <col min="16" max="16" width="9.140625" hidden="1" customWidth="1"/>
  </cols>
  <sheetData>
    <row r="1" spans="1:122" ht="50.1" customHeight="1" x14ac:dyDescent="0.2">
      <c r="A1" s="222"/>
      <c r="B1" s="222"/>
      <c r="C1" s="222"/>
      <c r="D1" s="222"/>
      <c r="E1" s="222"/>
      <c r="F1" s="222"/>
      <c r="G1" s="222"/>
      <c r="H1" s="222"/>
      <c r="I1" s="314"/>
      <c r="J1" s="314"/>
      <c r="K1" s="314"/>
      <c r="L1" s="314"/>
      <c r="M1" s="314"/>
      <c r="N1" s="314"/>
      <c r="O1" s="314"/>
      <c r="P1" s="314"/>
      <c r="Q1" s="314"/>
      <c r="R1" s="314"/>
      <c r="S1" s="314"/>
      <c r="T1" s="314"/>
      <c r="U1" s="314"/>
      <c r="V1" s="314"/>
      <c r="W1" s="314"/>
      <c r="X1" s="314"/>
      <c r="Y1" s="314"/>
      <c r="Z1" s="314"/>
      <c r="AA1" s="314"/>
      <c r="AB1" s="216"/>
      <c r="AC1" s="216"/>
      <c r="AD1" s="216"/>
      <c r="AE1" s="216"/>
      <c r="AF1" s="216"/>
      <c r="AG1" s="216"/>
      <c r="AH1" s="216"/>
      <c r="AI1" s="216"/>
      <c r="AJ1" s="216"/>
      <c r="AK1" s="216"/>
      <c r="AL1" s="216"/>
      <c r="AM1" s="216"/>
      <c r="AN1" s="216"/>
      <c r="AO1" s="216"/>
      <c r="AP1" s="216"/>
      <c r="AQ1" s="216"/>
      <c r="AR1" s="216"/>
      <c r="AS1" s="216"/>
      <c r="AT1" s="216"/>
      <c r="AU1" s="216"/>
      <c r="AV1" s="216"/>
      <c r="AW1" s="216"/>
      <c r="AX1" s="216"/>
      <c r="AY1" s="216"/>
      <c r="AZ1" s="216"/>
      <c r="BA1" s="216"/>
      <c r="BB1" s="216"/>
      <c r="BC1" s="216"/>
      <c r="BD1" s="216"/>
      <c r="BE1" s="216"/>
      <c r="BF1" s="216"/>
      <c r="BG1" s="216"/>
      <c r="BH1" s="216"/>
      <c r="BI1" s="216"/>
      <c r="BJ1" s="216"/>
      <c r="BK1" s="216"/>
      <c r="BL1" s="216"/>
      <c r="BM1" s="216"/>
      <c r="BN1" s="216"/>
      <c r="BO1" s="216"/>
      <c r="BP1" s="216"/>
      <c r="BQ1" s="216"/>
      <c r="BR1" s="216"/>
      <c r="BS1" s="216"/>
      <c r="BT1" s="216"/>
      <c r="BU1" s="216"/>
      <c r="BV1" s="216"/>
      <c r="BW1" s="216"/>
      <c r="BX1" s="216"/>
      <c r="BY1" s="216"/>
      <c r="BZ1" s="216"/>
      <c r="CA1" s="216"/>
      <c r="CB1" s="216"/>
      <c r="CC1" s="216"/>
      <c r="CD1" s="216"/>
      <c r="CE1" s="216"/>
      <c r="CF1" s="216"/>
      <c r="CG1" s="216"/>
      <c r="CH1" s="216"/>
      <c r="CI1" s="216"/>
      <c r="CJ1" s="216"/>
      <c r="CK1" s="216"/>
      <c r="CL1" s="216"/>
      <c r="CM1" s="216"/>
      <c r="CN1" s="216"/>
      <c r="CO1" s="216"/>
      <c r="CP1" s="216"/>
      <c r="CQ1" s="216"/>
      <c r="CR1" s="216"/>
      <c r="CS1" s="216"/>
      <c r="CT1" s="216"/>
      <c r="CU1" s="216"/>
      <c r="CV1" s="216"/>
      <c r="CW1" s="216"/>
      <c r="CX1" s="216"/>
      <c r="CY1" s="216"/>
      <c r="CZ1" s="216"/>
      <c r="DA1" s="216"/>
      <c r="DB1" s="216"/>
      <c r="DC1" s="216"/>
      <c r="DD1" s="216"/>
      <c r="DE1" s="216"/>
      <c r="DF1" s="216"/>
      <c r="DG1" s="216"/>
      <c r="DH1" s="216"/>
      <c r="DI1" s="216"/>
      <c r="DJ1" s="216"/>
      <c r="DK1" s="216"/>
      <c r="DL1" s="216"/>
      <c r="DM1" s="216"/>
      <c r="DN1" s="216"/>
      <c r="DO1" s="216"/>
    </row>
    <row r="2" spans="1:122" x14ac:dyDescent="0.2">
      <c r="A2" s="751" t="s">
        <v>499</v>
      </c>
      <c r="B2" s="752"/>
      <c r="C2" s="752"/>
      <c r="D2" s="752"/>
      <c r="E2" s="752"/>
      <c r="F2" s="752"/>
      <c r="G2" s="752"/>
      <c r="H2" s="752"/>
      <c r="I2" s="314"/>
      <c r="J2" s="314"/>
      <c r="K2" s="314"/>
      <c r="L2" s="314"/>
      <c r="M2" s="314"/>
      <c r="N2" s="314"/>
      <c r="O2" s="314"/>
      <c r="P2" s="314"/>
      <c r="Q2" s="314"/>
      <c r="R2" s="314"/>
      <c r="S2" s="314"/>
      <c r="T2" s="314"/>
      <c r="U2" s="314"/>
      <c r="V2" s="314"/>
      <c r="W2" s="314"/>
      <c r="X2" s="314"/>
      <c r="Y2" s="314"/>
      <c r="Z2" s="314"/>
      <c r="AA2" s="314"/>
      <c r="AB2" s="216"/>
      <c r="AC2" s="216"/>
      <c r="AD2" s="216"/>
      <c r="AE2" s="216"/>
      <c r="AF2" s="216"/>
      <c r="AG2" s="216"/>
      <c r="AH2" s="216"/>
      <c r="AI2" s="216"/>
      <c r="AJ2" s="216"/>
      <c r="AK2" s="216"/>
      <c r="AL2" s="216"/>
      <c r="AM2" s="216"/>
      <c r="AN2" s="216"/>
      <c r="AO2" s="216"/>
      <c r="AP2" s="216"/>
      <c r="AQ2" s="216"/>
      <c r="AR2" s="216"/>
      <c r="AS2" s="216"/>
      <c r="AT2" s="216"/>
      <c r="AU2" s="216"/>
      <c r="AV2" s="216"/>
      <c r="AW2" s="216"/>
      <c r="AX2" s="216"/>
      <c r="AY2" s="216"/>
      <c r="AZ2" s="216"/>
      <c r="BA2" s="216"/>
      <c r="BB2" s="216"/>
      <c r="BC2" s="216"/>
      <c r="BD2" s="216"/>
      <c r="BE2" s="216"/>
      <c r="BF2" s="216"/>
      <c r="BG2" s="216"/>
      <c r="BH2" s="216"/>
      <c r="BI2" s="216"/>
      <c r="BJ2" s="216"/>
      <c r="BK2" s="216"/>
      <c r="BL2" s="216"/>
      <c r="BM2" s="216"/>
      <c r="BN2" s="216"/>
      <c r="BO2" s="216"/>
      <c r="BP2" s="216"/>
      <c r="BQ2" s="216"/>
      <c r="BR2" s="216"/>
      <c r="BS2" s="216"/>
      <c r="BT2" s="216"/>
      <c r="BU2" s="216"/>
      <c r="BV2" s="216"/>
      <c r="BW2" s="216"/>
      <c r="BX2" s="216"/>
      <c r="BY2" s="216"/>
      <c r="BZ2" s="216"/>
      <c r="CA2" s="216"/>
      <c r="CB2" s="216"/>
      <c r="CC2" s="216"/>
      <c r="CD2" s="216"/>
      <c r="CE2" s="216"/>
      <c r="CF2" s="216"/>
      <c r="CG2" s="216"/>
      <c r="CH2" s="216"/>
      <c r="CI2" s="216"/>
      <c r="CJ2" s="216"/>
      <c r="CK2" s="216"/>
      <c r="CL2" s="216"/>
      <c r="CM2" s="216"/>
      <c r="CN2" s="216"/>
      <c r="CO2" s="216"/>
      <c r="CP2" s="216"/>
      <c r="CQ2" s="216"/>
      <c r="CR2" s="216"/>
      <c r="CS2" s="216"/>
      <c r="CT2" s="216"/>
      <c r="CU2" s="216"/>
      <c r="CV2" s="216"/>
      <c r="CW2" s="216"/>
      <c r="CX2" s="216"/>
      <c r="CY2" s="216"/>
      <c r="CZ2" s="216"/>
      <c r="DA2" s="216"/>
      <c r="DB2" s="216"/>
      <c r="DC2" s="216"/>
      <c r="DD2" s="216"/>
      <c r="DE2" s="216"/>
      <c r="DF2" s="216"/>
      <c r="DG2" s="216"/>
      <c r="DH2" s="216"/>
      <c r="DI2" s="216"/>
      <c r="DJ2" s="216"/>
      <c r="DK2" s="216"/>
      <c r="DL2" s="216"/>
      <c r="DM2" s="216"/>
      <c r="DN2" s="216"/>
      <c r="DO2" s="216"/>
    </row>
    <row r="3" spans="1:122" x14ac:dyDescent="0.2">
      <c r="A3" s="753" t="s">
        <v>496</v>
      </c>
      <c r="B3" s="754"/>
      <c r="C3" s="754"/>
      <c r="D3" s="754"/>
      <c r="E3" s="754"/>
      <c r="F3" s="754"/>
      <c r="G3" s="754"/>
      <c r="H3" s="754"/>
      <c r="I3" s="754"/>
      <c r="J3" s="754"/>
      <c r="K3" s="754"/>
      <c r="L3" s="754"/>
      <c r="M3" s="754"/>
      <c r="N3" s="754"/>
      <c r="O3" s="754"/>
      <c r="P3" s="754"/>
      <c r="Q3" s="754"/>
      <c r="R3" s="314"/>
      <c r="S3" s="314"/>
      <c r="T3" s="314"/>
      <c r="U3" s="314"/>
      <c r="V3" s="314"/>
      <c r="W3" s="314"/>
      <c r="X3" s="314"/>
      <c r="Y3" s="314"/>
      <c r="Z3" s="314"/>
      <c r="AA3" s="314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216"/>
      <c r="AZ3" s="216"/>
      <c r="BA3" s="216"/>
      <c r="BB3" s="216"/>
      <c r="BC3" s="216"/>
      <c r="BD3" s="216"/>
      <c r="BE3" s="216"/>
      <c r="BF3" s="216"/>
      <c r="BG3" s="216"/>
      <c r="BH3" s="216"/>
      <c r="BI3" s="216"/>
      <c r="BJ3" s="216"/>
      <c r="BK3" s="216"/>
      <c r="BL3" s="216"/>
      <c r="BM3" s="216"/>
      <c r="BN3" s="216"/>
      <c r="BO3" s="216"/>
      <c r="BP3" s="216"/>
      <c r="BQ3" s="216"/>
      <c r="BR3" s="216"/>
      <c r="BS3" s="216"/>
      <c r="BT3" s="216"/>
      <c r="BU3" s="216"/>
      <c r="BV3" s="216"/>
      <c r="BW3" s="216"/>
      <c r="BX3" s="216"/>
      <c r="BY3" s="216"/>
      <c r="BZ3" s="216"/>
      <c r="CA3" s="216"/>
      <c r="CB3" s="216"/>
      <c r="CC3" s="216"/>
      <c r="CD3" s="216"/>
      <c r="CE3" s="216"/>
      <c r="CF3" s="216"/>
      <c r="CG3" s="216"/>
      <c r="CH3" s="216"/>
      <c r="CI3" s="216"/>
      <c r="CJ3" s="216"/>
      <c r="CK3" s="216"/>
      <c r="CL3" s="216"/>
      <c r="CM3" s="216"/>
      <c r="CN3" s="216"/>
      <c r="CO3" s="216"/>
      <c r="CP3" s="216"/>
      <c r="CQ3" s="216"/>
      <c r="CR3" s="216"/>
      <c r="CS3" s="216"/>
      <c r="CT3" s="216"/>
      <c r="CU3" s="216"/>
      <c r="CV3" s="216"/>
      <c r="CW3" s="216"/>
      <c r="CX3" s="216"/>
      <c r="CY3" s="216"/>
      <c r="CZ3" s="216"/>
      <c r="DA3" s="216"/>
      <c r="DB3" s="216"/>
      <c r="DC3" s="216"/>
      <c r="DD3" s="216"/>
      <c r="DE3" s="216"/>
      <c r="DF3" s="216"/>
      <c r="DG3" s="216"/>
      <c r="DH3" s="216"/>
      <c r="DI3" s="216"/>
      <c r="DJ3" s="216"/>
      <c r="DK3" s="216"/>
      <c r="DL3" s="216"/>
      <c r="DM3" s="216"/>
      <c r="DN3" s="216"/>
      <c r="DO3" s="216"/>
    </row>
    <row r="4" spans="1:122" x14ac:dyDescent="0.2">
      <c r="A4" s="753" t="s">
        <v>500</v>
      </c>
      <c r="B4" s="754"/>
      <c r="C4" s="754"/>
      <c r="D4" s="754"/>
      <c r="E4" s="754"/>
      <c r="F4" s="754"/>
      <c r="G4" s="754"/>
      <c r="H4" s="75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  <c r="V4" s="314"/>
      <c r="W4" s="314"/>
      <c r="X4" s="314"/>
      <c r="Y4" s="314"/>
      <c r="Z4" s="314"/>
      <c r="AA4" s="314"/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M4" s="216"/>
      <c r="AN4" s="216"/>
      <c r="AO4" s="216"/>
      <c r="AP4" s="216"/>
      <c r="AQ4" s="216"/>
      <c r="AR4" s="216"/>
      <c r="AS4" s="216"/>
      <c r="AT4" s="216"/>
      <c r="AU4" s="216"/>
      <c r="AV4" s="216"/>
      <c r="AW4" s="216"/>
      <c r="AX4" s="216"/>
      <c r="AY4" s="216"/>
      <c r="AZ4" s="216"/>
      <c r="BA4" s="216"/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216"/>
      <c r="BU4" s="216"/>
      <c r="BV4" s="216"/>
      <c r="BW4" s="216"/>
      <c r="BX4" s="216"/>
      <c r="BY4" s="216"/>
      <c r="BZ4" s="216"/>
      <c r="CA4" s="216"/>
      <c r="CB4" s="216"/>
      <c r="CC4" s="216"/>
      <c r="CD4" s="216"/>
      <c r="CE4" s="216"/>
      <c r="CF4" s="216"/>
      <c r="CG4" s="216"/>
      <c r="CH4" s="216"/>
      <c r="CI4" s="216"/>
      <c r="CJ4" s="216"/>
      <c r="CK4" s="216"/>
      <c r="CL4" s="216"/>
      <c r="CM4" s="216"/>
      <c r="CN4" s="216"/>
      <c r="CO4" s="216"/>
      <c r="CP4" s="216"/>
      <c r="CQ4" s="216"/>
      <c r="CR4" s="216"/>
      <c r="CS4" s="216"/>
      <c r="CT4" s="216"/>
      <c r="CU4" s="216"/>
      <c r="CV4" s="216"/>
      <c r="CW4" s="216"/>
      <c r="CX4" s="216"/>
      <c r="CY4" s="216"/>
      <c r="CZ4" s="216"/>
      <c r="DA4" s="216"/>
      <c r="DB4" s="216"/>
      <c r="DC4" s="216"/>
      <c r="DD4" s="216"/>
      <c r="DE4" s="216"/>
      <c r="DF4" s="216"/>
      <c r="DG4" s="216"/>
      <c r="DH4" s="216"/>
      <c r="DI4" s="216"/>
      <c r="DJ4" s="216"/>
      <c r="DK4" s="216"/>
      <c r="DL4" s="216"/>
      <c r="DM4" s="216"/>
      <c r="DN4" s="216"/>
      <c r="DO4" s="216"/>
    </row>
    <row r="5" spans="1:122" x14ac:dyDescent="0.2">
      <c r="A5" s="281"/>
      <c r="B5" s="281"/>
      <c r="C5" s="281"/>
      <c r="D5" s="281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  <c r="U5" s="314"/>
      <c r="V5" s="314"/>
      <c r="W5" s="314"/>
      <c r="X5" s="314"/>
      <c r="Y5" s="314"/>
      <c r="Z5" s="314"/>
      <c r="AA5" s="314"/>
      <c r="AB5" s="216"/>
      <c r="AC5" s="216"/>
      <c r="AD5" s="216"/>
      <c r="AE5" s="216"/>
      <c r="AF5" s="216"/>
      <c r="AG5" s="216"/>
      <c r="AH5" s="216"/>
      <c r="AI5" s="216"/>
      <c r="AJ5" s="216"/>
      <c r="AK5" s="216"/>
      <c r="AL5" s="216"/>
      <c r="AM5" s="216"/>
      <c r="AN5" s="216"/>
      <c r="AO5" s="216"/>
      <c r="AP5" s="216"/>
      <c r="AQ5" s="216"/>
      <c r="AR5" s="216"/>
      <c r="AS5" s="216"/>
      <c r="AT5" s="216"/>
      <c r="AU5" s="216"/>
      <c r="AV5" s="216"/>
      <c r="AW5" s="216"/>
      <c r="AX5" s="216"/>
      <c r="AY5" s="216"/>
      <c r="AZ5" s="216"/>
      <c r="BA5" s="216"/>
      <c r="BB5" s="216"/>
      <c r="BC5" s="216"/>
      <c r="BD5" s="216"/>
      <c r="BE5" s="216"/>
      <c r="BF5" s="216"/>
      <c r="BG5" s="216"/>
      <c r="BH5" s="216"/>
      <c r="BI5" s="216"/>
      <c r="BJ5" s="216"/>
      <c r="BK5" s="216"/>
      <c r="BL5" s="216"/>
      <c r="BM5" s="216"/>
      <c r="BN5" s="216"/>
      <c r="BO5" s="216"/>
      <c r="BP5" s="216"/>
      <c r="BQ5" s="216"/>
      <c r="BR5" s="216"/>
      <c r="BS5" s="216"/>
      <c r="BT5" s="216"/>
      <c r="BU5" s="216"/>
      <c r="BV5" s="216"/>
      <c r="BW5" s="216"/>
      <c r="BX5" s="216"/>
      <c r="BY5" s="216"/>
      <c r="BZ5" s="216"/>
      <c r="CA5" s="216"/>
      <c r="CB5" s="216"/>
      <c r="CC5" s="216"/>
      <c r="CD5" s="216"/>
      <c r="CE5" s="216"/>
      <c r="CF5" s="216"/>
      <c r="CG5" s="216"/>
      <c r="CH5" s="216"/>
      <c r="CI5" s="216"/>
      <c r="CJ5" s="216"/>
      <c r="CK5" s="216"/>
      <c r="CL5" s="216"/>
      <c r="CM5" s="216"/>
      <c r="CN5" s="216"/>
      <c r="CO5" s="216"/>
      <c r="CP5" s="216"/>
      <c r="CQ5" s="216"/>
      <c r="CR5" s="216"/>
      <c r="CS5" s="216"/>
      <c r="CT5" s="216"/>
      <c r="CU5" s="216"/>
      <c r="CV5" s="216"/>
      <c r="CW5" s="216"/>
      <c r="CX5" s="216"/>
      <c r="CY5" s="216"/>
      <c r="CZ5" s="216"/>
      <c r="DA5" s="216"/>
      <c r="DB5" s="216"/>
      <c r="DC5" s="216"/>
      <c r="DD5" s="216"/>
      <c r="DE5" s="216"/>
      <c r="DF5" s="216"/>
      <c r="DG5" s="216"/>
      <c r="DH5" s="216"/>
      <c r="DI5" s="216"/>
      <c r="DJ5" s="216"/>
      <c r="DK5" s="216"/>
      <c r="DL5" s="216"/>
      <c r="DM5" s="216"/>
      <c r="DN5" s="216"/>
      <c r="DO5" s="216"/>
    </row>
    <row r="6" spans="1:122" x14ac:dyDescent="0.2">
      <c r="A6" s="279"/>
      <c r="E6" s="279"/>
      <c r="F6" s="279"/>
      <c r="G6" s="279"/>
      <c r="H6" s="279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216"/>
      <c r="BI6" s="216"/>
      <c r="BJ6" s="216"/>
      <c r="BK6" s="216"/>
      <c r="BL6" s="216"/>
      <c r="BM6" s="216"/>
      <c r="BN6" s="216"/>
      <c r="BO6" s="216"/>
      <c r="BP6" s="216"/>
      <c r="BQ6" s="216"/>
      <c r="BR6" s="216"/>
      <c r="BS6" s="216"/>
      <c r="BT6" s="216"/>
      <c r="BU6" s="216"/>
      <c r="BV6" s="216"/>
      <c r="BW6" s="216"/>
      <c r="BX6" s="216"/>
      <c r="BY6" s="216"/>
      <c r="BZ6" s="216"/>
      <c r="CA6" s="216"/>
      <c r="CB6" s="216"/>
      <c r="CC6" s="216"/>
      <c r="CD6" s="216"/>
      <c r="CE6" s="216"/>
      <c r="CF6" s="216"/>
      <c r="CG6" s="216"/>
      <c r="CH6" s="216"/>
      <c r="CI6" s="216"/>
      <c r="CJ6" s="216"/>
      <c r="CK6" s="216"/>
      <c r="CL6" s="216"/>
      <c r="CM6" s="216"/>
      <c r="CN6" s="216"/>
      <c r="CO6" s="216"/>
      <c r="CP6" s="216"/>
      <c r="CQ6" s="216"/>
      <c r="CR6" s="216"/>
      <c r="CS6" s="216"/>
      <c r="CT6" s="216"/>
      <c r="CU6" s="216"/>
      <c r="CV6" s="216"/>
      <c r="CW6" s="216"/>
      <c r="CX6" s="216"/>
      <c r="CY6" s="216"/>
      <c r="CZ6" s="216"/>
      <c r="DA6" s="216"/>
      <c r="DB6" s="216"/>
      <c r="DC6" s="216"/>
      <c r="DD6" s="216"/>
      <c r="DE6" s="216"/>
      <c r="DF6" s="216"/>
      <c r="DG6" s="216"/>
      <c r="DH6" s="216"/>
      <c r="DI6" s="216"/>
      <c r="DJ6" s="216"/>
      <c r="DK6" s="216"/>
      <c r="DL6" s="216"/>
      <c r="DM6" s="216"/>
      <c r="DN6" s="216"/>
      <c r="DO6" s="216"/>
    </row>
    <row r="7" spans="1:122" ht="15.75" customHeight="1" x14ac:dyDescent="0.25">
      <c r="A7" s="755" t="s">
        <v>351</v>
      </c>
      <c r="B7" s="755"/>
      <c r="C7" s="755"/>
      <c r="D7" s="755"/>
      <c r="E7" s="755"/>
      <c r="F7" s="755"/>
      <c r="G7" s="755"/>
      <c r="H7" s="755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14"/>
      <c r="Z7" s="314"/>
      <c r="AA7" s="314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  <c r="BC7" s="216"/>
      <c r="BD7" s="216"/>
      <c r="BE7" s="216"/>
      <c r="BF7" s="216"/>
      <c r="BG7" s="216"/>
      <c r="BH7" s="216"/>
      <c r="BI7" s="216"/>
      <c r="BJ7" s="216"/>
      <c r="BK7" s="216"/>
      <c r="BL7" s="216"/>
      <c r="BM7" s="216"/>
      <c r="BN7" s="216"/>
      <c r="BO7" s="216"/>
      <c r="BP7" s="216"/>
      <c r="BQ7" s="216"/>
      <c r="BR7" s="216"/>
      <c r="BS7" s="216"/>
      <c r="BT7" s="216"/>
      <c r="BU7" s="216"/>
      <c r="BV7" s="216"/>
      <c r="BW7" s="216"/>
      <c r="BX7" s="216"/>
      <c r="BY7" s="216"/>
      <c r="BZ7" s="216"/>
      <c r="CA7" s="216"/>
      <c r="CB7" s="216"/>
      <c r="CC7" s="216"/>
      <c r="CD7" s="216"/>
      <c r="CE7" s="216"/>
      <c r="CF7" s="216"/>
      <c r="CG7" s="216"/>
      <c r="CH7" s="216"/>
      <c r="CI7" s="216"/>
      <c r="CJ7" s="216"/>
      <c r="CK7" s="216"/>
      <c r="CL7" s="216"/>
      <c r="CM7" s="216"/>
      <c r="CN7" s="216"/>
      <c r="CO7" s="216"/>
      <c r="CP7" s="216"/>
      <c r="CQ7" s="216"/>
      <c r="CR7" s="216"/>
      <c r="CS7" s="216"/>
      <c r="CT7" s="216"/>
      <c r="CU7" s="216"/>
      <c r="CV7" s="216"/>
      <c r="CW7" s="216"/>
      <c r="CX7" s="216"/>
      <c r="CY7" s="216"/>
      <c r="CZ7" s="216"/>
      <c r="DA7" s="216"/>
      <c r="DB7" s="216"/>
      <c r="DC7" s="216"/>
      <c r="DD7" s="216"/>
      <c r="DE7" s="216"/>
      <c r="DF7" s="216"/>
      <c r="DG7" s="216"/>
      <c r="DH7" s="216"/>
      <c r="DI7" s="216"/>
      <c r="DJ7" s="216"/>
      <c r="DK7" s="216"/>
      <c r="DL7" s="216"/>
      <c r="DM7" s="216"/>
      <c r="DN7" s="216"/>
      <c r="DO7" s="216"/>
    </row>
    <row r="8" spans="1:122" ht="15.75" customHeight="1" x14ac:dyDescent="0.25">
      <c r="A8" s="756" t="s">
        <v>495</v>
      </c>
      <c r="B8" s="756"/>
      <c r="C8" s="756"/>
      <c r="D8" s="756"/>
      <c r="E8" s="756"/>
      <c r="F8" s="756"/>
      <c r="G8" s="756"/>
      <c r="H8" s="756"/>
      <c r="I8" s="314"/>
      <c r="J8" s="314"/>
      <c r="K8" s="314"/>
      <c r="L8" s="314"/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4"/>
      <c r="Y8" s="314"/>
      <c r="Z8" s="314"/>
      <c r="AA8" s="314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  <c r="CL8" s="216"/>
      <c r="CM8" s="216"/>
      <c r="CN8" s="216"/>
      <c r="CO8" s="216"/>
      <c r="CP8" s="216"/>
      <c r="CQ8" s="216"/>
      <c r="CR8" s="216"/>
      <c r="CS8" s="216"/>
      <c r="CT8" s="216"/>
      <c r="CU8" s="216"/>
      <c r="CV8" s="216"/>
      <c r="CW8" s="216"/>
      <c r="CX8" s="216"/>
      <c r="CY8" s="216"/>
      <c r="CZ8" s="216"/>
      <c r="DA8" s="216"/>
      <c r="DB8" s="216"/>
      <c r="DC8" s="216"/>
      <c r="DD8" s="216"/>
      <c r="DE8" s="216"/>
      <c r="DF8" s="216"/>
      <c r="DG8" s="216"/>
      <c r="DH8" s="216"/>
      <c r="DI8" s="216"/>
      <c r="DJ8" s="216"/>
      <c r="DK8" s="216"/>
      <c r="DL8" s="216"/>
      <c r="DM8" s="216"/>
      <c r="DN8" s="216"/>
      <c r="DO8" s="216"/>
    </row>
    <row r="9" spans="1:122" ht="15.75" customHeight="1" x14ac:dyDescent="0.2">
      <c r="A9" s="313"/>
      <c r="B9" s="277"/>
      <c r="C9" s="277"/>
      <c r="I9" s="314"/>
      <c r="J9" s="314"/>
      <c r="K9" s="314"/>
      <c r="L9" s="314"/>
      <c r="M9" s="314"/>
      <c r="N9" s="314"/>
      <c r="O9" s="314"/>
      <c r="P9" s="314"/>
      <c r="Q9" s="314"/>
      <c r="R9" s="314"/>
      <c r="S9" s="314"/>
      <c r="T9" s="314"/>
      <c r="U9" s="314"/>
      <c r="V9" s="314"/>
      <c r="W9" s="314"/>
      <c r="X9" s="314"/>
      <c r="Y9" s="314"/>
      <c r="Z9" s="314"/>
      <c r="AA9" s="314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  <c r="BI9" s="216"/>
      <c r="BJ9" s="216"/>
      <c r="BK9" s="216"/>
      <c r="BL9" s="216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  <c r="CL9" s="216"/>
      <c r="CM9" s="216"/>
      <c r="CN9" s="216"/>
      <c r="CO9" s="216"/>
      <c r="CP9" s="216"/>
      <c r="CQ9" s="216"/>
      <c r="CR9" s="216"/>
      <c r="CS9" s="216"/>
      <c r="CT9" s="216"/>
      <c r="CU9" s="216"/>
      <c r="CV9" s="216"/>
      <c r="CW9" s="216"/>
      <c r="CX9" s="216"/>
      <c r="CY9" s="216"/>
      <c r="CZ9" s="216"/>
      <c r="DA9" s="216"/>
      <c r="DB9" s="216"/>
      <c r="DC9" s="216"/>
      <c r="DD9" s="216"/>
      <c r="DE9" s="216"/>
      <c r="DF9" s="216"/>
      <c r="DG9" s="216"/>
      <c r="DH9" s="216"/>
      <c r="DI9" s="216"/>
      <c r="DJ9" s="216"/>
      <c r="DK9" s="216"/>
      <c r="DL9" s="216"/>
      <c r="DM9" s="216"/>
      <c r="DN9" s="216"/>
      <c r="DO9" s="216"/>
    </row>
    <row r="10" spans="1:122" ht="15" customHeight="1" x14ac:dyDescent="0.25">
      <c r="A10" s="56" t="s">
        <v>1</v>
      </c>
      <c r="B10" s="57" t="s">
        <v>107</v>
      </c>
      <c r="C10" s="277"/>
      <c r="I10" s="314"/>
      <c r="J10" s="314"/>
      <c r="K10" s="314"/>
      <c r="L10" s="314"/>
      <c r="M10" s="314"/>
      <c r="N10" s="314"/>
      <c r="O10" s="314"/>
      <c r="P10" s="314"/>
      <c r="Q10" s="314"/>
      <c r="R10" s="314"/>
      <c r="S10" s="314"/>
      <c r="T10" s="314"/>
      <c r="U10" s="314"/>
      <c r="V10" s="314"/>
      <c r="W10" s="314"/>
      <c r="X10" s="314"/>
      <c r="Y10" s="314"/>
      <c r="Z10" s="314"/>
      <c r="AA10" s="314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  <c r="BI10" s="216"/>
      <c r="BJ10" s="216"/>
      <c r="BK10" s="216"/>
      <c r="BL10" s="216"/>
      <c r="BM10" s="216"/>
      <c r="BN10" s="216"/>
      <c r="BO10" s="216"/>
      <c r="BP10" s="216"/>
      <c r="BQ10" s="216"/>
      <c r="BR10" s="216"/>
      <c r="BS10" s="216"/>
      <c r="BT10" s="216"/>
      <c r="BU10" s="216"/>
      <c r="BV10" s="216"/>
      <c r="BW10" s="216"/>
      <c r="BX10" s="216"/>
      <c r="BY10" s="216"/>
      <c r="BZ10" s="216"/>
      <c r="CA10" s="216"/>
      <c r="CB10" s="216"/>
      <c r="CC10" s="216"/>
      <c r="CD10" s="216"/>
      <c r="CE10" s="216"/>
      <c r="CF10" s="216"/>
      <c r="CG10" s="216"/>
      <c r="CH10" s="216"/>
      <c r="CI10" s="216"/>
      <c r="CJ10" s="216"/>
      <c r="CK10" s="216"/>
      <c r="CL10" s="216"/>
      <c r="CM10" s="216"/>
      <c r="CN10" s="216"/>
      <c r="CO10" s="216"/>
      <c r="CP10" s="216"/>
      <c r="CQ10" s="216"/>
      <c r="CR10" s="216"/>
      <c r="CS10" s="216"/>
      <c r="CT10" s="216"/>
      <c r="CU10" s="216"/>
      <c r="CV10" s="216"/>
      <c r="CW10" s="216"/>
      <c r="CX10" s="216"/>
      <c r="CY10" s="216"/>
      <c r="CZ10" s="216"/>
      <c r="DA10" s="216"/>
      <c r="DB10" s="216"/>
      <c r="DC10" s="216"/>
      <c r="DD10" s="216"/>
      <c r="DE10" s="216"/>
      <c r="DF10" s="216"/>
      <c r="DG10" s="216"/>
      <c r="DH10" s="216"/>
      <c r="DI10" s="216"/>
      <c r="DJ10" s="216"/>
      <c r="DK10" s="216"/>
      <c r="DL10" s="216"/>
      <c r="DM10" s="216"/>
      <c r="DN10" s="216"/>
      <c r="DO10" s="216"/>
    </row>
    <row r="11" spans="1:122" ht="15" customHeight="1" x14ac:dyDescent="0.2">
      <c r="A11" s="276"/>
      <c r="B11" s="54" t="s">
        <v>0</v>
      </c>
      <c r="I11" s="314"/>
      <c r="J11" s="314"/>
      <c r="K11" s="314"/>
      <c r="L11" s="314"/>
      <c r="M11" s="314"/>
      <c r="N11" s="314"/>
      <c r="O11" s="314"/>
      <c r="P11" s="314"/>
      <c r="Q11" s="314"/>
      <c r="R11" s="314"/>
      <c r="S11" s="314"/>
      <c r="T11" s="314"/>
      <c r="U11" s="314"/>
      <c r="V11" s="314"/>
      <c r="W11" s="314"/>
      <c r="X11" s="314"/>
      <c r="Y11" s="314"/>
      <c r="Z11" s="314"/>
      <c r="AA11" s="314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6"/>
      <c r="BR11" s="216"/>
      <c r="BS11" s="216"/>
      <c r="BT11" s="216"/>
      <c r="BU11" s="216"/>
      <c r="BV11" s="216"/>
      <c r="BW11" s="216"/>
      <c r="BX11" s="216"/>
      <c r="BY11" s="216"/>
      <c r="BZ11" s="216"/>
      <c r="CA11" s="216"/>
      <c r="CB11" s="216"/>
      <c r="CC11" s="216"/>
      <c r="CD11" s="216"/>
      <c r="CE11" s="216"/>
      <c r="CF11" s="216"/>
      <c r="CG11" s="216"/>
      <c r="CH11" s="216"/>
      <c r="CI11" s="216"/>
      <c r="CJ11" s="216"/>
      <c r="CK11" s="216"/>
      <c r="CL11" s="216"/>
      <c r="CM11" s="216"/>
      <c r="CN11" s="216"/>
      <c r="CO11" s="216"/>
      <c r="CP11" s="216"/>
      <c r="CQ11" s="216"/>
      <c r="CR11" s="216"/>
      <c r="CS11" s="216"/>
      <c r="CT11" s="216"/>
      <c r="CU11" s="216"/>
      <c r="CV11" s="216"/>
      <c r="CW11" s="216"/>
      <c r="CX11" s="216"/>
      <c r="CY11" s="216"/>
      <c r="CZ11" s="216"/>
      <c r="DA11" s="216"/>
      <c r="DB11" s="216"/>
      <c r="DC11" s="216"/>
      <c r="DD11" s="216"/>
      <c r="DE11" s="216"/>
      <c r="DF11" s="216"/>
      <c r="DG11" s="216"/>
      <c r="DH11" s="216"/>
      <c r="DI11" s="216"/>
      <c r="DJ11" s="216"/>
      <c r="DK11" s="216"/>
      <c r="DL11" s="216"/>
      <c r="DM11" s="216"/>
      <c r="DN11" s="216"/>
      <c r="DO11" s="216"/>
    </row>
    <row r="12" spans="1:122" ht="15" customHeight="1" x14ac:dyDescent="0.2">
      <c r="A12" s="279"/>
      <c r="E12" s="8"/>
      <c r="F12" s="4"/>
      <c r="I12" s="314"/>
      <c r="J12" s="314"/>
      <c r="K12" s="314"/>
      <c r="L12" s="314"/>
      <c r="M12" s="314"/>
      <c r="N12" s="314"/>
      <c r="O12" s="314"/>
      <c r="P12" s="314"/>
      <c r="Q12" s="314"/>
      <c r="R12" s="314"/>
      <c r="S12" s="314"/>
      <c r="T12" s="314"/>
      <c r="U12" s="314"/>
      <c r="V12" s="314"/>
      <c r="W12" s="314"/>
      <c r="X12" s="314"/>
      <c r="Y12" s="314"/>
      <c r="Z12" s="314"/>
      <c r="AA12" s="314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  <c r="BC12" s="216"/>
      <c r="BD12" s="216"/>
      <c r="BE12" s="216"/>
      <c r="BF12" s="216"/>
      <c r="BG12" s="216"/>
      <c r="BH12" s="216"/>
      <c r="BI12" s="216"/>
      <c r="BJ12" s="216"/>
      <c r="BK12" s="216"/>
      <c r="BL12" s="216"/>
      <c r="BM12" s="216"/>
      <c r="BN12" s="216"/>
      <c r="BO12" s="216"/>
      <c r="BP12" s="216"/>
      <c r="BQ12" s="216"/>
      <c r="BR12" s="216"/>
      <c r="BS12" s="216"/>
      <c r="BT12" s="216"/>
      <c r="BU12" s="216"/>
      <c r="BV12" s="216"/>
      <c r="BW12" s="216"/>
      <c r="BX12" s="216"/>
      <c r="BY12" s="216"/>
      <c r="BZ12" s="216"/>
      <c r="CA12" s="216"/>
      <c r="CB12" s="216"/>
      <c r="CC12" s="216"/>
      <c r="CD12" s="216"/>
      <c r="CE12" s="216"/>
      <c r="CF12" s="216"/>
      <c r="CG12" s="216"/>
      <c r="CH12" s="216"/>
      <c r="CI12" s="216"/>
      <c r="CJ12" s="216"/>
      <c r="CK12" s="216"/>
      <c r="CL12" s="216"/>
      <c r="CM12" s="216"/>
      <c r="CN12" s="216"/>
      <c r="CO12" s="216"/>
      <c r="CP12" s="216"/>
      <c r="CQ12" s="216"/>
      <c r="CR12" s="216"/>
      <c r="CS12" s="216"/>
      <c r="CT12" s="216"/>
      <c r="CU12" s="216"/>
      <c r="CV12" s="216"/>
      <c r="CW12" s="216"/>
      <c r="CX12" s="216"/>
      <c r="CY12" s="216"/>
      <c r="CZ12" s="216"/>
      <c r="DA12" s="216"/>
      <c r="DB12" s="216"/>
      <c r="DC12" s="216"/>
      <c r="DD12" s="216"/>
      <c r="DE12" s="216"/>
      <c r="DF12" s="216"/>
      <c r="DG12" s="216"/>
      <c r="DH12" s="216"/>
      <c r="DI12" s="216"/>
      <c r="DJ12" s="216"/>
      <c r="DK12" s="216"/>
      <c r="DL12" s="216"/>
      <c r="DM12" s="216"/>
      <c r="DN12" s="216"/>
      <c r="DO12" s="216"/>
    </row>
    <row r="13" spans="1:122" x14ac:dyDescent="0.2">
      <c r="A13" s="279"/>
      <c r="B13" s="628" t="s">
        <v>498</v>
      </c>
      <c r="C13" s="369"/>
      <c r="D13" s="55"/>
      <c r="E13" s="55"/>
      <c r="F13" s="4"/>
      <c r="I13" s="314"/>
      <c r="J13" s="314"/>
      <c r="K13" s="314"/>
      <c r="L13" s="314"/>
      <c r="M13" s="314"/>
      <c r="N13" s="314"/>
      <c r="O13" s="314"/>
      <c r="P13" s="314"/>
      <c r="Q13" s="314"/>
      <c r="R13" s="314"/>
      <c r="S13" s="314"/>
      <c r="T13" s="314"/>
      <c r="U13" s="314"/>
      <c r="V13" s="314"/>
      <c r="W13" s="314"/>
      <c r="X13" s="314"/>
      <c r="Y13" s="314"/>
      <c r="Z13" s="314"/>
      <c r="AA13" s="314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  <c r="BC13" s="216"/>
      <c r="BD13" s="216"/>
      <c r="BE13" s="216"/>
      <c r="BF13" s="216"/>
      <c r="BG13" s="216"/>
      <c r="BH13" s="216"/>
      <c r="BI13" s="216"/>
      <c r="BJ13" s="216"/>
      <c r="BK13" s="216"/>
      <c r="BL13" s="216"/>
      <c r="BM13" s="216"/>
      <c r="BN13" s="216"/>
      <c r="BO13" s="216"/>
      <c r="BP13" s="216"/>
      <c r="BQ13" s="216"/>
      <c r="BR13" s="216"/>
      <c r="BS13" s="216"/>
      <c r="BT13" s="216"/>
      <c r="BU13" s="216"/>
      <c r="BV13" s="216"/>
      <c r="BW13" s="216"/>
      <c r="BX13" s="216"/>
      <c r="BY13" s="216"/>
      <c r="BZ13" s="216"/>
      <c r="CA13" s="216"/>
      <c r="CB13" s="216"/>
      <c r="CC13" s="216"/>
      <c r="CD13" s="216"/>
      <c r="CE13" s="216"/>
      <c r="CF13" s="216"/>
      <c r="CG13" s="216"/>
      <c r="CH13" s="216"/>
      <c r="CI13" s="216"/>
      <c r="CJ13" s="216"/>
      <c r="CK13" s="216"/>
      <c r="CL13" s="216"/>
      <c r="CM13" s="216"/>
      <c r="CN13" s="216"/>
      <c r="CO13" s="216"/>
      <c r="CP13" s="216"/>
      <c r="CQ13" s="216"/>
      <c r="CR13" s="216"/>
      <c r="CS13" s="216"/>
      <c r="CT13" s="216"/>
      <c r="CU13" s="216"/>
      <c r="CV13" s="216"/>
      <c r="CW13" s="216"/>
      <c r="CX13" s="216"/>
      <c r="CY13" s="216"/>
      <c r="CZ13" s="216"/>
      <c r="DA13" s="216"/>
      <c r="DB13" s="216"/>
      <c r="DC13" s="216"/>
      <c r="DD13" s="216"/>
      <c r="DE13" s="216"/>
      <c r="DF13" s="216"/>
      <c r="DG13" s="216"/>
      <c r="DH13" s="216"/>
      <c r="DI13" s="216"/>
      <c r="DJ13" s="216"/>
      <c r="DK13" s="216"/>
      <c r="DL13" s="216"/>
      <c r="DM13" s="216"/>
      <c r="DN13" s="216"/>
      <c r="DO13" s="216"/>
    </row>
    <row r="14" spans="1:122" x14ac:dyDescent="0.2">
      <c r="A14" s="324"/>
      <c r="B14" s="628" t="s">
        <v>497</v>
      </c>
      <c r="C14" s="369"/>
      <c r="D14" s="55"/>
      <c r="E14" s="55"/>
      <c r="F14" s="4"/>
      <c r="I14" s="314"/>
      <c r="J14" s="314"/>
      <c r="K14" s="314"/>
      <c r="L14" s="314"/>
      <c r="M14" s="314"/>
      <c r="N14" s="314"/>
      <c r="O14" s="314"/>
      <c r="P14" s="314"/>
      <c r="Q14" s="314"/>
      <c r="R14" s="314"/>
      <c r="S14" s="314"/>
      <c r="T14" s="314"/>
      <c r="U14" s="314"/>
      <c r="V14" s="314"/>
      <c r="W14" s="314"/>
      <c r="X14" s="314"/>
      <c r="Y14" s="314"/>
      <c r="Z14" s="314"/>
      <c r="AA14" s="314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  <c r="BC14" s="216"/>
      <c r="BD14" s="216"/>
      <c r="BE14" s="216"/>
      <c r="BF14" s="216"/>
      <c r="BG14" s="216"/>
      <c r="BH14" s="216"/>
      <c r="BI14" s="216"/>
      <c r="BJ14" s="216"/>
      <c r="BK14" s="216"/>
      <c r="BL14" s="216"/>
      <c r="BM14" s="216"/>
      <c r="BN14" s="216"/>
      <c r="BO14" s="216"/>
      <c r="BP14" s="216"/>
      <c r="BQ14" s="216"/>
      <c r="BR14" s="216"/>
      <c r="BS14" s="216"/>
      <c r="BT14" s="216"/>
      <c r="BU14" s="216"/>
      <c r="BV14" s="216"/>
      <c r="BW14" s="216"/>
      <c r="BX14" s="216"/>
      <c r="BY14" s="216"/>
      <c r="BZ14" s="216"/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16"/>
      <c r="CP14" s="216"/>
      <c r="CQ14" s="216"/>
      <c r="CR14" s="216"/>
      <c r="CS14" s="216"/>
      <c r="CT14" s="216"/>
      <c r="CU14" s="216"/>
      <c r="CV14" s="216"/>
      <c r="CW14" s="216"/>
      <c r="CX14" s="216"/>
      <c r="CY14" s="216"/>
      <c r="CZ14" s="216"/>
      <c r="DA14" s="216"/>
      <c r="DB14" s="216"/>
      <c r="DC14" s="216"/>
      <c r="DD14" s="216"/>
      <c r="DE14" s="216"/>
      <c r="DF14" s="216"/>
      <c r="DG14" s="216"/>
      <c r="DH14" s="216"/>
      <c r="DI14" s="216"/>
      <c r="DJ14" s="216"/>
      <c r="DK14" s="216"/>
      <c r="DL14" s="216"/>
      <c r="DM14" s="216"/>
      <c r="DN14" s="216"/>
      <c r="DO14" s="216"/>
    </row>
    <row r="15" spans="1:122" x14ac:dyDescent="0.2">
      <c r="A15" s="278"/>
      <c r="B15" s="8"/>
      <c r="C15" s="8"/>
      <c r="D15" s="8"/>
      <c r="E15" s="15"/>
      <c r="F15" s="4"/>
      <c r="I15" s="314"/>
      <c r="J15" s="314"/>
      <c r="K15" s="314"/>
      <c r="L15" s="314"/>
      <c r="M15" s="314"/>
      <c r="N15" s="314"/>
      <c r="O15" s="314"/>
      <c r="P15" s="314"/>
      <c r="Q15" s="314"/>
      <c r="R15" s="314"/>
      <c r="S15" s="314"/>
      <c r="T15" s="314"/>
      <c r="U15" s="314"/>
      <c r="V15" s="314"/>
      <c r="W15" s="314"/>
      <c r="X15" s="314"/>
      <c r="Y15" s="314"/>
      <c r="Z15" s="314"/>
      <c r="AA15" s="314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  <c r="BC15" s="216"/>
      <c r="BD15" s="216"/>
      <c r="BE15" s="216"/>
      <c r="BF15" s="216"/>
      <c r="BG15" s="216"/>
      <c r="BH15" s="216"/>
      <c r="BI15" s="216"/>
      <c r="BJ15" s="216"/>
      <c r="BK15" s="216"/>
      <c r="BL15" s="216"/>
      <c r="BM15" s="216"/>
      <c r="BN15" s="216"/>
      <c r="BO15" s="216"/>
      <c r="BP15" s="216"/>
      <c r="BQ15" s="216"/>
      <c r="BR15" s="216"/>
      <c r="BS15" s="216"/>
      <c r="BT15" s="216"/>
      <c r="BU15" s="216"/>
      <c r="BV15" s="216"/>
      <c r="BW15" s="216"/>
      <c r="BX15" s="216"/>
      <c r="BY15" s="216"/>
      <c r="BZ15" s="216"/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16"/>
      <c r="CP15" s="216"/>
      <c r="CQ15" s="216"/>
      <c r="CR15" s="216"/>
      <c r="CS15" s="216"/>
      <c r="CT15" s="216"/>
      <c r="CU15" s="216"/>
      <c r="CV15" s="216"/>
      <c r="CW15" s="216"/>
      <c r="CX15" s="216"/>
      <c r="CY15" s="216"/>
      <c r="CZ15" s="216"/>
      <c r="DA15" s="216"/>
      <c r="DB15" s="216"/>
      <c r="DC15" s="216"/>
      <c r="DD15" s="216"/>
      <c r="DE15" s="216"/>
      <c r="DF15" s="216"/>
      <c r="DG15" s="216"/>
      <c r="DH15" s="216"/>
      <c r="DI15" s="216"/>
      <c r="DJ15" s="216"/>
      <c r="DK15" s="216"/>
      <c r="DL15" s="216"/>
      <c r="DM15" s="216"/>
      <c r="DN15" s="216"/>
      <c r="DO15" s="216"/>
      <c r="DP15" s="216"/>
      <c r="DQ15" s="216"/>
      <c r="DR15" s="216"/>
    </row>
    <row r="16" spans="1:122" ht="15.75" thickBot="1" x14ac:dyDescent="0.3">
      <c r="A16" s="279"/>
      <c r="B16" s="59" t="s">
        <v>60</v>
      </c>
      <c r="C16" s="59"/>
      <c r="D16" s="59"/>
      <c r="E16" s="59"/>
      <c r="F16" s="14"/>
      <c r="I16" s="314"/>
      <c r="J16" s="314"/>
      <c r="K16" s="314"/>
      <c r="L16" s="314"/>
      <c r="M16" s="314"/>
      <c r="N16" s="314"/>
      <c r="O16" s="314"/>
      <c r="P16" s="314"/>
      <c r="Q16" s="314"/>
      <c r="R16" s="314"/>
      <c r="S16" s="314"/>
      <c r="T16" s="314"/>
      <c r="U16" s="314"/>
      <c r="V16" s="314"/>
      <c r="W16" s="314"/>
      <c r="X16" s="314"/>
      <c r="Y16" s="314"/>
      <c r="Z16" s="314"/>
      <c r="AA16" s="314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  <c r="BC16" s="216"/>
      <c r="BD16" s="216"/>
      <c r="BE16" s="216"/>
      <c r="BF16" s="216"/>
      <c r="BG16" s="216"/>
      <c r="BH16" s="216"/>
      <c r="BI16" s="216"/>
      <c r="BJ16" s="216"/>
      <c r="BK16" s="216"/>
      <c r="BL16" s="216"/>
      <c r="BM16" s="216"/>
      <c r="BN16" s="216"/>
      <c r="BO16" s="216"/>
      <c r="BP16" s="216"/>
      <c r="BQ16" s="216"/>
      <c r="BR16" s="216"/>
      <c r="BS16" s="216"/>
      <c r="BT16" s="216"/>
      <c r="BU16" s="216"/>
      <c r="BV16" s="216"/>
      <c r="BW16" s="216"/>
      <c r="BX16" s="216"/>
      <c r="BY16" s="216"/>
      <c r="BZ16" s="216"/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16"/>
      <c r="CP16" s="216"/>
      <c r="CQ16" s="216"/>
      <c r="CR16" s="216"/>
      <c r="CS16" s="216"/>
      <c r="CT16" s="216"/>
      <c r="CU16" s="216"/>
      <c r="CV16" s="216"/>
      <c r="CW16" s="216"/>
      <c r="CX16" s="216"/>
      <c r="CY16" s="216"/>
      <c r="CZ16" s="216"/>
      <c r="DA16" s="216"/>
      <c r="DB16" s="216"/>
      <c r="DC16" s="216"/>
      <c r="DD16" s="216"/>
      <c r="DE16" s="216"/>
      <c r="DF16" s="216"/>
      <c r="DG16" s="216"/>
      <c r="DH16" s="216"/>
      <c r="DI16" s="216"/>
      <c r="DJ16" s="216"/>
      <c r="DK16" s="216"/>
      <c r="DL16" s="216"/>
      <c r="DM16" s="216"/>
      <c r="DN16" s="216"/>
      <c r="DO16" s="216"/>
      <c r="DP16" s="216"/>
      <c r="DQ16" s="216"/>
      <c r="DR16" s="216"/>
    </row>
    <row r="17" spans="1:122" ht="15.75" thickBot="1" x14ac:dyDescent="0.3">
      <c r="A17" s="58" t="s">
        <v>2</v>
      </c>
      <c r="C17" s="391">
        <v>1</v>
      </c>
      <c r="D17" s="392">
        <v>2</v>
      </c>
      <c r="E17" s="392">
        <v>3</v>
      </c>
      <c r="F17" s="393">
        <v>4</v>
      </c>
      <c r="G17" s="394">
        <v>5</v>
      </c>
      <c r="H17" s="395">
        <v>6</v>
      </c>
      <c r="I17" s="314"/>
      <c r="J17" s="314"/>
      <c r="K17" s="314"/>
      <c r="L17" s="314"/>
      <c r="M17" s="314"/>
      <c r="N17" s="314"/>
      <c r="O17" s="314"/>
      <c r="P17" s="314"/>
      <c r="Q17" s="314"/>
      <c r="R17" s="314"/>
      <c r="S17" s="314"/>
      <c r="T17" s="314"/>
      <c r="U17" s="314"/>
      <c r="V17" s="314"/>
      <c r="W17" s="314"/>
      <c r="X17" s="314"/>
      <c r="Y17" s="314"/>
      <c r="Z17" s="314"/>
      <c r="AA17" s="314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  <c r="BC17" s="216"/>
      <c r="BD17" s="216"/>
      <c r="BE17" s="216"/>
      <c r="BF17" s="216"/>
      <c r="BG17" s="216"/>
      <c r="BH17" s="216"/>
      <c r="BI17" s="216"/>
      <c r="BJ17" s="216"/>
      <c r="BK17" s="216"/>
      <c r="BL17" s="216"/>
      <c r="BM17" s="216"/>
      <c r="BN17" s="216"/>
      <c r="BO17" s="216"/>
      <c r="BP17" s="216"/>
      <c r="BQ17" s="216"/>
      <c r="BR17" s="216"/>
      <c r="BS17" s="216"/>
      <c r="BT17" s="216"/>
      <c r="BU17" s="216"/>
      <c r="BV17" s="216"/>
      <c r="BW17" s="216"/>
      <c r="BX17" s="216"/>
      <c r="BY17" s="216"/>
      <c r="BZ17" s="216"/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16"/>
      <c r="CP17" s="216"/>
      <c r="CQ17" s="216"/>
      <c r="CR17" s="216"/>
      <c r="CS17" s="216"/>
      <c r="CT17" s="216"/>
      <c r="CU17" s="216"/>
      <c r="CV17" s="216"/>
      <c r="CW17" s="216"/>
      <c r="CX17" s="216"/>
      <c r="CY17" s="216"/>
      <c r="CZ17" s="216"/>
      <c r="DA17" s="216"/>
      <c r="DB17" s="216"/>
      <c r="DC17" s="216"/>
      <c r="DD17" s="216"/>
      <c r="DE17" s="216"/>
      <c r="DF17" s="216"/>
      <c r="DG17" s="216"/>
      <c r="DH17" s="216"/>
      <c r="DI17" s="216"/>
      <c r="DJ17" s="216"/>
      <c r="DK17" s="216"/>
      <c r="DL17" s="216"/>
      <c r="DM17" s="216"/>
      <c r="DN17" s="216"/>
      <c r="DO17" s="216"/>
      <c r="DP17" s="216"/>
      <c r="DQ17" s="216"/>
      <c r="DR17" s="216"/>
    </row>
    <row r="18" spans="1:122" ht="25.5" customHeight="1" x14ac:dyDescent="0.2">
      <c r="A18" s="279"/>
      <c r="B18" s="315"/>
      <c r="C18" s="757" t="s">
        <v>395</v>
      </c>
      <c r="D18" s="759" t="s">
        <v>392</v>
      </c>
      <c r="E18" s="759" t="s">
        <v>444</v>
      </c>
      <c r="F18" s="758" t="s">
        <v>457</v>
      </c>
      <c r="G18" s="749" t="s">
        <v>339</v>
      </c>
      <c r="H18" s="750" t="s">
        <v>340</v>
      </c>
      <c r="I18" s="314"/>
      <c r="J18" s="314"/>
      <c r="K18" s="314"/>
      <c r="L18" s="314"/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14"/>
      <c r="X18" s="314"/>
      <c r="Y18" s="314"/>
      <c r="Z18" s="314"/>
      <c r="AA18" s="314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  <c r="BC18" s="216"/>
      <c r="BD18" s="216"/>
      <c r="BE18" s="216"/>
      <c r="BF18" s="216"/>
      <c r="BG18" s="216"/>
      <c r="BH18" s="216"/>
      <c r="BI18" s="216"/>
      <c r="BJ18" s="216"/>
      <c r="BK18" s="216"/>
      <c r="BL18" s="216"/>
      <c r="BM18" s="216"/>
      <c r="BN18" s="216"/>
      <c r="BO18" s="216"/>
      <c r="BP18" s="216"/>
      <c r="BQ18" s="216"/>
      <c r="BR18" s="216"/>
      <c r="BS18" s="216"/>
      <c r="BT18" s="216"/>
      <c r="BU18" s="216"/>
      <c r="BV18" s="216"/>
      <c r="BW18" s="216"/>
      <c r="BX18" s="216"/>
      <c r="BY18" s="216"/>
      <c r="BZ18" s="216"/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16"/>
      <c r="CP18" s="216"/>
      <c r="CQ18" s="216"/>
      <c r="CR18" s="216"/>
      <c r="CS18" s="216"/>
      <c r="CT18" s="216"/>
      <c r="CU18" s="216"/>
      <c r="CV18" s="216"/>
      <c r="CW18" s="216"/>
      <c r="CX18" s="216"/>
      <c r="CY18" s="216"/>
      <c r="CZ18" s="216"/>
      <c r="DA18" s="216"/>
      <c r="DB18" s="216"/>
      <c r="DC18" s="216"/>
      <c r="DD18" s="216"/>
      <c r="DE18" s="216"/>
      <c r="DF18" s="216"/>
      <c r="DG18" s="216"/>
      <c r="DH18" s="216"/>
      <c r="DI18" s="216"/>
      <c r="DJ18" s="216"/>
      <c r="DK18" s="216"/>
      <c r="DL18" s="216"/>
      <c r="DM18" s="216"/>
      <c r="DN18" s="216"/>
      <c r="DO18" s="216"/>
      <c r="DP18" s="216"/>
      <c r="DQ18" s="216"/>
      <c r="DR18" s="216"/>
    </row>
    <row r="19" spans="1:122" ht="25.5" customHeight="1" x14ac:dyDescent="0.2">
      <c r="A19" s="279"/>
      <c r="B19" s="316"/>
      <c r="C19" s="758"/>
      <c r="D19" s="749"/>
      <c r="E19" s="749"/>
      <c r="F19" s="758"/>
      <c r="G19" s="749"/>
      <c r="H19" s="750"/>
      <c r="I19" s="314"/>
      <c r="J19" s="314"/>
      <c r="K19" s="314"/>
      <c r="L19" s="314"/>
      <c r="M19" s="314"/>
      <c r="N19" s="314"/>
      <c r="O19" s="314"/>
      <c r="P19" s="314"/>
      <c r="Q19" s="314"/>
      <c r="R19" s="314"/>
      <c r="S19" s="314"/>
      <c r="T19" s="314"/>
      <c r="U19" s="314"/>
      <c r="V19" s="314"/>
      <c r="W19" s="314"/>
      <c r="X19" s="314"/>
      <c r="Y19" s="314"/>
      <c r="Z19" s="314"/>
      <c r="AA19" s="314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D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  <c r="BU19" s="216"/>
      <c r="BV19" s="216"/>
      <c r="BW19" s="216"/>
      <c r="BX19" s="216"/>
      <c r="BY19" s="216"/>
      <c r="BZ19" s="216"/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16"/>
      <c r="CP19" s="216"/>
      <c r="CQ19" s="216"/>
      <c r="CR19" s="216"/>
      <c r="CS19" s="216"/>
      <c r="CT19" s="216"/>
      <c r="CU19" s="216"/>
      <c r="CV19" s="216"/>
      <c r="CW19" s="216"/>
      <c r="CX19" s="216"/>
      <c r="CY19" s="216"/>
      <c r="CZ19" s="216"/>
      <c r="DA19" s="216"/>
      <c r="DB19" s="216"/>
      <c r="DC19" s="216"/>
      <c r="DD19" s="216"/>
      <c r="DE19" s="216"/>
      <c r="DF19" s="216"/>
      <c r="DG19" s="216"/>
      <c r="DH19" s="216"/>
    </row>
    <row r="20" spans="1:122" x14ac:dyDescent="0.2">
      <c r="A20" s="279"/>
      <c r="B20" s="317" t="s">
        <v>341</v>
      </c>
      <c r="C20" s="197">
        <v>7989352</v>
      </c>
      <c r="D20" s="411">
        <v>8804500</v>
      </c>
      <c r="E20" s="498">
        <v>11297308</v>
      </c>
      <c r="F20" s="496">
        <v>10118805</v>
      </c>
      <c r="G20" s="370">
        <f>F20/E20</f>
        <v>0.89568284763060368</v>
      </c>
      <c r="H20" s="494">
        <f>F20/C20</f>
        <v>1.2665363849283395</v>
      </c>
      <c r="I20" s="314"/>
      <c r="J20" s="314"/>
      <c r="K20" s="314"/>
      <c r="L20" s="314"/>
      <c r="M20" s="314"/>
      <c r="N20" s="314"/>
      <c r="O20" s="314"/>
      <c r="P20" s="314"/>
      <c r="Q20" s="314"/>
      <c r="R20" s="314"/>
      <c r="S20" s="314"/>
      <c r="T20" s="314"/>
      <c r="U20" s="314"/>
      <c r="V20" s="314"/>
      <c r="W20" s="314"/>
      <c r="X20" s="314"/>
      <c r="Y20" s="314"/>
      <c r="Z20" s="314"/>
      <c r="AA20" s="314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  <c r="BC20" s="216"/>
      <c r="BD20" s="216"/>
      <c r="BE20" s="216"/>
      <c r="BF20" s="216"/>
      <c r="BG20" s="216"/>
      <c r="BH20" s="216"/>
      <c r="BI20" s="216"/>
      <c r="BJ20" s="216"/>
      <c r="BK20" s="216"/>
      <c r="BL20" s="216"/>
      <c r="BM20" s="216"/>
      <c r="BN20" s="216"/>
      <c r="BO20" s="216"/>
      <c r="BP20" s="216"/>
      <c r="BQ20" s="216"/>
      <c r="BR20" s="216"/>
      <c r="BS20" s="216"/>
      <c r="BT20" s="216"/>
      <c r="BU20" s="216"/>
      <c r="BV20" s="216"/>
      <c r="BW20" s="216"/>
      <c r="BX20" s="216"/>
      <c r="BY20" s="216"/>
      <c r="BZ20" s="216"/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16"/>
      <c r="CP20" s="216"/>
      <c r="CQ20" s="216"/>
      <c r="CR20" s="216"/>
      <c r="CS20" s="216"/>
      <c r="CT20" s="216"/>
      <c r="CU20" s="216"/>
      <c r="CV20" s="216"/>
      <c r="CW20" s="216"/>
      <c r="CX20" s="216"/>
      <c r="CY20" s="216"/>
      <c r="CZ20" s="216"/>
      <c r="DA20" s="216"/>
      <c r="DB20" s="216"/>
      <c r="DC20" s="216"/>
      <c r="DD20" s="216"/>
      <c r="DE20" s="216"/>
      <c r="DF20" s="216"/>
      <c r="DG20" s="216"/>
      <c r="DH20" s="216"/>
    </row>
    <row r="21" spans="1:122" x14ac:dyDescent="0.2">
      <c r="A21" s="278"/>
      <c r="B21" s="318" t="s">
        <v>342</v>
      </c>
      <c r="C21" s="197">
        <v>260427</v>
      </c>
      <c r="D21" s="411">
        <v>1927000</v>
      </c>
      <c r="E21" s="498">
        <v>2180750</v>
      </c>
      <c r="F21" s="496">
        <v>1620580</v>
      </c>
      <c r="G21" s="370">
        <f>F21/E21</f>
        <v>0.74312965722801794</v>
      </c>
      <c r="H21" s="494">
        <f>F21/C21</f>
        <v>6.2227802800784868</v>
      </c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4"/>
      <c r="T21" s="314"/>
      <c r="U21" s="314"/>
      <c r="V21" s="314"/>
      <c r="W21" s="314"/>
      <c r="X21" s="314"/>
      <c r="Y21" s="314"/>
      <c r="Z21" s="314"/>
      <c r="AA21" s="314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  <c r="BC21" s="216"/>
      <c r="BD21" s="216"/>
      <c r="BE21" s="216"/>
      <c r="BF21" s="216"/>
      <c r="BG21" s="216"/>
      <c r="BH21" s="216"/>
      <c r="BI21" s="216"/>
      <c r="BJ21" s="216"/>
      <c r="BK21" s="216"/>
      <c r="BL21" s="216"/>
      <c r="BM21" s="216"/>
      <c r="BN21" s="216"/>
      <c r="BO21" s="216"/>
      <c r="BP21" s="216"/>
      <c r="BQ21" s="216"/>
      <c r="BR21" s="216"/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16"/>
      <c r="CP21" s="216"/>
      <c r="CQ21" s="216"/>
      <c r="CR21" s="216"/>
      <c r="CS21" s="216"/>
      <c r="CT21" s="216"/>
      <c r="CU21" s="216"/>
      <c r="CV21" s="216"/>
      <c r="CW21" s="216"/>
      <c r="CX21" s="216"/>
      <c r="CY21" s="216"/>
      <c r="CZ21" s="216"/>
      <c r="DA21" s="216"/>
      <c r="DB21" s="216"/>
      <c r="DC21" s="216"/>
      <c r="DD21" s="216"/>
      <c r="DE21" s="216"/>
      <c r="DF21" s="216"/>
      <c r="DG21" s="216"/>
      <c r="DH21" s="216"/>
    </row>
    <row r="22" spans="1:122" x14ac:dyDescent="0.2">
      <c r="A22" s="279"/>
      <c r="B22" s="319" t="s">
        <v>343</v>
      </c>
      <c r="C22" s="246">
        <v>6146280</v>
      </c>
      <c r="D22" s="412">
        <v>7241500</v>
      </c>
      <c r="E22" s="498">
        <v>8288250</v>
      </c>
      <c r="F22" s="497">
        <v>6529231</v>
      </c>
      <c r="G22" s="371">
        <f>F22/E22</f>
        <v>0.78776955328326248</v>
      </c>
      <c r="H22" s="495">
        <f>F22/C22</f>
        <v>1.0623061429026988</v>
      </c>
      <c r="I22" s="314"/>
      <c r="J22" s="314"/>
      <c r="K22" s="314"/>
      <c r="L22" s="314"/>
      <c r="M22" s="314"/>
      <c r="N22" s="314"/>
      <c r="O22" s="314"/>
      <c r="P22" s="314"/>
      <c r="Q22" s="314"/>
      <c r="R22" s="314"/>
      <c r="S22" s="314"/>
      <c r="T22" s="314"/>
      <c r="U22" s="314"/>
      <c r="V22" s="314"/>
      <c r="W22" s="314"/>
      <c r="X22" s="314"/>
      <c r="Y22" s="314"/>
      <c r="Z22" s="314"/>
      <c r="AA22" s="314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  <c r="BC22" s="216"/>
      <c r="BD22" s="216"/>
      <c r="BE22" s="216"/>
      <c r="BF22" s="216"/>
      <c r="BG22" s="216"/>
      <c r="BH22" s="216"/>
      <c r="BI22" s="216"/>
      <c r="BJ22" s="216"/>
      <c r="BK22" s="216"/>
      <c r="BL22" s="216"/>
      <c r="BM22" s="216"/>
      <c r="BN22" s="216"/>
      <c r="BO22" s="216"/>
      <c r="BP22" s="216"/>
      <c r="BQ22" s="216"/>
      <c r="BR22" s="216"/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16"/>
      <c r="CP22" s="216"/>
      <c r="CQ22" s="216"/>
      <c r="CR22" s="216"/>
      <c r="CS22" s="216"/>
      <c r="CT22" s="216"/>
      <c r="CU22" s="216"/>
      <c r="CV22" s="216"/>
      <c r="CW22" s="216"/>
      <c r="CX22" s="216"/>
      <c r="CY22" s="216"/>
      <c r="CZ22" s="216"/>
      <c r="DA22" s="216"/>
      <c r="DB22" s="216"/>
      <c r="DC22" s="216"/>
      <c r="DD22" s="216"/>
      <c r="DE22" s="216"/>
      <c r="DF22" s="216"/>
      <c r="DG22" s="216"/>
      <c r="DH22" s="216"/>
    </row>
    <row r="23" spans="1:122" s="9" customFormat="1" ht="13.5" thickBot="1" x14ac:dyDescent="0.25">
      <c r="A23" s="37"/>
      <c r="B23" s="320" t="s">
        <v>344</v>
      </c>
      <c r="C23" s="246">
        <v>6000188</v>
      </c>
      <c r="D23" s="412">
        <v>3610000</v>
      </c>
      <c r="E23" s="498">
        <v>9634362</v>
      </c>
      <c r="F23" s="497">
        <v>4479358</v>
      </c>
      <c r="G23" s="371">
        <f>F23/E23</f>
        <v>0.46493561275775191</v>
      </c>
      <c r="H23" s="495">
        <f>F23/C23</f>
        <v>0.74653627519671051</v>
      </c>
      <c r="I23" s="314"/>
      <c r="J23" s="314"/>
      <c r="K23" s="314"/>
      <c r="L23" s="314"/>
      <c r="M23" s="314"/>
      <c r="N23" s="314"/>
      <c r="O23" s="314"/>
      <c r="P23" s="314"/>
      <c r="Q23" s="314"/>
      <c r="R23" s="314"/>
      <c r="S23" s="314"/>
      <c r="T23" s="314"/>
      <c r="U23" s="314"/>
      <c r="V23" s="314"/>
      <c r="W23" s="314"/>
      <c r="X23" s="314"/>
      <c r="Y23" s="314"/>
      <c r="Z23" s="314"/>
      <c r="AA23" s="314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  <c r="BC23" s="216"/>
      <c r="BD23" s="216"/>
      <c r="BE23" s="216"/>
      <c r="BF23" s="216"/>
      <c r="BG23" s="216"/>
      <c r="BH23" s="216"/>
      <c r="BI23" s="216"/>
      <c r="BJ23" s="216"/>
      <c r="BK23" s="216"/>
      <c r="BL23" s="216"/>
      <c r="BM23" s="216"/>
      <c r="BN23" s="216"/>
      <c r="BO23" s="216"/>
      <c r="BP23" s="216"/>
      <c r="BQ23" s="216"/>
      <c r="BR23" s="216"/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16"/>
      <c r="CP23" s="216"/>
      <c r="CQ23" s="216"/>
      <c r="CR23" s="216"/>
      <c r="CS23" s="216"/>
      <c r="CT23" s="216"/>
      <c r="CU23" s="216"/>
      <c r="CV23" s="216"/>
      <c r="CW23" s="216"/>
      <c r="CX23" s="216"/>
      <c r="CY23" s="216"/>
      <c r="CZ23" s="216"/>
      <c r="DA23" s="216"/>
      <c r="DB23" s="216"/>
      <c r="DC23" s="216"/>
      <c r="DD23" s="216"/>
      <c r="DE23" s="216"/>
      <c r="DF23" s="216"/>
      <c r="DG23" s="216"/>
      <c r="DH23" s="216"/>
    </row>
    <row r="24" spans="1:122" s="9" customFormat="1" x14ac:dyDescent="0.2">
      <c r="A24" s="35"/>
      <c r="B24" s="212"/>
      <c r="C24" s="212"/>
      <c r="D24" s="212"/>
      <c r="E24" s="212"/>
      <c r="F24" s="50"/>
      <c r="G24" s="372"/>
      <c r="H24" s="372"/>
      <c r="I24" s="314"/>
      <c r="J24" s="314"/>
      <c r="K24" s="314"/>
      <c r="L24" s="314"/>
      <c r="M24" s="314"/>
      <c r="N24" s="314"/>
      <c r="O24" s="314"/>
      <c r="P24" s="314"/>
      <c r="Q24" s="314"/>
      <c r="R24" s="314"/>
      <c r="S24" s="314"/>
      <c r="T24" s="314"/>
      <c r="U24" s="314"/>
      <c r="V24" s="314"/>
      <c r="W24" s="314"/>
      <c r="X24" s="314"/>
      <c r="Y24" s="314"/>
      <c r="Z24" s="314"/>
      <c r="AA24" s="314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  <c r="BC24" s="216"/>
      <c r="BD24" s="216"/>
      <c r="BE24" s="216"/>
      <c r="BF24" s="216"/>
      <c r="BG24" s="216"/>
      <c r="BH24" s="216"/>
      <c r="BI24" s="216"/>
      <c r="BJ24" s="216"/>
      <c r="BK24" s="216"/>
      <c r="BL24" s="216"/>
      <c r="BM24" s="216"/>
      <c r="BN24" s="216"/>
      <c r="BO24" s="216"/>
      <c r="BP24" s="216"/>
      <c r="BQ24" s="216"/>
      <c r="BR24" s="216"/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16"/>
      <c r="CP24" s="216"/>
      <c r="CQ24" s="216"/>
      <c r="CR24" s="216"/>
      <c r="CS24" s="216"/>
      <c r="CT24" s="216"/>
      <c r="CU24" s="216"/>
      <c r="CV24" s="216"/>
      <c r="CW24" s="216"/>
      <c r="CX24" s="216"/>
      <c r="CY24" s="216"/>
      <c r="CZ24" s="216"/>
      <c r="DA24" s="216"/>
      <c r="DB24" s="216"/>
      <c r="DC24" s="216"/>
      <c r="DD24" s="216"/>
      <c r="DE24" s="216"/>
      <c r="DF24" s="216"/>
      <c r="DG24" s="216"/>
      <c r="DH24" s="216"/>
    </row>
    <row r="25" spans="1:122" s="9" customFormat="1" ht="15" x14ac:dyDescent="0.25">
      <c r="A25" s="37"/>
      <c r="B25" s="213" t="s">
        <v>108</v>
      </c>
      <c r="C25" s="213"/>
      <c r="D25" s="213"/>
      <c r="E25" s="213"/>
      <c r="F25" s="52"/>
      <c r="G25" s="373"/>
      <c r="H25" s="373"/>
      <c r="I25" s="314"/>
      <c r="J25" s="314"/>
      <c r="K25" s="314"/>
      <c r="L25" s="314"/>
      <c r="M25" s="314"/>
      <c r="N25" s="314"/>
      <c r="O25" s="314"/>
      <c r="P25" s="314"/>
      <c r="Q25" s="314"/>
      <c r="R25" s="314"/>
      <c r="S25" s="314"/>
      <c r="T25" s="314"/>
      <c r="U25" s="314"/>
      <c r="V25" s="314"/>
      <c r="W25" s="314"/>
      <c r="X25" s="314"/>
      <c r="Y25" s="314"/>
      <c r="Z25" s="314"/>
      <c r="AA25" s="314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  <c r="BC25" s="216"/>
      <c r="BD25" s="216"/>
      <c r="BE25" s="216"/>
      <c r="BF25" s="216"/>
      <c r="BG25" s="216"/>
      <c r="BH25" s="216"/>
      <c r="BI25" s="216"/>
      <c r="BJ25" s="216"/>
      <c r="BK25" s="216"/>
      <c r="BL25" s="216"/>
      <c r="BM25" s="216"/>
      <c r="BN25" s="216"/>
      <c r="BO25" s="216"/>
      <c r="BP25" s="216"/>
      <c r="BQ25" s="216"/>
      <c r="BR25" s="216"/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16"/>
      <c r="CP25" s="216"/>
      <c r="CQ25" s="216"/>
      <c r="CR25" s="216"/>
      <c r="CS25" s="216"/>
      <c r="CT25" s="216"/>
      <c r="CU25" s="216"/>
      <c r="CV25" s="216"/>
      <c r="CW25" s="216"/>
      <c r="CX25" s="216"/>
      <c r="CY25" s="216"/>
      <c r="CZ25" s="216"/>
      <c r="DA25" s="216"/>
      <c r="DB25" s="216"/>
      <c r="DC25" s="216"/>
      <c r="DD25" s="216"/>
      <c r="DE25" s="216"/>
      <c r="DF25" s="216"/>
      <c r="DG25" s="216"/>
      <c r="DH25" s="216"/>
    </row>
    <row r="26" spans="1:122" s="9" customFormat="1" ht="15.75" thickBot="1" x14ac:dyDescent="0.3">
      <c r="A26" s="60" t="s">
        <v>3</v>
      </c>
      <c r="B26" s="212"/>
      <c r="C26" s="212"/>
      <c r="D26" s="212"/>
      <c r="E26" s="212"/>
      <c r="F26" s="50"/>
      <c r="G26" s="372"/>
      <c r="H26" s="372"/>
      <c r="I26" s="314"/>
      <c r="J26" s="314"/>
      <c r="K26" s="314"/>
      <c r="L26" s="314"/>
      <c r="M26" s="314"/>
      <c r="N26" s="314"/>
      <c r="O26" s="314"/>
      <c r="P26" s="314"/>
      <c r="Q26" s="314"/>
      <c r="R26" s="314"/>
      <c r="S26" s="314"/>
      <c r="T26" s="314"/>
      <c r="U26" s="314"/>
      <c r="V26" s="314"/>
      <c r="W26" s="314"/>
      <c r="X26" s="314"/>
      <c r="Y26" s="314"/>
      <c r="Z26" s="314"/>
      <c r="AA26" s="314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  <c r="BC26" s="216"/>
      <c r="BD26" s="216"/>
      <c r="BE26" s="216"/>
      <c r="BF26" s="216"/>
      <c r="BG26" s="216"/>
      <c r="BH26" s="216"/>
      <c r="BI26" s="216"/>
      <c r="BJ26" s="216"/>
      <c r="BK26" s="216"/>
      <c r="BL26" s="216"/>
      <c r="BM26" s="216"/>
      <c r="BN26" s="216"/>
      <c r="BO26" s="216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16"/>
      <c r="CP26" s="216"/>
      <c r="CQ26" s="216"/>
      <c r="CR26" s="216"/>
      <c r="CS26" s="216"/>
      <c r="CT26" s="216"/>
      <c r="CU26" s="216"/>
      <c r="CV26" s="216"/>
      <c r="CW26" s="216"/>
      <c r="CX26" s="216"/>
      <c r="CY26" s="216"/>
      <c r="CZ26" s="216"/>
      <c r="DA26" s="216"/>
      <c r="DB26" s="216"/>
      <c r="DC26" s="216"/>
      <c r="DD26" s="216"/>
      <c r="DE26" s="216"/>
      <c r="DF26" s="216"/>
      <c r="DG26" s="216"/>
      <c r="DH26" s="216"/>
    </row>
    <row r="27" spans="1:122" s="9" customFormat="1" ht="14.25" customHeight="1" thickBot="1" x14ac:dyDescent="0.25">
      <c r="A27" s="37"/>
      <c r="B27" s="321" t="s">
        <v>345</v>
      </c>
      <c r="C27" s="323"/>
      <c r="D27" s="322"/>
      <c r="E27" s="322"/>
      <c r="F27" s="323"/>
      <c r="G27" s="374">
        <v>0</v>
      </c>
      <c r="H27" s="375">
        <v>0</v>
      </c>
      <c r="I27" s="314"/>
      <c r="J27" s="314"/>
      <c r="K27" s="314"/>
      <c r="L27" s="314"/>
      <c r="M27" s="314"/>
      <c r="N27" s="314"/>
      <c r="O27" s="314"/>
      <c r="P27" s="314"/>
      <c r="Q27" s="314"/>
      <c r="R27" s="314"/>
      <c r="S27" s="314"/>
      <c r="T27" s="314"/>
      <c r="U27" s="314"/>
      <c r="V27" s="314"/>
      <c r="W27" s="314"/>
      <c r="X27" s="314"/>
      <c r="Y27" s="314"/>
      <c r="Z27" s="314"/>
      <c r="AA27" s="314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  <c r="BC27" s="216"/>
      <c r="BD27" s="216"/>
      <c r="BE27" s="216"/>
      <c r="BF27" s="216"/>
      <c r="BG27" s="216"/>
      <c r="BH27" s="216"/>
      <c r="BI27" s="216"/>
      <c r="BJ27" s="216"/>
      <c r="BK27" s="216"/>
      <c r="BL27" s="216"/>
      <c r="BM27" s="216"/>
      <c r="BN27" s="216"/>
      <c r="BO27" s="216"/>
      <c r="BP27" s="216"/>
      <c r="BQ27" s="216"/>
      <c r="BR27" s="216"/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16"/>
      <c r="CP27" s="216"/>
      <c r="CQ27" s="216"/>
      <c r="CR27" s="216"/>
      <c r="CS27" s="216"/>
      <c r="CT27" s="216"/>
      <c r="CU27" s="216"/>
      <c r="CV27" s="216"/>
      <c r="CW27" s="216"/>
      <c r="CX27" s="216"/>
      <c r="CY27" s="216"/>
      <c r="CZ27" s="216"/>
      <c r="DA27" s="216"/>
      <c r="DB27" s="216"/>
      <c r="DC27" s="216"/>
      <c r="DD27" s="216"/>
      <c r="DE27" s="216"/>
      <c r="DF27" s="216"/>
      <c r="DG27" s="216"/>
      <c r="DH27" s="216"/>
    </row>
    <row r="28" spans="1:122" s="9" customFormat="1" ht="14.25" customHeight="1" x14ac:dyDescent="0.2">
      <c r="A28" s="51"/>
      <c r="B28" s="33"/>
      <c r="C28" s="247"/>
      <c r="D28" s="247"/>
      <c r="E28" s="247"/>
      <c r="F28" s="34"/>
      <c r="G28" s="211"/>
      <c r="H28" s="211"/>
      <c r="I28" s="314"/>
      <c r="J28" s="314"/>
      <c r="K28" s="314"/>
      <c r="L28" s="314"/>
      <c r="M28" s="314"/>
      <c r="N28" s="314"/>
      <c r="O28" s="314"/>
      <c r="P28" s="314"/>
      <c r="Q28" s="314"/>
      <c r="R28" s="314"/>
      <c r="S28" s="314"/>
      <c r="T28" s="314"/>
      <c r="U28" s="314"/>
      <c r="V28" s="314"/>
      <c r="W28" s="314"/>
      <c r="X28" s="314"/>
      <c r="Y28" s="314"/>
      <c r="Z28" s="314"/>
      <c r="AA28" s="314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  <c r="BC28" s="216"/>
      <c r="BD28" s="216"/>
      <c r="BE28" s="216"/>
      <c r="BF28" s="216"/>
      <c r="BG28" s="216"/>
      <c r="BH28" s="216"/>
      <c r="BI28" s="216"/>
      <c r="BJ28" s="216"/>
      <c r="BK28" s="216"/>
      <c r="BL28" s="216"/>
      <c r="BM28" s="216"/>
      <c r="BN28" s="216"/>
      <c r="BO28" s="216"/>
      <c r="BP28" s="216"/>
      <c r="BQ28" s="216"/>
      <c r="BR28" s="216"/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16"/>
      <c r="CP28" s="216"/>
      <c r="CQ28" s="216"/>
      <c r="CR28" s="216"/>
      <c r="CS28" s="216"/>
      <c r="CT28" s="216"/>
      <c r="CU28" s="216"/>
      <c r="CV28" s="216"/>
      <c r="CW28" s="216"/>
      <c r="CX28" s="216"/>
      <c r="CY28" s="216"/>
      <c r="CZ28" s="216"/>
      <c r="DA28" s="216"/>
      <c r="DB28" s="216"/>
      <c r="DC28" s="216"/>
      <c r="DD28" s="216"/>
      <c r="DE28" s="216"/>
      <c r="DF28" s="216"/>
      <c r="DG28" s="216"/>
      <c r="DH28" s="216"/>
    </row>
    <row r="29" spans="1:122" s="9" customFormat="1" ht="14.25" customHeight="1" x14ac:dyDescent="0.25">
      <c r="A29" s="38"/>
      <c r="B29" s="59" t="s">
        <v>111</v>
      </c>
      <c r="C29" s="248"/>
      <c r="D29" s="248"/>
      <c r="E29" s="248"/>
      <c r="F29" s="3"/>
      <c r="G29" s="3"/>
      <c r="H29" s="3"/>
      <c r="I29" s="314"/>
      <c r="J29" s="314"/>
      <c r="K29" s="314"/>
      <c r="L29" s="314"/>
      <c r="M29" s="314"/>
      <c r="N29" s="314"/>
      <c r="O29" s="314"/>
      <c r="P29" s="314"/>
      <c r="Q29" s="314"/>
      <c r="R29" s="314"/>
      <c r="S29" s="314"/>
      <c r="T29" s="314"/>
      <c r="U29" s="314"/>
      <c r="V29" s="314"/>
      <c r="W29" s="314"/>
      <c r="X29" s="314"/>
      <c r="Y29" s="314"/>
      <c r="Z29" s="314"/>
      <c r="AA29" s="314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  <c r="BC29" s="216"/>
      <c r="BD29" s="216"/>
      <c r="BE29" s="216"/>
      <c r="BF29" s="216"/>
      <c r="BG29" s="216"/>
      <c r="BH29" s="216"/>
      <c r="BI29" s="216"/>
      <c r="BJ29" s="216"/>
      <c r="BK29" s="216"/>
      <c r="BL29" s="216"/>
      <c r="BM29" s="216"/>
      <c r="BN29" s="216"/>
      <c r="BO29" s="216"/>
      <c r="BP29" s="216"/>
      <c r="BQ29" s="216"/>
      <c r="BR29" s="216"/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16"/>
      <c r="CP29" s="216"/>
      <c r="CQ29" s="216"/>
      <c r="CR29" s="216"/>
      <c r="CS29" s="216"/>
      <c r="CT29" s="216"/>
      <c r="CU29" s="216"/>
      <c r="CV29" s="216"/>
      <c r="CW29" s="216"/>
      <c r="CX29" s="216"/>
      <c r="CY29" s="216"/>
      <c r="CZ29" s="216"/>
      <c r="DA29" s="216"/>
      <c r="DB29" s="216"/>
      <c r="DC29" s="216"/>
      <c r="DD29" s="216"/>
      <c r="DE29" s="216"/>
      <c r="DF29" s="216"/>
      <c r="DG29" s="216"/>
      <c r="DH29" s="216"/>
    </row>
    <row r="30" spans="1:122" x14ac:dyDescent="0.2">
      <c r="A30" s="279"/>
      <c r="C30" s="67"/>
      <c r="D30" s="67"/>
      <c r="E30" s="67"/>
      <c r="F30" s="67"/>
      <c r="G30" s="67"/>
      <c r="H30" s="67"/>
      <c r="I30" s="314"/>
      <c r="J30" s="314"/>
      <c r="K30" s="314"/>
      <c r="L30" s="314"/>
      <c r="M30" s="314"/>
      <c r="N30" s="314"/>
      <c r="O30" s="314"/>
      <c r="P30" s="314"/>
      <c r="Q30" s="314"/>
      <c r="R30" s="314"/>
      <c r="S30" s="314"/>
      <c r="T30" s="314"/>
      <c r="U30" s="314"/>
      <c r="V30" s="314"/>
      <c r="W30" s="314"/>
      <c r="X30" s="314"/>
      <c r="Y30" s="314"/>
      <c r="Z30" s="314"/>
      <c r="AA30" s="314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  <c r="BC30" s="216"/>
      <c r="BD30" s="216"/>
      <c r="BE30" s="216"/>
      <c r="BF30" s="216"/>
      <c r="BG30" s="216"/>
      <c r="BH30" s="216"/>
      <c r="BI30" s="216"/>
      <c r="BJ30" s="216"/>
      <c r="BK30" s="216"/>
      <c r="BL30" s="216"/>
      <c r="BM30" s="216"/>
      <c r="BN30" s="216"/>
      <c r="BO30" s="216"/>
      <c r="BP30" s="216"/>
      <c r="BQ30" s="216"/>
      <c r="BR30" s="216"/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16"/>
      <c r="CP30" s="216"/>
      <c r="CQ30" s="216"/>
      <c r="CR30" s="216"/>
      <c r="CS30" s="216"/>
      <c r="CT30" s="216"/>
      <c r="CU30" s="216"/>
      <c r="CV30" s="216"/>
      <c r="CW30" s="216"/>
      <c r="CX30" s="216"/>
      <c r="CY30" s="216"/>
      <c r="CZ30" s="216"/>
      <c r="DA30" s="216"/>
      <c r="DB30" s="216"/>
      <c r="DC30" s="216"/>
      <c r="DD30" s="216"/>
      <c r="DE30" s="216"/>
      <c r="DF30" s="216"/>
      <c r="DG30" s="216"/>
      <c r="DH30" s="216"/>
      <c r="DI30" s="216"/>
    </row>
    <row r="31" spans="1:122" ht="12.75" customHeight="1" x14ac:dyDescent="0.2">
      <c r="A31" s="280"/>
      <c r="B31" s="674"/>
      <c r="C31" s="744" t="s">
        <v>464</v>
      </c>
      <c r="D31" s="742" t="s">
        <v>392</v>
      </c>
      <c r="E31" s="742" t="s">
        <v>393</v>
      </c>
      <c r="F31" s="742" t="s">
        <v>457</v>
      </c>
      <c r="G31" s="746" t="s">
        <v>339</v>
      </c>
      <c r="H31" s="746" t="s">
        <v>340</v>
      </c>
      <c r="I31" s="675"/>
      <c r="J31" s="675"/>
      <c r="K31" s="740" t="s">
        <v>458</v>
      </c>
      <c r="L31" s="676"/>
      <c r="M31" s="740" t="s">
        <v>459</v>
      </c>
      <c r="N31" s="740" t="s">
        <v>460</v>
      </c>
      <c r="O31" s="67"/>
      <c r="P31" s="67"/>
      <c r="Q31" s="67"/>
      <c r="R31" s="314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  <c r="BC31" s="216"/>
      <c r="BD31" s="216"/>
      <c r="BE31" s="216"/>
      <c r="BF31" s="216"/>
      <c r="BG31" s="216"/>
      <c r="BH31" s="216"/>
      <c r="BI31" s="216"/>
      <c r="BJ31" s="216"/>
      <c r="BK31" s="216"/>
      <c r="BL31" s="216"/>
      <c r="BM31" s="216"/>
      <c r="BN31" s="216"/>
      <c r="BO31" s="216"/>
      <c r="BP31" s="216"/>
      <c r="BQ31" s="216"/>
      <c r="BR31" s="216"/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16"/>
      <c r="CP31" s="216"/>
      <c r="CQ31" s="216"/>
      <c r="CR31" s="216"/>
      <c r="CS31" s="216"/>
      <c r="CT31" s="216"/>
      <c r="CU31" s="216"/>
      <c r="CV31" s="216"/>
      <c r="CW31" s="216"/>
      <c r="CX31" s="216"/>
      <c r="CY31" s="216"/>
      <c r="CZ31" s="216"/>
      <c r="DA31" s="216"/>
      <c r="DB31" s="216"/>
      <c r="DC31" s="216"/>
      <c r="DD31" s="216"/>
      <c r="DE31" s="216"/>
      <c r="DF31" s="216"/>
      <c r="DG31" s="216"/>
      <c r="DH31" s="216"/>
      <c r="DI31" s="216"/>
    </row>
    <row r="32" spans="1:122" ht="28.5" customHeight="1" x14ac:dyDescent="0.2">
      <c r="A32" s="280"/>
      <c r="B32" s="677"/>
      <c r="C32" s="745"/>
      <c r="D32" s="743"/>
      <c r="E32" s="743"/>
      <c r="F32" s="743"/>
      <c r="G32" s="747"/>
      <c r="H32" s="748"/>
      <c r="I32" s="678"/>
      <c r="J32" s="678"/>
      <c r="K32" s="741"/>
      <c r="L32" s="679"/>
      <c r="M32" s="741"/>
      <c r="N32" s="741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6"/>
      <c r="BG32" s="216"/>
      <c r="BH32" s="216"/>
      <c r="BI32" s="216"/>
      <c r="BJ32" s="216"/>
      <c r="BK32" s="216"/>
      <c r="BL32" s="216"/>
      <c r="BM32" s="216"/>
      <c r="BN32" s="216"/>
      <c r="BO32" s="216"/>
      <c r="BP32" s="216"/>
      <c r="BQ32" s="216"/>
      <c r="BR32" s="216"/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16"/>
      <c r="CP32" s="216"/>
      <c r="CQ32" s="216"/>
      <c r="CR32" s="216"/>
      <c r="CS32" s="216"/>
      <c r="CT32" s="216"/>
      <c r="CU32" s="216"/>
      <c r="CV32" s="216"/>
      <c r="CW32" s="216"/>
      <c r="CX32" s="216"/>
      <c r="CY32" s="216"/>
      <c r="CZ32" s="216"/>
      <c r="DA32" s="216"/>
      <c r="DB32" s="216"/>
      <c r="DC32" s="216"/>
      <c r="DD32" s="216"/>
      <c r="DE32" s="216"/>
      <c r="DF32" s="216"/>
      <c r="DG32" s="216"/>
      <c r="DH32" s="216"/>
      <c r="DI32" s="216"/>
    </row>
    <row r="33" spans="1:114" x14ac:dyDescent="0.2">
      <c r="A33" s="280"/>
      <c r="B33" s="680" t="s">
        <v>461</v>
      </c>
      <c r="C33" s="681">
        <v>0</v>
      </c>
      <c r="D33" s="411">
        <v>120000</v>
      </c>
      <c r="E33" s="411">
        <v>5620000</v>
      </c>
      <c r="F33" s="411">
        <v>2765211</v>
      </c>
      <c r="G33" s="739">
        <f>F33/E33</f>
        <v>0.49203042704626332</v>
      </c>
      <c r="H33" s="297">
        <v>0</v>
      </c>
      <c r="I33" s="682"/>
      <c r="J33" s="682"/>
      <c r="K33" s="411">
        <v>5620000</v>
      </c>
      <c r="L33" s="683"/>
      <c r="M33" s="411">
        <v>0</v>
      </c>
      <c r="N33" s="498">
        <v>5620000</v>
      </c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  <c r="BC33" s="216"/>
      <c r="BD33" s="216"/>
      <c r="BE33" s="216"/>
      <c r="BF33" s="216"/>
      <c r="BG33" s="216"/>
      <c r="BH33" s="216"/>
      <c r="BI33" s="216"/>
      <c r="BJ33" s="216"/>
      <c r="BK33" s="216"/>
      <c r="BL33" s="216"/>
      <c r="BM33" s="216"/>
      <c r="BN33" s="216"/>
      <c r="BO33" s="216"/>
      <c r="BP33" s="216"/>
      <c r="BQ33" s="216"/>
      <c r="BR33" s="216"/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16"/>
      <c r="CP33" s="216"/>
      <c r="CQ33" s="216"/>
      <c r="CR33" s="216"/>
      <c r="CS33" s="216"/>
      <c r="CT33" s="216"/>
      <c r="CU33" s="216"/>
      <c r="CV33" s="216"/>
      <c r="CW33" s="216"/>
      <c r="CX33" s="216"/>
      <c r="CY33" s="216"/>
      <c r="CZ33" s="216"/>
      <c r="DA33" s="216"/>
      <c r="DB33" s="216"/>
      <c r="DC33" s="216"/>
      <c r="DD33" s="216"/>
      <c r="DE33" s="216"/>
      <c r="DF33" s="216"/>
      <c r="DG33" s="216"/>
      <c r="DH33" s="216"/>
      <c r="DI33" s="216"/>
    </row>
    <row r="34" spans="1:114" x14ac:dyDescent="0.2">
      <c r="A34" s="279"/>
      <c r="B34" s="684" t="s">
        <v>462</v>
      </c>
      <c r="C34" s="681">
        <v>0</v>
      </c>
      <c r="D34" s="682">
        <v>0</v>
      </c>
      <c r="E34" s="411">
        <v>1175446</v>
      </c>
      <c r="F34" s="682">
        <v>0</v>
      </c>
      <c r="G34" s="682">
        <f>F34/E34</f>
        <v>0</v>
      </c>
      <c r="H34" s="682">
        <v>0</v>
      </c>
      <c r="I34" s="682"/>
      <c r="J34" s="682"/>
      <c r="K34" s="411">
        <v>1175446</v>
      </c>
      <c r="L34" s="683"/>
      <c r="M34" s="685">
        <v>0</v>
      </c>
      <c r="N34" s="498">
        <v>1175446</v>
      </c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  <c r="BC34" s="216"/>
      <c r="BD34" s="216"/>
      <c r="BE34" s="216"/>
      <c r="BF34" s="216"/>
      <c r="BG34" s="216"/>
      <c r="BH34" s="216"/>
      <c r="BI34" s="216"/>
      <c r="BJ34" s="216"/>
      <c r="BK34" s="216"/>
      <c r="BL34" s="216"/>
      <c r="BM34" s="216"/>
      <c r="BN34" s="216"/>
      <c r="BO34" s="216"/>
      <c r="BP34" s="216"/>
      <c r="BQ34" s="216"/>
      <c r="BR34" s="216"/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16"/>
      <c r="CP34" s="216"/>
      <c r="CQ34" s="216"/>
      <c r="CR34" s="216"/>
      <c r="CS34" s="216"/>
      <c r="CT34" s="216"/>
      <c r="CU34" s="216"/>
      <c r="CV34" s="216"/>
      <c r="CW34" s="216"/>
      <c r="CX34" s="216"/>
      <c r="CY34" s="216"/>
      <c r="CZ34" s="216"/>
      <c r="DA34" s="216"/>
      <c r="DB34" s="216"/>
      <c r="DC34" s="216"/>
      <c r="DD34" s="216"/>
      <c r="DE34" s="216"/>
      <c r="DF34" s="216"/>
      <c r="DG34" s="216"/>
      <c r="DH34" s="216"/>
      <c r="DI34" s="216"/>
    </row>
    <row r="35" spans="1:114" x14ac:dyDescent="0.2">
      <c r="A35" s="279"/>
      <c r="B35" s="672"/>
      <c r="C35" s="672"/>
      <c r="D35" s="672"/>
      <c r="E35" s="672"/>
      <c r="F35" s="672"/>
      <c r="G35" s="672"/>
      <c r="H35" s="672"/>
      <c r="I35" s="672"/>
      <c r="J35" s="672"/>
      <c r="K35" s="672"/>
      <c r="L35" s="9"/>
      <c r="M35" s="216"/>
      <c r="N35" s="216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16"/>
      <c r="CP35" s="216"/>
      <c r="CQ35" s="216"/>
      <c r="CR35" s="216"/>
      <c r="CS35" s="216"/>
      <c r="CT35" s="216"/>
      <c r="CU35" s="216"/>
      <c r="CV35" s="216"/>
      <c r="CW35" s="216"/>
      <c r="CX35" s="216"/>
      <c r="CY35" s="216"/>
      <c r="CZ35" s="216"/>
      <c r="DA35" s="216"/>
      <c r="DB35" s="216"/>
      <c r="DC35" s="216"/>
      <c r="DD35" s="216"/>
      <c r="DE35" s="216"/>
      <c r="DF35" s="216"/>
      <c r="DG35" s="216"/>
      <c r="DH35" s="216"/>
      <c r="DI35" s="216"/>
    </row>
    <row r="36" spans="1:114" x14ac:dyDescent="0.2">
      <c r="A36" s="279"/>
      <c r="B36" s="673" t="s">
        <v>346</v>
      </c>
      <c r="C36" s="673"/>
      <c r="D36" s="673"/>
      <c r="E36" s="673"/>
      <c r="F36" s="673"/>
      <c r="G36" s="673"/>
      <c r="H36" s="673"/>
      <c r="I36" s="673"/>
      <c r="J36" s="673"/>
      <c r="K36" s="686">
        <v>4444554</v>
      </c>
      <c r="L36" s="686">
        <v>4444554</v>
      </c>
      <c r="M36" s="686">
        <v>0</v>
      </c>
      <c r="N36" s="686">
        <v>4444554</v>
      </c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</row>
    <row r="37" spans="1:114" x14ac:dyDescent="0.2">
      <c r="A37" s="279"/>
      <c r="B37" s="672"/>
      <c r="C37" s="672"/>
      <c r="D37" s="672"/>
      <c r="E37" s="672"/>
      <c r="F37" s="672"/>
      <c r="G37" s="672"/>
      <c r="H37" s="672"/>
      <c r="I37" s="672"/>
      <c r="J37" s="672"/>
      <c r="K37" s="672"/>
      <c r="L37" s="9"/>
      <c r="M37" s="216"/>
      <c r="N37" s="216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</row>
    <row r="38" spans="1:114" x14ac:dyDescent="0.2">
      <c r="A38" s="279"/>
      <c r="B38" s="687" t="s">
        <v>463</v>
      </c>
      <c r="C38" s="673"/>
      <c r="D38" s="673"/>
      <c r="E38" s="673"/>
      <c r="F38" s="673"/>
      <c r="G38" s="673"/>
      <c r="H38" s="673"/>
      <c r="I38" s="673"/>
      <c r="J38" s="673"/>
      <c r="K38" s="686">
        <v>0</v>
      </c>
      <c r="L38" s="9"/>
      <c r="M38" s="216"/>
      <c r="N38" s="216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16"/>
      <c r="CP38" s="216"/>
      <c r="CQ38" s="216"/>
      <c r="CR38" s="216"/>
      <c r="CS38" s="216"/>
      <c r="CT38" s="216"/>
      <c r="CU38" s="216"/>
      <c r="CV38" s="216"/>
      <c r="CW38" s="216"/>
      <c r="CX38" s="216"/>
      <c r="CY38" s="216"/>
      <c r="CZ38" s="216"/>
      <c r="DA38" s="216"/>
      <c r="DB38" s="216"/>
      <c r="DC38" s="216"/>
      <c r="DD38" s="216"/>
      <c r="DE38" s="216"/>
      <c r="DF38" s="216"/>
      <c r="DG38" s="216"/>
      <c r="DH38" s="216"/>
      <c r="DI38" s="216"/>
      <c r="DJ38" s="216"/>
    </row>
    <row r="39" spans="1:114" x14ac:dyDescent="0.2">
      <c r="A39" s="279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16"/>
      <c r="CP39" s="216"/>
      <c r="CQ39" s="216"/>
      <c r="CR39" s="216"/>
      <c r="CS39" s="216"/>
      <c r="CT39" s="216"/>
      <c r="CU39" s="216"/>
      <c r="CV39" s="216"/>
      <c r="CW39" s="216"/>
      <c r="CX39" s="216"/>
      <c r="CY39" s="216"/>
      <c r="CZ39" s="216"/>
      <c r="DA39" s="216"/>
      <c r="DB39" s="216"/>
      <c r="DC39" s="216"/>
      <c r="DD39" s="216"/>
      <c r="DE39" s="216"/>
      <c r="DF39" s="216"/>
      <c r="DG39" s="216"/>
      <c r="DH39" s="216"/>
      <c r="DI39" s="216"/>
      <c r="DJ39" s="216"/>
    </row>
    <row r="40" spans="1:114" x14ac:dyDescent="0.2">
      <c r="A40" s="279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16"/>
      <c r="CP40" s="216"/>
      <c r="CQ40" s="216"/>
      <c r="CR40" s="216"/>
      <c r="CS40" s="216"/>
      <c r="CT40" s="216"/>
      <c r="CU40" s="216"/>
      <c r="CV40" s="216"/>
      <c r="CW40" s="216"/>
      <c r="CX40" s="216"/>
      <c r="CY40" s="216"/>
      <c r="CZ40" s="216"/>
      <c r="DA40" s="216"/>
      <c r="DB40" s="216"/>
      <c r="DC40" s="216"/>
      <c r="DD40" s="216"/>
      <c r="DE40" s="216"/>
      <c r="DF40" s="216"/>
      <c r="DG40" s="216"/>
      <c r="DH40" s="216"/>
      <c r="DI40" s="216"/>
      <c r="DJ40" s="216"/>
    </row>
    <row r="41" spans="1:114" x14ac:dyDescent="0.2">
      <c r="A41" s="279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16"/>
      <c r="CP41" s="216"/>
      <c r="CQ41" s="216"/>
      <c r="CR41" s="216"/>
      <c r="CS41" s="216"/>
      <c r="CT41" s="216"/>
      <c r="CU41" s="216"/>
      <c r="CV41" s="216"/>
      <c r="CW41" s="216"/>
      <c r="CX41" s="216"/>
      <c r="CY41" s="216"/>
      <c r="CZ41" s="216"/>
      <c r="DA41" s="216"/>
      <c r="DB41" s="216"/>
      <c r="DC41" s="216"/>
      <c r="DD41" s="216"/>
      <c r="DE41" s="216"/>
      <c r="DF41" s="216"/>
      <c r="DG41" s="216"/>
      <c r="DH41" s="216"/>
      <c r="DI41" s="216"/>
      <c r="DJ41" s="216"/>
    </row>
    <row r="42" spans="1:114" x14ac:dyDescent="0.2">
      <c r="A42" s="279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16"/>
      <c r="CP42" s="216"/>
      <c r="CQ42" s="216"/>
      <c r="CR42" s="216"/>
      <c r="CS42" s="216"/>
      <c r="CT42" s="216"/>
      <c r="CU42" s="216"/>
      <c r="CV42" s="216"/>
      <c r="CW42" s="216"/>
      <c r="CX42" s="216"/>
      <c r="CY42" s="216"/>
      <c r="CZ42" s="216"/>
      <c r="DA42" s="216"/>
      <c r="DB42" s="216"/>
      <c r="DC42" s="216"/>
      <c r="DD42" s="216"/>
      <c r="DE42" s="216"/>
      <c r="DF42" s="216"/>
      <c r="DG42" s="216"/>
      <c r="DH42" s="216"/>
      <c r="DI42" s="216"/>
      <c r="DJ42" s="216"/>
    </row>
    <row r="43" spans="1:114" ht="12.75" customHeight="1" x14ac:dyDescent="0.2">
      <c r="A43" s="279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16"/>
      <c r="CP43" s="216"/>
      <c r="CQ43" s="216"/>
      <c r="CR43" s="216"/>
      <c r="CS43" s="216"/>
      <c r="CT43" s="216"/>
      <c r="CU43" s="216"/>
      <c r="CV43" s="216"/>
      <c r="CW43" s="216"/>
      <c r="CX43" s="216"/>
      <c r="CY43" s="216"/>
      <c r="CZ43" s="216"/>
      <c r="DA43" s="216"/>
      <c r="DB43" s="216"/>
      <c r="DC43" s="216"/>
      <c r="DD43" s="216"/>
      <c r="DE43" s="216"/>
      <c r="DF43" s="216"/>
      <c r="DG43" s="216"/>
      <c r="DH43" s="216"/>
      <c r="DI43" s="216"/>
      <c r="DJ43" s="216"/>
    </row>
    <row r="44" spans="1:114" ht="12.75" customHeight="1" x14ac:dyDescent="0.2">
      <c r="A44" s="279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16"/>
      <c r="CP44" s="216"/>
      <c r="CQ44" s="216"/>
      <c r="CR44" s="216"/>
      <c r="CS44" s="216"/>
      <c r="CT44" s="216"/>
      <c r="CU44" s="216"/>
      <c r="CV44" s="216"/>
      <c r="CW44" s="216"/>
      <c r="CX44" s="216"/>
      <c r="CY44" s="216"/>
      <c r="CZ44" s="216"/>
      <c r="DA44" s="216"/>
      <c r="DB44" s="216"/>
      <c r="DC44" s="216"/>
      <c r="DD44" s="216"/>
      <c r="DE44" s="216"/>
      <c r="DF44" s="216"/>
      <c r="DG44" s="216"/>
      <c r="DH44" s="216"/>
      <c r="DI44" s="216"/>
      <c r="DJ44" s="216"/>
    </row>
    <row r="45" spans="1:114" x14ac:dyDescent="0.2">
      <c r="A45" s="279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16"/>
      <c r="CP45" s="216"/>
      <c r="CQ45" s="216"/>
      <c r="CR45" s="216"/>
      <c r="CS45" s="216"/>
      <c r="CT45" s="216"/>
      <c r="CU45" s="216"/>
      <c r="CV45" s="216"/>
      <c r="CW45" s="216"/>
      <c r="CX45" s="216"/>
      <c r="CY45" s="216"/>
      <c r="CZ45" s="216"/>
      <c r="DA45" s="216"/>
      <c r="DB45" s="216"/>
      <c r="DC45" s="216"/>
      <c r="DD45" s="216"/>
      <c r="DE45" s="216"/>
      <c r="DF45" s="216"/>
      <c r="DG45" s="216"/>
      <c r="DH45" s="216"/>
      <c r="DI45" s="216"/>
      <c r="DJ45" s="216"/>
    </row>
    <row r="46" spans="1:114" x14ac:dyDescent="0.2">
      <c r="A46" s="279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16"/>
      <c r="CP46" s="216"/>
      <c r="CQ46" s="216"/>
      <c r="CR46" s="216"/>
      <c r="CS46" s="216"/>
      <c r="CT46" s="216"/>
      <c r="CU46" s="216"/>
      <c r="CV46" s="216"/>
      <c r="CW46" s="216"/>
      <c r="CX46" s="216"/>
      <c r="CY46" s="216"/>
      <c r="CZ46" s="216"/>
      <c r="DA46" s="216"/>
      <c r="DB46" s="216"/>
      <c r="DC46" s="216"/>
      <c r="DD46" s="216"/>
      <c r="DE46" s="216"/>
      <c r="DF46" s="216"/>
      <c r="DG46" s="216"/>
      <c r="DH46" s="216"/>
      <c r="DI46" s="216"/>
      <c r="DJ46" s="216"/>
    </row>
    <row r="47" spans="1:114" x14ac:dyDescent="0.2">
      <c r="A47" s="279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16"/>
      <c r="CP47" s="216"/>
      <c r="CQ47" s="216"/>
      <c r="CR47" s="216"/>
      <c r="CS47" s="216"/>
      <c r="CT47" s="216"/>
      <c r="CU47" s="216"/>
      <c r="CV47" s="216"/>
      <c r="CW47" s="216"/>
      <c r="CX47" s="216"/>
      <c r="CY47" s="216"/>
      <c r="CZ47" s="216"/>
      <c r="DA47" s="216"/>
      <c r="DB47" s="216"/>
      <c r="DC47" s="216"/>
      <c r="DD47" s="216"/>
      <c r="DE47" s="216"/>
      <c r="DF47" s="216"/>
      <c r="DG47" s="216"/>
      <c r="DH47" s="216"/>
      <c r="DI47" s="216"/>
      <c r="DJ47" s="216"/>
    </row>
    <row r="48" spans="1:114" x14ac:dyDescent="0.2">
      <c r="A48" s="279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16"/>
      <c r="CP48" s="216"/>
      <c r="CQ48" s="216"/>
      <c r="CR48" s="216"/>
      <c r="CS48" s="216"/>
      <c r="CT48" s="216"/>
      <c r="CU48" s="216"/>
      <c r="CV48" s="216"/>
      <c r="CW48" s="216"/>
      <c r="CX48" s="216"/>
      <c r="CY48" s="216"/>
      <c r="CZ48" s="216"/>
      <c r="DA48" s="216"/>
      <c r="DB48" s="216"/>
      <c r="DC48" s="216"/>
      <c r="DD48" s="216"/>
      <c r="DE48" s="216"/>
      <c r="DF48" s="216"/>
      <c r="DG48" s="216"/>
      <c r="DH48" s="216"/>
      <c r="DI48" s="216"/>
      <c r="DJ48" s="216"/>
    </row>
    <row r="49" spans="1:114" x14ac:dyDescent="0.2">
      <c r="A49" s="279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16"/>
      <c r="CP49" s="216"/>
      <c r="CQ49" s="216"/>
      <c r="CR49" s="216"/>
      <c r="CS49" s="216"/>
      <c r="CT49" s="216"/>
      <c r="CU49" s="216"/>
      <c r="CV49" s="216"/>
      <c r="CW49" s="216"/>
      <c r="CX49" s="216"/>
      <c r="CY49" s="216"/>
      <c r="CZ49" s="216"/>
      <c r="DA49" s="216"/>
      <c r="DB49" s="216"/>
      <c r="DC49" s="216"/>
      <c r="DD49" s="216"/>
      <c r="DE49" s="216"/>
      <c r="DF49" s="216"/>
      <c r="DG49" s="216"/>
      <c r="DH49" s="216"/>
      <c r="DI49" s="216"/>
      <c r="DJ49" s="216"/>
    </row>
    <row r="50" spans="1:114" x14ac:dyDescent="0.2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16"/>
      <c r="CP50" s="216"/>
      <c r="CQ50" s="216"/>
      <c r="CR50" s="216"/>
      <c r="CS50" s="216"/>
      <c r="CT50" s="216"/>
      <c r="CU50" s="216"/>
      <c r="CV50" s="216"/>
      <c r="CW50" s="216"/>
      <c r="CX50" s="216"/>
      <c r="CY50" s="216"/>
      <c r="CZ50" s="216"/>
      <c r="DA50" s="216"/>
      <c r="DB50" s="216"/>
      <c r="DC50" s="216"/>
      <c r="DD50" s="216"/>
      <c r="DE50" s="216"/>
      <c r="DF50" s="216"/>
      <c r="DG50" s="216"/>
      <c r="DH50" s="216"/>
      <c r="DI50" s="216"/>
      <c r="DJ50" s="216"/>
    </row>
    <row r="51" spans="1:114" x14ac:dyDescent="0.2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16"/>
      <c r="CP51" s="216"/>
      <c r="CQ51" s="216"/>
      <c r="CR51" s="216"/>
      <c r="CS51" s="216"/>
      <c r="CT51" s="216"/>
      <c r="CU51" s="216"/>
      <c r="CV51" s="216"/>
      <c r="CW51" s="216"/>
      <c r="CX51" s="216"/>
      <c r="CY51" s="216"/>
      <c r="CZ51" s="216"/>
      <c r="DA51" s="216"/>
      <c r="DB51" s="216"/>
      <c r="DC51" s="216"/>
      <c r="DD51" s="216"/>
      <c r="DE51" s="216"/>
      <c r="DF51" s="216"/>
      <c r="DG51" s="216"/>
      <c r="DH51" s="216"/>
      <c r="DI51" s="216"/>
      <c r="DJ51" s="216"/>
    </row>
    <row r="52" spans="1:114" x14ac:dyDescent="0.2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216"/>
      <c r="AM52" s="216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16"/>
      <c r="CF52" s="216"/>
      <c r="CG52" s="216"/>
      <c r="CH52" s="216"/>
      <c r="CI52" s="216"/>
      <c r="CJ52" s="216"/>
      <c r="CK52" s="216"/>
      <c r="CL52" s="216"/>
      <c r="CM52" s="216"/>
      <c r="CN52" s="216"/>
      <c r="CO52" s="216"/>
      <c r="CP52" s="216"/>
      <c r="CQ52" s="216"/>
      <c r="CR52" s="216"/>
      <c r="CS52" s="216"/>
      <c r="CT52" s="216"/>
      <c r="CU52" s="216"/>
      <c r="CV52" s="216"/>
      <c r="CW52" s="216"/>
      <c r="CX52" s="216"/>
      <c r="CY52" s="216"/>
      <c r="CZ52" s="216"/>
      <c r="DA52" s="216"/>
      <c r="DB52" s="216"/>
      <c r="DC52" s="216"/>
      <c r="DD52" s="216"/>
      <c r="DE52" s="216"/>
      <c r="DF52" s="216"/>
      <c r="DG52" s="216"/>
      <c r="DH52" s="216"/>
      <c r="DI52" s="216"/>
      <c r="DJ52" s="216"/>
    </row>
    <row r="53" spans="1:114" x14ac:dyDescent="0.2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216"/>
      <c r="AM53" s="216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16"/>
      <c r="CF53" s="216"/>
      <c r="CG53" s="216"/>
      <c r="CH53" s="216"/>
      <c r="CI53" s="216"/>
      <c r="CJ53" s="216"/>
      <c r="CK53" s="216"/>
      <c r="CL53" s="216"/>
      <c r="CM53" s="216"/>
      <c r="CN53" s="216"/>
      <c r="CO53" s="216"/>
      <c r="CP53" s="216"/>
      <c r="CQ53" s="216"/>
      <c r="CR53" s="216"/>
      <c r="CS53" s="216"/>
      <c r="CT53" s="216"/>
      <c r="CU53" s="216"/>
      <c r="CV53" s="216"/>
      <c r="CW53" s="216"/>
      <c r="CX53" s="216"/>
      <c r="CY53" s="216"/>
      <c r="CZ53" s="216"/>
      <c r="DA53" s="216"/>
      <c r="DB53" s="216"/>
      <c r="DC53" s="216"/>
      <c r="DD53" s="216"/>
      <c r="DE53" s="216"/>
      <c r="DF53" s="216"/>
      <c r="DG53" s="216"/>
      <c r="DH53" s="216"/>
      <c r="DI53" s="216"/>
      <c r="DJ53" s="216"/>
    </row>
    <row r="54" spans="1:114" x14ac:dyDescent="0.2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16"/>
      <c r="CP54" s="216"/>
      <c r="CQ54" s="216"/>
      <c r="CR54" s="216"/>
      <c r="CS54" s="216"/>
      <c r="CT54" s="216"/>
      <c r="CU54" s="216"/>
      <c r="CV54" s="216"/>
      <c r="CW54" s="216"/>
      <c r="CX54" s="216"/>
      <c r="CY54" s="216"/>
      <c r="CZ54" s="216"/>
      <c r="DA54" s="216"/>
      <c r="DB54" s="216"/>
      <c r="DC54" s="216"/>
      <c r="DD54" s="216"/>
      <c r="DE54" s="216"/>
      <c r="DF54" s="216"/>
      <c r="DG54" s="216"/>
      <c r="DH54" s="216"/>
      <c r="DI54" s="216"/>
      <c r="DJ54" s="216"/>
    </row>
    <row r="55" spans="1:114" x14ac:dyDescent="0.2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216"/>
      <c r="AM55" s="216"/>
      <c r="AN55" s="216"/>
      <c r="AO55" s="216"/>
      <c r="AP55" s="216"/>
      <c r="AQ55" s="216"/>
      <c r="AR55" s="216"/>
      <c r="AS55" s="216"/>
      <c r="AT55" s="216"/>
      <c r="AU55" s="216"/>
      <c r="AV55" s="216"/>
      <c r="AW55" s="216"/>
      <c r="AX55" s="216"/>
      <c r="AY55" s="216"/>
      <c r="AZ55" s="216"/>
      <c r="BA55" s="216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  <c r="BU55" s="216"/>
      <c r="BV55" s="216"/>
      <c r="BW55" s="216"/>
      <c r="BX55" s="216"/>
      <c r="BY55" s="216"/>
      <c r="BZ55" s="216"/>
      <c r="CA55" s="216"/>
      <c r="CB55" s="216"/>
      <c r="CC55" s="216"/>
      <c r="CD55" s="216"/>
      <c r="CE55" s="216"/>
      <c r="CF55" s="216"/>
      <c r="CG55" s="216"/>
      <c r="CH55" s="216"/>
      <c r="CI55" s="216"/>
      <c r="CJ55" s="216"/>
      <c r="CK55" s="216"/>
      <c r="CL55" s="216"/>
      <c r="CM55" s="216"/>
      <c r="CN55" s="216"/>
      <c r="CO55" s="216"/>
      <c r="CP55" s="216"/>
      <c r="CQ55" s="216"/>
      <c r="CR55" s="216"/>
      <c r="CS55" s="216"/>
      <c r="CT55" s="216"/>
      <c r="CU55" s="216"/>
      <c r="CV55" s="216"/>
      <c r="CW55" s="216"/>
      <c r="CX55" s="216"/>
      <c r="CY55" s="216"/>
      <c r="CZ55" s="216"/>
      <c r="DA55" s="216"/>
      <c r="DB55" s="216"/>
      <c r="DC55" s="216"/>
      <c r="DD55" s="216"/>
      <c r="DE55" s="216"/>
      <c r="DF55" s="216"/>
      <c r="DG55" s="216"/>
      <c r="DH55" s="216"/>
      <c r="DI55" s="216"/>
      <c r="DJ55" s="216"/>
    </row>
    <row r="56" spans="1:114" x14ac:dyDescent="0.2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216"/>
      <c r="AM56" s="216"/>
      <c r="AN56" s="216"/>
      <c r="AO56" s="216"/>
      <c r="AP56" s="216"/>
      <c r="AQ56" s="216"/>
      <c r="AR56" s="216"/>
      <c r="AS56" s="216"/>
      <c r="AT56" s="216"/>
      <c r="AU56" s="216"/>
      <c r="AV56" s="216"/>
      <c r="AW56" s="216"/>
      <c r="AX56" s="216"/>
      <c r="AY56" s="216"/>
      <c r="AZ56" s="216"/>
      <c r="BA56" s="216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  <c r="BU56" s="216"/>
      <c r="BV56" s="216"/>
      <c r="BW56" s="216"/>
      <c r="BX56" s="216"/>
      <c r="BY56" s="216"/>
      <c r="BZ56" s="216"/>
      <c r="CA56" s="216"/>
      <c r="CB56" s="216"/>
      <c r="CC56" s="216"/>
      <c r="CD56" s="216"/>
      <c r="CE56" s="216"/>
      <c r="CF56" s="216"/>
      <c r="CG56" s="216"/>
      <c r="CH56" s="216"/>
      <c r="CI56" s="216"/>
      <c r="CJ56" s="216"/>
      <c r="CK56" s="216"/>
      <c r="CL56" s="216"/>
      <c r="CM56" s="216"/>
      <c r="CN56" s="216"/>
      <c r="CO56" s="216"/>
      <c r="CP56" s="216"/>
      <c r="CQ56" s="216"/>
      <c r="CR56" s="216"/>
      <c r="CS56" s="216"/>
      <c r="CT56" s="216"/>
      <c r="CU56" s="216"/>
      <c r="CV56" s="216"/>
      <c r="CW56" s="216"/>
      <c r="CX56" s="216"/>
      <c r="CY56" s="216"/>
      <c r="CZ56" s="216"/>
      <c r="DA56" s="216"/>
      <c r="DB56" s="216"/>
      <c r="DC56" s="216"/>
      <c r="DD56" s="216"/>
      <c r="DE56" s="216"/>
      <c r="DF56" s="216"/>
      <c r="DG56" s="216"/>
      <c r="DH56" s="216"/>
      <c r="DI56" s="216"/>
      <c r="DJ56" s="216"/>
    </row>
    <row r="57" spans="1:114" x14ac:dyDescent="0.2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216"/>
      <c r="AM57" s="216"/>
      <c r="AN57" s="216"/>
      <c r="AO57" s="216"/>
      <c r="AP57" s="216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  <c r="BC57" s="216"/>
      <c r="BD57" s="216"/>
      <c r="BE57" s="216"/>
      <c r="BF57" s="216"/>
      <c r="BG57" s="216"/>
      <c r="BH57" s="216"/>
      <c r="BI57" s="216"/>
      <c r="BJ57" s="216"/>
      <c r="BK57" s="216"/>
      <c r="BL57" s="216"/>
      <c r="BM57" s="216"/>
      <c r="BN57" s="216"/>
      <c r="BO57" s="216"/>
      <c r="BP57" s="216"/>
      <c r="BQ57" s="216"/>
      <c r="BR57" s="216"/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16"/>
      <c r="CK57" s="216"/>
      <c r="CL57" s="216"/>
      <c r="CM57" s="216"/>
      <c r="CN57" s="216"/>
      <c r="CO57" s="216"/>
      <c r="CP57" s="216"/>
      <c r="CQ57" s="216"/>
      <c r="CR57" s="216"/>
      <c r="CS57" s="216"/>
      <c r="CT57" s="216"/>
      <c r="CU57" s="216"/>
      <c r="CV57" s="216"/>
      <c r="CW57" s="216"/>
      <c r="CX57" s="216"/>
      <c r="CY57" s="216"/>
      <c r="CZ57" s="216"/>
      <c r="DA57" s="216"/>
      <c r="DB57" s="216"/>
      <c r="DC57" s="216"/>
      <c r="DD57" s="216"/>
      <c r="DE57" s="216"/>
      <c r="DF57" s="216"/>
      <c r="DG57" s="216"/>
      <c r="DH57" s="216"/>
      <c r="DI57" s="216"/>
      <c r="DJ57" s="216"/>
    </row>
    <row r="58" spans="1:114" x14ac:dyDescent="0.2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  <c r="BC58" s="216"/>
      <c r="BD58" s="216"/>
      <c r="BE58" s="216"/>
      <c r="BF58" s="216"/>
      <c r="BG58" s="216"/>
      <c r="BH58" s="216"/>
      <c r="BI58" s="216"/>
      <c r="BJ58" s="216"/>
      <c r="BK58" s="216"/>
      <c r="BL58" s="216"/>
      <c r="BM58" s="216"/>
      <c r="BN58" s="216"/>
      <c r="BO58" s="216"/>
      <c r="BP58" s="216"/>
      <c r="BQ58" s="216"/>
      <c r="BR58" s="216"/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16"/>
      <c r="CP58" s="216"/>
      <c r="CQ58" s="216"/>
      <c r="CR58" s="216"/>
      <c r="CS58" s="216"/>
      <c r="CT58" s="216"/>
      <c r="CU58" s="216"/>
      <c r="CV58" s="216"/>
      <c r="CW58" s="216"/>
      <c r="CX58" s="216"/>
      <c r="CY58" s="216"/>
      <c r="CZ58" s="216"/>
      <c r="DA58" s="216"/>
      <c r="DB58" s="216"/>
      <c r="DC58" s="216"/>
      <c r="DD58" s="216"/>
      <c r="DE58" s="216"/>
      <c r="DF58" s="216"/>
      <c r="DG58" s="216"/>
      <c r="DH58" s="216"/>
      <c r="DI58" s="216"/>
      <c r="DJ58" s="216"/>
    </row>
    <row r="59" spans="1:114" x14ac:dyDescent="0.2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  <c r="BC59" s="216"/>
      <c r="BD59" s="216"/>
      <c r="BE59" s="216"/>
      <c r="BF59" s="216"/>
      <c r="BG59" s="216"/>
      <c r="BH59" s="216"/>
      <c r="BI59" s="216"/>
      <c r="BJ59" s="216"/>
      <c r="BK59" s="216"/>
      <c r="BL59" s="216"/>
      <c r="BM59" s="216"/>
      <c r="BN59" s="216"/>
      <c r="BO59" s="216"/>
      <c r="BP59" s="216"/>
      <c r="BQ59" s="216"/>
      <c r="BR59" s="216"/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16"/>
      <c r="CP59" s="216"/>
      <c r="CQ59" s="216"/>
      <c r="CR59" s="216"/>
      <c r="CS59" s="216"/>
      <c r="CT59" s="216"/>
      <c r="CU59" s="216"/>
      <c r="CV59" s="216"/>
      <c r="CW59" s="216"/>
      <c r="CX59" s="216"/>
      <c r="CY59" s="216"/>
      <c r="CZ59" s="216"/>
      <c r="DA59" s="216"/>
      <c r="DB59" s="216"/>
      <c r="DC59" s="216"/>
      <c r="DD59" s="216"/>
      <c r="DE59" s="216"/>
      <c r="DF59" s="216"/>
      <c r="DG59" s="216"/>
      <c r="DH59" s="216"/>
      <c r="DI59" s="216"/>
      <c r="DJ59" s="216"/>
    </row>
    <row r="60" spans="1:114" x14ac:dyDescent="0.2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  <c r="BC60" s="216"/>
      <c r="BD60" s="216"/>
      <c r="BE60" s="216"/>
      <c r="BF60" s="216"/>
      <c r="BG60" s="216"/>
      <c r="BH60" s="216"/>
      <c r="BI60" s="216"/>
      <c r="BJ60" s="216"/>
      <c r="BK60" s="216"/>
      <c r="BL60" s="216"/>
      <c r="BM60" s="216"/>
      <c r="BN60" s="216"/>
      <c r="BO60" s="216"/>
      <c r="BP60" s="216"/>
      <c r="BQ60" s="216"/>
      <c r="BR60" s="216"/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16"/>
      <c r="CP60" s="216"/>
      <c r="CQ60" s="216"/>
      <c r="CR60" s="216"/>
      <c r="CS60" s="216"/>
      <c r="CT60" s="216"/>
      <c r="CU60" s="216"/>
      <c r="CV60" s="216"/>
      <c r="CW60" s="216"/>
      <c r="CX60" s="216"/>
      <c r="CY60" s="216"/>
      <c r="CZ60" s="216"/>
      <c r="DA60" s="216"/>
      <c r="DB60" s="216"/>
      <c r="DC60" s="216"/>
      <c r="DD60" s="216"/>
      <c r="DE60" s="216"/>
      <c r="DF60" s="216"/>
      <c r="DG60" s="216"/>
      <c r="DH60" s="216"/>
      <c r="DI60" s="216"/>
      <c r="DJ60" s="216"/>
    </row>
    <row r="61" spans="1:114" x14ac:dyDescent="0.2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  <c r="BC61" s="216"/>
      <c r="BD61" s="216"/>
      <c r="BE61" s="216"/>
      <c r="BF61" s="216"/>
      <c r="BG61" s="216"/>
      <c r="BH61" s="216"/>
      <c r="BI61" s="216"/>
      <c r="BJ61" s="216"/>
      <c r="BK61" s="216"/>
      <c r="BL61" s="216"/>
      <c r="BM61" s="216"/>
      <c r="BN61" s="216"/>
      <c r="BO61" s="216"/>
      <c r="BP61" s="216"/>
      <c r="BQ61" s="216"/>
      <c r="BR61" s="216"/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16"/>
      <c r="CP61" s="216"/>
      <c r="CQ61" s="216"/>
      <c r="CR61" s="216"/>
      <c r="CS61" s="216"/>
      <c r="CT61" s="216"/>
      <c r="CU61" s="216"/>
      <c r="CV61" s="216"/>
      <c r="CW61" s="216"/>
      <c r="CX61" s="216"/>
      <c r="CY61" s="216"/>
      <c r="CZ61" s="216"/>
      <c r="DA61" s="216"/>
      <c r="DB61" s="216"/>
      <c r="DC61" s="216"/>
      <c r="DD61" s="216"/>
      <c r="DE61" s="216"/>
      <c r="DF61" s="216"/>
      <c r="DG61" s="216"/>
      <c r="DH61" s="216"/>
      <c r="DI61" s="216"/>
      <c r="DJ61" s="216"/>
    </row>
    <row r="62" spans="1:114" x14ac:dyDescent="0.2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  <c r="BC62" s="216"/>
      <c r="BD62" s="216"/>
      <c r="BE62" s="216"/>
      <c r="BF62" s="216"/>
      <c r="BG62" s="216"/>
      <c r="BH62" s="216"/>
      <c r="BI62" s="216"/>
      <c r="BJ62" s="216"/>
      <c r="BK62" s="216"/>
      <c r="BL62" s="216"/>
      <c r="BM62" s="216"/>
      <c r="BN62" s="216"/>
      <c r="BO62" s="216"/>
      <c r="BP62" s="216"/>
      <c r="BQ62" s="216"/>
      <c r="BR62" s="216"/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16"/>
      <c r="CP62" s="216"/>
      <c r="CQ62" s="216"/>
      <c r="CR62" s="216"/>
      <c r="CS62" s="216"/>
      <c r="CT62" s="216"/>
      <c r="CU62" s="216"/>
      <c r="CV62" s="216"/>
      <c r="CW62" s="216"/>
      <c r="CX62" s="216"/>
      <c r="CY62" s="216"/>
      <c r="CZ62" s="216"/>
      <c r="DA62" s="216"/>
      <c r="DB62" s="216"/>
      <c r="DC62" s="216"/>
      <c r="DD62" s="216"/>
      <c r="DE62" s="216"/>
      <c r="DF62" s="216"/>
      <c r="DG62" s="216"/>
      <c r="DH62" s="216"/>
      <c r="DI62" s="216"/>
      <c r="DJ62" s="216"/>
    </row>
    <row r="63" spans="1:114" x14ac:dyDescent="0.2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  <c r="BC63" s="216"/>
      <c r="BD63" s="216"/>
      <c r="BE63" s="216"/>
      <c r="BF63" s="216"/>
      <c r="BG63" s="216"/>
      <c r="BH63" s="216"/>
      <c r="BI63" s="216"/>
      <c r="BJ63" s="216"/>
      <c r="BK63" s="216"/>
      <c r="BL63" s="216"/>
      <c r="BM63" s="216"/>
      <c r="BN63" s="216"/>
      <c r="BO63" s="216"/>
      <c r="BP63" s="216"/>
      <c r="BQ63" s="216"/>
      <c r="BR63" s="216"/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16"/>
      <c r="CP63" s="216"/>
      <c r="CQ63" s="216"/>
      <c r="CR63" s="216"/>
      <c r="CS63" s="216"/>
      <c r="CT63" s="216"/>
      <c r="CU63" s="216"/>
      <c r="CV63" s="216"/>
      <c r="CW63" s="216"/>
      <c r="CX63" s="216"/>
      <c r="CY63" s="216"/>
      <c r="CZ63" s="216"/>
      <c r="DA63" s="216"/>
      <c r="DB63" s="216"/>
      <c r="DC63" s="216"/>
      <c r="DD63" s="216"/>
      <c r="DE63" s="216"/>
      <c r="DF63" s="216"/>
      <c r="DG63" s="216"/>
      <c r="DH63" s="216"/>
      <c r="DI63" s="216"/>
      <c r="DJ63" s="216"/>
    </row>
    <row r="64" spans="1:114" x14ac:dyDescent="0.2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  <c r="BC64" s="216"/>
      <c r="BD64" s="216"/>
      <c r="BE64" s="216"/>
      <c r="BF64" s="216"/>
      <c r="BG64" s="216"/>
      <c r="BH64" s="216"/>
      <c r="BI64" s="216"/>
      <c r="BJ64" s="216"/>
      <c r="BK64" s="216"/>
      <c r="BL64" s="216"/>
      <c r="BM64" s="216"/>
      <c r="BN64" s="216"/>
      <c r="BO64" s="216"/>
      <c r="BP64" s="216"/>
      <c r="BQ64" s="216"/>
      <c r="BR64" s="216"/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16"/>
      <c r="CP64" s="216"/>
      <c r="CQ64" s="216"/>
      <c r="CR64" s="216"/>
      <c r="CS64" s="216"/>
      <c r="CT64" s="216"/>
      <c r="CU64" s="216"/>
      <c r="CV64" s="216"/>
      <c r="CW64" s="216"/>
      <c r="CX64" s="216"/>
      <c r="CY64" s="216"/>
      <c r="CZ64" s="216"/>
      <c r="DA64" s="216"/>
      <c r="DB64" s="216"/>
      <c r="DC64" s="216"/>
      <c r="DD64" s="216"/>
      <c r="DE64" s="216"/>
      <c r="DF64" s="216"/>
      <c r="DG64" s="216"/>
      <c r="DH64" s="216"/>
      <c r="DI64" s="216"/>
      <c r="DJ64" s="216"/>
    </row>
    <row r="65" spans="1:119" x14ac:dyDescent="0.2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  <c r="BC65" s="216"/>
      <c r="BD65" s="216"/>
      <c r="BE65" s="216"/>
      <c r="BF65" s="216"/>
      <c r="BG65" s="216"/>
      <c r="BH65" s="216"/>
      <c r="BI65" s="216"/>
      <c r="BJ65" s="216"/>
      <c r="BK65" s="216"/>
      <c r="BL65" s="216"/>
      <c r="BM65" s="216"/>
      <c r="BN65" s="216"/>
      <c r="BO65" s="216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16"/>
      <c r="CP65" s="216"/>
      <c r="CQ65" s="216"/>
      <c r="CR65" s="216"/>
      <c r="CS65" s="216"/>
      <c r="CT65" s="216"/>
      <c r="CU65" s="216"/>
      <c r="CV65" s="216"/>
      <c r="CW65" s="216"/>
      <c r="CX65" s="216"/>
      <c r="CY65" s="216"/>
      <c r="CZ65" s="216"/>
      <c r="DA65" s="216"/>
      <c r="DB65" s="216"/>
      <c r="DC65" s="216"/>
      <c r="DD65" s="216"/>
      <c r="DE65" s="216"/>
      <c r="DF65" s="216"/>
      <c r="DG65" s="216"/>
      <c r="DH65" s="216"/>
      <c r="DI65" s="216"/>
      <c r="DJ65" s="216"/>
    </row>
    <row r="66" spans="1:119" x14ac:dyDescent="0.2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  <c r="BC66" s="216"/>
      <c r="BD66" s="216"/>
      <c r="BE66" s="216"/>
      <c r="BF66" s="216"/>
      <c r="BG66" s="216"/>
      <c r="BH66" s="216"/>
      <c r="BI66" s="216"/>
      <c r="BJ66" s="216"/>
      <c r="BK66" s="216"/>
      <c r="BL66" s="216"/>
      <c r="BM66" s="216"/>
      <c r="BN66" s="216"/>
      <c r="BO66" s="216"/>
      <c r="BP66" s="216"/>
      <c r="BQ66" s="216"/>
      <c r="BR66" s="216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16"/>
      <c r="CP66" s="216"/>
      <c r="CQ66" s="216"/>
      <c r="CR66" s="216"/>
      <c r="CS66" s="216"/>
      <c r="CT66" s="216"/>
      <c r="CU66" s="216"/>
      <c r="CV66" s="216"/>
      <c r="CW66" s="216"/>
      <c r="CX66" s="216"/>
      <c r="CY66" s="216"/>
      <c r="CZ66" s="216"/>
      <c r="DA66" s="216"/>
      <c r="DB66" s="216"/>
      <c r="DC66" s="216"/>
      <c r="DD66" s="216"/>
      <c r="DE66" s="216"/>
      <c r="DF66" s="216"/>
      <c r="DG66" s="216"/>
      <c r="DH66" s="216"/>
      <c r="DI66" s="216"/>
      <c r="DJ66" s="216"/>
    </row>
    <row r="67" spans="1:119" x14ac:dyDescent="0.2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  <c r="BC67" s="216"/>
      <c r="BD67" s="216"/>
      <c r="BE67" s="216"/>
      <c r="BF67" s="216"/>
      <c r="BG67" s="216"/>
      <c r="BH67" s="216"/>
      <c r="BI67" s="216"/>
      <c r="BJ67" s="216"/>
      <c r="BK67" s="216"/>
      <c r="BL67" s="216"/>
      <c r="BM67" s="216"/>
      <c r="BN67" s="216"/>
      <c r="BO67" s="216"/>
      <c r="BP67" s="216"/>
      <c r="BQ67" s="216"/>
      <c r="BR67" s="216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16"/>
      <c r="CP67" s="216"/>
      <c r="CQ67" s="216"/>
      <c r="CR67" s="216"/>
      <c r="CS67" s="216"/>
      <c r="CT67" s="216"/>
      <c r="CU67" s="216"/>
      <c r="CV67" s="216"/>
      <c r="CW67" s="216"/>
      <c r="CX67" s="216"/>
      <c r="CY67" s="216"/>
      <c r="CZ67" s="216"/>
      <c r="DA67" s="216"/>
      <c r="DB67" s="216"/>
      <c r="DC67" s="216"/>
      <c r="DD67" s="216"/>
      <c r="DE67" s="216"/>
      <c r="DF67" s="216"/>
      <c r="DG67" s="216"/>
      <c r="DH67" s="216"/>
      <c r="DI67" s="216"/>
      <c r="DJ67" s="216"/>
    </row>
    <row r="68" spans="1:119" x14ac:dyDescent="0.2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216"/>
      <c r="BD68" s="216"/>
      <c r="BE68" s="216"/>
      <c r="BF68" s="216"/>
      <c r="BG68" s="216"/>
      <c r="BH68" s="216"/>
      <c r="BI68" s="216"/>
      <c r="BJ68" s="216"/>
      <c r="BK68" s="216"/>
      <c r="BL68" s="216"/>
      <c r="BM68" s="216"/>
      <c r="BN68" s="216"/>
      <c r="BO68" s="216"/>
      <c r="BP68" s="216"/>
      <c r="BQ68" s="216"/>
      <c r="BR68" s="216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16"/>
      <c r="CP68" s="216"/>
      <c r="CQ68" s="216"/>
      <c r="CR68" s="216"/>
      <c r="CS68" s="216"/>
      <c r="CT68" s="216"/>
      <c r="CU68" s="216"/>
      <c r="CV68" s="216"/>
      <c r="CW68" s="216"/>
      <c r="CX68" s="216"/>
      <c r="CY68" s="216"/>
      <c r="CZ68" s="216"/>
      <c r="DA68" s="216"/>
      <c r="DB68" s="216"/>
      <c r="DC68" s="216"/>
      <c r="DD68" s="216"/>
      <c r="DE68" s="216"/>
      <c r="DF68" s="216"/>
      <c r="DG68" s="216"/>
      <c r="DH68" s="216"/>
      <c r="DI68" s="216"/>
      <c r="DJ68" s="216"/>
    </row>
    <row r="69" spans="1:119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16"/>
      <c r="CP69" s="216"/>
      <c r="CQ69" s="216"/>
      <c r="CR69" s="216"/>
      <c r="CS69" s="216"/>
      <c r="CT69" s="216"/>
      <c r="CU69" s="216"/>
      <c r="CV69" s="216"/>
      <c r="CW69" s="216"/>
      <c r="CX69" s="216"/>
      <c r="CY69" s="216"/>
      <c r="CZ69" s="216"/>
      <c r="DA69" s="216"/>
      <c r="DB69" s="216"/>
      <c r="DC69" s="216"/>
      <c r="DD69" s="216"/>
      <c r="DE69" s="216"/>
      <c r="DF69" s="216"/>
      <c r="DG69" s="216"/>
      <c r="DH69" s="216"/>
      <c r="DI69" s="216"/>
      <c r="DJ69" s="216"/>
    </row>
    <row r="70" spans="1:119" x14ac:dyDescent="0.2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16"/>
      <c r="CP70" s="216"/>
      <c r="CQ70" s="216"/>
      <c r="CR70" s="216"/>
      <c r="CS70" s="216"/>
      <c r="CT70" s="216"/>
      <c r="CU70" s="216"/>
      <c r="CV70" s="216"/>
      <c r="CW70" s="216"/>
      <c r="CX70" s="216"/>
      <c r="CY70" s="216"/>
      <c r="CZ70" s="216"/>
      <c r="DA70" s="216"/>
      <c r="DB70" s="216"/>
      <c r="DC70" s="216"/>
      <c r="DD70" s="216"/>
      <c r="DE70" s="216"/>
      <c r="DF70" s="216"/>
      <c r="DG70" s="216"/>
      <c r="DH70" s="216"/>
      <c r="DI70" s="216"/>
      <c r="DJ70" s="216"/>
    </row>
    <row r="71" spans="1:119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  <c r="BU71" s="216"/>
      <c r="BV71" s="216"/>
      <c r="BW71" s="216"/>
      <c r="BX71" s="216"/>
      <c r="BY71" s="216"/>
      <c r="BZ71" s="216"/>
      <c r="CA71" s="216"/>
      <c r="CB71" s="216"/>
      <c r="CC71" s="216"/>
      <c r="CD71" s="216"/>
      <c r="CE71" s="216"/>
      <c r="CF71" s="216"/>
      <c r="CG71" s="216"/>
      <c r="CH71" s="216"/>
      <c r="CI71" s="216"/>
      <c r="CJ71" s="216"/>
      <c r="CK71" s="216"/>
      <c r="CL71" s="216"/>
      <c r="CM71" s="216"/>
      <c r="CN71" s="216"/>
      <c r="CO71" s="216"/>
      <c r="CP71" s="216"/>
      <c r="CQ71" s="216"/>
      <c r="CR71" s="216"/>
      <c r="CS71" s="216"/>
      <c r="CT71" s="216"/>
      <c r="CU71" s="216"/>
      <c r="CV71" s="216"/>
      <c r="CW71" s="216"/>
      <c r="CX71" s="216"/>
      <c r="CY71" s="216"/>
      <c r="CZ71" s="216"/>
      <c r="DA71" s="216"/>
      <c r="DB71" s="216"/>
      <c r="DC71" s="216"/>
      <c r="DD71" s="216"/>
      <c r="DE71" s="216"/>
      <c r="DF71" s="216"/>
      <c r="DG71" s="216"/>
      <c r="DH71" s="216"/>
      <c r="DI71" s="216"/>
      <c r="DJ71" s="216"/>
    </row>
    <row r="72" spans="1:119" x14ac:dyDescent="0.2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16"/>
      <c r="CP72" s="216"/>
      <c r="CQ72" s="216"/>
      <c r="CR72" s="216"/>
      <c r="CS72" s="216"/>
      <c r="CT72" s="216"/>
      <c r="CU72" s="216"/>
      <c r="CV72" s="216"/>
      <c r="CW72" s="216"/>
      <c r="CX72" s="216"/>
      <c r="CY72" s="216"/>
      <c r="CZ72" s="216"/>
      <c r="DA72" s="216"/>
      <c r="DB72" s="216"/>
      <c r="DC72" s="216"/>
      <c r="DD72" s="216"/>
      <c r="DE72" s="216"/>
      <c r="DF72" s="216"/>
      <c r="DG72" s="216"/>
      <c r="DH72" s="216"/>
      <c r="DI72" s="216"/>
      <c r="DJ72" s="216"/>
    </row>
    <row r="73" spans="1:119" x14ac:dyDescent="0.2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16"/>
      <c r="CP73" s="216"/>
      <c r="CQ73" s="216"/>
      <c r="CR73" s="216"/>
      <c r="CS73" s="216"/>
      <c r="CT73" s="216"/>
      <c r="CU73" s="216"/>
      <c r="CV73" s="216"/>
      <c r="CW73" s="216"/>
      <c r="CX73" s="216"/>
      <c r="CY73" s="216"/>
      <c r="CZ73" s="216"/>
      <c r="DA73" s="216"/>
      <c r="DB73" s="216"/>
      <c r="DC73" s="216"/>
      <c r="DD73" s="216"/>
      <c r="DE73" s="216"/>
      <c r="DF73" s="216"/>
      <c r="DG73" s="216"/>
      <c r="DH73" s="216"/>
      <c r="DI73" s="216"/>
      <c r="DJ73" s="216"/>
      <c r="DK73" s="216"/>
      <c r="DL73" s="216"/>
      <c r="DM73" s="216"/>
      <c r="DN73" s="216"/>
      <c r="DO73" s="216"/>
    </row>
    <row r="74" spans="1:119" x14ac:dyDescent="0.2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16"/>
      <c r="CP74" s="216"/>
      <c r="CQ74" s="216"/>
      <c r="CR74" s="216"/>
      <c r="CS74" s="216"/>
      <c r="CT74" s="216"/>
      <c r="CU74" s="216"/>
      <c r="CV74" s="216"/>
      <c r="CW74" s="216"/>
      <c r="CX74" s="216"/>
      <c r="CY74" s="216"/>
      <c r="CZ74" s="216"/>
      <c r="DA74" s="216"/>
      <c r="DB74" s="216"/>
      <c r="DC74" s="216"/>
      <c r="DD74" s="216"/>
      <c r="DE74" s="216"/>
      <c r="DF74" s="216"/>
      <c r="DG74" s="216"/>
      <c r="DH74" s="216"/>
      <c r="DI74" s="216"/>
      <c r="DJ74" s="216"/>
      <c r="DK74" s="216"/>
      <c r="DL74" s="216"/>
      <c r="DM74" s="216"/>
      <c r="DN74" s="216"/>
      <c r="DO74" s="216"/>
    </row>
    <row r="75" spans="1:119" x14ac:dyDescent="0.2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  <c r="BU75" s="216"/>
      <c r="BV75" s="216"/>
      <c r="BW75" s="216"/>
      <c r="BX75" s="216"/>
      <c r="BY75" s="216"/>
      <c r="BZ75" s="216"/>
      <c r="CA75" s="216"/>
      <c r="CB75" s="216"/>
      <c r="CC75" s="216"/>
      <c r="CD75" s="216"/>
      <c r="CE75" s="216"/>
      <c r="CF75" s="216"/>
      <c r="CG75" s="216"/>
      <c r="CH75" s="216"/>
      <c r="CI75" s="216"/>
      <c r="CJ75" s="216"/>
      <c r="CK75" s="216"/>
      <c r="CL75" s="216"/>
      <c r="CM75" s="216"/>
      <c r="CN75" s="216"/>
      <c r="CO75" s="216"/>
      <c r="CP75" s="216"/>
      <c r="CQ75" s="216"/>
      <c r="CR75" s="216"/>
      <c r="CS75" s="216"/>
      <c r="CT75" s="216"/>
      <c r="CU75" s="216"/>
      <c r="CV75" s="216"/>
      <c r="CW75" s="216"/>
      <c r="CX75" s="216"/>
      <c r="CY75" s="216"/>
      <c r="CZ75" s="216"/>
      <c r="DA75" s="216"/>
      <c r="DB75" s="216"/>
      <c r="DC75" s="216"/>
      <c r="DD75" s="216"/>
      <c r="DE75" s="216"/>
      <c r="DF75" s="216"/>
      <c r="DG75" s="216"/>
      <c r="DH75" s="216"/>
      <c r="DI75" s="216"/>
      <c r="DJ75" s="216"/>
      <c r="DK75" s="216"/>
      <c r="DL75" s="216"/>
      <c r="DM75" s="216"/>
      <c r="DN75" s="216"/>
      <c r="DO75" s="216"/>
    </row>
    <row r="76" spans="1:119" x14ac:dyDescent="0.2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  <c r="BU76" s="216"/>
      <c r="BV76" s="216"/>
      <c r="BW76" s="216"/>
      <c r="BX76" s="216"/>
      <c r="BY76" s="216"/>
      <c r="BZ76" s="216"/>
      <c r="CA76" s="216"/>
      <c r="CB76" s="216"/>
      <c r="CC76" s="216"/>
      <c r="CD76" s="216"/>
      <c r="CE76" s="216"/>
      <c r="CF76" s="216"/>
      <c r="CG76" s="216"/>
      <c r="CH76" s="216"/>
      <c r="CI76" s="216"/>
      <c r="CJ76" s="216"/>
      <c r="CK76" s="216"/>
      <c r="CL76" s="216"/>
      <c r="CM76" s="216"/>
      <c r="CN76" s="216"/>
      <c r="CO76" s="216"/>
      <c r="CP76" s="216"/>
      <c r="CQ76" s="216"/>
      <c r="CR76" s="216"/>
      <c r="CS76" s="216"/>
      <c r="CT76" s="216"/>
      <c r="CU76" s="216"/>
      <c r="CV76" s="216"/>
      <c r="CW76" s="216"/>
      <c r="CX76" s="216"/>
      <c r="CY76" s="216"/>
      <c r="CZ76" s="216"/>
      <c r="DA76" s="216"/>
      <c r="DB76" s="216"/>
      <c r="DC76" s="216"/>
      <c r="DD76" s="216"/>
      <c r="DE76" s="216"/>
      <c r="DF76" s="216"/>
      <c r="DG76" s="216"/>
      <c r="DH76" s="216"/>
      <c r="DI76" s="216"/>
      <c r="DJ76" s="216"/>
      <c r="DK76" s="216"/>
      <c r="DL76" s="216"/>
      <c r="DM76" s="216"/>
      <c r="DN76" s="216"/>
      <c r="DO76" s="216"/>
    </row>
    <row r="77" spans="1:119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  <c r="BU77" s="216"/>
      <c r="BV77" s="216"/>
      <c r="BW77" s="216"/>
      <c r="BX77" s="216"/>
      <c r="BY77" s="216"/>
      <c r="BZ77" s="216"/>
      <c r="CA77" s="216"/>
      <c r="CB77" s="216"/>
      <c r="CC77" s="216"/>
      <c r="CD77" s="216"/>
      <c r="CE77" s="216"/>
      <c r="CF77" s="216"/>
      <c r="CG77" s="216"/>
      <c r="CH77" s="216"/>
      <c r="CI77" s="216"/>
      <c r="CJ77" s="216"/>
      <c r="CK77" s="216"/>
      <c r="CL77" s="216"/>
      <c r="CM77" s="216"/>
      <c r="CN77" s="216"/>
      <c r="CO77" s="216"/>
      <c r="CP77" s="216"/>
      <c r="CQ77" s="216"/>
      <c r="CR77" s="216"/>
      <c r="CS77" s="216"/>
      <c r="CT77" s="216"/>
      <c r="CU77" s="216"/>
      <c r="CV77" s="216"/>
      <c r="CW77" s="216"/>
      <c r="CX77" s="216"/>
      <c r="CY77" s="216"/>
      <c r="CZ77" s="216"/>
      <c r="DA77" s="216"/>
      <c r="DB77" s="216"/>
      <c r="DC77" s="216"/>
      <c r="DD77" s="216"/>
      <c r="DE77" s="216"/>
      <c r="DF77" s="216"/>
      <c r="DG77" s="216"/>
      <c r="DH77" s="216"/>
      <c r="DI77" s="216"/>
      <c r="DJ77" s="216"/>
      <c r="DK77" s="216"/>
      <c r="DL77" s="216"/>
      <c r="DM77" s="216"/>
      <c r="DN77" s="216"/>
      <c r="DO77" s="216"/>
    </row>
    <row r="78" spans="1:119" x14ac:dyDescent="0.2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  <c r="BU78" s="216"/>
      <c r="BV78" s="216"/>
      <c r="BW78" s="216"/>
      <c r="BX78" s="216"/>
      <c r="BY78" s="216"/>
      <c r="BZ78" s="216"/>
      <c r="CA78" s="216"/>
      <c r="CB78" s="216"/>
      <c r="CC78" s="216"/>
      <c r="CD78" s="216"/>
      <c r="CE78" s="216"/>
      <c r="CF78" s="216"/>
      <c r="CG78" s="216"/>
      <c r="CH78" s="216"/>
      <c r="CI78" s="216"/>
      <c r="CJ78" s="216"/>
      <c r="CK78" s="216"/>
      <c r="CL78" s="216"/>
      <c r="CM78" s="216"/>
      <c r="CN78" s="216"/>
      <c r="CO78" s="216"/>
      <c r="CP78" s="216"/>
      <c r="CQ78" s="216"/>
      <c r="CR78" s="216"/>
      <c r="CS78" s="216"/>
      <c r="CT78" s="216"/>
      <c r="CU78" s="216"/>
      <c r="CV78" s="216"/>
      <c r="CW78" s="216"/>
      <c r="CX78" s="216"/>
      <c r="CY78" s="216"/>
      <c r="CZ78" s="216"/>
      <c r="DA78" s="216"/>
      <c r="DB78" s="216"/>
      <c r="DC78" s="216"/>
      <c r="DD78" s="216"/>
      <c r="DE78" s="216"/>
      <c r="DF78" s="216"/>
      <c r="DG78" s="216"/>
      <c r="DH78" s="216"/>
      <c r="DI78" s="216"/>
      <c r="DJ78" s="216"/>
      <c r="DK78" s="216"/>
      <c r="DL78" s="216"/>
      <c r="DM78" s="216"/>
      <c r="DN78" s="216"/>
      <c r="DO78" s="216"/>
    </row>
    <row r="79" spans="1:119" x14ac:dyDescent="0.2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  <c r="BU79" s="216"/>
      <c r="BV79" s="216"/>
      <c r="BW79" s="216"/>
      <c r="BX79" s="216"/>
      <c r="BY79" s="216"/>
      <c r="BZ79" s="216"/>
      <c r="CA79" s="216"/>
      <c r="CB79" s="216"/>
      <c r="CC79" s="216"/>
      <c r="CD79" s="216"/>
      <c r="CE79" s="216"/>
      <c r="CF79" s="216"/>
      <c r="CG79" s="216"/>
      <c r="CH79" s="216"/>
      <c r="CI79" s="216"/>
      <c r="CJ79" s="216"/>
      <c r="CK79" s="216"/>
      <c r="CL79" s="216"/>
      <c r="CM79" s="216"/>
      <c r="CN79" s="216"/>
      <c r="CO79" s="216"/>
      <c r="CP79" s="216"/>
      <c r="CQ79" s="216"/>
      <c r="CR79" s="216"/>
      <c r="CS79" s="216"/>
      <c r="CT79" s="216"/>
      <c r="CU79" s="216"/>
      <c r="CV79" s="216"/>
      <c r="CW79" s="216"/>
      <c r="CX79" s="216"/>
      <c r="CY79" s="216"/>
      <c r="CZ79" s="216"/>
      <c r="DA79" s="216"/>
      <c r="DB79" s="216"/>
      <c r="DC79" s="216"/>
      <c r="DD79" s="216"/>
      <c r="DE79" s="216"/>
      <c r="DF79" s="216"/>
      <c r="DG79" s="216"/>
      <c r="DH79" s="216"/>
      <c r="DI79" s="216"/>
      <c r="DJ79" s="216"/>
      <c r="DK79" s="216"/>
      <c r="DL79" s="216"/>
      <c r="DM79" s="216"/>
      <c r="DN79" s="216"/>
      <c r="DO79" s="216"/>
    </row>
    <row r="80" spans="1:119" x14ac:dyDescent="0.2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  <c r="BU80" s="216"/>
      <c r="BV80" s="216"/>
      <c r="BW80" s="216"/>
      <c r="BX80" s="216"/>
      <c r="BY80" s="216"/>
      <c r="BZ80" s="216"/>
      <c r="CA80" s="216"/>
      <c r="CB80" s="216"/>
      <c r="CC80" s="216"/>
      <c r="CD80" s="216"/>
      <c r="CE80" s="216"/>
      <c r="CF80" s="216"/>
      <c r="CG80" s="216"/>
      <c r="CH80" s="216"/>
      <c r="CI80" s="216"/>
      <c r="CJ80" s="216"/>
      <c r="CK80" s="216"/>
      <c r="CL80" s="216"/>
      <c r="CM80" s="216"/>
      <c r="CN80" s="216"/>
      <c r="CO80" s="216"/>
      <c r="CP80" s="216"/>
      <c r="CQ80" s="216"/>
      <c r="CR80" s="216"/>
      <c r="CS80" s="216"/>
      <c r="CT80" s="216"/>
      <c r="CU80" s="216"/>
      <c r="CV80" s="216"/>
      <c r="CW80" s="216"/>
      <c r="CX80" s="216"/>
      <c r="CY80" s="216"/>
      <c r="CZ80" s="216"/>
      <c r="DA80" s="216"/>
      <c r="DB80" s="216"/>
      <c r="DC80" s="216"/>
      <c r="DD80" s="216"/>
      <c r="DE80" s="216"/>
      <c r="DF80" s="216"/>
      <c r="DG80" s="216"/>
      <c r="DH80" s="216"/>
      <c r="DI80" s="216"/>
      <c r="DJ80" s="216"/>
      <c r="DK80" s="216"/>
      <c r="DL80" s="216"/>
      <c r="DM80" s="216"/>
      <c r="DN80" s="216"/>
      <c r="DO80" s="216"/>
    </row>
    <row r="81" spans="1:119" x14ac:dyDescent="0.2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  <c r="BU81" s="216"/>
      <c r="BV81" s="216"/>
      <c r="BW81" s="216"/>
      <c r="BX81" s="216"/>
      <c r="BY81" s="216"/>
      <c r="BZ81" s="216"/>
      <c r="CA81" s="216"/>
      <c r="CB81" s="216"/>
      <c r="CC81" s="216"/>
      <c r="CD81" s="216"/>
      <c r="CE81" s="216"/>
      <c r="CF81" s="216"/>
      <c r="CG81" s="216"/>
      <c r="CH81" s="216"/>
      <c r="CI81" s="216"/>
      <c r="CJ81" s="216"/>
      <c r="CK81" s="216"/>
      <c r="CL81" s="216"/>
      <c r="CM81" s="216"/>
      <c r="CN81" s="216"/>
      <c r="CO81" s="216"/>
      <c r="CP81" s="216"/>
      <c r="CQ81" s="216"/>
      <c r="CR81" s="216"/>
      <c r="CS81" s="216"/>
      <c r="CT81" s="216"/>
      <c r="CU81" s="216"/>
      <c r="CV81" s="216"/>
      <c r="CW81" s="216"/>
      <c r="CX81" s="216"/>
      <c r="CY81" s="216"/>
      <c r="CZ81" s="216"/>
      <c r="DA81" s="216"/>
      <c r="DB81" s="216"/>
      <c r="DC81" s="216"/>
      <c r="DD81" s="216"/>
      <c r="DE81" s="216"/>
      <c r="DF81" s="216"/>
      <c r="DG81" s="216"/>
      <c r="DH81" s="216"/>
      <c r="DI81" s="216"/>
      <c r="DJ81" s="216"/>
      <c r="DK81" s="216"/>
      <c r="DL81" s="216"/>
      <c r="DM81" s="216"/>
      <c r="DN81" s="216"/>
      <c r="DO81" s="216"/>
    </row>
    <row r="82" spans="1:119" x14ac:dyDescent="0.2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  <c r="BU82" s="216"/>
      <c r="BV82" s="216"/>
      <c r="BW82" s="216"/>
      <c r="BX82" s="216"/>
      <c r="BY82" s="216"/>
      <c r="BZ82" s="216"/>
      <c r="CA82" s="216"/>
      <c r="CB82" s="216"/>
      <c r="CC82" s="216"/>
      <c r="CD82" s="216"/>
      <c r="CE82" s="216"/>
      <c r="CF82" s="216"/>
      <c r="CG82" s="216"/>
      <c r="CH82" s="216"/>
      <c r="CI82" s="216"/>
      <c r="CJ82" s="216"/>
      <c r="CK82" s="216"/>
      <c r="CL82" s="216"/>
      <c r="CM82" s="216"/>
      <c r="CN82" s="216"/>
      <c r="CO82" s="216"/>
      <c r="CP82" s="216"/>
      <c r="CQ82" s="216"/>
      <c r="CR82" s="216"/>
      <c r="CS82" s="216"/>
      <c r="CT82" s="216"/>
      <c r="CU82" s="216"/>
      <c r="CV82" s="216"/>
      <c r="CW82" s="216"/>
      <c r="CX82" s="216"/>
      <c r="CY82" s="216"/>
      <c r="CZ82" s="216"/>
      <c r="DA82" s="216"/>
      <c r="DB82" s="216"/>
      <c r="DC82" s="216"/>
      <c r="DD82" s="216"/>
      <c r="DE82" s="216"/>
      <c r="DF82" s="216"/>
      <c r="DG82" s="216"/>
      <c r="DH82" s="216"/>
      <c r="DI82" s="216"/>
      <c r="DJ82" s="216"/>
      <c r="DK82" s="216"/>
      <c r="DL82" s="216"/>
      <c r="DM82" s="216"/>
      <c r="DN82" s="216"/>
      <c r="DO82" s="216"/>
    </row>
    <row r="83" spans="1:119" x14ac:dyDescent="0.2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  <c r="BC83" s="216"/>
      <c r="BD83" s="216"/>
      <c r="BE83" s="216"/>
      <c r="BF83" s="216"/>
      <c r="BG83" s="216"/>
      <c r="BH83" s="216"/>
      <c r="BI83" s="216"/>
      <c r="BJ83" s="216"/>
      <c r="BK83" s="216"/>
      <c r="BL83" s="216"/>
      <c r="BM83" s="216"/>
      <c r="BN83" s="216"/>
      <c r="BO83" s="216"/>
      <c r="BP83" s="216"/>
      <c r="BQ83" s="216"/>
      <c r="BR83" s="216"/>
      <c r="BS83" s="216"/>
      <c r="BT83" s="216"/>
      <c r="BU83" s="216"/>
      <c r="BV83" s="216"/>
      <c r="BW83" s="216"/>
      <c r="BX83" s="216"/>
      <c r="BY83" s="216"/>
      <c r="BZ83" s="216"/>
      <c r="CA83" s="216"/>
      <c r="CB83" s="216"/>
      <c r="CC83" s="216"/>
      <c r="CD83" s="216"/>
      <c r="CE83" s="216"/>
      <c r="CF83" s="216"/>
      <c r="CG83" s="216"/>
      <c r="CH83" s="216"/>
      <c r="CI83" s="216"/>
      <c r="CJ83" s="216"/>
      <c r="CK83" s="216"/>
      <c r="CL83" s="216"/>
      <c r="CM83" s="216"/>
      <c r="CN83" s="216"/>
      <c r="CO83" s="216"/>
      <c r="CP83" s="216"/>
      <c r="CQ83" s="216"/>
      <c r="CR83" s="216"/>
      <c r="CS83" s="216"/>
      <c r="CT83" s="216"/>
      <c r="CU83" s="216"/>
      <c r="CV83" s="216"/>
      <c r="CW83" s="216"/>
      <c r="CX83" s="216"/>
      <c r="CY83" s="216"/>
      <c r="CZ83" s="216"/>
      <c r="DA83" s="216"/>
      <c r="DB83" s="216"/>
      <c r="DC83" s="216"/>
      <c r="DD83" s="216"/>
      <c r="DE83" s="216"/>
      <c r="DF83" s="216"/>
      <c r="DG83" s="216"/>
      <c r="DH83" s="216"/>
      <c r="DI83" s="216"/>
      <c r="DJ83" s="216"/>
      <c r="DK83" s="216"/>
      <c r="DL83" s="216"/>
      <c r="DM83" s="216"/>
      <c r="DN83" s="216"/>
      <c r="DO83" s="216"/>
    </row>
    <row r="84" spans="1:119" x14ac:dyDescent="0.2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16"/>
      <c r="BN84" s="216"/>
      <c r="BO84" s="216"/>
      <c r="BP84" s="216"/>
      <c r="BQ84" s="216"/>
      <c r="BR84" s="216"/>
      <c r="BS84" s="216"/>
      <c r="BT84" s="216"/>
      <c r="BU84" s="216"/>
      <c r="BV84" s="216"/>
      <c r="BW84" s="216"/>
      <c r="BX84" s="216"/>
      <c r="BY84" s="216"/>
      <c r="BZ84" s="216"/>
      <c r="CA84" s="216"/>
      <c r="CB84" s="216"/>
      <c r="CC84" s="216"/>
      <c r="CD84" s="216"/>
      <c r="CE84" s="216"/>
      <c r="CF84" s="216"/>
      <c r="CG84" s="216"/>
      <c r="CH84" s="216"/>
      <c r="CI84" s="216"/>
      <c r="CJ84" s="216"/>
      <c r="CK84" s="216"/>
      <c r="CL84" s="216"/>
      <c r="CM84" s="216"/>
      <c r="CN84" s="216"/>
      <c r="CO84" s="216"/>
      <c r="CP84" s="216"/>
      <c r="CQ84" s="216"/>
      <c r="CR84" s="216"/>
      <c r="CS84" s="216"/>
      <c r="CT84" s="216"/>
      <c r="CU84" s="216"/>
      <c r="CV84" s="216"/>
      <c r="CW84" s="216"/>
      <c r="CX84" s="216"/>
      <c r="CY84" s="216"/>
      <c r="CZ84" s="216"/>
      <c r="DA84" s="216"/>
      <c r="DB84" s="216"/>
      <c r="DC84" s="216"/>
      <c r="DD84" s="216"/>
      <c r="DE84" s="216"/>
      <c r="DF84" s="216"/>
      <c r="DG84" s="216"/>
      <c r="DH84" s="216"/>
      <c r="DI84" s="216"/>
      <c r="DJ84" s="216"/>
      <c r="DK84" s="216"/>
      <c r="DL84" s="216"/>
      <c r="DM84" s="216"/>
      <c r="DN84" s="216"/>
      <c r="DO84" s="216"/>
    </row>
    <row r="85" spans="1:119" x14ac:dyDescent="0.2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  <c r="BC85" s="216"/>
      <c r="BD85" s="216"/>
      <c r="BE85" s="216"/>
      <c r="BF85" s="216"/>
      <c r="BG85" s="216"/>
      <c r="BH85" s="216"/>
      <c r="BI85" s="216"/>
      <c r="BJ85" s="216"/>
      <c r="BK85" s="216"/>
      <c r="BL85" s="216"/>
      <c r="BM85" s="216"/>
      <c r="BN85" s="216"/>
      <c r="BO85" s="216"/>
      <c r="BP85" s="216"/>
      <c r="BQ85" s="216"/>
      <c r="BR85" s="216"/>
      <c r="BS85" s="216"/>
      <c r="BT85" s="216"/>
      <c r="BU85" s="216"/>
      <c r="BV85" s="216"/>
      <c r="BW85" s="216"/>
      <c r="BX85" s="216"/>
      <c r="BY85" s="216"/>
      <c r="BZ85" s="216"/>
      <c r="CA85" s="216"/>
      <c r="CB85" s="216"/>
      <c r="CC85" s="216"/>
      <c r="CD85" s="216"/>
      <c r="CE85" s="216"/>
      <c r="CF85" s="216"/>
      <c r="CG85" s="216"/>
      <c r="CH85" s="216"/>
      <c r="CI85" s="216"/>
      <c r="CJ85" s="216"/>
      <c r="CK85" s="216"/>
      <c r="CL85" s="216"/>
      <c r="CM85" s="216"/>
      <c r="CN85" s="216"/>
      <c r="CO85" s="216"/>
      <c r="CP85" s="216"/>
      <c r="CQ85" s="216"/>
      <c r="CR85" s="216"/>
      <c r="CS85" s="216"/>
      <c r="CT85" s="216"/>
      <c r="CU85" s="216"/>
      <c r="CV85" s="216"/>
      <c r="CW85" s="216"/>
      <c r="CX85" s="216"/>
      <c r="CY85" s="216"/>
      <c r="CZ85" s="216"/>
      <c r="DA85" s="216"/>
      <c r="DB85" s="216"/>
      <c r="DC85" s="216"/>
      <c r="DD85" s="216"/>
      <c r="DE85" s="216"/>
      <c r="DF85" s="216"/>
      <c r="DG85" s="216"/>
      <c r="DH85" s="216"/>
      <c r="DI85" s="216"/>
      <c r="DJ85" s="216"/>
      <c r="DK85" s="216"/>
      <c r="DL85" s="216"/>
      <c r="DM85" s="216"/>
      <c r="DN85" s="216"/>
      <c r="DO85" s="216"/>
    </row>
    <row r="86" spans="1:119" x14ac:dyDescent="0.2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  <c r="BC86" s="216"/>
      <c r="BD86" s="216"/>
      <c r="BE86" s="216"/>
      <c r="BF86" s="216"/>
      <c r="BG86" s="216"/>
      <c r="BH86" s="216"/>
      <c r="BI86" s="216"/>
      <c r="BJ86" s="216"/>
      <c r="BK86" s="216"/>
      <c r="BL86" s="216"/>
      <c r="BM86" s="216"/>
      <c r="BN86" s="216"/>
      <c r="BO86" s="216"/>
      <c r="BP86" s="216"/>
      <c r="BQ86" s="216"/>
      <c r="BR86" s="216"/>
      <c r="BS86" s="216"/>
      <c r="BT86" s="216"/>
      <c r="BU86" s="216"/>
      <c r="BV86" s="216"/>
      <c r="BW86" s="216"/>
      <c r="BX86" s="216"/>
      <c r="BY86" s="216"/>
      <c r="BZ86" s="216"/>
      <c r="CA86" s="216"/>
      <c r="CB86" s="216"/>
      <c r="CC86" s="216"/>
      <c r="CD86" s="216"/>
      <c r="CE86" s="216"/>
      <c r="CF86" s="216"/>
      <c r="CG86" s="216"/>
      <c r="CH86" s="216"/>
      <c r="CI86" s="216"/>
      <c r="CJ86" s="216"/>
      <c r="CK86" s="216"/>
      <c r="CL86" s="216"/>
      <c r="CM86" s="216"/>
      <c r="CN86" s="216"/>
      <c r="CO86" s="216"/>
      <c r="CP86" s="216"/>
      <c r="CQ86" s="216"/>
      <c r="CR86" s="216"/>
      <c r="CS86" s="216"/>
      <c r="CT86" s="216"/>
      <c r="CU86" s="216"/>
      <c r="CV86" s="216"/>
      <c r="CW86" s="216"/>
      <c r="CX86" s="216"/>
      <c r="CY86" s="216"/>
      <c r="CZ86" s="216"/>
      <c r="DA86" s="216"/>
      <c r="DB86" s="216"/>
      <c r="DC86" s="216"/>
      <c r="DD86" s="216"/>
      <c r="DE86" s="216"/>
      <c r="DF86" s="216"/>
      <c r="DG86" s="216"/>
      <c r="DH86" s="216"/>
      <c r="DI86" s="216"/>
      <c r="DJ86" s="216"/>
      <c r="DK86" s="216"/>
      <c r="DL86" s="216"/>
      <c r="DM86" s="216"/>
      <c r="DN86" s="216"/>
      <c r="DO86" s="216"/>
    </row>
    <row r="87" spans="1:119" x14ac:dyDescent="0.2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  <c r="BC87" s="216"/>
      <c r="BD87" s="216"/>
      <c r="BE87" s="216"/>
      <c r="BF87" s="216"/>
      <c r="BG87" s="216"/>
      <c r="BH87" s="216"/>
      <c r="BI87" s="216"/>
      <c r="BJ87" s="216"/>
      <c r="BK87" s="216"/>
      <c r="BL87" s="216"/>
      <c r="BM87" s="216"/>
      <c r="BN87" s="216"/>
      <c r="BO87" s="216"/>
      <c r="BP87" s="216"/>
      <c r="BQ87" s="216"/>
      <c r="BR87" s="216"/>
      <c r="BS87" s="216"/>
      <c r="BT87" s="216"/>
      <c r="BU87" s="216"/>
      <c r="BV87" s="216"/>
      <c r="BW87" s="216"/>
      <c r="BX87" s="216"/>
      <c r="BY87" s="216"/>
      <c r="BZ87" s="216"/>
      <c r="CA87" s="216"/>
      <c r="CB87" s="216"/>
      <c r="CC87" s="216"/>
      <c r="CD87" s="216"/>
      <c r="CE87" s="216"/>
      <c r="CF87" s="216"/>
      <c r="CG87" s="216"/>
      <c r="CH87" s="216"/>
      <c r="CI87" s="216"/>
      <c r="CJ87" s="216"/>
      <c r="CK87" s="216"/>
      <c r="CL87" s="216"/>
      <c r="CM87" s="216"/>
      <c r="CN87" s="216"/>
      <c r="CO87" s="216"/>
      <c r="CP87" s="216"/>
      <c r="CQ87" s="216"/>
      <c r="CR87" s="216"/>
      <c r="CS87" s="216"/>
      <c r="CT87" s="216"/>
      <c r="CU87" s="216"/>
      <c r="CV87" s="216"/>
      <c r="CW87" s="216"/>
      <c r="CX87" s="216"/>
      <c r="CY87" s="216"/>
      <c r="CZ87" s="216"/>
      <c r="DA87" s="216"/>
      <c r="DB87" s="216"/>
      <c r="DC87" s="216"/>
      <c r="DD87" s="216"/>
      <c r="DE87" s="216"/>
      <c r="DF87" s="216"/>
      <c r="DG87" s="216"/>
      <c r="DH87" s="216"/>
      <c r="DI87" s="216"/>
      <c r="DJ87" s="216"/>
      <c r="DK87" s="216"/>
      <c r="DL87" s="216"/>
      <c r="DM87" s="216"/>
      <c r="DN87" s="216"/>
      <c r="DO87" s="216"/>
    </row>
    <row r="88" spans="1:119" x14ac:dyDescent="0.2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  <c r="BC88" s="216"/>
      <c r="BD88" s="216"/>
      <c r="BE88" s="216"/>
      <c r="BF88" s="216"/>
      <c r="BG88" s="216"/>
      <c r="BH88" s="216"/>
      <c r="BI88" s="216"/>
      <c r="BJ88" s="216"/>
      <c r="BK88" s="216"/>
      <c r="BL88" s="216"/>
      <c r="BM88" s="216"/>
      <c r="BN88" s="216"/>
      <c r="BO88" s="216"/>
      <c r="BP88" s="216"/>
      <c r="BQ88" s="216"/>
      <c r="BR88" s="216"/>
      <c r="BS88" s="216"/>
      <c r="BT88" s="216"/>
      <c r="BU88" s="216"/>
      <c r="BV88" s="216"/>
      <c r="BW88" s="216"/>
      <c r="BX88" s="216"/>
      <c r="BY88" s="216"/>
      <c r="BZ88" s="216"/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16"/>
      <c r="CP88" s="216"/>
      <c r="CQ88" s="216"/>
      <c r="CR88" s="216"/>
      <c r="CS88" s="216"/>
      <c r="CT88" s="216"/>
      <c r="CU88" s="216"/>
      <c r="CV88" s="216"/>
      <c r="CW88" s="216"/>
      <c r="CX88" s="216"/>
      <c r="CY88" s="216"/>
      <c r="CZ88" s="216"/>
      <c r="DA88" s="216"/>
      <c r="DB88" s="216"/>
      <c r="DC88" s="216"/>
      <c r="DD88" s="216"/>
      <c r="DE88" s="216"/>
      <c r="DF88" s="216"/>
      <c r="DG88" s="216"/>
      <c r="DH88" s="216"/>
      <c r="DI88" s="216"/>
      <c r="DJ88" s="216"/>
      <c r="DK88" s="216"/>
      <c r="DL88" s="216"/>
      <c r="DM88" s="216"/>
      <c r="DN88" s="216"/>
      <c r="DO88" s="216"/>
    </row>
    <row r="89" spans="1:119" x14ac:dyDescent="0.2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  <c r="BC89" s="216"/>
      <c r="BD89" s="216"/>
      <c r="BE89" s="216"/>
      <c r="BF89" s="216"/>
      <c r="BG89" s="216"/>
      <c r="BH89" s="216"/>
      <c r="BI89" s="216"/>
      <c r="BJ89" s="216"/>
      <c r="BK89" s="216"/>
      <c r="BL89" s="216"/>
      <c r="BM89" s="216"/>
      <c r="BN89" s="216"/>
      <c r="BO89" s="216"/>
      <c r="BP89" s="216"/>
      <c r="BQ89" s="216"/>
      <c r="BR89" s="216"/>
      <c r="BS89" s="216"/>
      <c r="BT89" s="216"/>
      <c r="BU89" s="216"/>
      <c r="BV89" s="216"/>
      <c r="BW89" s="216"/>
      <c r="BX89" s="216"/>
      <c r="BY89" s="216"/>
      <c r="BZ89" s="216"/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16"/>
      <c r="CP89" s="216"/>
      <c r="CQ89" s="216"/>
      <c r="CR89" s="216"/>
      <c r="CS89" s="216"/>
      <c r="CT89" s="216"/>
      <c r="CU89" s="216"/>
      <c r="CV89" s="216"/>
      <c r="CW89" s="216"/>
      <c r="CX89" s="216"/>
      <c r="CY89" s="216"/>
      <c r="CZ89" s="216"/>
      <c r="DA89" s="216"/>
      <c r="DB89" s="216"/>
      <c r="DC89" s="216"/>
      <c r="DD89" s="216"/>
      <c r="DE89" s="216"/>
      <c r="DF89" s="216"/>
      <c r="DG89" s="216"/>
      <c r="DH89" s="216"/>
      <c r="DI89" s="216"/>
      <c r="DJ89" s="216"/>
      <c r="DK89" s="216"/>
      <c r="DL89" s="216"/>
      <c r="DM89" s="216"/>
      <c r="DN89" s="216"/>
      <c r="DO89" s="216"/>
    </row>
    <row r="90" spans="1:119" x14ac:dyDescent="0.2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  <c r="BC90" s="216"/>
      <c r="BD90" s="216"/>
      <c r="BE90" s="216"/>
      <c r="BF90" s="216"/>
      <c r="BG90" s="216"/>
      <c r="BH90" s="216"/>
      <c r="BI90" s="216"/>
      <c r="BJ90" s="216"/>
      <c r="BK90" s="216"/>
      <c r="BL90" s="216"/>
      <c r="BM90" s="216"/>
      <c r="BN90" s="216"/>
      <c r="BO90" s="216"/>
      <c r="BP90" s="216"/>
      <c r="BQ90" s="216"/>
      <c r="BR90" s="216"/>
      <c r="BS90" s="216"/>
      <c r="BT90" s="216"/>
      <c r="BU90" s="216"/>
      <c r="BV90" s="216"/>
      <c r="BW90" s="216"/>
      <c r="BX90" s="216"/>
      <c r="BY90" s="216"/>
      <c r="BZ90" s="216"/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16"/>
      <c r="CP90" s="216"/>
      <c r="CQ90" s="216"/>
      <c r="CR90" s="216"/>
      <c r="CS90" s="216"/>
      <c r="CT90" s="216"/>
      <c r="CU90" s="216"/>
      <c r="CV90" s="216"/>
      <c r="CW90" s="216"/>
      <c r="CX90" s="216"/>
      <c r="CY90" s="216"/>
      <c r="CZ90" s="216"/>
      <c r="DA90" s="216"/>
      <c r="DB90" s="216"/>
      <c r="DC90" s="216"/>
      <c r="DD90" s="216"/>
      <c r="DE90" s="216"/>
      <c r="DF90" s="216"/>
      <c r="DG90" s="216"/>
      <c r="DH90" s="216"/>
      <c r="DI90" s="216"/>
      <c r="DJ90" s="216"/>
      <c r="DK90" s="216"/>
      <c r="DL90" s="216"/>
      <c r="DM90" s="216"/>
      <c r="DN90" s="216"/>
      <c r="DO90" s="216"/>
    </row>
    <row r="91" spans="1:119" x14ac:dyDescent="0.2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  <c r="AG91" s="67"/>
      <c r="AH91" s="67"/>
      <c r="AI91" s="67"/>
      <c r="AJ91" s="67"/>
      <c r="AK91" s="67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  <c r="BC91" s="216"/>
      <c r="BD91" s="216"/>
      <c r="BE91" s="216"/>
      <c r="BF91" s="216"/>
      <c r="BG91" s="216"/>
      <c r="BH91" s="216"/>
      <c r="BI91" s="216"/>
      <c r="BJ91" s="216"/>
      <c r="BK91" s="216"/>
      <c r="BL91" s="216"/>
      <c r="BM91" s="216"/>
      <c r="BN91" s="216"/>
      <c r="BO91" s="216"/>
      <c r="BP91" s="216"/>
      <c r="BQ91" s="216"/>
      <c r="BR91" s="216"/>
      <c r="BS91" s="216"/>
      <c r="BT91" s="216"/>
      <c r="BU91" s="216"/>
      <c r="BV91" s="216"/>
      <c r="BW91" s="216"/>
      <c r="BX91" s="216"/>
      <c r="BY91" s="216"/>
      <c r="BZ91" s="216"/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16"/>
      <c r="CP91" s="216"/>
      <c r="CQ91" s="216"/>
      <c r="CR91" s="216"/>
      <c r="CS91" s="216"/>
      <c r="CT91" s="216"/>
      <c r="CU91" s="216"/>
      <c r="CV91" s="216"/>
      <c r="CW91" s="216"/>
      <c r="CX91" s="216"/>
      <c r="CY91" s="216"/>
      <c r="CZ91" s="216"/>
      <c r="DA91" s="216"/>
      <c r="DB91" s="216"/>
      <c r="DC91" s="216"/>
      <c r="DD91" s="216"/>
      <c r="DE91" s="216"/>
      <c r="DF91" s="216"/>
      <c r="DG91" s="216"/>
      <c r="DH91" s="216"/>
      <c r="DI91" s="216"/>
      <c r="DJ91" s="216"/>
      <c r="DK91" s="216"/>
      <c r="DL91" s="216"/>
      <c r="DM91" s="216"/>
      <c r="DN91" s="216"/>
      <c r="DO91" s="216"/>
    </row>
    <row r="92" spans="1:119" x14ac:dyDescent="0.2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  <c r="BC92" s="216"/>
      <c r="BD92" s="216"/>
      <c r="BE92" s="216"/>
      <c r="BF92" s="216"/>
      <c r="BG92" s="216"/>
      <c r="BH92" s="216"/>
      <c r="BI92" s="216"/>
      <c r="BJ92" s="216"/>
      <c r="BK92" s="216"/>
      <c r="BL92" s="216"/>
      <c r="BM92" s="216"/>
      <c r="BN92" s="216"/>
      <c r="BO92" s="216"/>
      <c r="BP92" s="216"/>
      <c r="BQ92" s="216"/>
      <c r="BR92" s="216"/>
      <c r="BS92" s="216"/>
      <c r="BT92" s="216"/>
      <c r="BU92" s="216"/>
      <c r="BV92" s="216"/>
      <c r="BW92" s="216"/>
      <c r="BX92" s="216"/>
      <c r="BY92" s="216"/>
      <c r="BZ92" s="216"/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16"/>
      <c r="CP92" s="216"/>
      <c r="CQ92" s="216"/>
      <c r="CR92" s="216"/>
      <c r="CS92" s="216"/>
      <c r="CT92" s="216"/>
      <c r="CU92" s="216"/>
      <c r="CV92" s="216"/>
      <c r="CW92" s="216"/>
      <c r="CX92" s="216"/>
      <c r="CY92" s="216"/>
      <c r="CZ92" s="216"/>
      <c r="DA92" s="216"/>
      <c r="DB92" s="216"/>
      <c r="DC92" s="216"/>
      <c r="DD92" s="216"/>
      <c r="DE92" s="216"/>
      <c r="DF92" s="216"/>
      <c r="DG92" s="216"/>
      <c r="DH92" s="216"/>
      <c r="DI92" s="216"/>
      <c r="DJ92" s="216"/>
      <c r="DK92" s="216"/>
      <c r="DL92" s="216"/>
      <c r="DM92" s="216"/>
      <c r="DN92" s="216"/>
      <c r="DO92" s="216"/>
    </row>
    <row r="93" spans="1:119" x14ac:dyDescent="0.2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  <c r="BC93" s="216"/>
      <c r="BD93" s="216"/>
      <c r="BE93" s="216"/>
      <c r="BF93" s="216"/>
      <c r="BG93" s="216"/>
      <c r="BH93" s="216"/>
      <c r="BI93" s="216"/>
      <c r="BJ93" s="216"/>
      <c r="BK93" s="216"/>
      <c r="BL93" s="216"/>
      <c r="BM93" s="216"/>
      <c r="BN93" s="216"/>
      <c r="BO93" s="216"/>
      <c r="BP93" s="216"/>
      <c r="BQ93" s="216"/>
      <c r="BR93" s="216"/>
      <c r="BS93" s="216"/>
      <c r="BT93" s="216"/>
      <c r="BU93" s="216"/>
      <c r="BV93" s="216"/>
      <c r="BW93" s="216"/>
      <c r="BX93" s="216"/>
      <c r="BY93" s="216"/>
      <c r="BZ93" s="216"/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16"/>
      <c r="CP93" s="216"/>
      <c r="CQ93" s="216"/>
      <c r="CR93" s="216"/>
      <c r="CS93" s="216"/>
      <c r="CT93" s="216"/>
      <c r="CU93" s="216"/>
      <c r="CV93" s="216"/>
      <c r="CW93" s="216"/>
      <c r="CX93" s="216"/>
      <c r="CY93" s="216"/>
      <c r="CZ93" s="216"/>
      <c r="DA93" s="216"/>
      <c r="DB93" s="216"/>
      <c r="DC93" s="216"/>
      <c r="DD93" s="216"/>
      <c r="DE93" s="216"/>
      <c r="DF93" s="216"/>
      <c r="DG93" s="216"/>
      <c r="DH93" s="216"/>
      <c r="DI93" s="216"/>
      <c r="DJ93" s="216"/>
      <c r="DK93" s="216"/>
      <c r="DL93" s="216"/>
      <c r="DM93" s="216"/>
      <c r="DN93" s="216"/>
      <c r="DO93" s="216"/>
    </row>
    <row r="94" spans="1:119" x14ac:dyDescent="0.2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  <c r="BC94" s="216"/>
      <c r="BD94" s="216"/>
      <c r="BE94" s="216"/>
      <c r="BF94" s="216"/>
      <c r="BG94" s="216"/>
      <c r="BH94" s="216"/>
      <c r="BI94" s="216"/>
      <c r="BJ94" s="216"/>
      <c r="BK94" s="216"/>
      <c r="BL94" s="216"/>
      <c r="BM94" s="216"/>
      <c r="BN94" s="216"/>
      <c r="BO94" s="216"/>
      <c r="BP94" s="216"/>
      <c r="BQ94" s="216"/>
      <c r="BR94" s="216"/>
      <c r="BS94" s="216"/>
      <c r="BT94" s="216"/>
      <c r="BU94" s="216"/>
      <c r="BV94" s="216"/>
      <c r="BW94" s="216"/>
      <c r="BX94" s="216"/>
      <c r="BY94" s="216"/>
      <c r="BZ94" s="216"/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16"/>
      <c r="CP94" s="216"/>
      <c r="CQ94" s="216"/>
      <c r="CR94" s="216"/>
      <c r="CS94" s="216"/>
      <c r="CT94" s="216"/>
      <c r="CU94" s="216"/>
      <c r="CV94" s="216"/>
      <c r="CW94" s="216"/>
      <c r="CX94" s="216"/>
      <c r="CY94" s="216"/>
      <c r="CZ94" s="216"/>
      <c r="DA94" s="216"/>
      <c r="DB94" s="216"/>
      <c r="DC94" s="216"/>
      <c r="DD94" s="216"/>
      <c r="DE94" s="216"/>
      <c r="DF94" s="216"/>
      <c r="DG94" s="216"/>
      <c r="DH94" s="216"/>
      <c r="DI94" s="216"/>
      <c r="DJ94" s="216"/>
      <c r="DK94" s="216"/>
      <c r="DL94" s="216"/>
      <c r="DM94" s="216"/>
      <c r="DN94" s="216"/>
      <c r="DO94" s="216"/>
    </row>
    <row r="95" spans="1:119" x14ac:dyDescent="0.2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  <c r="AG95" s="67"/>
      <c r="AH95" s="67"/>
      <c r="AI95" s="67"/>
      <c r="AJ95" s="67"/>
      <c r="AK95" s="67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  <c r="BC95" s="216"/>
      <c r="BD95" s="216"/>
      <c r="BE95" s="216"/>
      <c r="BF95" s="216"/>
      <c r="BG95" s="216"/>
      <c r="BH95" s="216"/>
      <c r="BI95" s="216"/>
      <c r="BJ95" s="216"/>
      <c r="BK95" s="216"/>
      <c r="BL95" s="216"/>
      <c r="BM95" s="216"/>
      <c r="BN95" s="216"/>
      <c r="BO95" s="216"/>
      <c r="BP95" s="216"/>
      <c r="BQ95" s="216"/>
      <c r="BR95" s="216"/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16"/>
      <c r="CP95" s="216"/>
      <c r="CQ95" s="216"/>
      <c r="CR95" s="216"/>
      <c r="CS95" s="216"/>
      <c r="CT95" s="216"/>
      <c r="CU95" s="216"/>
      <c r="CV95" s="216"/>
      <c r="CW95" s="216"/>
      <c r="CX95" s="216"/>
      <c r="CY95" s="216"/>
      <c r="CZ95" s="216"/>
      <c r="DA95" s="216"/>
      <c r="DB95" s="216"/>
      <c r="DC95" s="216"/>
      <c r="DD95" s="216"/>
      <c r="DE95" s="216"/>
      <c r="DF95" s="216"/>
      <c r="DG95" s="216"/>
      <c r="DH95" s="216"/>
      <c r="DI95" s="216"/>
      <c r="DJ95" s="216"/>
      <c r="DK95" s="216"/>
      <c r="DL95" s="216"/>
      <c r="DM95" s="216"/>
      <c r="DN95" s="216"/>
      <c r="DO95" s="216"/>
    </row>
    <row r="96" spans="1:119" x14ac:dyDescent="0.2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  <c r="BC96" s="216"/>
      <c r="BD96" s="216"/>
      <c r="BE96" s="216"/>
      <c r="BF96" s="216"/>
      <c r="BG96" s="216"/>
      <c r="BH96" s="216"/>
      <c r="BI96" s="216"/>
      <c r="BJ96" s="216"/>
      <c r="BK96" s="216"/>
      <c r="BL96" s="216"/>
      <c r="BM96" s="216"/>
      <c r="BN96" s="216"/>
      <c r="BO96" s="216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16"/>
      <c r="CP96" s="216"/>
      <c r="CQ96" s="216"/>
      <c r="CR96" s="216"/>
      <c r="CS96" s="216"/>
      <c r="CT96" s="216"/>
      <c r="CU96" s="216"/>
      <c r="CV96" s="216"/>
      <c r="CW96" s="216"/>
      <c r="CX96" s="216"/>
      <c r="CY96" s="216"/>
      <c r="CZ96" s="216"/>
      <c r="DA96" s="216"/>
      <c r="DB96" s="216"/>
      <c r="DC96" s="216"/>
      <c r="DD96" s="216"/>
      <c r="DE96" s="216"/>
      <c r="DF96" s="216"/>
      <c r="DG96" s="216"/>
      <c r="DH96" s="216"/>
      <c r="DI96" s="216"/>
      <c r="DJ96" s="216"/>
      <c r="DK96" s="216"/>
      <c r="DL96" s="216"/>
      <c r="DM96" s="216"/>
      <c r="DN96" s="216"/>
      <c r="DO96" s="216"/>
    </row>
    <row r="97" spans="1:119" x14ac:dyDescent="0.2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  <c r="AG97" s="67"/>
      <c r="AH97" s="67"/>
      <c r="AI97" s="67"/>
      <c r="AJ97" s="67"/>
      <c r="AK97" s="67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  <c r="BC97" s="216"/>
      <c r="BD97" s="216"/>
      <c r="BE97" s="216"/>
      <c r="BF97" s="216"/>
      <c r="BG97" s="216"/>
      <c r="BH97" s="216"/>
      <c r="BI97" s="216"/>
      <c r="BJ97" s="216"/>
      <c r="BK97" s="216"/>
      <c r="BL97" s="216"/>
      <c r="BM97" s="216"/>
      <c r="BN97" s="216"/>
      <c r="BO97" s="216"/>
      <c r="BP97" s="216"/>
      <c r="BQ97" s="216"/>
      <c r="BR97" s="216"/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16"/>
      <c r="CP97" s="216"/>
      <c r="CQ97" s="216"/>
      <c r="CR97" s="216"/>
      <c r="CS97" s="216"/>
      <c r="CT97" s="216"/>
      <c r="CU97" s="216"/>
      <c r="CV97" s="216"/>
      <c r="CW97" s="216"/>
      <c r="CX97" s="216"/>
      <c r="CY97" s="216"/>
      <c r="CZ97" s="216"/>
      <c r="DA97" s="216"/>
      <c r="DB97" s="216"/>
      <c r="DC97" s="216"/>
      <c r="DD97" s="216"/>
      <c r="DE97" s="216"/>
      <c r="DF97" s="216"/>
      <c r="DG97" s="216"/>
      <c r="DH97" s="216"/>
      <c r="DI97" s="216"/>
      <c r="DJ97" s="216"/>
      <c r="DK97" s="216"/>
      <c r="DL97" s="216"/>
      <c r="DM97" s="216"/>
      <c r="DN97" s="216"/>
      <c r="DO97" s="216"/>
    </row>
    <row r="98" spans="1:119" x14ac:dyDescent="0.2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7"/>
      <c r="T98" s="67"/>
      <c r="U98" s="67"/>
      <c r="V98" s="67"/>
      <c r="W98" s="67"/>
      <c r="X98" s="67"/>
      <c r="Y98" s="67"/>
      <c r="Z98" s="67"/>
      <c r="AA98" s="67"/>
      <c r="AB98" s="67"/>
      <c r="AC98" s="67"/>
      <c r="AD98" s="67"/>
      <c r="AE98" s="67"/>
      <c r="AF98" s="67"/>
      <c r="AG98" s="67"/>
      <c r="AH98" s="67"/>
      <c r="AI98" s="67"/>
      <c r="AJ98" s="67"/>
      <c r="AK98" s="67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  <c r="BC98" s="216"/>
      <c r="BD98" s="216"/>
      <c r="BE98" s="216"/>
      <c r="BF98" s="216"/>
      <c r="BG98" s="216"/>
      <c r="BH98" s="216"/>
      <c r="BI98" s="216"/>
      <c r="BJ98" s="216"/>
      <c r="BK98" s="216"/>
      <c r="BL98" s="216"/>
      <c r="BM98" s="216"/>
      <c r="BN98" s="216"/>
      <c r="BO98" s="216"/>
      <c r="BP98" s="216"/>
      <c r="BQ98" s="216"/>
      <c r="BR98" s="216"/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16"/>
      <c r="CP98" s="216"/>
      <c r="CQ98" s="216"/>
      <c r="CR98" s="216"/>
      <c r="CS98" s="216"/>
      <c r="CT98" s="216"/>
      <c r="CU98" s="216"/>
      <c r="CV98" s="216"/>
      <c r="CW98" s="216"/>
      <c r="CX98" s="216"/>
      <c r="CY98" s="216"/>
      <c r="CZ98" s="216"/>
      <c r="DA98" s="216"/>
      <c r="DB98" s="216"/>
      <c r="DC98" s="216"/>
      <c r="DD98" s="216"/>
      <c r="DE98" s="216"/>
      <c r="DF98" s="216"/>
      <c r="DG98" s="216"/>
      <c r="DH98" s="216"/>
      <c r="DI98" s="216"/>
      <c r="DJ98" s="216"/>
      <c r="DK98" s="216"/>
      <c r="DL98" s="216"/>
      <c r="DM98" s="216"/>
      <c r="DN98" s="216"/>
      <c r="DO98" s="216"/>
    </row>
    <row r="99" spans="1:119" x14ac:dyDescent="0.2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7"/>
      <c r="Z99" s="67"/>
      <c r="AA99" s="67"/>
      <c r="AB99" s="67"/>
      <c r="AC99" s="67"/>
      <c r="AD99" s="67"/>
      <c r="AE99" s="67"/>
      <c r="AF99" s="67"/>
      <c r="AG99" s="67"/>
      <c r="AH99" s="67"/>
      <c r="AI99" s="67"/>
      <c r="AJ99" s="67"/>
      <c r="AK99" s="67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  <c r="BC99" s="216"/>
      <c r="BD99" s="216"/>
      <c r="BE99" s="216"/>
      <c r="BF99" s="216"/>
      <c r="BG99" s="216"/>
      <c r="BH99" s="216"/>
      <c r="BI99" s="216"/>
      <c r="BJ99" s="216"/>
      <c r="BK99" s="216"/>
      <c r="BL99" s="216"/>
      <c r="BM99" s="216"/>
      <c r="BN99" s="216"/>
      <c r="BO99" s="216"/>
      <c r="BP99" s="216"/>
      <c r="BQ99" s="216"/>
      <c r="BR99" s="216"/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16"/>
      <c r="CP99" s="216"/>
      <c r="CQ99" s="216"/>
      <c r="CR99" s="216"/>
      <c r="CS99" s="216"/>
      <c r="CT99" s="216"/>
      <c r="CU99" s="216"/>
      <c r="CV99" s="216"/>
      <c r="CW99" s="216"/>
      <c r="CX99" s="216"/>
      <c r="CY99" s="216"/>
      <c r="CZ99" s="216"/>
      <c r="DA99" s="216"/>
      <c r="DB99" s="216"/>
      <c r="DC99" s="216"/>
      <c r="DD99" s="216"/>
      <c r="DE99" s="216"/>
      <c r="DF99" s="216"/>
      <c r="DG99" s="216"/>
      <c r="DH99" s="216"/>
      <c r="DI99" s="216"/>
      <c r="DJ99" s="216"/>
      <c r="DK99" s="216"/>
      <c r="DL99" s="216"/>
      <c r="DM99" s="216"/>
      <c r="DN99" s="216"/>
      <c r="DO99" s="216"/>
    </row>
    <row r="100" spans="1:119" x14ac:dyDescent="0.2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  <c r="BC100" s="216"/>
      <c r="BD100" s="216"/>
      <c r="BE100" s="216"/>
      <c r="BF100" s="216"/>
      <c r="BG100" s="216"/>
      <c r="BH100" s="216"/>
      <c r="BI100" s="216"/>
      <c r="BJ100" s="216"/>
      <c r="BK100" s="216"/>
      <c r="BL100" s="216"/>
      <c r="BM100" s="216"/>
      <c r="BN100" s="216"/>
      <c r="BO100" s="216"/>
      <c r="BP100" s="216"/>
      <c r="BQ100" s="216"/>
      <c r="BR100" s="216"/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16"/>
      <c r="CP100" s="216"/>
      <c r="CQ100" s="216"/>
      <c r="CR100" s="216"/>
      <c r="CS100" s="216"/>
      <c r="CT100" s="216"/>
      <c r="CU100" s="216"/>
      <c r="CV100" s="216"/>
      <c r="CW100" s="216"/>
      <c r="CX100" s="216"/>
      <c r="CY100" s="216"/>
      <c r="CZ100" s="216"/>
      <c r="DA100" s="216"/>
      <c r="DB100" s="216"/>
      <c r="DC100" s="216"/>
      <c r="DD100" s="216"/>
      <c r="DE100" s="216"/>
      <c r="DF100" s="216"/>
      <c r="DG100" s="216"/>
      <c r="DH100" s="216"/>
      <c r="DI100" s="216"/>
      <c r="DJ100" s="216"/>
      <c r="DK100" s="216"/>
      <c r="DL100" s="216"/>
      <c r="DM100" s="216"/>
      <c r="DN100" s="216"/>
      <c r="DO100" s="216"/>
    </row>
    <row r="101" spans="1:119" x14ac:dyDescent="0.2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  <c r="BC101" s="216"/>
      <c r="BD101" s="216"/>
      <c r="BE101" s="216"/>
      <c r="BF101" s="216"/>
      <c r="BG101" s="216"/>
      <c r="BH101" s="216"/>
      <c r="BI101" s="216"/>
      <c r="BJ101" s="216"/>
      <c r="BK101" s="216"/>
      <c r="BL101" s="216"/>
      <c r="BM101" s="216"/>
      <c r="BN101" s="216"/>
      <c r="BO101" s="216"/>
      <c r="BP101" s="216"/>
      <c r="BQ101" s="216"/>
      <c r="BR101" s="216"/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16"/>
      <c r="CP101" s="216"/>
      <c r="CQ101" s="216"/>
      <c r="CR101" s="216"/>
      <c r="CS101" s="216"/>
      <c r="CT101" s="216"/>
      <c r="CU101" s="216"/>
      <c r="CV101" s="216"/>
      <c r="CW101" s="216"/>
      <c r="CX101" s="216"/>
      <c r="CY101" s="216"/>
      <c r="CZ101" s="216"/>
      <c r="DA101" s="216"/>
      <c r="DB101" s="216"/>
      <c r="DC101" s="216"/>
      <c r="DD101" s="216"/>
      <c r="DE101" s="216"/>
      <c r="DF101" s="216"/>
      <c r="DG101" s="216"/>
      <c r="DH101" s="216"/>
      <c r="DI101" s="216"/>
      <c r="DJ101" s="216"/>
      <c r="DK101" s="216"/>
      <c r="DL101" s="216"/>
      <c r="DM101" s="216"/>
      <c r="DN101" s="216"/>
      <c r="DO101" s="216"/>
    </row>
    <row r="102" spans="1:119" x14ac:dyDescent="0.2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7"/>
      <c r="T102" s="67"/>
      <c r="U102" s="67"/>
      <c r="V102" s="67"/>
      <c r="W102" s="67"/>
      <c r="X102" s="67"/>
      <c r="Y102" s="67"/>
      <c r="Z102" s="67"/>
      <c r="AA102" s="67"/>
      <c r="AB102" s="67"/>
      <c r="AC102" s="67"/>
      <c r="AD102" s="67"/>
      <c r="AE102" s="67"/>
      <c r="AF102" s="67"/>
      <c r="AG102" s="67"/>
      <c r="AH102" s="67"/>
      <c r="AI102" s="67"/>
      <c r="AJ102" s="67"/>
      <c r="AK102" s="67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  <c r="BC102" s="216"/>
      <c r="BD102" s="216"/>
      <c r="BE102" s="216"/>
      <c r="BF102" s="216"/>
      <c r="BG102" s="216"/>
      <c r="BH102" s="216"/>
      <c r="BI102" s="216"/>
      <c r="BJ102" s="216"/>
      <c r="BK102" s="216"/>
      <c r="BL102" s="216"/>
      <c r="BM102" s="216"/>
      <c r="BN102" s="216"/>
      <c r="BO102" s="216"/>
      <c r="BP102" s="216"/>
      <c r="BQ102" s="216"/>
      <c r="BR102" s="216"/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16"/>
      <c r="CP102" s="216"/>
      <c r="CQ102" s="216"/>
      <c r="CR102" s="216"/>
      <c r="CS102" s="216"/>
      <c r="CT102" s="216"/>
      <c r="CU102" s="216"/>
      <c r="CV102" s="216"/>
      <c r="CW102" s="216"/>
      <c r="CX102" s="216"/>
      <c r="CY102" s="216"/>
      <c r="CZ102" s="216"/>
      <c r="DA102" s="216"/>
      <c r="DB102" s="216"/>
      <c r="DC102" s="216"/>
      <c r="DD102" s="216"/>
      <c r="DE102" s="216"/>
      <c r="DF102" s="216"/>
      <c r="DG102" s="216"/>
      <c r="DH102" s="216"/>
      <c r="DI102" s="216"/>
      <c r="DJ102" s="216"/>
      <c r="DK102" s="216"/>
      <c r="DL102" s="216"/>
      <c r="DM102" s="216"/>
      <c r="DN102" s="216"/>
      <c r="DO102" s="216"/>
    </row>
    <row r="103" spans="1:119" x14ac:dyDescent="0.2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  <c r="BC103" s="216"/>
      <c r="BD103" s="216"/>
      <c r="BE103" s="216"/>
      <c r="BF103" s="216"/>
      <c r="BG103" s="216"/>
      <c r="BH103" s="216"/>
      <c r="BI103" s="216"/>
      <c r="BJ103" s="216"/>
      <c r="BK103" s="216"/>
      <c r="BL103" s="216"/>
      <c r="BM103" s="216"/>
      <c r="BN103" s="216"/>
      <c r="BO103" s="216"/>
      <c r="BP103" s="216"/>
      <c r="BQ103" s="216"/>
      <c r="BR103" s="216"/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16"/>
      <c r="CP103" s="216"/>
      <c r="CQ103" s="216"/>
      <c r="CR103" s="216"/>
      <c r="CS103" s="216"/>
      <c r="CT103" s="216"/>
      <c r="CU103" s="216"/>
      <c r="CV103" s="216"/>
      <c r="CW103" s="216"/>
      <c r="CX103" s="216"/>
      <c r="CY103" s="216"/>
      <c r="CZ103" s="216"/>
      <c r="DA103" s="216"/>
      <c r="DB103" s="216"/>
      <c r="DC103" s="216"/>
      <c r="DD103" s="216"/>
      <c r="DE103" s="216"/>
      <c r="DF103" s="216"/>
      <c r="DG103" s="216"/>
      <c r="DH103" s="216"/>
      <c r="DI103" s="216"/>
      <c r="DJ103" s="216"/>
      <c r="DK103" s="216"/>
      <c r="DL103" s="216"/>
      <c r="DM103" s="216"/>
      <c r="DN103" s="216"/>
      <c r="DO103" s="216"/>
    </row>
    <row r="104" spans="1:119" x14ac:dyDescent="0.2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67"/>
      <c r="W104" s="67"/>
      <c r="X104" s="67"/>
      <c r="Y104" s="67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67"/>
      <c r="AK104" s="67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  <c r="BC104" s="216"/>
      <c r="BD104" s="216"/>
      <c r="BE104" s="216"/>
      <c r="BF104" s="216"/>
      <c r="BG104" s="216"/>
      <c r="BH104" s="216"/>
      <c r="BI104" s="216"/>
      <c r="BJ104" s="216"/>
      <c r="BK104" s="216"/>
      <c r="BL104" s="216"/>
      <c r="BM104" s="216"/>
      <c r="BN104" s="216"/>
      <c r="BO104" s="216"/>
      <c r="BP104" s="216"/>
      <c r="BQ104" s="216"/>
      <c r="BR104" s="216"/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16"/>
      <c r="CP104" s="216"/>
      <c r="CQ104" s="216"/>
      <c r="CR104" s="216"/>
      <c r="CS104" s="216"/>
      <c r="CT104" s="216"/>
      <c r="CU104" s="216"/>
      <c r="CV104" s="216"/>
      <c r="CW104" s="216"/>
      <c r="CX104" s="216"/>
      <c r="CY104" s="216"/>
      <c r="CZ104" s="216"/>
      <c r="DA104" s="216"/>
      <c r="DB104" s="216"/>
      <c r="DC104" s="216"/>
      <c r="DD104" s="216"/>
      <c r="DE104" s="216"/>
      <c r="DF104" s="216"/>
      <c r="DG104" s="216"/>
      <c r="DH104" s="216"/>
      <c r="DI104" s="216"/>
      <c r="DJ104" s="216"/>
      <c r="DK104" s="216"/>
      <c r="DL104" s="216"/>
      <c r="DM104" s="216"/>
      <c r="DN104" s="216"/>
      <c r="DO104" s="216"/>
    </row>
    <row r="105" spans="1:119" x14ac:dyDescent="0.2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67"/>
      <c r="W105" s="67"/>
      <c r="X105" s="67"/>
      <c r="Y105" s="67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67"/>
      <c r="AK105" s="67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  <c r="BC105" s="216"/>
      <c r="BD105" s="216"/>
      <c r="BE105" s="216"/>
      <c r="BF105" s="216"/>
      <c r="BG105" s="216"/>
      <c r="BH105" s="216"/>
      <c r="BI105" s="216"/>
      <c r="BJ105" s="216"/>
      <c r="BK105" s="216"/>
      <c r="BL105" s="216"/>
      <c r="BM105" s="216"/>
      <c r="BN105" s="216"/>
      <c r="BO105" s="216"/>
      <c r="BP105" s="216"/>
      <c r="BQ105" s="216"/>
      <c r="BR105" s="216"/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16"/>
      <c r="CP105" s="216"/>
      <c r="CQ105" s="216"/>
      <c r="CR105" s="216"/>
      <c r="CS105" s="216"/>
      <c r="CT105" s="216"/>
      <c r="CU105" s="216"/>
      <c r="CV105" s="216"/>
      <c r="CW105" s="216"/>
      <c r="CX105" s="216"/>
      <c r="CY105" s="216"/>
      <c r="CZ105" s="216"/>
      <c r="DA105" s="216"/>
      <c r="DB105" s="216"/>
      <c r="DC105" s="216"/>
      <c r="DD105" s="216"/>
      <c r="DE105" s="216"/>
      <c r="DF105" s="216"/>
      <c r="DG105" s="216"/>
      <c r="DH105" s="216"/>
      <c r="DI105" s="216"/>
      <c r="DJ105" s="216"/>
      <c r="DK105" s="216"/>
      <c r="DL105" s="216"/>
      <c r="DM105" s="216"/>
      <c r="DN105" s="216"/>
      <c r="DO105" s="216"/>
    </row>
    <row r="106" spans="1:119" x14ac:dyDescent="0.2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67"/>
      <c r="W106" s="67"/>
      <c r="X106" s="67"/>
      <c r="Y106" s="67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67"/>
      <c r="AK106" s="67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  <c r="BC106" s="216"/>
      <c r="BD106" s="216"/>
      <c r="BE106" s="216"/>
      <c r="BF106" s="216"/>
      <c r="BG106" s="216"/>
      <c r="BH106" s="216"/>
      <c r="BI106" s="216"/>
      <c r="BJ106" s="216"/>
      <c r="BK106" s="216"/>
      <c r="BL106" s="216"/>
      <c r="BM106" s="216"/>
      <c r="BN106" s="216"/>
      <c r="BO106" s="216"/>
      <c r="BP106" s="216"/>
      <c r="BQ106" s="216"/>
      <c r="BR106" s="216"/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16"/>
      <c r="CP106" s="216"/>
      <c r="CQ106" s="216"/>
      <c r="CR106" s="216"/>
      <c r="CS106" s="216"/>
      <c r="CT106" s="216"/>
      <c r="CU106" s="216"/>
      <c r="CV106" s="216"/>
      <c r="CW106" s="216"/>
      <c r="CX106" s="216"/>
      <c r="CY106" s="216"/>
      <c r="CZ106" s="216"/>
      <c r="DA106" s="216"/>
      <c r="DB106" s="216"/>
      <c r="DC106" s="216"/>
      <c r="DD106" s="216"/>
      <c r="DE106" s="216"/>
      <c r="DF106" s="216"/>
      <c r="DG106" s="216"/>
      <c r="DH106" s="216"/>
      <c r="DI106" s="216"/>
      <c r="DJ106" s="216"/>
      <c r="DK106" s="216"/>
      <c r="DL106" s="216"/>
      <c r="DM106" s="216"/>
      <c r="DN106" s="216"/>
      <c r="DO106" s="216"/>
    </row>
    <row r="107" spans="1:119" x14ac:dyDescent="0.2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7"/>
      <c r="T107" s="67"/>
      <c r="U107" s="67"/>
      <c r="V107" s="67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  <c r="BC107" s="216"/>
      <c r="BD107" s="216"/>
      <c r="BE107" s="216"/>
      <c r="BF107" s="216"/>
      <c r="BG107" s="216"/>
      <c r="BH107" s="216"/>
      <c r="BI107" s="216"/>
      <c r="BJ107" s="216"/>
      <c r="BK107" s="216"/>
      <c r="BL107" s="216"/>
      <c r="BM107" s="216"/>
      <c r="BN107" s="216"/>
      <c r="BO107" s="216"/>
      <c r="BP107" s="216"/>
      <c r="BQ107" s="216"/>
      <c r="BR107" s="216"/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16"/>
      <c r="CP107" s="216"/>
      <c r="CQ107" s="216"/>
      <c r="CR107" s="216"/>
      <c r="CS107" s="216"/>
      <c r="CT107" s="216"/>
      <c r="CU107" s="216"/>
      <c r="CV107" s="216"/>
      <c r="CW107" s="216"/>
      <c r="CX107" s="216"/>
      <c r="CY107" s="216"/>
      <c r="CZ107" s="216"/>
      <c r="DA107" s="216"/>
      <c r="DB107" s="216"/>
      <c r="DC107" s="216"/>
      <c r="DD107" s="216"/>
      <c r="DE107" s="216"/>
      <c r="DF107" s="216"/>
      <c r="DG107" s="216"/>
      <c r="DH107" s="216"/>
      <c r="DI107" s="216"/>
      <c r="DJ107" s="216"/>
      <c r="DK107" s="216"/>
      <c r="DL107" s="216"/>
      <c r="DM107" s="216"/>
      <c r="DN107" s="216"/>
      <c r="DO107" s="216"/>
    </row>
    <row r="108" spans="1:119" x14ac:dyDescent="0.2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7"/>
      <c r="T108" s="67"/>
      <c r="U108" s="67"/>
      <c r="V108" s="67"/>
      <c r="W108" s="67"/>
      <c r="X108" s="67"/>
      <c r="Y108" s="67"/>
      <c r="Z108" s="67"/>
      <c r="AA108" s="67"/>
      <c r="AB108" s="67"/>
      <c r="AC108" s="67"/>
      <c r="AD108" s="67"/>
      <c r="AE108" s="67"/>
      <c r="AF108" s="67"/>
      <c r="AG108" s="67"/>
      <c r="AH108" s="67"/>
      <c r="AI108" s="67"/>
      <c r="AJ108" s="67"/>
      <c r="AK108" s="67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  <c r="BC108" s="216"/>
      <c r="BD108" s="216"/>
      <c r="BE108" s="216"/>
      <c r="BF108" s="216"/>
      <c r="BG108" s="216"/>
      <c r="BH108" s="216"/>
      <c r="BI108" s="216"/>
      <c r="BJ108" s="216"/>
      <c r="BK108" s="216"/>
      <c r="BL108" s="216"/>
      <c r="BM108" s="216"/>
      <c r="BN108" s="216"/>
      <c r="BO108" s="216"/>
      <c r="BP108" s="216"/>
      <c r="BQ108" s="216"/>
      <c r="BR108" s="216"/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16"/>
      <c r="CP108" s="216"/>
      <c r="CQ108" s="216"/>
      <c r="CR108" s="216"/>
      <c r="CS108" s="216"/>
      <c r="CT108" s="216"/>
      <c r="CU108" s="216"/>
      <c r="CV108" s="216"/>
      <c r="CW108" s="216"/>
      <c r="CX108" s="216"/>
      <c r="CY108" s="216"/>
      <c r="CZ108" s="216"/>
      <c r="DA108" s="216"/>
      <c r="DB108" s="216"/>
      <c r="DC108" s="216"/>
      <c r="DD108" s="216"/>
      <c r="DE108" s="216"/>
      <c r="DF108" s="216"/>
      <c r="DG108" s="216"/>
      <c r="DH108" s="216"/>
      <c r="DI108" s="216"/>
      <c r="DJ108" s="216"/>
      <c r="DK108" s="216"/>
      <c r="DL108" s="216"/>
      <c r="DM108" s="216"/>
      <c r="DN108" s="216"/>
      <c r="DO108" s="216"/>
    </row>
    <row r="109" spans="1:119" x14ac:dyDescent="0.2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7"/>
      <c r="AE109" s="67"/>
      <c r="AF109" s="67"/>
      <c r="AG109" s="67"/>
      <c r="AH109" s="67"/>
      <c r="AI109" s="67"/>
      <c r="AJ109" s="67"/>
      <c r="AK109" s="67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  <c r="BC109" s="216"/>
      <c r="BD109" s="216"/>
      <c r="BE109" s="216"/>
      <c r="BF109" s="216"/>
      <c r="BG109" s="216"/>
      <c r="BH109" s="216"/>
      <c r="BI109" s="216"/>
      <c r="BJ109" s="216"/>
      <c r="BK109" s="216"/>
      <c r="BL109" s="216"/>
      <c r="BM109" s="216"/>
      <c r="BN109" s="216"/>
      <c r="BO109" s="216"/>
      <c r="BP109" s="216"/>
      <c r="BQ109" s="216"/>
      <c r="BR109" s="216"/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16"/>
      <c r="CP109" s="216"/>
      <c r="CQ109" s="216"/>
      <c r="CR109" s="216"/>
      <c r="CS109" s="216"/>
      <c r="CT109" s="216"/>
      <c r="CU109" s="216"/>
      <c r="CV109" s="216"/>
      <c r="CW109" s="216"/>
      <c r="CX109" s="216"/>
      <c r="CY109" s="216"/>
      <c r="CZ109" s="216"/>
      <c r="DA109" s="216"/>
      <c r="DB109" s="216"/>
      <c r="DC109" s="216"/>
      <c r="DD109" s="216"/>
      <c r="DE109" s="216"/>
      <c r="DF109" s="216"/>
      <c r="DG109" s="216"/>
      <c r="DH109" s="216"/>
      <c r="DI109" s="216"/>
      <c r="DJ109" s="216"/>
      <c r="DK109" s="216"/>
      <c r="DL109" s="216"/>
      <c r="DM109" s="216"/>
      <c r="DN109" s="216"/>
      <c r="DO109" s="216"/>
    </row>
    <row r="110" spans="1:119" x14ac:dyDescent="0.2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67"/>
      <c r="W110" s="67"/>
      <c r="X110" s="67"/>
      <c r="Y110" s="67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67"/>
      <c r="AK110" s="67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  <c r="BC110" s="216"/>
      <c r="BD110" s="216"/>
      <c r="BE110" s="216"/>
      <c r="BF110" s="216"/>
      <c r="BG110" s="216"/>
      <c r="BH110" s="216"/>
      <c r="BI110" s="216"/>
      <c r="BJ110" s="216"/>
      <c r="BK110" s="216"/>
      <c r="BL110" s="216"/>
      <c r="BM110" s="216"/>
      <c r="BN110" s="216"/>
      <c r="BO110" s="216"/>
      <c r="BP110" s="216"/>
      <c r="BQ110" s="216"/>
      <c r="BR110" s="216"/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16"/>
      <c r="CP110" s="216"/>
      <c r="CQ110" s="216"/>
      <c r="CR110" s="216"/>
      <c r="CS110" s="216"/>
      <c r="CT110" s="216"/>
      <c r="CU110" s="216"/>
      <c r="CV110" s="216"/>
      <c r="CW110" s="216"/>
      <c r="CX110" s="216"/>
      <c r="CY110" s="216"/>
      <c r="CZ110" s="216"/>
      <c r="DA110" s="216"/>
      <c r="DB110" s="216"/>
      <c r="DC110" s="216"/>
      <c r="DD110" s="216"/>
      <c r="DE110" s="216"/>
      <c r="DF110" s="216"/>
      <c r="DG110" s="216"/>
      <c r="DH110" s="216"/>
      <c r="DI110" s="216"/>
      <c r="DJ110" s="216"/>
      <c r="DK110" s="216"/>
      <c r="DL110" s="216"/>
      <c r="DM110" s="216"/>
      <c r="DN110" s="216"/>
      <c r="DO110" s="216"/>
    </row>
    <row r="111" spans="1:119" x14ac:dyDescent="0.2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7"/>
      <c r="T111" s="67"/>
      <c r="U111" s="67"/>
      <c r="V111" s="67"/>
      <c r="W111" s="67"/>
      <c r="X111" s="67"/>
      <c r="Y111" s="67"/>
      <c r="Z111" s="67"/>
      <c r="AA111" s="67"/>
      <c r="AB111" s="67"/>
      <c r="AC111" s="67"/>
      <c r="AD111" s="67"/>
      <c r="AE111" s="67"/>
      <c r="AF111" s="67"/>
      <c r="AG111" s="67"/>
      <c r="AH111" s="67"/>
      <c r="AI111" s="67"/>
      <c r="AJ111" s="67"/>
      <c r="AK111" s="67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  <c r="BC111" s="216"/>
      <c r="BD111" s="216"/>
      <c r="BE111" s="216"/>
      <c r="BF111" s="216"/>
      <c r="BG111" s="216"/>
      <c r="BH111" s="216"/>
      <c r="BI111" s="216"/>
      <c r="BJ111" s="216"/>
      <c r="BK111" s="216"/>
      <c r="BL111" s="216"/>
      <c r="BM111" s="216"/>
      <c r="BN111" s="216"/>
      <c r="BO111" s="216"/>
      <c r="BP111" s="216"/>
      <c r="BQ111" s="216"/>
      <c r="BR111" s="216"/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16"/>
      <c r="CP111" s="216"/>
      <c r="CQ111" s="216"/>
      <c r="CR111" s="216"/>
      <c r="CS111" s="216"/>
      <c r="CT111" s="216"/>
      <c r="CU111" s="216"/>
      <c r="CV111" s="216"/>
      <c r="CW111" s="216"/>
      <c r="CX111" s="216"/>
      <c r="CY111" s="216"/>
      <c r="CZ111" s="216"/>
      <c r="DA111" s="216"/>
      <c r="DB111" s="216"/>
      <c r="DC111" s="216"/>
      <c r="DD111" s="216"/>
      <c r="DE111" s="216"/>
      <c r="DF111" s="216"/>
      <c r="DG111" s="216"/>
      <c r="DH111" s="216"/>
      <c r="DI111" s="216"/>
      <c r="DJ111" s="216"/>
      <c r="DK111" s="216"/>
      <c r="DL111" s="216"/>
      <c r="DM111" s="216"/>
      <c r="DN111" s="216"/>
      <c r="DO111" s="216"/>
    </row>
    <row r="112" spans="1:119" x14ac:dyDescent="0.2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7"/>
      <c r="AE112" s="67"/>
      <c r="AF112" s="67"/>
      <c r="AG112" s="67"/>
      <c r="AH112" s="67"/>
      <c r="AI112" s="67"/>
      <c r="AJ112" s="67"/>
      <c r="AK112" s="67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  <c r="BC112" s="216"/>
      <c r="BD112" s="216"/>
      <c r="BE112" s="216"/>
      <c r="BF112" s="216"/>
      <c r="BG112" s="216"/>
      <c r="BH112" s="216"/>
      <c r="BI112" s="216"/>
      <c r="BJ112" s="216"/>
      <c r="BK112" s="216"/>
      <c r="BL112" s="216"/>
      <c r="BM112" s="216"/>
      <c r="BN112" s="216"/>
      <c r="BO112" s="216"/>
      <c r="BP112" s="216"/>
      <c r="BQ112" s="216"/>
      <c r="BR112" s="216"/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16"/>
      <c r="CP112" s="216"/>
      <c r="CQ112" s="216"/>
      <c r="CR112" s="216"/>
      <c r="CS112" s="216"/>
      <c r="CT112" s="216"/>
      <c r="CU112" s="216"/>
      <c r="CV112" s="216"/>
      <c r="CW112" s="216"/>
      <c r="CX112" s="216"/>
      <c r="CY112" s="216"/>
      <c r="CZ112" s="216"/>
      <c r="DA112" s="216"/>
      <c r="DB112" s="216"/>
      <c r="DC112" s="216"/>
      <c r="DD112" s="216"/>
      <c r="DE112" s="216"/>
      <c r="DF112" s="216"/>
      <c r="DG112" s="216"/>
      <c r="DH112" s="216"/>
      <c r="DI112" s="216"/>
      <c r="DJ112" s="216"/>
      <c r="DK112" s="216"/>
      <c r="DL112" s="216"/>
      <c r="DM112" s="216"/>
      <c r="DN112" s="216"/>
      <c r="DO112" s="216"/>
    </row>
    <row r="113" spans="1:119" x14ac:dyDescent="0.2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  <c r="BC113" s="216"/>
      <c r="BD113" s="216"/>
      <c r="BE113" s="216"/>
      <c r="BF113" s="216"/>
      <c r="BG113" s="216"/>
      <c r="BH113" s="216"/>
      <c r="BI113" s="216"/>
      <c r="BJ113" s="216"/>
      <c r="BK113" s="216"/>
      <c r="BL113" s="216"/>
      <c r="BM113" s="216"/>
      <c r="BN113" s="216"/>
      <c r="BO113" s="216"/>
      <c r="BP113" s="216"/>
      <c r="BQ113" s="216"/>
      <c r="BR113" s="216"/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16"/>
      <c r="CP113" s="216"/>
      <c r="CQ113" s="216"/>
      <c r="CR113" s="216"/>
      <c r="CS113" s="216"/>
      <c r="CT113" s="216"/>
      <c r="CU113" s="216"/>
      <c r="CV113" s="216"/>
      <c r="CW113" s="216"/>
      <c r="CX113" s="216"/>
      <c r="CY113" s="216"/>
      <c r="CZ113" s="216"/>
      <c r="DA113" s="216"/>
      <c r="DB113" s="216"/>
      <c r="DC113" s="216"/>
      <c r="DD113" s="216"/>
      <c r="DE113" s="216"/>
      <c r="DF113" s="216"/>
      <c r="DG113" s="216"/>
      <c r="DH113" s="216"/>
      <c r="DI113" s="216"/>
      <c r="DJ113" s="216"/>
      <c r="DK113" s="216"/>
      <c r="DL113" s="216"/>
      <c r="DM113" s="216"/>
      <c r="DN113" s="216"/>
      <c r="DO113" s="216"/>
    </row>
    <row r="114" spans="1:119" x14ac:dyDescent="0.2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7"/>
      <c r="X114" s="67"/>
      <c r="Y114" s="67"/>
      <c r="Z114" s="67"/>
      <c r="AA114" s="67"/>
      <c r="AB114" s="67"/>
      <c r="AC114" s="67"/>
      <c r="AD114" s="67"/>
      <c r="AE114" s="67"/>
      <c r="AF114" s="67"/>
      <c r="AG114" s="67"/>
      <c r="AH114" s="67"/>
      <c r="AI114" s="67"/>
      <c r="AJ114" s="67"/>
      <c r="AK114" s="67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  <c r="BC114" s="216"/>
      <c r="BD114" s="216"/>
      <c r="BE114" s="216"/>
      <c r="BF114" s="216"/>
      <c r="BG114" s="216"/>
      <c r="BH114" s="216"/>
      <c r="BI114" s="216"/>
      <c r="BJ114" s="216"/>
      <c r="BK114" s="216"/>
      <c r="BL114" s="216"/>
      <c r="BM114" s="216"/>
      <c r="BN114" s="216"/>
      <c r="BO114" s="216"/>
      <c r="BP114" s="216"/>
      <c r="BQ114" s="216"/>
      <c r="BR114" s="216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16"/>
      <c r="CP114" s="216"/>
      <c r="CQ114" s="216"/>
      <c r="CR114" s="216"/>
      <c r="CS114" s="216"/>
      <c r="CT114" s="216"/>
      <c r="CU114" s="216"/>
      <c r="CV114" s="216"/>
      <c r="CW114" s="216"/>
      <c r="CX114" s="216"/>
      <c r="CY114" s="216"/>
      <c r="CZ114" s="216"/>
      <c r="DA114" s="216"/>
      <c r="DB114" s="216"/>
      <c r="DC114" s="216"/>
      <c r="DD114" s="216"/>
      <c r="DE114" s="216"/>
      <c r="DF114" s="216"/>
      <c r="DG114" s="216"/>
      <c r="DH114" s="216"/>
      <c r="DI114" s="216"/>
      <c r="DJ114" s="216"/>
      <c r="DK114" s="216"/>
      <c r="DL114" s="216"/>
      <c r="DM114" s="216"/>
      <c r="DN114" s="216"/>
      <c r="DO114" s="216"/>
    </row>
    <row r="115" spans="1:119" x14ac:dyDescent="0.2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7"/>
      <c r="T115" s="67"/>
      <c r="U115" s="67"/>
      <c r="V115" s="67"/>
      <c r="W115" s="67"/>
      <c r="X115" s="67"/>
      <c r="Y115" s="67"/>
      <c r="Z115" s="67"/>
      <c r="AA115" s="67"/>
      <c r="AB115" s="67"/>
      <c r="AC115" s="67"/>
      <c r="AD115" s="67"/>
      <c r="AE115" s="67"/>
      <c r="AF115" s="67"/>
      <c r="AG115" s="67"/>
      <c r="AH115" s="67"/>
      <c r="AI115" s="67"/>
      <c r="AJ115" s="67"/>
      <c r="AK115" s="67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  <c r="BC115" s="216"/>
      <c r="BD115" s="216"/>
      <c r="BE115" s="216"/>
      <c r="BF115" s="216"/>
      <c r="BG115" s="216"/>
      <c r="BH115" s="216"/>
      <c r="BI115" s="216"/>
      <c r="BJ115" s="216"/>
      <c r="BK115" s="216"/>
      <c r="BL115" s="216"/>
      <c r="BM115" s="216"/>
      <c r="BN115" s="216"/>
      <c r="BO115" s="216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16"/>
      <c r="CP115" s="216"/>
      <c r="CQ115" s="216"/>
      <c r="CR115" s="216"/>
      <c r="CS115" s="216"/>
      <c r="CT115" s="216"/>
      <c r="CU115" s="216"/>
      <c r="CV115" s="216"/>
      <c r="CW115" s="216"/>
      <c r="CX115" s="216"/>
      <c r="CY115" s="216"/>
      <c r="CZ115" s="216"/>
      <c r="DA115" s="216"/>
      <c r="DB115" s="216"/>
      <c r="DC115" s="216"/>
      <c r="DD115" s="216"/>
      <c r="DE115" s="216"/>
      <c r="DF115" s="216"/>
      <c r="DG115" s="216"/>
      <c r="DH115" s="216"/>
      <c r="DI115" s="216"/>
      <c r="DJ115" s="216"/>
      <c r="DK115" s="216"/>
      <c r="DL115" s="216"/>
      <c r="DM115" s="216"/>
      <c r="DN115" s="216"/>
      <c r="DO115" s="216"/>
    </row>
    <row r="116" spans="1:119" x14ac:dyDescent="0.2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7"/>
      <c r="AE116" s="67"/>
      <c r="AF116" s="67"/>
      <c r="AG116" s="67"/>
      <c r="AH116" s="67"/>
      <c r="AI116" s="67"/>
      <c r="AJ116" s="67"/>
      <c r="AK116" s="67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  <c r="BC116" s="216"/>
      <c r="BD116" s="216"/>
      <c r="BE116" s="216"/>
      <c r="BF116" s="216"/>
      <c r="BG116" s="216"/>
      <c r="BH116" s="216"/>
      <c r="BI116" s="216"/>
      <c r="BJ116" s="216"/>
      <c r="BK116" s="216"/>
      <c r="BL116" s="216"/>
      <c r="BM116" s="216"/>
      <c r="BN116" s="216"/>
      <c r="BO116" s="216"/>
      <c r="BP116" s="216"/>
      <c r="BQ116" s="216"/>
      <c r="BR116" s="216"/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16"/>
      <c r="CP116" s="216"/>
      <c r="CQ116" s="216"/>
      <c r="CR116" s="216"/>
      <c r="CS116" s="216"/>
      <c r="CT116" s="216"/>
      <c r="CU116" s="216"/>
      <c r="CV116" s="216"/>
      <c r="CW116" s="216"/>
      <c r="CX116" s="216"/>
      <c r="CY116" s="216"/>
      <c r="CZ116" s="216"/>
      <c r="DA116" s="216"/>
      <c r="DB116" s="216"/>
      <c r="DC116" s="216"/>
      <c r="DD116" s="216"/>
      <c r="DE116" s="216"/>
      <c r="DF116" s="216"/>
      <c r="DG116" s="216"/>
      <c r="DH116" s="216"/>
      <c r="DI116" s="216"/>
      <c r="DJ116" s="216"/>
      <c r="DK116" s="216"/>
      <c r="DL116" s="216"/>
      <c r="DM116" s="216"/>
      <c r="DN116" s="216"/>
      <c r="DO116" s="216"/>
    </row>
    <row r="117" spans="1:119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67"/>
      <c r="AJ117" s="67"/>
      <c r="AK117" s="67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  <c r="BC117" s="216"/>
      <c r="BD117" s="216"/>
      <c r="BE117" s="216"/>
      <c r="BF117" s="216"/>
      <c r="BG117" s="216"/>
      <c r="BH117" s="216"/>
      <c r="BI117" s="216"/>
      <c r="BJ117" s="216"/>
      <c r="BK117" s="216"/>
      <c r="BL117" s="216"/>
      <c r="BM117" s="216"/>
      <c r="BN117" s="216"/>
      <c r="BO117" s="216"/>
      <c r="BP117" s="216"/>
      <c r="BQ117" s="216"/>
      <c r="BR117" s="216"/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16"/>
      <c r="CP117" s="216"/>
      <c r="CQ117" s="216"/>
      <c r="CR117" s="216"/>
      <c r="CS117" s="216"/>
      <c r="CT117" s="216"/>
      <c r="CU117" s="216"/>
      <c r="CV117" s="216"/>
      <c r="CW117" s="216"/>
      <c r="CX117" s="216"/>
      <c r="CY117" s="216"/>
      <c r="CZ117" s="216"/>
      <c r="DA117" s="216"/>
      <c r="DB117" s="216"/>
      <c r="DC117" s="216"/>
      <c r="DD117" s="216"/>
      <c r="DE117" s="216"/>
      <c r="DF117" s="216"/>
      <c r="DG117" s="216"/>
      <c r="DH117" s="216"/>
      <c r="DI117" s="216"/>
      <c r="DJ117" s="216"/>
      <c r="DK117" s="216"/>
      <c r="DL117" s="216"/>
      <c r="DM117" s="216"/>
      <c r="DN117" s="216"/>
      <c r="DO117" s="216"/>
    </row>
    <row r="118" spans="1:119" x14ac:dyDescent="0.2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7"/>
      <c r="T118" s="67"/>
      <c r="U118" s="67"/>
      <c r="V118" s="67"/>
      <c r="W118" s="67"/>
      <c r="X118" s="67"/>
      <c r="Y118" s="67"/>
      <c r="Z118" s="67"/>
      <c r="AA118" s="67"/>
      <c r="AB118" s="67"/>
      <c r="AC118" s="67"/>
      <c r="AD118" s="67"/>
      <c r="AE118" s="67"/>
      <c r="AF118" s="67"/>
      <c r="AG118" s="67"/>
      <c r="AH118" s="67"/>
      <c r="AI118" s="67"/>
      <c r="AJ118" s="67"/>
      <c r="AK118" s="67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  <c r="BC118" s="216"/>
      <c r="BD118" s="216"/>
      <c r="BE118" s="216"/>
      <c r="BF118" s="216"/>
      <c r="BG118" s="216"/>
      <c r="BH118" s="216"/>
      <c r="BI118" s="216"/>
      <c r="BJ118" s="216"/>
      <c r="BK118" s="216"/>
      <c r="BL118" s="216"/>
      <c r="BM118" s="216"/>
      <c r="BN118" s="216"/>
      <c r="BO118" s="216"/>
      <c r="BP118" s="216"/>
      <c r="BQ118" s="216"/>
      <c r="BR118" s="216"/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16"/>
      <c r="CP118" s="216"/>
      <c r="CQ118" s="216"/>
      <c r="CR118" s="216"/>
      <c r="CS118" s="216"/>
      <c r="CT118" s="216"/>
      <c r="CU118" s="216"/>
      <c r="CV118" s="216"/>
      <c r="CW118" s="216"/>
      <c r="CX118" s="216"/>
      <c r="CY118" s="216"/>
      <c r="CZ118" s="216"/>
      <c r="DA118" s="216"/>
      <c r="DB118" s="216"/>
      <c r="DC118" s="216"/>
      <c r="DD118" s="216"/>
      <c r="DE118" s="216"/>
      <c r="DF118" s="216"/>
      <c r="DG118" s="216"/>
      <c r="DH118" s="216"/>
      <c r="DI118" s="216"/>
      <c r="DJ118" s="216"/>
      <c r="DK118" s="216"/>
      <c r="DL118" s="216"/>
      <c r="DM118" s="216"/>
      <c r="DN118" s="216"/>
      <c r="DO118" s="216"/>
    </row>
    <row r="119" spans="1:119" x14ac:dyDescent="0.2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7"/>
      <c r="T119" s="67"/>
      <c r="U119" s="67"/>
      <c r="V119" s="67"/>
      <c r="W119" s="67"/>
      <c r="X119" s="67"/>
      <c r="Y119" s="67"/>
      <c r="Z119" s="67"/>
      <c r="AA119" s="67"/>
      <c r="AB119" s="67"/>
      <c r="AC119" s="67"/>
      <c r="AD119" s="67"/>
      <c r="AE119" s="67"/>
      <c r="AF119" s="67"/>
      <c r="AG119" s="67"/>
      <c r="AH119" s="67"/>
      <c r="AI119" s="67"/>
      <c r="AJ119" s="67"/>
      <c r="AK119" s="67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  <c r="BC119" s="216"/>
      <c r="BD119" s="216"/>
      <c r="BE119" s="216"/>
      <c r="BF119" s="216"/>
      <c r="BG119" s="216"/>
      <c r="BH119" s="216"/>
      <c r="BI119" s="216"/>
      <c r="BJ119" s="216"/>
      <c r="BK119" s="216"/>
      <c r="BL119" s="216"/>
      <c r="BM119" s="216"/>
      <c r="BN119" s="216"/>
      <c r="BO119" s="216"/>
      <c r="BP119" s="216"/>
      <c r="BQ119" s="216"/>
      <c r="BR119" s="216"/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16"/>
      <c r="CP119" s="216"/>
      <c r="CQ119" s="216"/>
      <c r="CR119" s="216"/>
      <c r="CS119" s="216"/>
      <c r="CT119" s="216"/>
      <c r="CU119" s="216"/>
      <c r="CV119" s="216"/>
      <c r="CW119" s="216"/>
      <c r="CX119" s="216"/>
      <c r="CY119" s="216"/>
      <c r="CZ119" s="216"/>
      <c r="DA119" s="216"/>
      <c r="DB119" s="216"/>
      <c r="DC119" s="216"/>
      <c r="DD119" s="216"/>
      <c r="DE119" s="216"/>
      <c r="DF119" s="216"/>
      <c r="DG119" s="216"/>
      <c r="DH119" s="216"/>
      <c r="DI119" s="216"/>
      <c r="DJ119" s="216"/>
      <c r="DK119" s="216"/>
      <c r="DL119" s="216"/>
      <c r="DM119" s="216"/>
      <c r="DN119" s="216"/>
      <c r="DO119" s="216"/>
    </row>
    <row r="120" spans="1:119" x14ac:dyDescent="0.2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7"/>
      <c r="T120" s="67"/>
      <c r="U120" s="67"/>
      <c r="V120" s="67"/>
      <c r="W120" s="67"/>
      <c r="X120" s="67"/>
      <c r="Y120" s="67"/>
      <c r="Z120" s="67"/>
      <c r="AA120" s="67"/>
      <c r="AB120" s="67"/>
      <c r="AC120" s="67"/>
      <c r="AD120" s="67"/>
      <c r="AE120" s="67"/>
      <c r="AF120" s="67"/>
      <c r="AG120" s="67"/>
      <c r="AH120" s="67"/>
      <c r="AI120" s="67"/>
      <c r="AJ120" s="67"/>
      <c r="AK120" s="67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  <c r="BC120" s="216"/>
      <c r="BD120" s="216"/>
      <c r="BE120" s="216"/>
      <c r="BF120" s="216"/>
      <c r="BG120" s="216"/>
      <c r="BH120" s="216"/>
      <c r="BI120" s="216"/>
      <c r="BJ120" s="216"/>
      <c r="BK120" s="216"/>
      <c r="BL120" s="216"/>
      <c r="BM120" s="216"/>
      <c r="BN120" s="216"/>
      <c r="BO120" s="216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16"/>
      <c r="CP120" s="216"/>
      <c r="CQ120" s="216"/>
      <c r="CR120" s="216"/>
      <c r="CS120" s="216"/>
      <c r="CT120" s="216"/>
      <c r="CU120" s="216"/>
      <c r="CV120" s="216"/>
      <c r="CW120" s="216"/>
      <c r="CX120" s="216"/>
      <c r="CY120" s="216"/>
      <c r="CZ120" s="216"/>
      <c r="DA120" s="216"/>
      <c r="DB120" s="216"/>
      <c r="DC120" s="216"/>
      <c r="DD120" s="216"/>
      <c r="DE120" s="216"/>
      <c r="DF120" s="216"/>
      <c r="DG120" s="216"/>
      <c r="DH120" s="216"/>
      <c r="DI120" s="216"/>
      <c r="DJ120" s="216"/>
      <c r="DK120" s="216"/>
      <c r="DL120" s="216"/>
      <c r="DM120" s="216"/>
      <c r="DN120" s="216"/>
      <c r="DO120" s="216"/>
    </row>
    <row r="121" spans="1:119" x14ac:dyDescent="0.2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7"/>
      <c r="AE121" s="67"/>
      <c r="AF121" s="67"/>
      <c r="AG121" s="67"/>
      <c r="AH121" s="67"/>
      <c r="AI121" s="67"/>
      <c r="AJ121" s="67"/>
      <c r="AK121" s="67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  <c r="BC121" s="216"/>
      <c r="BD121" s="216"/>
      <c r="BE121" s="216"/>
      <c r="BF121" s="216"/>
      <c r="BG121" s="216"/>
      <c r="BH121" s="216"/>
      <c r="BI121" s="216"/>
      <c r="BJ121" s="216"/>
      <c r="BK121" s="216"/>
      <c r="BL121" s="216"/>
      <c r="BM121" s="216"/>
      <c r="BN121" s="216"/>
      <c r="BO121" s="216"/>
      <c r="BP121" s="216"/>
      <c r="BQ121" s="216"/>
      <c r="BR121" s="216"/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16"/>
      <c r="CP121" s="216"/>
      <c r="CQ121" s="216"/>
      <c r="CR121" s="216"/>
      <c r="CS121" s="216"/>
      <c r="CT121" s="216"/>
      <c r="CU121" s="216"/>
      <c r="CV121" s="216"/>
      <c r="CW121" s="216"/>
      <c r="CX121" s="216"/>
      <c r="CY121" s="216"/>
      <c r="CZ121" s="216"/>
      <c r="DA121" s="216"/>
      <c r="DB121" s="216"/>
      <c r="DC121" s="216"/>
      <c r="DD121" s="216"/>
      <c r="DE121" s="216"/>
      <c r="DF121" s="216"/>
      <c r="DG121" s="216"/>
      <c r="DH121" s="216"/>
      <c r="DI121" s="216"/>
      <c r="DJ121" s="216"/>
      <c r="DK121" s="216"/>
      <c r="DL121" s="216"/>
      <c r="DM121" s="216"/>
      <c r="DN121" s="216"/>
      <c r="DO121" s="216"/>
    </row>
    <row r="122" spans="1:119" x14ac:dyDescent="0.2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67"/>
      <c r="AD122" s="67"/>
      <c r="AE122" s="67"/>
      <c r="AF122" s="67"/>
      <c r="AG122" s="67"/>
      <c r="AH122" s="67"/>
      <c r="AI122" s="67"/>
      <c r="AJ122" s="67"/>
      <c r="AK122" s="67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  <c r="BC122" s="216"/>
      <c r="BD122" s="216"/>
      <c r="BE122" s="216"/>
      <c r="BF122" s="216"/>
      <c r="BG122" s="216"/>
      <c r="BH122" s="216"/>
      <c r="BI122" s="216"/>
      <c r="BJ122" s="216"/>
      <c r="BK122" s="216"/>
      <c r="BL122" s="216"/>
      <c r="BM122" s="216"/>
      <c r="BN122" s="216"/>
      <c r="BO122" s="216"/>
      <c r="BP122" s="216"/>
      <c r="BQ122" s="216"/>
      <c r="BR122" s="216"/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16"/>
      <c r="CP122" s="216"/>
      <c r="CQ122" s="216"/>
      <c r="CR122" s="216"/>
      <c r="CS122" s="216"/>
      <c r="CT122" s="216"/>
      <c r="CU122" s="216"/>
      <c r="CV122" s="216"/>
      <c r="CW122" s="216"/>
      <c r="CX122" s="216"/>
      <c r="CY122" s="216"/>
      <c r="CZ122" s="216"/>
      <c r="DA122" s="216"/>
      <c r="DB122" s="216"/>
      <c r="DC122" s="216"/>
      <c r="DD122" s="216"/>
      <c r="DE122" s="216"/>
      <c r="DF122" s="216"/>
      <c r="DG122" s="216"/>
      <c r="DH122" s="216"/>
      <c r="DI122" s="216"/>
      <c r="DJ122" s="216"/>
      <c r="DK122" s="216"/>
      <c r="DL122" s="216"/>
      <c r="DM122" s="216"/>
      <c r="DN122" s="216"/>
      <c r="DO122" s="216"/>
    </row>
    <row r="123" spans="1:119" x14ac:dyDescent="0.2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7"/>
      <c r="AE123" s="67"/>
      <c r="AF123" s="67"/>
      <c r="AG123" s="67"/>
      <c r="AH123" s="67"/>
      <c r="AI123" s="67"/>
      <c r="AJ123" s="67"/>
      <c r="AK123" s="67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  <c r="BC123" s="216"/>
      <c r="BD123" s="216"/>
      <c r="BE123" s="216"/>
      <c r="BF123" s="216"/>
      <c r="BG123" s="216"/>
      <c r="BH123" s="216"/>
      <c r="BI123" s="216"/>
      <c r="BJ123" s="216"/>
      <c r="BK123" s="216"/>
      <c r="BL123" s="216"/>
      <c r="BM123" s="216"/>
      <c r="BN123" s="216"/>
      <c r="BO123" s="216"/>
      <c r="BP123" s="216"/>
      <c r="BQ123" s="216"/>
      <c r="BR123" s="216"/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16"/>
      <c r="CP123" s="216"/>
      <c r="CQ123" s="216"/>
      <c r="CR123" s="216"/>
      <c r="CS123" s="216"/>
      <c r="CT123" s="216"/>
      <c r="CU123" s="216"/>
      <c r="CV123" s="216"/>
      <c r="CW123" s="216"/>
      <c r="CX123" s="216"/>
      <c r="CY123" s="216"/>
      <c r="CZ123" s="216"/>
      <c r="DA123" s="216"/>
      <c r="DB123" s="216"/>
      <c r="DC123" s="216"/>
      <c r="DD123" s="216"/>
      <c r="DE123" s="216"/>
      <c r="DF123" s="216"/>
      <c r="DG123" s="216"/>
      <c r="DH123" s="216"/>
      <c r="DI123" s="216"/>
      <c r="DJ123" s="216"/>
      <c r="DK123" s="216"/>
      <c r="DL123" s="216"/>
      <c r="DM123" s="216"/>
      <c r="DN123" s="216"/>
      <c r="DO123" s="216"/>
    </row>
    <row r="124" spans="1:119" x14ac:dyDescent="0.2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  <c r="AD124" s="67"/>
      <c r="AE124" s="67"/>
      <c r="AF124" s="67"/>
      <c r="AG124" s="67"/>
      <c r="AH124" s="67"/>
      <c r="AI124" s="67"/>
      <c r="AJ124" s="67"/>
      <c r="AK124" s="67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  <c r="BC124" s="216"/>
      <c r="BD124" s="216"/>
      <c r="BE124" s="216"/>
      <c r="BF124" s="216"/>
      <c r="BG124" s="216"/>
      <c r="BH124" s="216"/>
      <c r="BI124" s="216"/>
      <c r="BJ124" s="216"/>
      <c r="BK124" s="216"/>
      <c r="BL124" s="216"/>
      <c r="BM124" s="216"/>
      <c r="BN124" s="216"/>
      <c r="BO124" s="216"/>
      <c r="BP124" s="216"/>
      <c r="BQ124" s="216"/>
      <c r="BR124" s="216"/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16"/>
      <c r="CP124" s="216"/>
      <c r="CQ124" s="216"/>
      <c r="CR124" s="216"/>
      <c r="CS124" s="216"/>
      <c r="CT124" s="216"/>
      <c r="CU124" s="216"/>
      <c r="CV124" s="216"/>
      <c r="CW124" s="216"/>
      <c r="CX124" s="216"/>
      <c r="CY124" s="216"/>
      <c r="CZ124" s="216"/>
      <c r="DA124" s="216"/>
      <c r="DB124" s="216"/>
      <c r="DC124" s="216"/>
      <c r="DD124" s="216"/>
      <c r="DE124" s="216"/>
      <c r="DF124" s="216"/>
      <c r="DG124" s="216"/>
      <c r="DH124" s="216"/>
      <c r="DI124" s="216"/>
      <c r="DJ124" s="216"/>
      <c r="DK124" s="216"/>
      <c r="DL124" s="216"/>
      <c r="DM124" s="216"/>
      <c r="DN124" s="216"/>
      <c r="DO124" s="216"/>
    </row>
    <row r="125" spans="1:119" x14ac:dyDescent="0.2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7"/>
      <c r="T125" s="67"/>
      <c r="U125" s="67"/>
      <c r="V125" s="67"/>
      <c r="W125" s="67"/>
      <c r="X125" s="67"/>
      <c r="Y125" s="67"/>
      <c r="Z125" s="67"/>
      <c r="AA125" s="67"/>
      <c r="AB125" s="67"/>
      <c r="AC125" s="67"/>
      <c r="AD125" s="67"/>
      <c r="AE125" s="67"/>
      <c r="AF125" s="67"/>
      <c r="AG125" s="67"/>
      <c r="AH125" s="67"/>
      <c r="AI125" s="67"/>
      <c r="AJ125" s="67"/>
      <c r="AK125" s="67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  <c r="BC125" s="216"/>
      <c r="BD125" s="216"/>
      <c r="BE125" s="216"/>
      <c r="BF125" s="216"/>
      <c r="BG125" s="216"/>
      <c r="BH125" s="216"/>
      <c r="BI125" s="216"/>
      <c r="BJ125" s="216"/>
      <c r="BK125" s="216"/>
      <c r="BL125" s="216"/>
      <c r="BM125" s="216"/>
      <c r="BN125" s="216"/>
      <c r="BO125" s="216"/>
      <c r="BP125" s="216"/>
      <c r="BQ125" s="216"/>
      <c r="BR125" s="216"/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16"/>
      <c r="CP125" s="216"/>
      <c r="CQ125" s="216"/>
      <c r="CR125" s="216"/>
      <c r="CS125" s="216"/>
      <c r="CT125" s="216"/>
      <c r="CU125" s="216"/>
      <c r="CV125" s="216"/>
      <c r="CW125" s="216"/>
      <c r="CX125" s="216"/>
      <c r="CY125" s="216"/>
      <c r="CZ125" s="216"/>
      <c r="DA125" s="216"/>
      <c r="DB125" s="216"/>
      <c r="DC125" s="216"/>
      <c r="DD125" s="216"/>
      <c r="DE125" s="216"/>
      <c r="DF125" s="216"/>
      <c r="DG125" s="216"/>
      <c r="DH125" s="216"/>
      <c r="DI125" s="216"/>
      <c r="DJ125" s="216"/>
      <c r="DK125" s="216"/>
      <c r="DL125" s="216"/>
      <c r="DM125" s="216"/>
      <c r="DN125" s="216"/>
      <c r="DO125" s="216"/>
    </row>
    <row r="126" spans="1:119" x14ac:dyDescent="0.2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7"/>
      <c r="T126" s="67"/>
      <c r="U126" s="67"/>
      <c r="V126" s="67"/>
      <c r="W126" s="67"/>
      <c r="X126" s="67"/>
      <c r="Y126" s="67"/>
      <c r="Z126" s="67"/>
      <c r="AA126" s="67"/>
      <c r="AB126" s="67"/>
      <c r="AC126" s="67"/>
      <c r="AD126" s="67"/>
      <c r="AE126" s="67"/>
      <c r="AF126" s="67"/>
      <c r="AG126" s="67"/>
      <c r="AH126" s="67"/>
      <c r="AI126" s="67"/>
      <c r="AJ126" s="67"/>
      <c r="AK126" s="67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  <c r="BC126" s="216"/>
      <c r="BD126" s="216"/>
      <c r="BE126" s="216"/>
      <c r="BF126" s="216"/>
      <c r="BG126" s="216"/>
      <c r="BH126" s="216"/>
      <c r="BI126" s="216"/>
      <c r="BJ126" s="216"/>
      <c r="BK126" s="216"/>
      <c r="BL126" s="216"/>
      <c r="BM126" s="216"/>
      <c r="BN126" s="216"/>
      <c r="BO126" s="216"/>
      <c r="BP126" s="216"/>
      <c r="BQ126" s="216"/>
      <c r="BR126" s="216"/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16"/>
      <c r="CF126" s="216"/>
      <c r="CG126" s="216"/>
      <c r="CH126" s="216"/>
      <c r="CI126" s="216"/>
      <c r="CJ126" s="216"/>
      <c r="CK126" s="216"/>
      <c r="CL126" s="216"/>
      <c r="CM126" s="216"/>
      <c r="CN126" s="216"/>
      <c r="CO126" s="216"/>
      <c r="CP126" s="216"/>
      <c r="CQ126" s="216"/>
      <c r="CR126" s="216"/>
      <c r="CS126" s="216"/>
      <c r="CT126" s="216"/>
      <c r="CU126" s="216"/>
      <c r="CV126" s="216"/>
      <c r="CW126" s="216"/>
      <c r="CX126" s="216"/>
      <c r="CY126" s="216"/>
      <c r="CZ126" s="216"/>
      <c r="DA126" s="216"/>
      <c r="DB126" s="216"/>
      <c r="DC126" s="216"/>
      <c r="DD126" s="216"/>
      <c r="DE126" s="216"/>
      <c r="DF126" s="216"/>
      <c r="DG126" s="216"/>
      <c r="DH126" s="216"/>
      <c r="DI126" s="216"/>
      <c r="DJ126" s="216"/>
      <c r="DK126" s="216"/>
      <c r="DL126" s="216"/>
      <c r="DM126" s="216"/>
      <c r="DN126" s="216"/>
      <c r="DO126" s="216"/>
    </row>
    <row r="127" spans="1:119" x14ac:dyDescent="0.2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  <c r="V127" s="67"/>
      <c r="W127" s="67"/>
      <c r="X127" s="67"/>
      <c r="Y127" s="67"/>
      <c r="Z127" s="67"/>
      <c r="AA127" s="67"/>
      <c r="AB127" s="67"/>
      <c r="AC127" s="67"/>
      <c r="AD127" s="67"/>
      <c r="AE127" s="67"/>
      <c r="AF127" s="67"/>
      <c r="AG127" s="67"/>
      <c r="AH127" s="67"/>
      <c r="AI127" s="67"/>
      <c r="AJ127" s="67"/>
      <c r="AK127" s="67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  <c r="BC127" s="216"/>
      <c r="BD127" s="216"/>
      <c r="BE127" s="216"/>
      <c r="BF127" s="216"/>
      <c r="BG127" s="216"/>
      <c r="BH127" s="216"/>
      <c r="BI127" s="216"/>
      <c r="BJ127" s="216"/>
      <c r="BK127" s="216"/>
      <c r="BL127" s="216"/>
      <c r="BM127" s="216"/>
      <c r="BN127" s="216"/>
      <c r="BO127" s="216"/>
      <c r="BP127" s="216"/>
      <c r="BQ127" s="216"/>
      <c r="BR127" s="216"/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16"/>
      <c r="CF127" s="216"/>
      <c r="CG127" s="216"/>
      <c r="CH127" s="216"/>
      <c r="CI127" s="216"/>
      <c r="CJ127" s="216"/>
      <c r="CK127" s="216"/>
      <c r="CL127" s="216"/>
      <c r="CM127" s="216"/>
      <c r="CN127" s="216"/>
      <c r="CO127" s="216"/>
      <c r="CP127" s="216"/>
      <c r="CQ127" s="216"/>
      <c r="CR127" s="216"/>
      <c r="CS127" s="216"/>
      <c r="CT127" s="216"/>
      <c r="CU127" s="216"/>
      <c r="CV127" s="216"/>
      <c r="CW127" s="216"/>
      <c r="CX127" s="216"/>
      <c r="CY127" s="216"/>
      <c r="CZ127" s="216"/>
      <c r="DA127" s="216"/>
      <c r="DB127" s="216"/>
      <c r="DC127" s="216"/>
      <c r="DD127" s="216"/>
      <c r="DE127" s="216"/>
      <c r="DF127" s="216"/>
      <c r="DG127" s="216"/>
      <c r="DH127" s="216"/>
      <c r="DI127" s="216"/>
      <c r="DJ127" s="216"/>
      <c r="DK127" s="216"/>
      <c r="DL127" s="216"/>
      <c r="DM127" s="216"/>
      <c r="DN127" s="216"/>
      <c r="DO127" s="216"/>
    </row>
    <row r="128" spans="1:119" x14ac:dyDescent="0.2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  <c r="V128" s="67"/>
      <c r="W128" s="67"/>
      <c r="X128" s="67"/>
      <c r="Y128" s="67"/>
      <c r="Z128" s="67"/>
      <c r="AA128" s="67"/>
      <c r="AB128" s="67"/>
      <c r="AC128" s="67"/>
      <c r="AD128" s="67"/>
      <c r="AE128" s="67"/>
      <c r="AF128" s="67"/>
      <c r="AG128" s="67"/>
      <c r="AH128" s="67"/>
      <c r="AI128" s="67"/>
      <c r="AJ128" s="67"/>
      <c r="AK128" s="67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  <c r="BC128" s="216"/>
      <c r="BD128" s="216"/>
      <c r="BE128" s="216"/>
      <c r="BF128" s="216"/>
      <c r="BG128" s="216"/>
      <c r="BH128" s="216"/>
      <c r="BI128" s="216"/>
      <c r="BJ128" s="216"/>
      <c r="BK128" s="216"/>
      <c r="BL128" s="216"/>
      <c r="BM128" s="216"/>
      <c r="BN128" s="216"/>
      <c r="BO128" s="216"/>
      <c r="BP128" s="216"/>
      <c r="BQ128" s="216"/>
      <c r="BR128" s="216"/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16"/>
      <c r="CP128" s="216"/>
      <c r="CQ128" s="216"/>
      <c r="CR128" s="216"/>
      <c r="CS128" s="216"/>
      <c r="CT128" s="216"/>
      <c r="CU128" s="216"/>
      <c r="CV128" s="216"/>
      <c r="CW128" s="216"/>
      <c r="CX128" s="216"/>
      <c r="CY128" s="216"/>
      <c r="CZ128" s="216"/>
      <c r="DA128" s="216"/>
      <c r="DB128" s="216"/>
      <c r="DC128" s="216"/>
      <c r="DD128" s="216"/>
      <c r="DE128" s="216"/>
      <c r="DF128" s="216"/>
      <c r="DG128" s="216"/>
      <c r="DH128" s="216"/>
      <c r="DI128" s="216"/>
      <c r="DJ128" s="216"/>
      <c r="DK128" s="216"/>
      <c r="DL128" s="216"/>
      <c r="DM128" s="216"/>
      <c r="DN128" s="216"/>
      <c r="DO128" s="216"/>
    </row>
    <row r="129" spans="1:119" x14ac:dyDescent="0.2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67"/>
      <c r="W129" s="67"/>
      <c r="X129" s="67"/>
      <c r="Y129" s="67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67"/>
      <c r="AK129" s="67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  <c r="BC129" s="216"/>
      <c r="BD129" s="216"/>
      <c r="BE129" s="216"/>
      <c r="BF129" s="216"/>
      <c r="BG129" s="216"/>
      <c r="BH129" s="216"/>
      <c r="BI129" s="216"/>
      <c r="BJ129" s="216"/>
      <c r="BK129" s="216"/>
      <c r="BL129" s="216"/>
      <c r="BM129" s="216"/>
      <c r="BN129" s="216"/>
      <c r="BO129" s="216"/>
      <c r="BP129" s="216"/>
      <c r="BQ129" s="216"/>
      <c r="BR129" s="216"/>
      <c r="BS129" s="216"/>
      <c r="BT129" s="216"/>
      <c r="BU129" s="216"/>
      <c r="BV129" s="216"/>
      <c r="BW129" s="216"/>
      <c r="BX129" s="216"/>
      <c r="BY129" s="216"/>
      <c r="BZ129" s="216"/>
      <c r="CA129" s="216"/>
      <c r="CB129" s="216"/>
      <c r="CC129" s="216"/>
      <c r="CD129" s="216"/>
      <c r="CE129" s="216"/>
      <c r="CF129" s="216"/>
      <c r="CG129" s="216"/>
      <c r="CH129" s="216"/>
      <c r="CI129" s="216"/>
      <c r="CJ129" s="216"/>
      <c r="CK129" s="216"/>
      <c r="CL129" s="216"/>
      <c r="CM129" s="216"/>
      <c r="CN129" s="216"/>
      <c r="CO129" s="216"/>
      <c r="CP129" s="216"/>
      <c r="CQ129" s="216"/>
      <c r="CR129" s="216"/>
      <c r="CS129" s="216"/>
      <c r="CT129" s="216"/>
      <c r="CU129" s="216"/>
      <c r="CV129" s="216"/>
      <c r="CW129" s="216"/>
      <c r="CX129" s="216"/>
      <c r="CY129" s="216"/>
      <c r="CZ129" s="216"/>
      <c r="DA129" s="216"/>
      <c r="DB129" s="216"/>
      <c r="DC129" s="216"/>
      <c r="DD129" s="216"/>
      <c r="DE129" s="216"/>
      <c r="DF129" s="216"/>
      <c r="DG129" s="216"/>
      <c r="DH129" s="216"/>
      <c r="DI129" s="216"/>
      <c r="DJ129" s="216"/>
      <c r="DK129" s="216"/>
      <c r="DL129" s="216"/>
      <c r="DM129" s="216"/>
      <c r="DN129" s="216"/>
      <c r="DO129" s="216"/>
    </row>
    <row r="130" spans="1:119" x14ac:dyDescent="0.2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  <c r="AA130" s="67"/>
      <c r="AB130" s="67"/>
      <c r="AC130" s="67"/>
      <c r="AD130" s="67"/>
      <c r="AE130" s="67"/>
      <c r="AF130" s="67"/>
      <c r="AG130" s="67"/>
      <c r="AH130" s="67"/>
      <c r="AI130" s="67"/>
      <c r="AJ130" s="67"/>
      <c r="AK130" s="67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  <c r="BC130" s="216"/>
      <c r="BD130" s="216"/>
      <c r="BE130" s="216"/>
      <c r="BF130" s="216"/>
      <c r="BG130" s="216"/>
      <c r="BH130" s="216"/>
      <c r="BI130" s="216"/>
      <c r="BJ130" s="216"/>
      <c r="BK130" s="216"/>
      <c r="BL130" s="216"/>
      <c r="BM130" s="216"/>
      <c r="BN130" s="216"/>
      <c r="BO130" s="216"/>
      <c r="BP130" s="216"/>
      <c r="BQ130" s="216"/>
      <c r="BR130" s="216"/>
      <c r="BS130" s="216"/>
      <c r="BT130" s="216"/>
      <c r="BU130" s="216"/>
      <c r="BV130" s="216"/>
      <c r="BW130" s="216"/>
      <c r="BX130" s="216"/>
      <c r="BY130" s="216"/>
      <c r="BZ130" s="216"/>
      <c r="CA130" s="216"/>
      <c r="CB130" s="216"/>
      <c r="CC130" s="216"/>
      <c r="CD130" s="216"/>
      <c r="CE130" s="216"/>
      <c r="CF130" s="216"/>
      <c r="CG130" s="216"/>
      <c r="CH130" s="216"/>
      <c r="CI130" s="216"/>
      <c r="CJ130" s="216"/>
      <c r="CK130" s="216"/>
      <c r="CL130" s="216"/>
      <c r="CM130" s="216"/>
      <c r="CN130" s="216"/>
      <c r="CO130" s="216"/>
      <c r="CP130" s="216"/>
      <c r="CQ130" s="216"/>
      <c r="CR130" s="216"/>
      <c r="CS130" s="216"/>
      <c r="CT130" s="216"/>
      <c r="CU130" s="216"/>
      <c r="CV130" s="216"/>
      <c r="CW130" s="216"/>
      <c r="CX130" s="216"/>
      <c r="CY130" s="216"/>
      <c r="CZ130" s="216"/>
      <c r="DA130" s="216"/>
      <c r="DB130" s="216"/>
      <c r="DC130" s="216"/>
      <c r="DD130" s="216"/>
      <c r="DE130" s="216"/>
      <c r="DF130" s="216"/>
      <c r="DG130" s="216"/>
      <c r="DH130" s="216"/>
      <c r="DI130" s="216"/>
      <c r="DJ130" s="216"/>
      <c r="DK130" s="216"/>
      <c r="DL130" s="216"/>
      <c r="DM130" s="216"/>
      <c r="DN130" s="216"/>
      <c r="DO130" s="216"/>
    </row>
    <row r="131" spans="1:119" x14ac:dyDescent="0.2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67"/>
      <c r="AK131" s="67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  <c r="BC131" s="216"/>
      <c r="BD131" s="216"/>
      <c r="BE131" s="216"/>
      <c r="BF131" s="216"/>
      <c r="BG131" s="216"/>
      <c r="BH131" s="216"/>
      <c r="BI131" s="216"/>
      <c r="BJ131" s="216"/>
      <c r="BK131" s="216"/>
      <c r="BL131" s="216"/>
      <c r="BM131" s="216"/>
      <c r="BN131" s="216"/>
      <c r="BO131" s="216"/>
      <c r="BP131" s="216"/>
      <c r="BQ131" s="216"/>
      <c r="BR131" s="216"/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16"/>
      <c r="CK131" s="216"/>
      <c r="CL131" s="216"/>
      <c r="CM131" s="216"/>
      <c r="CN131" s="216"/>
      <c r="CO131" s="216"/>
      <c r="CP131" s="216"/>
      <c r="CQ131" s="216"/>
      <c r="CR131" s="216"/>
      <c r="CS131" s="216"/>
      <c r="CT131" s="216"/>
      <c r="CU131" s="216"/>
      <c r="CV131" s="216"/>
      <c r="CW131" s="216"/>
      <c r="CX131" s="216"/>
      <c r="CY131" s="216"/>
      <c r="CZ131" s="216"/>
      <c r="DA131" s="216"/>
      <c r="DB131" s="216"/>
      <c r="DC131" s="216"/>
      <c r="DD131" s="216"/>
      <c r="DE131" s="216"/>
      <c r="DF131" s="216"/>
      <c r="DG131" s="216"/>
      <c r="DH131" s="216"/>
      <c r="DI131" s="216"/>
      <c r="DJ131" s="216"/>
      <c r="DK131" s="216"/>
      <c r="DL131" s="216"/>
      <c r="DM131" s="216"/>
      <c r="DN131" s="216"/>
      <c r="DO131" s="216"/>
    </row>
    <row r="132" spans="1:119" x14ac:dyDescent="0.2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7"/>
      <c r="T132" s="67"/>
      <c r="U132" s="67"/>
      <c r="V132" s="67"/>
      <c r="W132" s="67"/>
      <c r="X132" s="67"/>
      <c r="Y132" s="67"/>
      <c r="Z132" s="67"/>
      <c r="AA132" s="67"/>
      <c r="AB132" s="67"/>
      <c r="AC132" s="67"/>
      <c r="AD132" s="67"/>
      <c r="AE132" s="67"/>
      <c r="AF132" s="67"/>
      <c r="AG132" s="67"/>
      <c r="AH132" s="67"/>
      <c r="AI132" s="67"/>
      <c r="AJ132" s="67"/>
      <c r="AK132" s="67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  <c r="BC132" s="216"/>
      <c r="BD132" s="216"/>
      <c r="BE132" s="216"/>
      <c r="BF132" s="216"/>
      <c r="BG132" s="216"/>
      <c r="BH132" s="216"/>
      <c r="BI132" s="216"/>
      <c r="BJ132" s="216"/>
      <c r="BK132" s="216"/>
      <c r="BL132" s="216"/>
      <c r="BM132" s="216"/>
      <c r="BN132" s="216"/>
      <c r="BO132" s="216"/>
      <c r="BP132" s="216"/>
      <c r="BQ132" s="216"/>
      <c r="BR132" s="216"/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16"/>
      <c r="CP132" s="216"/>
      <c r="CQ132" s="216"/>
      <c r="CR132" s="216"/>
      <c r="CS132" s="216"/>
      <c r="CT132" s="216"/>
      <c r="CU132" s="216"/>
      <c r="CV132" s="216"/>
      <c r="CW132" s="216"/>
      <c r="CX132" s="216"/>
      <c r="CY132" s="216"/>
      <c r="CZ132" s="216"/>
      <c r="DA132" s="216"/>
      <c r="DB132" s="216"/>
      <c r="DC132" s="216"/>
      <c r="DD132" s="216"/>
      <c r="DE132" s="216"/>
      <c r="DF132" s="216"/>
      <c r="DG132" s="216"/>
      <c r="DH132" s="216"/>
      <c r="DI132" s="216"/>
      <c r="DJ132" s="216"/>
      <c r="DK132" s="216"/>
      <c r="DL132" s="216"/>
      <c r="DM132" s="216"/>
      <c r="DN132" s="216"/>
      <c r="DO132" s="216"/>
    </row>
    <row r="133" spans="1:119" x14ac:dyDescent="0.2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7"/>
      <c r="T133" s="67"/>
      <c r="U133" s="67"/>
      <c r="V133" s="67"/>
      <c r="W133" s="67"/>
      <c r="X133" s="67"/>
      <c r="Y133" s="67"/>
      <c r="Z133" s="67"/>
      <c r="AA133" s="67"/>
      <c r="AB133" s="67"/>
      <c r="AC133" s="67"/>
      <c r="AD133" s="67"/>
      <c r="AE133" s="67"/>
      <c r="AF133" s="67"/>
      <c r="AG133" s="67"/>
      <c r="AH133" s="67"/>
      <c r="AI133" s="67"/>
      <c r="AJ133" s="67"/>
      <c r="AK133" s="67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  <c r="BC133" s="216"/>
      <c r="BD133" s="216"/>
      <c r="BE133" s="216"/>
      <c r="BF133" s="216"/>
      <c r="BG133" s="216"/>
      <c r="BH133" s="216"/>
      <c r="BI133" s="216"/>
      <c r="BJ133" s="216"/>
      <c r="BK133" s="216"/>
      <c r="BL133" s="216"/>
      <c r="BM133" s="216"/>
      <c r="BN133" s="216"/>
      <c r="BO133" s="216"/>
      <c r="BP133" s="216"/>
      <c r="BQ133" s="216"/>
      <c r="BR133" s="216"/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16"/>
      <c r="CP133" s="216"/>
      <c r="CQ133" s="216"/>
      <c r="CR133" s="216"/>
      <c r="CS133" s="216"/>
      <c r="CT133" s="216"/>
      <c r="CU133" s="216"/>
      <c r="CV133" s="216"/>
      <c r="CW133" s="216"/>
      <c r="CX133" s="216"/>
      <c r="CY133" s="216"/>
      <c r="CZ133" s="216"/>
      <c r="DA133" s="216"/>
      <c r="DB133" s="216"/>
      <c r="DC133" s="216"/>
      <c r="DD133" s="216"/>
      <c r="DE133" s="216"/>
      <c r="DF133" s="216"/>
      <c r="DG133" s="216"/>
      <c r="DH133" s="216"/>
      <c r="DI133" s="216"/>
      <c r="DJ133" s="216"/>
      <c r="DK133" s="216"/>
      <c r="DL133" s="216"/>
      <c r="DM133" s="216"/>
      <c r="DN133" s="216"/>
      <c r="DO133" s="216"/>
    </row>
    <row r="134" spans="1:119" x14ac:dyDescent="0.2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  <c r="AA134" s="67"/>
      <c r="AB134" s="67"/>
      <c r="AC134" s="67"/>
      <c r="AD134" s="67"/>
      <c r="AE134" s="67"/>
      <c r="AF134" s="67"/>
      <c r="AG134" s="67"/>
      <c r="AH134" s="67"/>
      <c r="AI134" s="67"/>
      <c r="AJ134" s="67"/>
      <c r="AK134" s="67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  <c r="BC134" s="216"/>
      <c r="BD134" s="216"/>
      <c r="BE134" s="216"/>
      <c r="BF134" s="216"/>
      <c r="BG134" s="216"/>
      <c r="BH134" s="216"/>
      <c r="BI134" s="216"/>
      <c r="BJ134" s="216"/>
      <c r="BK134" s="216"/>
      <c r="BL134" s="216"/>
      <c r="BM134" s="216"/>
      <c r="BN134" s="216"/>
      <c r="BO134" s="216"/>
      <c r="BP134" s="216"/>
      <c r="BQ134" s="216"/>
      <c r="BR134" s="216"/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16"/>
      <c r="CP134" s="216"/>
      <c r="CQ134" s="216"/>
      <c r="CR134" s="216"/>
      <c r="CS134" s="216"/>
      <c r="CT134" s="216"/>
      <c r="CU134" s="216"/>
      <c r="CV134" s="216"/>
      <c r="CW134" s="216"/>
      <c r="CX134" s="216"/>
      <c r="CY134" s="216"/>
      <c r="CZ134" s="216"/>
      <c r="DA134" s="216"/>
      <c r="DB134" s="216"/>
      <c r="DC134" s="216"/>
      <c r="DD134" s="216"/>
      <c r="DE134" s="216"/>
      <c r="DF134" s="216"/>
      <c r="DG134" s="216"/>
      <c r="DH134" s="216"/>
      <c r="DI134" s="216"/>
      <c r="DJ134" s="216"/>
      <c r="DK134" s="216"/>
      <c r="DL134" s="216"/>
      <c r="DM134" s="216"/>
      <c r="DN134" s="216"/>
      <c r="DO134" s="216"/>
    </row>
    <row r="135" spans="1:119" x14ac:dyDescent="0.2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67"/>
      <c r="X135" s="67"/>
      <c r="Y135" s="67"/>
      <c r="Z135" s="67"/>
      <c r="AA135" s="67"/>
      <c r="AB135" s="67"/>
      <c r="AC135" s="67"/>
      <c r="AD135" s="67"/>
      <c r="AE135" s="67"/>
      <c r="AF135" s="67"/>
      <c r="AG135" s="67"/>
      <c r="AH135" s="67"/>
      <c r="AI135" s="67"/>
      <c r="AJ135" s="67"/>
      <c r="AK135" s="67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  <c r="BC135" s="216"/>
      <c r="BD135" s="216"/>
      <c r="BE135" s="216"/>
      <c r="BF135" s="216"/>
      <c r="BG135" s="216"/>
      <c r="BH135" s="216"/>
      <c r="BI135" s="216"/>
      <c r="BJ135" s="216"/>
      <c r="BK135" s="216"/>
      <c r="BL135" s="216"/>
      <c r="BM135" s="216"/>
      <c r="BN135" s="216"/>
      <c r="BO135" s="216"/>
      <c r="BP135" s="216"/>
      <c r="BQ135" s="216"/>
      <c r="BR135" s="216"/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16"/>
      <c r="CP135" s="216"/>
      <c r="CQ135" s="216"/>
      <c r="CR135" s="216"/>
      <c r="CS135" s="216"/>
      <c r="CT135" s="216"/>
      <c r="CU135" s="216"/>
      <c r="CV135" s="216"/>
      <c r="CW135" s="216"/>
      <c r="CX135" s="216"/>
      <c r="CY135" s="216"/>
      <c r="CZ135" s="216"/>
      <c r="DA135" s="216"/>
      <c r="DB135" s="216"/>
      <c r="DC135" s="216"/>
      <c r="DD135" s="216"/>
      <c r="DE135" s="216"/>
      <c r="DF135" s="216"/>
      <c r="DG135" s="216"/>
      <c r="DH135" s="216"/>
      <c r="DI135" s="216"/>
      <c r="DJ135" s="216"/>
      <c r="DK135" s="216"/>
      <c r="DL135" s="216"/>
      <c r="DM135" s="216"/>
      <c r="DN135" s="216"/>
      <c r="DO135" s="216"/>
    </row>
    <row r="136" spans="1:119" x14ac:dyDescent="0.2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7"/>
      <c r="T136" s="67"/>
      <c r="U136" s="67"/>
      <c r="V136" s="67"/>
      <c r="W136" s="67"/>
      <c r="X136" s="67"/>
      <c r="Y136" s="67"/>
      <c r="Z136" s="67"/>
      <c r="AA136" s="67"/>
      <c r="AB136" s="67"/>
      <c r="AC136" s="67"/>
      <c r="AD136" s="67"/>
      <c r="AE136" s="67"/>
      <c r="AF136" s="67"/>
      <c r="AG136" s="67"/>
      <c r="AH136" s="67"/>
      <c r="AI136" s="67"/>
      <c r="AJ136" s="67"/>
      <c r="AK136" s="67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  <c r="BC136" s="216"/>
      <c r="BD136" s="216"/>
      <c r="BE136" s="216"/>
      <c r="BF136" s="216"/>
      <c r="BG136" s="216"/>
      <c r="BH136" s="216"/>
      <c r="BI136" s="216"/>
      <c r="BJ136" s="216"/>
      <c r="BK136" s="216"/>
      <c r="BL136" s="216"/>
      <c r="BM136" s="216"/>
      <c r="BN136" s="216"/>
      <c r="BO136" s="216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16"/>
      <c r="CP136" s="216"/>
      <c r="CQ136" s="216"/>
      <c r="CR136" s="216"/>
      <c r="CS136" s="216"/>
      <c r="CT136" s="216"/>
      <c r="CU136" s="216"/>
      <c r="CV136" s="216"/>
      <c r="CW136" s="216"/>
      <c r="CX136" s="216"/>
      <c r="CY136" s="216"/>
      <c r="CZ136" s="216"/>
      <c r="DA136" s="216"/>
      <c r="DB136" s="216"/>
      <c r="DC136" s="216"/>
      <c r="DD136" s="216"/>
      <c r="DE136" s="216"/>
      <c r="DF136" s="216"/>
      <c r="DG136" s="216"/>
      <c r="DH136" s="216"/>
      <c r="DI136" s="216"/>
      <c r="DJ136" s="216"/>
      <c r="DK136" s="216"/>
      <c r="DL136" s="216"/>
      <c r="DM136" s="216"/>
      <c r="DN136" s="216"/>
      <c r="DO136" s="216"/>
    </row>
    <row r="137" spans="1:119" x14ac:dyDescent="0.2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7"/>
      <c r="T137" s="67"/>
      <c r="U137" s="67"/>
      <c r="V137" s="67"/>
      <c r="W137" s="67"/>
      <c r="X137" s="67"/>
      <c r="Y137" s="67"/>
      <c r="Z137" s="67"/>
      <c r="AA137" s="67"/>
      <c r="AB137" s="67"/>
      <c r="AC137" s="67"/>
      <c r="AD137" s="67"/>
      <c r="AE137" s="67"/>
      <c r="AF137" s="67"/>
      <c r="AG137" s="67"/>
      <c r="AH137" s="67"/>
      <c r="AI137" s="67"/>
      <c r="AJ137" s="67"/>
      <c r="AK137" s="67"/>
      <c r="AL137" s="216"/>
      <c r="AM137" s="216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  <c r="BC137" s="216"/>
      <c r="BD137" s="216"/>
      <c r="BE137" s="216"/>
      <c r="BF137" s="216"/>
      <c r="BG137" s="216"/>
      <c r="BH137" s="216"/>
      <c r="BI137" s="216"/>
      <c r="BJ137" s="216"/>
      <c r="BK137" s="216"/>
      <c r="BL137" s="216"/>
      <c r="BM137" s="216"/>
      <c r="BN137" s="216"/>
      <c r="BO137" s="216"/>
      <c r="BP137" s="216"/>
      <c r="BQ137" s="216"/>
      <c r="BR137" s="216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16"/>
      <c r="CP137" s="216"/>
      <c r="CQ137" s="216"/>
      <c r="CR137" s="216"/>
      <c r="CS137" s="216"/>
      <c r="CT137" s="216"/>
      <c r="CU137" s="216"/>
      <c r="CV137" s="216"/>
      <c r="CW137" s="216"/>
      <c r="CX137" s="216"/>
      <c r="CY137" s="216"/>
      <c r="CZ137" s="216"/>
      <c r="DA137" s="216"/>
      <c r="DB137" s="216"/>
      <c r="DC137" s="216"/>
      <c r="DD137" s="216"/>
      <c r="DE137" s="216"/>
      <c r="DF137" s="216"/>
      <c r="DG137" s="216"/>
      <c r="DH137" s="216"/>
      <c r="DI137" s="216"/>
      <c r="DJ137" s="216"/>
      <c r="DK137" s="216"/>
      <c r="DL137" s="216"/>
      <c r="DM137" s="216"/>
      <c r="DN137" s="216"/>
      <c r="DO137" s="216"/>
    </row>
    <row r="138" spans="1:119" x14ac:dyDescent="0.2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7"/>
      <c r="T138" s="67"/>
      <c r="U138" s="67"/>
      <c r="V138" s="67"/>
      <c r="W138" s="67"/>
      <c r="X138" s="67"/>
      <c r="Y138" s="67"/>
      <c r="Z138" s="67"/>
      <c r="AA138" s="67"/>
      <c r="AB138" s="67"/>
      <c r="AC138" s="67"/>
      <c r="AD138" s="67"/>
      <c r="AE138" s="67"/>
      <c r="AF138" s="67"/>
      <c r="AG138" s="67"/>
      <c r="AH138" s="67"/>
      <c r="AI138" s="67"/>
      <c r="AJ138" s="67"/>
      <c r="AK138" s="67"/>
      <c r="AL138" s="216"/>
      <c r="AM138" s="216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  <c r="BC138" s="216"/>
      <c r="BD138" s="216"/>
      <c r="BE138" s="216"/>
      <c r="BF138" s="216"/>
      <c r="BG138" s="216"/>
      <c r="BH138" s="216"/>
      <c r="BI138" s="216"/>
      <c r="BJ138" s="216"/>
      <c r="BK138" s="216"/>
      <c r="BL138" s="216"/>
      <c r="BM138" s="216"/>
      <c r="BN138" s="216"/>
      <c r="BO138" s="216"/>
      <c r="BP138" s="216"/>
      <c r="BQ138" s="216"/>
      <c r="BR138" s="216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16"/>
      <c r="CP138" s="216"/>
      <c r="CQ138" s="216"/>
      <c r="CR138" s="216"/>
      <c r="CS138" s="216"/>
      <c r="CT138" s="216"/>
      <c r="CU138" s="216"/>
      <c r="CV138" s="216"/>
      <c r="CW138" s="216"/>
      <c r="CX138" s="216"/>
      <c r="CY138" s="216"/>
      <c r="CZ138" s="216"/>
      <c r="DA138" s="216"/>
      <c r="DB138" s="216"/>
      <c r="DC138" s="216"/>
      <c r="DD138" s="216"/>
      <c r="DE138" s="216"/>
      <c r="DF138" s="216"/>
      <c r="DG138" s="216"/>
      <c r="DH138" s="216"/>
      <c r="DI138" s="216"/>
      <c r="DJ138" s="216"/>
      <c r="DK138" s="216"/>
      <c r="DL138" s="216"/>
      <c r="DM138" s="216"/>
      <c r="DN138" s="216"/>
      <c r="DO138" s="216"/>
    </row>
    <row r="139" spans="1:119" x14ac:dyDescent="0.2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7"/>
      <c r="T139" s="67"/>
      <c r="U139" s="67"/>
      <c r="V139" s="67"/>
      <c r="W139" s="67"/>
      <c r="X139" s="67"/>
      <c r="Y139" s="67"/>
      <c r="Z139" s="67"/>
      <c r="AA139" s="67"/>
      <c r="AB139" s="67"/>
      <c r="AC139" s="67"/>
      <c r="AD139" s="67"/>
      <c r="AE139" s="67"/>
      <c r="AF139" s="67"/>
      <c r="AG139" s="67"/>
      <c r="AH139" s="67"/>
      <c r="AI139" s="67"/>
      <c r="AJ139" s="67"/>
      <c r="AK139" s="67"/>
      <c r="AL139" s="216"/>
      <c r="AM139" s="216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  <c r="BC139" s="216"/>
      <c r="BD139" s="216"/>
      <c r="BE139" s="216"/>
      <c r="BF139" s="216"/>
      <c r="BG139" s="216"/>
      <c r="BH139" s="216"/>
      <c r="BI139" s="216"/>
      <c r="BJ139" s="216"/>
      <c r="BK139" s="216"/>
      <c r="BL139" s="216"/>
      <c r="BM139" s="216"/>
      <c r="BN139" s="216"/>
      <c r="BO139" s="216"/>
      <c r="BP139" s="216"/>
      <c r="BQ139" s="216"/>
      <c r="BR139" s="216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16"/>
      <c r="CP139" s="216"/>
      <c r="CQ139" s="216"/>
      <c r="CR139" s="216"/>
      <c r="CS139" s="216"/>
      <c r="CT139" s="216"/>
      <c r="CU139" s="216"/>
      <c r="CV139" s="216"/>
      <c r="CW139" s="216"/>
      <c r="CX139" s="216"/>
      <c r="CY139" s="216"/>
      <c r="CZ139" s="216"/>
      <c r="DA139" s="216"/>
      <c r="DB139" s="216"/>
      <c r="DC139" s="216"/>
      <c r="DD139" s="216"/>
      <c r="DE139" s="216"/>
      <c r="DF139" s="216"/>
      <c r="DG139" s="216"/>
      <c r="DH139" s="216"/>
      <c r="DI139" s="216"/>
      <c r="DJ139" s="216"/>
      <c r="DK139" s="216"/>
      <c r="DL139" s="216"/>
      <c r="DM139" s="216"/>
      <c r="DN139" s="216"/>
      <c r="DO139" s="216"/>
    </row>
    <row r="140" spans="1:119" x14ac:dyDescent="0.2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7"/>
      <c r="V140" s="67"/>
      <c r="W140" s="67"/>
      <c r="X140" s="67"/>
      <c r="Y140" s="67"/>
      <c r="Z140" s="67"/>
      <c r="AA140" s="67"/>
      <c r="AB140" s="67"/>
      <c r="AC140" s="67"/>
      <c r="AD140" s="67"/>
      <c r="AE140" s="67"/>
      <c r="AF140" s="67"/>
      <c r="AG140" s="67"/>
      <c r="AH140" s="67"/>
      <c r="AI140" s="67"/>
      <c r="AJ140" s="67"/>
      <c r="AK140" s="67"/>
      <c r="AL140" s="216"/>
      <c r="AM140" s="216"/>
      <c r="AN140" s="216"/>
      <c r="AO140" s="216"/>
      <c r="AP140" s="216"/>
      <c r="AQ140" s="216"/>
      <c r="AR140" s="216"/>
      <c r="AS140" s="216"/>
      <c r="AT140" s="216"/>
      <c r="AU140" s="216"/>
      <c r="AV140" s="216"/>
      <c r="AW140" s="216"/>
      <c r="AX140" s="216"/>
      <c r="AY140" s="216"/>
      <c r="AZ140" s="216"/>
      <c r="BA140" s="216"/>
      <c r="BB140" s="216"/>
      <c r="BC140" s="216"/>
      <c r="BD140" s="216"/>
      <c r="BE140" s="216"/>
      <c r="BF140" s="216"/>
      <c r="BG140" s="216"/>
      <c r="BH140" s="216"/>
      <c r="BI140" s="216"/>
      <c r="BJ140" s="216"/>
      <c r="BK140" s="216"/>
      <c r="BL140" s="216"/>
      <c r="BM140" s="216"/>
      <c r="BN140" s="216"/>
      <c r="BO140" s="216"/>
      <c r="BP140" s="216"/>
      <c r="BQ140" s="216"/>
      <c r="BR140" s="216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16"/>
      <c r="CP140" s="216"/>
      <c r="CQ140" s="216"/>
      <c r="CR140" s="216"/>
      <c r="CS140" s="216"/>
      <c r="CT140" s="216"/>
      <c r="CU140" s="216"/>
      <c r="CV140" s="216"/>
      <c r="CW140" s="216"/>
      <c r="CX140" s="216"/>
      <c r="CY140" s="216"/>
      <c r="CZ140" s="216"/>
      <c r="DA140" s="216"/>
      <c r="DB140" s="216"/>
      <c r="DC140" s="216"/>
      <c r="DD140" s="216"/>
      <c r="DE140" s="216"/>
      <c r="DF140" s="216"/>
      <c r="DG140" s="216"/>
      <c r="DH140" s="216"/>
      <c r="DI140" s="216"/>
      <c r="DJ140" s="216"/>
      <c r="DK140" s="216"/>
      <c r="DL140" s="216"/>
      <c r="DM140" s="216"/>
      <c r="DN140" s="216"/>
      <c r="DO140" s="216"/>
    </row>
    <row r="141" spans="1:119" x14ac:dyDescent="0.2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7"/>
      <c r="T141" s="67"/>
      <c r="U141" s="67"/>
      <c r="V141" s="67"/>
      <c r="W141" s="67"/>
      <c r="X141" s="67"/>
      <c r="Y141" s="67"/>
      <c r="Z141" s="67"/>
      <c r="AA141" s="67"/>
      <c r="AB141" s="67"/>
      <c r="AC141" s="67"/>
      <c r="AD141" s="67"/>
      <c r="AE141" s="67"/>
      <c r="AF141" s="67"/>
      <c r="AG141" s="67"/>
      <c r="AH141" s="67"/>
      <c r="AI141" s="67"/>
      <c r="AJ141" s="67"/>
      <c r="AK141" s="67"/>
      <c r="AL141" s="216"/>
      <c r="AM141" s="216"/>
      <c r="AN141" s="216"/>
      <c r="AO141" s="216"/>
      <c r="AP141" s="216"/>
      <c r="AQ141" s="216"/>
      <c r="AR141" s="216"/>
      <c r="AS141" s="216"/>
      <c r="AT141" s="216"/>
      <c r="AU141" s="216"/>
      <c r="AV141" s="216"/>
      <c r="AW141" s="216"/>
      <c r="AX141" s="216"/>
      <c r="AY141" s="216"/>
      <c r="AZ141" s="216"/>
      <c r="BA141" s="216"/>
      <c r="BB141" s="216"/>
      <c r="BC141" s="216"/>
      <c r="BD141" s="216"/>
      <c r="BE141" s="216"/>
      <c r="BF141" s="216"/>
      <c r="BG141" s="216"/>
      <c r="BH141" s="216"/>
      <c r="BI141" s="216"/>
      <c r="BJ141" s="216"/>
      <c r="BK141" s="216"/>
      <c r="BL141" s="216"/>
      <c r="BM141" s="216"/>
      <c r="BN141" s="216"/>
      <c r="BO141" s="216"/>
      <c r="BP141" s="216"/>
      <c r="BQ141" s="216"/>
      <c r="BR141" s="216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216"/>
      <c r="CF141" s="216"/>
      <c r="CG141" s="216"/>
      <c r="CH141" s="216"/>
      <c r="CI141" s="216"/>
      <c r="CJ141" s="216"/>
      <c r="CK141" s="216"/>
      <c r="CL141" s="216"/>
      <c r="CM141" s="216"/>
      <c r="CN141" s="216"/>
      <c r="CO141" s="216"/>
      <c r="CP141" s="216"/>
      <c r="CQ141" s="216"/>
      <c r="CR141" s="216"/>
      <c r="CS141" s="216"/>
      <c r="CT141" s="216"/>
      <c r="CU141" s="216"/>
      <c r="CV141" s="216"/>
      <c r="CW141" s="216"/>
      <c r="CX141" s="216"/>
      <c r="CY141" s="216"/>
      <c r="CZ141" s="216"/>
      <c r="DA141" s="216"/>
      <c r="DB141" s="216"/>
      <c r="DC141" s="216"/>
      <c r="DD141" s="216"/>
      <c r="DE141" s="216"/>
      <c r="DF141" s="216"/>
      <c r="DG141" s="216"/>
      <c r="DH141" s="216"/>
      <c r="DI141" s="216"/>
      <c r="DJ141" s="216"/>
      <c r="DK141" s="216"/>
      <c r="DL141" s="216"/>
      <c r="DM141" s="216"/>
      <c r="DN141" s="216"/>
      <c r="DO141" s="216"/>
    </row>
    <row r="142" spans="1:119" x14ac:dyDescent="0.2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7"/>
      <c r="T142" s="67"/>
      <c r="U142" s="67"/>
      <c r="V142" s="67"/>
      <c r="W142" s="67"/>
      <c r="X142" s="67"/>
      <c r="Y142" s="67"/>
      <c r="Z142" s="67"/>
      <c r="AA142" s="67"/>
      <c r="AB142" s="67"/>
      <c r="AC142" s="67"/>
      <c r="AD142" s="67"/>
      <c r="AE142" s="67"/>
      <c r="AF142" s="67"/>
      <c r="AG142" s="67"/>
      <c r="AH142" s="67"/>
      <c r="AI142" s="67"/>
      <c r="AJ142" s="67"/>
      <c r="AK142" s="67"/>
      <c r="AL142" s="216"/>
      <c r="AM142" s="216"/>
      <c r="AN142" s="216"/>
      <c r="AO142" s="216"/>
      <c r="AP142" s="216"/>
      <c r="AQ142" s="216"/>
      <c r="AR142" s="216"/>
      <c r="AS142" s="216"/>
      <c r="AT142" s="216"/>
      <c r="AU142" s="216"/>
      <c r="AV142" s="216"/>
      <c r="AW142" s="216"/>
      <c r="AX142" s="216"/>
      <c r="AY142" s="216"/>
      <c r="AZ142" s="216"/>
      <c r="BA142" s="216"/>
      <c r="BB142" s="216"/>
      <c r="BC142" s="216"/>
      <c r="BD142" s="216"/>
      <c r="BE142" s="216"/>
      <c r="BF142" s="216"/>
      <c r="BG142" s="216"/>
      <c r="BH142" s="216"/>
      <c r="BI142" s="216"/>
      <c r="BJ142" s="216"/>
      <c r="BK142" s="216"/>
      <c r="BL142" s="216"/>
      <c r="BM142" s="216"/>
      <c r="BN142" s="216"/>
      <c r="BO142" s="216"/>
      <c r="BP142" s="216"/>
      <c r="BQ142" s="216"/>
      <c r="BR142" s="216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E142" s="216"/>
      <c r="CF142" s="216"/>
      <c r="CG142" s="216"/>
      <c r="CH142" s="216"/>
      <c r="CI142" s="216"/>
      <c r="CJ142" s="216"/>
      <c r="CK142" s="216"/>
      <c r="CL142" s="216"/>
      <c r="CM142" s="216"/>
      <c r="CN142" s="216"/>
      <c r="CO142" s="216"/>
      <c r="CP142" s="216"/>
      <c r="CQ142" s="216"/>
      <c r="CR142" s="216"/>
      <c r="CS142" s="216"/>
      <c r="CT142" s="216"/>
      <c r="CU142" s="216"/>
      <c r="CV142" s="216"/>
      <c r="CW142" s="216"/>
      <c r="CX142" s="216"/>
      <c r="CY142" s="216"/>
      <c r="CZ142" s="216"/>
      <c r="DA142" s="216"/>
      <c r="DB142" s="216"/>
      <c r="DC142" s="216"/>
      <c r="DD142" s="216"/>
      <c r="DE142" s="216"/>
      <c r="DF142" s="216"/>
      <c r="DG142" s="216"/>
      <c r="DH142" s="216"/>
      <c r="DI142" s="216"/>
      <c r="DJ142" s="216"/>
      <c r="DK142" s="216"/>
      <c r="DL142" s="216"/>
      <c r="DM142" s="216"/>
      <c r="DN142" s="216"/>
      <c r="DO142" s="216"/>
    </row>
    <row r="143" spans="1:119" x14ac:dyDescent="0.2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7"/>
      <c r="T143" s="67"/>
      <c r="U143" s="67"/>
      <c r="V143" s="67"/>
      <c r="W143" s="67"/>
      <c r="X143" s="67"/>
      <c r="Y143" s="67"/>
      <c r="Z143" s="67"/>
      <c r="AA143" s="67"/>
      <c r="AB143" s="67"/>
      <c r="AC143" s="67"/>
      <c r="AD143" s="67"/>
      <c r="AE143" s="67"/>
      <c r="AF143" s="67"/>
      <c r="AG143" s="67"/>
      <c r="AH143" s="67"/>
      <c r="AI143" s="67"/>
      <c r="AJ143" s="67"/>
      <c r="AK143" s="67"/>
      <c r="AL143" s="216"/>
      <c r="AM143" s="216"/>
      <c r="AN143" s="216"/>
      <c r="AO143" s="216"/>
      <c r="AP143" s="216"/>
      <c r="AQ143" s="216"/>
      <c r="AR143" s="216"/>
      <c r="AS143" s="216"/>
      <c r="AT143" s="216"/>
      <c r="AU143" s="216"/>
      <c r="AV143" s="216"/>
      <c r="AW143" s="216"/>
      <c r="AX143" s="216"/>
      <c r="AY143" s="216"/>
      <c r="AZ143" s="216"/>
      <c r="BA143" s="216"/>
      <c r="BB143" s="216"/>
      <c r="BC143" s="216"/>
      <c r="BD143" s="216"/>
      <c r="BE143" s="216"/>
      <c r="BF143" s="216"/>
      <c r="BG143" s="216"/>
      <c r="BH143" s="216"/>
      <c r="BI143" s="216"/>
      <c r="BJ143" s="216"/>
      <c r="BK143" s="216"/>
      <c r="BL143" s="216"/>
      <c r="BM143" s="216"/>
      <c r="BN143" s="216"/>
      <c r="BO143" s="216"/>
      <c r="BP143" s="216"/>
      <c r="BQ143" s="216"/>
      <c r="BR143" s="216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E143" s="216"/>
      <c r="CF143" s="216"/>
      <c r="CG143" s="216"/>
      <c r="CH143" s="216"/>
      <c r="CI143" s="216"/>
      <c r="CJ143" s="216"/>
      <c r="CK143" s="216"/>
      <c r="CL143" s="216"/>
      <c r="CM143" s="216"/>
      <c r="CN143" s="216"/>
      <c r="CO143" s="216"/>
      <c r="CP143" s="216"/>
      <c r="CQ143" s="216"/>
      <c r="CR143" s="216"/>
      <c r="CS143" s="216"/>
      <c r="CT143" s="216"/>
      <c r="CU143" s="216"/>
      <c r="CV143" s="216"/>
      <c r="CW143" s="216"/>
      <c r="CX143" s="216"/>
      <c r="CY143" s="216"/>
      <c r="CZ143" s="216"/>
      <c r="DA143" s="216"/>
      <c r="DB143" s="216"/>
      <c r="DC143" s="216"/>
      <c r="DD143" s="216"/>
      <c r="DE143" s="216"/>
      <c r="DF143" s="216"/>
      <c r="DG143" s="216"/>
      <c r="DH143" s="216"/>
      <c r="DI143" s="216"/>
      <c r="DJ143" s="216"/>
      <c r="DK143" s="216"/>
      <c r="DL143" s="216"/>
      <c r="DM143" s="216"/>
      <c r="DN143" s="216"/>
      <c r="DO143" s="216"/>
    </row>
    <row r="144" spans="1:119" x14ac:dyDescent="0.2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  <c r="AA144" s="67"/>
      <c r="AB144" s="67"/>
      <c r="AC144" s="67"/>
      <c r="AD144" s="67"/>
      <c r="AE144" s="67"/>
      <c r="AF144" s="67"/>
      <c r="AG144" s="67"/>
      <c r="AH144" s="67"/>
      <c r="AI144" s="67"/>
      <c r="AJ144" s="67"/>
      <c r="AK144" s="67"/>
      <c r="AL144" s="216"/>
      <c r="AM144" s="216"/>
      <c r="AN144" s="216"/>
      <c r="AO144" s="216"/>
      <c r="AP144" s="216"/>
      <c r="AQ144" s="216"/>
      <c r="AR144" s="216"/>
      <c r="AS144" s="216"/>
      <c r="AT144" s="216"/>
      <c r="AU144" s="216"/>
      <c r="AV144" s="216"/>
      <c r="AW144" s="216"/>
      <c r="AX144" s="216"/>
      <c r="AY144" s="216"/>
      <c r="AZ144" s="216"/>
      <c r="BA144" s="216"/>
      <c r="BB144" s="216"/>
      <c r="BC144" s="216"/>
      <c r="BD144" s="216"/>
      <c r="BE144" s="216"/>
      <c r="BF144" s="216"/>
      <c r="BG144" s="216"/>
      <c r="BH144" s="216"/>
      <c r="BI144" s="216"/>
      <c r="BJ144" s="216"/>
      <c r="BK144" s="216"/>
      <c r="BL144" s="216"/>
      <c r="BM144" s="216"/>
      <c r="BN144" s="216"/>
      <c r="BO144" s="216"/>
      <c r="BP144" s="216"/>
      <c r="BQ144" s="216"/>
      <c r="BR144" s="216"/>
      <c r="BS144" s="216"/>
      <c r="BT144" s="216"/>
      <c r="BU144" s="216"/>
      <c r="BV144" s="216"/>
      <c r="BW144" s="216"/>
      <c r="BX144" s="216"/>
      <c r="BY144" s="216"/>
      <c r="BZ144" s="216"/>
      <c r="CA144" s="216"/>
      <c r="CB144" s="216"/>
      <c r="CC144" s="216"/>
      <c r="CD144" s="216"/>
      <c r="CE144" s="216"/>
      <c r="CF144" s="216"/>
      <c r="CG144" s="216"/>
      <c r="CH144" s="216"/>
      <c r="CI144" s="216"/>
      <c r="CJ144" s="216"/>
      <c r="CK144" s="216"/>
      <c r="CL144" s="216"/>
      <c r="CM144" s="216"/>
      <c r="CN144" s="216"/>
      <c r="CO144" s="216"/>
      <c r="CP144" s="216"/>
      <c r="CQ144" s="216"/>
      <c r="CR144" s="216"/>
      <c r="CS144" s="216"/>
      <c r="CT144" s="216"/>
      <c r="CU144" s="216"/>
      <c r="CV144" s="216"/>
      <c r="CW144" s="216"/>
      <c r="CX144" s="216"/>
      <c r="CY144" s="216"/>
      <c r="CZ144" s="216"/>
      <c r="DA144" s="216"/>
      <c r="DB144" s="216"/>
      <c r="DC144" s="216"/>
      <c r="DD144" s="216"/>
      <c r="DE144" s="216"/>
      <c r="DF144" s="216"/>
      <c r="DG144" s="216"/>
      <c r="DH144" s="216"/>
      <c r="DI144" s="216"/>
      <c r="DJ144" s="216"/>
      <c r="DK144" s="216"/>
      <c r="DL144" s="216"/>
      <c r="DM144" s="216"/>
      <c r="DN144" s="216"/>
      <c r="DO144" s="216"/>
    </row>
    <row r="145" spans="1:119" x14ac:dyDescent="0.2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7"/>
      <c r="T145" s="67"/>
      <c r="U145" s="67"/>
      <c r="V145" s="67"/>
      <c r="W145" s="67"/>
      <c r="X145" s="67"/>
      <c r="Y145" s="67"/>
      <c r="Z145" s="67"/>
      <c r="AA145" s="67"/>
      <c r="AB145" s="67"/>
      <c r="AC145" s="67"/>
      <c r="AD145" s="67"/>
      <c r="AE145" s="67"/>
      <c r="AF145" s="67"/>
      <c r="AG145" s="67"/>
      <c r="AH145" s="67"/>
      <c r="AI145" s="67"/>
      <c r="AJ145" s="67"/>
      <c r="AK145" s="67"/>
      <c r="AL145" s="216"/>
      <c r="AM145" s="216"/>
      <c r="AN145" s="216"/>
      <c r="AO145" s="216"/>
      <c r="AP145" s="216"/>
      <c r="AQ145" s="216"/>
      <c r="AR145" s="216"/>
      <c r="AS145" s="216"/>
      <c r="AT145" s="216"/>
      <c r="AU145" s="216"/>
      <c r="AV145" s="216"/>
      <c r="AW145" s="216"/>
      <c r="AX145" s="216"/>
      <c r="AY145" s="216"/>
      <c r="AZ145" s="216"/>
      <c r="BA145" s="216"/>
      <c r="BB145" s="216"/>
      <c r="BC145" s="216"/>
      <c r="BD145" s="216"/>
      <c r="BE145" s="216"/>
      <c r="BF145" s="216"/>
      <c r="BG145" s="216"/>
      <c r="BH145" s="216"/>
      <c r="BI145" s="216"/>
      <c r="BJ145" s="216"/>
      <c r="BK145" s="216"/>
      <c r="BL145" s="216"/>
      <c r="BM145" s="216"/>
      <c r="BN145" s="216"/>
      <c r="BO145" s="216"/>
      <c r="BP145" s="216"/>
      <c r="BQ145" s="216"/>
      <c r="BR145" s="216"/>
      <c r="BS145" s="216"/>
      <c r="BT145" s="216"/>
      <c r="BU145" s="216"/>
      <c r="BV145" s="216"/>
      <c r="BW145" s="216"/>
      <c r="BX145" s="216"/>
      <c r="BY145" s="216"/>
      <c r="BZ145" s="216"/>
      <c r="CA145" s="216"/>
      <c r="CB145" s="216"/>
      <c r="CC145" s="216"/>
      <c r="CD145" s="216"/>
      <c r="CE145" s="216"/>
      <c r="CF145" s="216"/>
      <c r="CG145" s="216"/>
      <c r="CH145" s="216"/>
      <c r="CI145" s="216"/>
      <c r="CJ145" s="216"/>
      <c r="CK145" s="216"/>
      <c r="CL145" s="216"/>
      <c r="CM145" s="216"/>
      <c r="CN145" s="216"/>
      <c r="CO145" s="216"/>
      <c r="CP145" s="216"/>
      <c r="CQ145" s="216"/>
      <c r="CR145" s="216"/>
      <c r="CS145" s="216"/>
      <c r="CT145" s="216"/>
      <c r="CU145" s="216"/>
      <c r="CV145" s="216"/>
      <c r="CW145" s="216"/>
      <c r="CX145" s="216"/>
      <c r="CY145" s="216"/>
      <c r="CZ145" s="216"/>
      <c r="DA145" s="216"/>
      <c r="DB145" s="216"/>
      <c r="DC145" s="216"/>
      <c r="DD145" s="216"/>
      <c r="DE145" s="216"/>
      <c r="DF145" s="216"/>
      <c r="DG145" s="216"/>
      <c r="DH145" s="216"/>
      <c r="DI145" s="216"/>
      <c r="DJ145" s="216"/>
      <c r="DK145" s="216"/>
      <c r="DL145" s="216"/>
      <c r="DM145" s="216"/>
      <c r="DN145" s="216"/>
      <c r="DO145" s="216"/>
    </row>
    <row r="146" spans="1:119" x14ac:dyDescent="0.2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216"/>
      <c r="AM146" s="216"/>
      <c r="AN146" s="216"/>
      <c r="AO146" s="216"/>
      <c r="AP146" s="216"/>
      <c r="AQ146" s="216"/>
      <c r="AR146" s="216"/>
      <c r="AS146" s="216"/>
      <c r="AT146" s="216"/>
      <c r="AU146" s="216"/>
      <c r="AV146" s="216"/>
      <c r="AW146" s="216"/>
      <c r="AX146" s="216"/>
      <c r="AY146" s="216"/>
      <c r="AZ146" s="216"/>
      <c r="BA146" s="216"/>
      <c r="BB146" s="216"/>
      <c r="BC146" s="216"/>
      <c r="BD146" s="216"/>
      <c r="BE146" s="216"/>
      <c r="BF146" s="216"/>
      <c r="BG146" s="216"/>
      <c r="BH146" s="216"/>
      <c r="BI146" s="216"/>
      <c r="BJ146" s="216"/>
      <c r="BK146" s="216"/>
      <c r="BL146" s="216"/>
      <c r="BM146" s="216"/>
      <c r="BN146" s="216"/>
      <c r="BO146" s="216"/>
      <c r="BP146" s="216"/>
      <c r="BQ146" s="216"/>
      <c r="BR146" s="216"/>
      <c r="BS146" s="216"/>
      <c r="BT146" s="216"/>
      <c r="BU146" s="216"/>
      <c r="BV146" s="216"/>
      <c r="BW146" s="216"/>
      <c r="BX146" s="216"/>
      <c r="BY146" s="216"/>
      <c r="BZ146" s="216"/>
      <c r="CA146" s="216"/>
      <c r="CB146" s="216"/>
      <c r="CC146" s="216"/>
      <c r="CD146" s="216"/>
      <c r="CE146" s="216"/>
      <c r="CF146" s="216"/>
      <c r="CG146" s="216"/>
      <c r="CH146" s="216"/>
      <c r="CI146" s="216"/>
      <c r="CJ146" s="216"/>
      <c r="CK146" s="216"/>
      <c r="CL146" s="216"/>
      <c r="CM146" s="216"/>
      <c r="CN146" s="216"/>
      <c r="CO146" s="216"/>
      <c r="CP146" s="216"/>
      <c r="CQ146" s="216"/>
      <c r="CR146" s="216"/>
      <c r="CS146" s="216"/>
      <c r="CT146" s="216"/>
      <c r="CU146" s="216"/>
      <c r="CV146" s="216"/>
      <c r="CW146" s="216"/>
      <c r="CX146" s="216"/>
      <c r="CY146" s="216"/>
      <c r="CZ146" s="216"/>
      <c r="DA146" s="216"/>
      <c r="DB146" s="216"/>
      <c r="DC146" s="216"/>
      <c r="DD146" s="216"/>
      <c r="DE146" s="216"/>
      <c r="DF146" s="216"/>
      <c r="DG146" s="216"/>
      <c r="DH146" s="216"/>
      <c r="DI146" s="216"/>
      <c r="DJ146" s="216"/>
      <c r="DK146" s="216"/>
      <c r="DL146" s="216"/>
      <c r="DM146" s="216"/>
      <c r="DN146" s="216"/>
      <c r="DO146" s="216"/>
    </row>
    <row r="147" spans="1:119" x14ac:dyDescent="0.2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7"/>
      <c r="T147" s="67"/>
      <c r="U147" s="67"/>
      <c r="V147" s="67"/>
      <c r="W147" s="67"/>
      <c r="X147" s="67"/>
      <c r="Y147" s="67"/>
      <c r="Z147" s="67"/>
      <c r="AA147" s="67"/>
      <c r="AB147" s="67"/>
      <c r="AC147" s="67"/>
      <c r="AD147" s="67"/>
      <c r="AE147" s="67"/>
      <c r="AF147" s="67"/>
      <c r="AG147" s="67"/>
      <c r="AH147" s="67"/>
      <c r="AI147" s="67"/>
      <c r="AJ147" s="67"/>
      <c r="AK147" s="67"/>
      <c r="AL147" s="216"/>
      <c r="AM147" s="216"/>
      <c r="AN147" s="216"/>
      <c r="AO147" s="216"/>
      <c r="AP147" s="216"/>
      <c r="AQ147" s="216"/>
      <c r="AR147" s="216"/>
      <c r="AS147" s="216"/>
      <c r="AT147" s="216"/>
      <c r="AU147" s="216"/>
      <c r="AV147" s="216"/>
      <c r="AW147" s="216"/>
      <c r="AX147" s="216"/>
      <c r="AY147" s="216"/>
      <c r="AZ147" s="216"/>
      <c r="BA147" s="216"/>
      <c r="BB147" s="216"/>
      <c r="BC147" s="216"/>
      <c r="BD147" s="216"/>
      <c r="BE147" s="216"/>
      <c r="BF147" s="216"/>
      <c r="BG147" s="216"/>
      <c r="BH147" s="216"/>
      <c r="BI147" s="216"/>
      <c r="BJ147" s="216"/>
      <c r="BK147" s="216"/>
      <c r="BL147" s="216"/>
      <c r="BM147" s="216"/>
      <c r="BN147" s="216"/>
      <c r="BO147" s="216"/>
      <c r="BP147" s="216"/>
      <c r="BQ147" s="216"/>
      <c r="BR147" s="216"/>
      <c r="BS147" s="216"/>
      <c r="BT147" s="216"/>
      <c r="BU147" s="216"/>
      <c r="BV147" s="216"/>
      <c r="BW147" s="216"/>
      <c r="BX147" s="216"/>
      <c r="BY147" s="216"/>
      <c r="BZ147" s="216"/>
      <c r="CA147" s="216"/>
      <c r="CB147" s="216"/>
      <c r="CC147" s="216"/>
      <c r="CD147" s="216"/>
      <c r="CE147" s="216"/>
      <c r="CF147" s="216"/>
      <c r="CG147" s="216"/>
      <c r="CH147" s="216"/>
      <c r="CI147" s="216"/>
      <c r="CJ147" s="216"/>
      <c r="CK147" s="216"/>
      <c r="CL147" s="216"/>
      <c r="CM147" s="216"/>
      <c r="CN147" s="216"/>
      <c r="CO147" s="216"/>
      <c r="CP147" s="216"/>
      <c r="CQ147" s="216"/>
      <c r="CR147" s="216"/>
      <c r="CS147" s="216"/>
      <c r="CT147" s="216"/>
      <c r="CU147" s="216"/>
      <c r="CV147" s="216"/>
      <c r="CW147" s="216"/>
      <c r="CX147" s="216"/>
      <c r="CY147" s="216"/>
      <c r="CZ147" s="216"/>
      <c r="DA147" s="216"/>
      <c r="DB147" s="216"/>
      <c r="DC147" s="216"/>
      <c r="DD147" s="216"/>
      <c r="DE147" s="216"/>
      <c r="DF147" s="216"/>
      <c r="DG147" s="216"/>
      <c r="DH147" s="216"/>
      <c r="DI147" s="216"/>
      <c r="DJ147" s="216"/>
      <c r="DK147" s="216"/>
      <c r="DL147" s="216"/>
      <c r="DM147" s="216"/>
      <c r="DN147" s="216"/>
      <c r="DO147" s="216"/>
    </row>
    <row r="148" spans="1:119" x14ac:dyDescent="0.2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7"/>
      <c r="T148" s="67"/>
      <c r="U148" s="67"/>
      <c r="V148" s="67"/>
      <c r="W148" s="67"/>
      <c r="X148" s="67"/>
      <c r="Y148" s="67"/>
      <c r="Z148" s="67"/>
      <c r="AA148" s="67"/>
      <c r="AB148" s="67"/>
      <c r="AC148" s="67"/>
      <c r="AD148" s="67"/>
      <c r="AE148" s="67"/>
      <c r="AF148" s="67"/>
      <c r="AG148" s="67"/>
      <c r="AH148" s="67"/>
      <c r="AI148" s="67"/>
      <c r="AJ148" s="67"/>
      <c r="AK148" s="67"/>
      <c r="AL148" s="216"/>
      <c r="AM148" s="216"/>
      <c r="AN148" s="216"/>
      <c r="AO148" s="216"/>
      <c r="AP148" s="216"/>
      <c r="AQ148" s="216"/>
      <c r="AR148" s="216"/>
      <c r="AS148" s="216"/>
      <c r="AT148" s="216"/>
      <c r="AU148" s="216"/>
      <c r="AV148" s="216"/>
      <c r="AW148" s="216"/>
      <c r="AX148" s="216"/>
      <c r="AY148" s="216"/>
      <c r="AZ148" s="216"/>
      <c r="BA148" s="216"/>
      <c r="BB148" s="216"/>
      <c r="BC148" s="216"/>
      <c r="BD148" s="216"/>
      <c r="BE148" s="216"/>
      <c r="BF148" s="216"/>
      <c r="BG148" s="216"/>
      <c r="BH148" s="216"/>
      <c r="BI148" s="216"/>
      <c r="BJ148" s="216"/>
      <c r="BK148" s="216"/>
      <c r="BL148" s="216"/>
      <c r="BM148" s="216"/>
      <c r="BN148" s="216"/>
      <c r="BO148" s="216"/>
      <c r="BP148" s="216"/>
      <c r="BQ148" s="216"/>
      <c r="BR148" s="216"/>
      <c r="BS148" s="216"/>
      <c r="BT148" s="216"/>
      <c r="BU148" s="216"/>
      <c r="BV148" s="216"/>
      <c r="BW148" s="216"/>
      <c r="BX148" s="216"/>
      <c r="BY148" s="216"/>
      <c r="BZ148" s="216"/>
      <c r="CA148" s="216"/>
      <c r="CB148" s="216"/>
      <c r="CC148" s="216"/>
      <c r="CD148" s="216"/>
      <c r="CE148" s="216"/>
      <c r="CF148" s="216"/>
      <c r="CG148" s="216"/>
      <c r="CH148" s="216"/>
      <c r="CI148" s="216"/>
      <c r="CJ148" s="216"/>
      <c r="CK148" s="216"/>
      <c r="CL148" s="216"/>
      <c r="CM148" s="216"/>
      <c r="CN148" s="216"/>
      <c r="CO148" s="216"/>
      <c r="CP148" s="216"/>
      <c r="CQ148" s="216"/>
      <c r="CR148" s="216"/>
      <c r="CS148" s="216"/>
      <c r="CT148" s="216"/>
      <c r="CU148" s="216"/>
      <c r="CV148" s="216"/>
      <c r="CW148" s="216"/>
      <c r="CX148" s="216"/>
      <c r="CY148" s="216"/>
      <c r="CZ148" s="216"/>
      <c r="DA148" s="216"/>
      <c r="DB148" s="216"/>
      <c r="DC148" s="216"/>
      <c r="DD148" s="216"/>
      <c r="DE148" s="216"/>
      <c r="DF148" s="216"/>
      <c r="DG148" s="216"/>
      <c r="DH148" s="216"/>
      <c r="DI148" s="216"/>
      <c r="DJ148" s="216"/>
      <c r="DK148" s="216"/>
      <c r="DL148" s="216"/>
      <c r="DM148" s="216"/>
      <c r="DN148" s="216"/>
      <c r="DO148" s="216"/>
    </row>
    <row r="149" spans="1:119" x14ac:dyDescent="0.2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7"/>
      <c r="T149" s="67"/>
      <c r="U149" s="67"/>
      <c r="V149" s="67"/>
      <c r="W149" s="67"/>
      <c r="X149" s="67"/>
      <c r="Y149" s="67"/>
      <c r="Z149" s="67"/>
      <c r="AA149" s="67"/>
      <c r="AB149" s="67"/>
      <c r="AC149" s="67"/>
      <c r="AD149" s="67"/>
      <c r="AE149" s="67"/>
      <c r="AF149" s="67"/>
      <c r="AG149" s="67"/>
      <c r="AH149" s="67"/>
      <c r="AI149" s="67"/>
      <c r="AJ149" s="67"/>
      <c r="AK149" s="67"/>
      <c r="AL149" s="216"/>
      <c r="AM149" s="216"/>
      <c r="AN149" s="216"/>
      <c r="AO149" s="216"/>
      <c r="AP149" s="216"/>
      <c r="AQ149" s="216"/>
      <c r="AR149" s="216"/>
      <c r="AS149" s="216"/>
      <c r="AT149" s="216"/>
      <c r="AU149" s="216"/>
      <c r="AV149" s="216"/>
      <c r="AW149" s="216"/>
      <c r="AX149" s="216"/>
      <c r="AY149" s="216"/>
      <c r="AZ149" s="216"/>
      <c r="BA149" s="216"/>
      <c r="BB149" s="216"/>
      <c r="BC149" s="216"/>
      <c r="BD149" s="216"/>
      <c r="BE149" s="216"/>
      <c r="BF149" s="216"/>
      <c r="BG149" s="216"/>
      <c r="BH149" s="216"/>
      <c r="BI149" s="216"/>
      <c r="BJ149" s="216"/>
      <c r="BK149" s="216"/>
      <c r="BL149" s="216"/>
      <c r="BM149" s="216"/>
      <c r="BN149" s="216"/>
      <c r="BO149" s="216"/>
      <c r="BP149" s="216"/>
      <c r="BQ149" s="216"/>
      <c r="BR149" s="216"/>
      <c r="BS149" s="216"/>
      <c r="BT149" s="216"/>
      <c r="BU149" s="216"/>
      <c r="BV149" s="216"/>
      <c r="BW149" s="216"/>
      <c r="BX149" s="216"/>
      <c r="BY149" s="216"/>
      <c r="BZ149" s="216"/>
      <c r="CA149" s="216"/>
      <c r="CB149" s="216"/>
      <c r="CC149" s="216"/>
      <c r="CD149" s="216"/>
      <c r="CE149" s="216"/>
      <c r="CF149" s="216"/>
      <c r="CG149" s="216"/>
      <c r="CH149" s="216"/>
      <c r="CI149" s="216"/>
      <c r="CJ149" s="216"/>
      <c r="CK149" s="216"/>
      <c r="CL149" s="216"/>
      <c r="CM149" s="216"/>
      <c r="CN149" s="216"/>
      <c r="CO149" s="216"/>
      <c r="CP149" s="216"/>
      <c r="CQ149" s="216"/>
      <c r="CR149" s="216"/>
      <c r="CS149" s="216"/>
      <c r="CT149" s="216"/>
      <c r="CU149" s="216"/>
      <c r="CV149" s="216"/>
      <c r="CW149" s="216"/>
      <c r="CX149" s="216"/>
      <c r="CY149" s="216"/>
      <c r="CZ149" s="216"/>
      <c r="DA149" s="216"/>
      <c r="DB149" s="216"/>
      <c r="DC149" s="216"/>
      <c r="DD149" s="216"/>
      <c r="DE149" s="216"/>
      <c r="DF149" s="216"/>
      <c r="DG149" s="216"/>
      <c r="DH149" s="216"/>
      <c r="DI149" s="216"/>
      <c r="DJ149" s="216"/>
      <c r="DK149" s="216"/>
      <c r="DL149" s="216"/>
      <c r="DM149" s="216"/>
      <c r="DN149" s="216"/>
      <c r="DO149" s="216"/>
    </row>
    <row r="150" spans="1:119" x14ac:dyDescent="0.2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7"/>
      <c r="AA150" s="67"/>
      <c r="AB150" s="67"/>
      <c r="AC150" s="67"/>
      <c r="AD150" s="67"/>
      <c r="AE150" s="67"/>
      <c r="AF150" s="67"/>
      <c r="AG150" s="67"/>
      <c r="AH150" s="67"/>
      <c r="AI150" s="67"/>
      <c r="AJ150" s="67"/>
      <c r="AK150" s="67"/>
      <c r="AL150" s="216"/>
      <c r="AM150" s="216"/>
      <c r="AN150" s="216"/>
      <c r="AO150" s="216"/>
      <c r="AP150" s="216"/>
      <c r="AQ150" s="216"/>
      <c r="AR150" s="216"/>
      <c r="AS150" s="216"/>
      <c r="AT150" s="216"/>
      <c r="AU150" s="216"/>
      <c r="AV150" s="216"/>
      <c r="AW150" s="216"/>
      <c r="AX150" s="216"/>
      <c r="AY150" s="216"/>
      <c r="AZ150" s="216"/>
      <c r="BA150" s="216"/>
      <c r="BB150" s="216"/>
      <c r="BC150" s="216"/>
      <c r="BD150" s="216"/>
      <c r="BE150" s="216"/>
      <c r="BF150" s="216"/>
      <c r="BG150" s="216"/>
      <c r="BH150" s="216"/>
      <c r="BI150" s="216"/>
      <c r="BJ150" s="216"/>
      <c r="BK150" s="216"/>
      <c r="BL150" s="216"/>
      <c r="BM150" s="216"/>
      <c r="BN150" s="216"/>
      <c r="BO150" s="216"/>
      <c r="BP150" s="216"/>
      <c r="BQ150" s="216"/>
      <c r="BR150" s="216"/>
      <c r="BS150" s="216"/>
      <c r="BT150" s="216"/>
      <c r="BU150" s="216"/>
      <c r="BV150" s="216"/>
      <c r="BW150" s="216"/>
      <c r="BX150" s="216"/>
      <c r="BY150" s="216"/>
      <c r="BZ150" s="216"/>
      <c r="CA150" s="216"/>
      <c r="CB150" s="216"/>
      <c r="CC150" s="216"/>
      <c r="CD150" s="216"/>
      <c r="CE150" s="216"/>
      <c r="CF150" s="216"/>
      <c r="CG150" s="216"/>
      <c r="CH150" s="216"/>
      <c r="CI150" s="216"/>
      <c r="CJ150" s="216"/>
      <c r="CK150" s="216"/>
      <c r="CL150" s="216"/>
      <c r="CM150" s="216"/>
      <c r="CN150" s="216"/>
      <c r="CO150" s="216"/>
      <c r="CP150" s="216"/>
      <c r="CQ150" s="216"/>
      <c r="CR150" s="216"/>
      <c r="CS150" s="216"/>
      <c r="CT150" s="216"/>
      <c r="CU150" s="216"/>
      <c r="CV150" s="216"/>
      <c r="CW150" s="216"/>
      <c r="CX150" s="216"/>
      <c r="CY150" s="216"/>
      <c r="CZ150" s="216"/>
      <c r="DA150" s="216"/>
      <c r="DB150" s="216"/>
      <c r="DC150" s="216"/>
      <c r="DD150" s="216"/>
      <c r="DE150" s="216"/>
      <c r="DF150" s="216"/>
      <c r="DG150" s="216"/>
      <c r="DH150" s="216"/>
      <c r="DI150" s="216"/>
      <c r="DJ150" s="216"/>
      <c r="DK150" s="216"/>
      <c r="DL150" s="216"/>
      <c r="DM150" s="216"/>
      <c r="DN150" s="216"/>
      <c r="DO150" s="216"/>
    </row>
    <row r="151" spans="1:119" x14ac:dyDescent="0.2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7"/>
      <c r="T151" s="67"/>
      <c r="U151" s="67"/>
      <c r="V151" s="67"/>
      <c r="W151" s="67"/>
      <c r="X151" s="67"/>
      <c r="Y151" s="67"/>
      <c r="Z151" s="67"/>
      <c r="AA151" s="67"/>
      <c r="AB151" s="67"/>
      <c r="AC151" s="67"/>
      <c r="AD151" s="67"/>
      <c r="AE151" s="67"/>
      <c r="AF151" s="67"/>
      <c r="AG151" s="67"/>
      <c r="AH151" s="67"/>
      <c r="AI151" s="67"/>
      <c r="AJ151" s="67"/>
      <c r="AK151" s="67"/>
      <c r="AL151" s="216"/>
      <c r="AM151" s="216"/>
      <c r="AN151" s="216"/>
      <c r="AO151" s="216"/>
      <c r="AP151" s="216"/>
      <c r="AQ151" s="216"/>
      <c r="AR151" s="216"/>
      <c r="AS151" s="216"/>
      <c r="AT151" s="216"/>
      <c r="AU151" s="216"/>
      <c r="AV151" s="216"/>
      <c r="AW151" s="216"/>
      <c r="AX151" s="216"/>
      <c r="AY151" s="216"/>
      <c r="AZ151" s="216"/>
      <c r="BA151" s="216"/>
      <c r="BB151" s="216"/>
      <c r="BC151" s="216"/>
      <c r="BD151" s="216"/>
      <c r="BE151" s="216"/>
      <c r="BF151" s="216"/>
      <c r="BG151" s="216"/>
      <c r="BH151" s="216"/>
      <c r="BI151" s="216"/>
      <c r="BJ151" s="216"/>
      <c r="BK151" s="216"/>
      <c r="BL151" s="216"/>
      <c r="BM151" s="216"/>
      <c r="BN151" s="216"/>
      <c r="BO151" s="216"/>
      <c r="BP151" s="216"/>
      <c r="BQ151" s="216"/>
      <c r="BR151" s="216"/>
      <c r="BS151" s="216"/>
      <c r="BT151" s="216"/>
      <c r="BU151" s="216"/>
      <c r="BV151" s="216"/>
      <c r="BW151" s="216"/>
      <c r="BX151" s="216"/>
      <c r="BY151" s="216"/>
      <c r="BZ151" s="216"/>
      <c r="CA151" s="216"/>
      <c r="CB151" s="216"/>
      <c r="CC151" s="216"/>
      <c r="CD151" s="216"/>
      <c r="CE151" s="216"/>
      <c r="CF151" s="216"/>
      <c r="CG151" s="216"/>
      <c r="CH151" s="216"/>
      <c r="CI151" s="216"/>
      <c r="CJ151" s="216"/>
      <c r="CK151" s="216"/>
      <c r="CL151" s="216"/>
      <c r="CM151" s="216"/>
      <c r="CN151" s="216"/>
      <c r="CO151" s="216"/>
      <c r="CP151" s="216"/>
      <c r="CQ151" s="216"/>
      <c r="CR151" s="216"/>
      <c r="CS151" s="216"/>
      <c r="CT151" s="216"/>
      <c r="CU151" s="216"/>
      <c r="CV151" s="216"/>
      <c r="CW151" s="216"/>
      <c r="CX151" s="216"/>
      <c r="CY151" s="216"/>
      <c r="CZ151" s="216"/>
      <c r="DA151" s="216"/>
      <c r="DB151" s="216"/>
      <c r="DC151" s="216"/>
      <c r="DD151" s="216"/>
      <c r="DE151" s="216"/>
      <c r="DF151" s="216"/>
      <c r="DG151" s="216"/>
      <c r="DH151" s="216"/>
      <c r="DI151" s="216"/>
      <c r="DJ151" s="216"/>
      <c r="DK151" s="216"/>
      <c r="DL151" s="216"/>
      <c r="DM151" s="216"/>
      <c r="DN151" s="216"/>
      <c r="DO151" s="216"/>
    </row>
    <row r="152" spans="1:119" x14ac:dyDescent="0.2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216"/>
      <c r="AM152" s="216"/>
      <c r="AN152" s="216"/>
      <c r="AO152" s="216"/>
      <c r="AP152" s="216"/>
      <c r="AQ152" s="216"/>
      <c r="AR152" s="216"/>
      <c r="AS152" s="216"/>
      <c r="AT152" s="216"/>
      <c r="AU152" s="216"/>
      <c r="AV152" s="216"/>
      <c r="AW152" s="216"/>
      <c r="AX152" s="216"/>
      <c r="AY152" s="216"/>
      <c r="AZ152" s="216"/>
      <c r="BA152" s="216"/>
      <c r="BB152" s="216"/>
      <c r="BC152" s="216"/>
      <c r="BD152" s="216"/>
      <c r="BE152" s="216"/>
      <c r="BF152" s="216"/>
      <c r="BG152" s="216"/>
      <c r="BH152" s="216"/>
      <c r="BI152" s="216"/>
      <c r="BJ152" s="216"/>
      <c r="BK152" s="216"/>
      <c r="BL152" s="216"/>
      <c r="BM152" s="216"/>
      <c r="BN152" s="216"/>
      <c r="BO152" s="216"/>
      <c r="BP152" s="216"/>
      <c r="BQ152" s="216"/>
      <c r="BR152" s="216"/>
      <c r="BS152" s="216"/>
      <c r="BT152" s="216"/>
      <c r="BU152" s="216"/>
      <c r="BV152" s="216"/>
      <c r="BW152" s="216"/>
      <c r="BX152" s="216"/>
      <c r="BY152" s="216"/>
      <c r="BZ152" s="216"/>
      <c r="CA152" s="216"/>
      <c r="CB152" s="216"/>
      <c r="CC152" s="216"/>
      <c r="CD152" s="216"/>
      <c r="CE152" s="216"/>
      <c r="CF152" s="216"/>
      <c r="CG152" s="216"/>
      <c r="CH152" s="216"/>
      <c r="CI152" s="216"/>
      <c r="CJ152" s="216"/>
      <c r="CK152" s="216"/>
      <c r="CL152" s="216"/>
      <c r="CM152" s="216"/>
      <c r="CN152" s="216"/>
      <c r="CO152" s="216"/>
      <c r="CP152" s="216"/>
      <c r="CQ152" s="216"/>
      <c r="CR152" s="216"/>
      <c r="CS152" s="216"/>
      <c r="CT152" s="216"/>
      <c r="CU152" s="216"/>
      <c r="CV152" s="216"/>
      <c r="CW152" s="216"/>
      <c r="CX152" s="216"/>
      <c r="CY152" s="216"/>
      <c r="CZ152" s="216"/>
      <c r="DA152" s="216"/>
      <c r="DB152" s="216"/>
      <c r="DC152" s="216"/>
      <c r="DD152" s="216"/>
      <c r="DE152" s="216"/>
      <c r="DF152" s="216"/>
      <c r="DG152" s="216"/>
      <c r="DH152" s="216"/>
      <c r="DI152" s="216"/>
      <c r="DJ152" s="216"/>
      <c r="DK152" s="216"/>
      <c r="DL152" s="216"/>
      <c r="DM152" s="216"/>
      <c r="DN152" s="216"/>
      <c r="DO152" s="216"/>
    </row>
    <row r="153" spans="1:119" x14ac:dyDescent="0.2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67"/>
      <c r="AD153" s="67"/>
      <c r="AE153" s="67"/>
      <c r="AF153" s="67"/>
      <c r="AG153" s="67"/>
      <c r="AH153" s="67"/>
      <c r="AI153" s="67"/>
      <c r="AJ153" s="67"/>
      <c r="AK153" s="67"/>
      <c r="AL153" s="216"/>
      <c r="AM153" s="216"/>
      <c r="AN153" s="216"/>
      <c r="AO153" s="216"/>
      <c r="AP153" s="216"/>
      <c r="AQ153" s="216"/>
      <c r="AR153" s="216"/>
      <c r="AS153" s="216"/>
      <c r="AT153" s="216"/>
      <c r="AU153" s="216"/>
      <c r="AV153" s="216"/>
      <c r="AW153" s="216"/>
      <c r="AX153" s="216"/>
      <c r="AY153" s="216"/>
      <c r="AZ153" s="216"/>
      <c r="BA153" s="216"/>
      <c r="BB153" s="216"/>
      <c r="BC153" s="216"/>
      <c r="BD153" s="216"/>
      <c r="BE153" s="216"/>
      <c r="BF153" s="216"/>
      <c r="BG153" s="216"/>
      <c r="BH153" s="216"/>
      <c r="BI153" s="216"/>
      <c r="BJ153" s="216"/>
      <c r="BK153" s="216"/>
      <c r="BL153" s="216"/>
      <c r="BM153" s="216"/>
      <c r="BN153" s="216"/>
      <c r="BO153" s="216"/>
      <c r="BP153" s="216"/>
      <c r="BQ153" s="216"/>
      <c r="BR153" s="216"/>
      <c r="BS153" s="216"/>
      <c r="BT153" s="216"/>
      <c r="BU153" s="216"/>
      <c r="BV153" s="216"/>
      <c r="BW153" s="216"/>
      <c r="BX153" s="216"/>
      <c r="BY153" s="216"/>
      <c r="BZ153" s="216"/>
      <c r="CA153" s="216"/>
      <c r="CB153" s="216"/>
      <c r="CC153" s="216"/>
      <c r="CD153" s="216"/>
      <c r="CE153" s="216"/>
      <c r="CF153" s="216"/>
      <c r="CG153" s="216"/>
      <c r="CH153" s="216"/>
      <c r="CI153" s="216"/>
      <c r="CJ153" s="216"/>
      <c r="CK153" s="216"/>
      <c r="CL153" s="216"/>
      <c r="CM153" s="216"/>
      <c r="CN153" s="216"/>
      <c r="CO153" s="216"/>
      <c r="CP153" s="216"/>
      <c r="CQ153" s="216"/>
      <c r="CR153" s="216"/>
      <c r="CS153" s="216"/>
      <c r="CT153" s="216"/>
      <c r="CU153" s="216"/>
      <c r="CV153" s="216"/>
      <c r="CW153" s="216"/>
      <c r="CX153" s="216"/>
      <c r="CY153" s="216"/>
      <c r="CZ153" s="216"/>
      <c r="DA153" s="216"/>
      <c r="DB153" s="216"/>
      <c r="DC153" s="216"/>
      <c r="DD153" s="216"/>
      <c r="DE153" s="216"/>
      <c r="DF153" s="216"/>
      <c r="DG153" s="216"/>
      <c r="DH153" s="216"/>
      <c r="DI153" s="216"/>
      <c r="DJ153" s="216"/>
      <c r="DK153" s="216"/>
      <c r="DL153" s="216"/>
      <c r="DM153" s="216"/>
      <c r="DN153" s="216"/>
      <c r="DO153" s="216"/>
    </row>
    <row r="154" spans="1:119" x14ac:dyDescent="0.2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7"/>
      <c r="T154" s="67"/>
      <c r="U154" s="67"/>
      <c r="V154" s="67"/>
      <c r="W154" s="67"/>
      <c r="X154" s="67"/>
      <c r="Y154" s="67"/>
      <c r="Z154" s="67"/>
      <c r="AA154" s="67"/>
      <c r="AB154" s="67"/>
      <c r="AC154" s="67"/>
      <c r="AD154" s="67"/>
      <c r="AE154" s="67"/>
      <c r="AF154" s="67"/>
      <c r="AG154" s="67"/>
      <c r="AH154" s="67"/>
      <c r="AI154" s="67"/>
      <c r="AJ154" s="67"/>
      <c r="AK154" s="67"/>
      <c r="AL154" s="216"/>
      <c r="AM154" s="216"/>
      <c r="AN154" s="216"/>
      <c r="AO154" s="216"/>
      <c r="AP154" s="216"/>
      <c r="AQ154" s="216"/>
      <c r="AR154" s="216"/>
      <c r="AS154" s="216"/>
      <c r="AT154" s="216"/>
      <c r="AU154" s="216"/>
      <c r="AV154" s="216"/>
      <c r="AW154" s="216"/>
      <c r="AX154" s="216"/>
      <c r="AY154" s="216"/>
      <c r="AZ154" s="216"/>
      <c r="BA154" s="216"/>
      <c r="BB154" s="216"/>
      <c r="BC154" s="216"/>
      <c r="BD154" s="216"/>
      <c r="BE154" s="216"/>
      <c r="BF154" s="216"/>
      <c r="BG154" s="216"/>
      <c r="BH154" s="216"/>
      <c r="BI154" s="216"/>
      <c r="BJ154" s="216"/>
      <c r="BK154" s="216"/>
      <c r="BL154" s="216"/>
      <c r="BM154" s="216"/>
      <c r="BN154" s="216"/>
      <c r="BO154" s="216"/>
      <c r="BP154" s="216"/>
      <c r="BQ154" s="216"/>
      <c r="BR154" s="216"/>
      <c r="BS154" s="216"/>
      <c r="BT154" s="216"/>
      <c r="BU154" s="216"/>
      <c r="BV154" s="216"/>
      <c r="BW154" s="216"/>
      <c r="BX154" s="216"/>
      <c r="BY154" s="216"/>
      <c r="BZ154" s="216"/>
      <c r="CA154" s="216"/>
      <c r="CB154" s="216"/>
      <c r="CC154" s="216"/>
      <c r="CD154" s="216"/>
      <c r="CE154" s="216"/>
      <c r="CF154" s="216"/>
      <c r="CG154" s="216"/>
      <c r="CH154" s="216"/>
      <c r="CI154" s="216"/>
      <c r="CJ154" s="216"/>
      <c r="CK154" s="216"/>
      <c r="CL154" s="216"/>
      <c r="CM154" s="216"/>
      <c r="CN154" s="216"/>
      <c r="CO154" s="216"/>
      <c r="CP154" s="216"/>
      <c r="CQ154" s="216"/>
      <c r="CR154" s="216"/>
      <c r="CS154" s="216"/>
      <c r="CT154" s="216"/>
      <c r="CU154" s="216"/>
      <c r="CV154" s="216"/>
      <c r="CW154" s="216"/>
      <c r="CX154" s="216"/>
      <c r="CY154" s="216"/>
      <c r="CZ154" s="216"/>
      <c r="DA154" s="216"/>
      <c r="DB154" s="216"/>
      <c r="DC154" s="216"/>
      <c r="DD154" s="216"/>
      <c r="DE154" s="216"/>
      <c r="DF154" s="216"/>
      <c r="DG154" s="216"/>
      <c r="DH154" s="216"/>
      <c r="DI154" s="216"/>
      <c r="DJ154" s="216"/>
      <c r="DK154" s="216"/>
      <c r="DL154" s="216"/>
      <c r="DM154" s="216"/>
      <c r="DN154" s="216"/>
      <c r="DO154" s="216"/>
    </row>
    <row r="155" spans="1:119" x14ac:dyDescent="0.2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67"/>
      <c r="AL155" s="216"/>
      <c r="AM155" s="216"/>
      <c r="AN155" s="216"/>
      <c r="AO155" s="216"/>
      <c r="AP155" s="216"/>
      <c r="AQ155" s="216"/>
      <c r="AR155" s="216"/>
      <c r="AS155" s="216"/>
      <c r="AT155" s="216"/>
      <c r="AU155" s="216"/>
      <c r="AV155" s="216"/>
      <c r="AW155" s="216"/>
      <c r="AX155" s="216"/>
      <c r="AY155" s="216"/>
      <c r="AZ155" s="216"/>
      <c r="BA155" s="216"/>
      <c r="BB155" s="216"/>
      <c r="BC155" s="216"/>
      <c r="BD155" s="216"/>
      <c r="BE155" s="216"/>
      <c r="BF155" s="216"/>
      <c r="BG155" s="216"/>
      <c r="BH155" s="216"/>
      <c r="BI155" s="216"/>
      <c r="BJ155" s="216"/>
      <c r="BK155" s="216"/>
      <c r="BL155" s="216"/>
      <c r="BM155" s="216"/>
      <c r="BN155" s="216"/>
      <c r="BO155" s="216"/>
      <c r="BP155" s="216"/>
      <c r="BQ155" s="216"/>
      <c r="BR155" s="216"/>
      <c r="BS155" s="216"/>
      <c r="BT155" s="216"/>
      <c r="BU155" s="216"/>
      <c r="BV155" s="216"/>
      <c r="BW155" s="216"/>
      <c r="BX155" s="216"/>
      <c r="BY155" s="216"/>
      <c r="BZ155" s="216"/>
      <c r="CA155" s="216"/>
      <c r="CB155" s="216"/>
      <c r="CC155" s="216"/>
      <c r="CD155" s="216"/>
      <c r="CE155" s="216"/>
      <c r="CF155" s="216"/>
      <c r="CG155" s="216"/>
      <c r="CH155" s="216"/>
      <c r="CI155" s="216"/>
      <c r="CJ155" s="216"/>
      <c r="CK155" s="216"/>
      <c r="CL155" s="216"/>
      <c r="CM155" s="216"/>
      <c r="CN155" s="216"/>
      <c r="CO155" s="216"/>
      <c r="CP155" s="216"/>
      <c r="CQ155" s="216"/>
      <c r="CR155" s="216"/>
      <c r="CS155" s="216"/>
      <c r="CT155" s="216"/>
      <c r="CU155" s="216"/>
      <c r="CV155" s="216"/>
      <c r="CW155" s="216"/>
      <c r="CX155" s="216"/>
      <c r="CY155" s="216"/>
      <c r="CZ155" s="216"/>
      <c r="DA155" s="216"/>
      <c r="DB155" s="216"/>
      <c r="DC155" s="216"/>
      <c r="DD155" s="216"/>
      <c r="DE155" s="216"/>
      <c r="DF155" s="216"/>
      <c r="DG155" s="216"/>
      <c r="DH155" s="216"/>
      <c r="DI155" s="216"/>
      <c r="DJ155" s="216"/>
      <c r="DK155" s="216"/>
      <c r="DL155" s="216"/>
      <c r="DM155" s="216"/>
      <c r="DN155" s="216"/>
      <c r="DO155" s="216"/>
    </row>
    <row r="156" spans="1:119" x14ac:dyDescent="0.2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7"/>
      <c r="T156" s="67"/>
      <c r="U156" s="67"/>
      <c r="V156" s="67"/>
      <c r="W156" s="67"/>
      <c r="X156" s="67"/>
      <c r="Y156" s="67"/>
      <c r="Z156" s="67"/>
      <c r="AA156" s="67"/>
      <c r="AB156" s="67"/>
      <c r="AC156" s="67"/>
      <c r="AD156" s="67"/>
      <c r="AE156" s="67"/>
      <c r="AF156" s="67"/>
      <c r="AG156" s="67"/>
      <c r="AH156" s="67"/>
      <c r="AI156" s="67"/>
      <c r="AJ156" s="67"/>
      <c r="AK156" s="67"/>
      <c r="AL156" s="216"/>
      <c r="AM156" s="216"/>
      <c r="AN156" s="216"/>
      <c r="AO156" s="216"/>
      <c r="AP156" s="216"/>
      <c r="AQ156" s="216"/>
      <c r="AR156" s="216"/>
      <c r="AS156" s="216"/>
      <c r="AT156" s="216"/>
      <c r="AU156" s="216"/>
      <c r="AV156" s="216"/>
      <c r="AW156" s="216"/>
      <c r="AX156" s="216"/>
      <c r="AY156" s="216"/>
      <c r="AZ156" s="216"/>
      <c r="BA156" s="216"/>
      <c r="BB156" s="216"/>
      <c r="BC156" s="216"/>
      <c r="BD156" s="216"/>
      <c r="BE156" s="216"/>
      <c r="BF156" s="216"/>
      <c r="BG156" s="216"/>
      <c r="BH156" s="216"/>
      <c r="BI156" s="216"/>
      <c r="BJ156" s="216"/>
      <c r="BK156" s="216"/>
      <c r="BL156" s="216"/>
      <c r="BM156" s="216"/>
      <c r="BN156" s="216"/>
      <c r="BO156" s="216"/>
      <c r="BP156" s="216"/>
      <c r="BQ156" s="216"/>
      <c r="BR156" s="216"/>
      <c r="BS156" s="216"/>
      <c r="BT156" s="216"/>
      <c r="BU156" s="216"/>
      <c r="BV156" s="216"/>
      <c r="BW156" s="216"/>
      <c r="BX156" s="216"/>
      <c r="BY156" s="216"/>
      <c r="BZ156" s="216"/>
      <c r="CA156" s="216"/>
      <c r="CB156" s="216"/>
      <c r="CC156" s="216"/>
      <c r="CD156" s="216"/>
      <c r="CE156" s="216"/>
      <c r="CF156" s="216"/>
      <c r="CG156" s="216"/>
      <c r="CH156" s="216"/>
      <c r="CI156" s="216"/>
      <c r="CJ156" s="216"/>
      <c r="CK156" s="216"/>
      <c r="CL156" s="216"/>
      <c r="CM156" s="216"/>
      <c r="CN156" s="216"/>
      <c r="CO156" s="216"/>
      <c r="CP156" s="216"/>
      <c r="CQ156" s="216"/>
      <c r="CR156" s="216"/>
      <c r="CS156" s="216"/>
      <c r="CT156" s="216"/>
      <c r="CU156" s="216"/>
      <c r="CV156" s="216"/>
      <c r="CW156" s="216"/>
      <c r="CX156" s="216"/>
      <c r="CY156" s="216"/>
      <c r="CZ156" s="216"/>
      <c r="DA156" s="216"/>
      <c r="DB156" s="216"/>
      <c r="DC156" s="216"/>
      <c r="DD156" s="216"/>
      <c r="DE156" s="216"/>
      <c r="DF156" s="216"/>
      <c r="DG156" s="216"/>
      <c r="DH156" s="216"/>
      <c r="DI156" s="216"/>
      <c r="DJ156" s="216"/>
      <c r="DK156" s="216"/>
      <c r="DL156" s="216"/>
      <c r="DM156" s="216"/>
      <c r="DN156" s="216"/>
      <c r="DO156" s="216"/>
    </row>
    <row r="157" spans="1:119" x14ac:dyDescent="0.2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7"/>
      <c r="T157" s="67"/>
      <c r="U157" s="67"/>
      <c r="V157" s="67"/>
      <c r="W157" s="67"/>
      <c r="X157" s="67"/>
      <c r="Y157" s="67"/>
      <c r="Z157" s="67"/>
      <c r="AA157" s="67"/>
      <c r="AB157" s="67"/>
      <c r="AC157" s="67"/>
      <c r="AD157" s="67"/>
      <c r="AE157" s="67"/>
      <c r="AF157" s="67"/>
      <c r="AG157" s="67"/>
      <c r="AH157" s="67"/>
      <c r="AI157" s="67"/>
      <c r="AJ157" s="67"/>
      <c r="AK157" s="67"/>
      <c r="AL157" s="216"/>
      <c r="AM157" s="216"/>
      <c r="AN157" s="216"/>
      <c r="AO157" s="216"/>
      <c r="AP157" s="216"/>
      <c r="AQ157" s="216"/>
      <c r="AR157" s="216"/>
      <c r="AS157" s="216"/>
      <c r="AT157" s="216"/>
      <c r="AU157" s="216"/>
      <c r="AV157" s="216"/>
      <c r="AW157" s="216"/>
      <c r="AX157" s="216"/>
      <c r="AY157" s="216"/>
      <c r="AZ157" s="216"/>
      <c r="BA157" s="216"/>
      <c r="BB157" s="216"/>
      <c r="BC157" s="216"/>
      <c r="BD157" s="216"/>
      <c r="BE157" s="216"/>
      <c r="BF157" s="216"/>
      <c r="BG157" s="216"/>
      <c r="BH157" s="216"/>
      <c r="BI157" s="216"/>
      <c r="BJ157" s="216"/>
      <c r="BK157" s="216"/>
      <c r="BL157" s="216"/>
      <c r="BM157" s="216"/>
      <c r="BN157" s="216"/>
      <c r="BO157" s="216"/>
      <c r="BP157" s="216"/>
      <c r="BQ157" s="216"/>
      <c r="BR157" s="216"/>
      <c r="BS157" s="216"/>
      <c r="BT157" s="216"/>
      <c r="BU157" s="216"/>
      <c r="BV157" s="216"/>
      <c r="BW157" s="216"/>
      <c r="BX157" s="216"/>
      <c r="BY157" s="216"/>
      <c r="BZ157" s="216"/>
      <c r="CA157" s="216"/>
      <c r="CB157" s="216"/>
      <c r="CC157" s="216"/>
      <c r="CD157" s="216"/>
      <c r="CE157" s="216"/>
      <c r="CF157" s="216"/>
      <c r="CG157" s="216"/>
      <c r="CH157" s="216"/>
      <c r="CI157" s="216"/>
      <c r="CJ157" s="216"/>
      <c r="CK157" s="216"/>
      <c r="CL157" s="216"/>
      <c r="CM157" s="216"/>
      <c r="CN157" s="216"/>
      <c r="CO157" s="216"/>
      <c r="CP157" s="216"/>
      <c r="CQ157" s="216"/>
      <c r="CR157" s="216"/>
      <c r="CS157" s="216"/>
      <c r="CT157" s="216"/>
      <c r="CU157" s="216"/>
      <c r="CV157" s="216"/>
      <c r="CW157" s="216"/>
      <c r="CX157" s="216"/>
      <c r="CY157" s="216"/>
      <c r="CZ157" s="216"/>
      <c r="DA157" s="216"/>
      <c r="DB157" s="216"/>
      <c r="DC157" s="216"/>
      <c r="DD157" s="216"/>
      <c r="DE157" s="216"/>
      <c r="DF157" s="216"/>
      <c r="DG157" s="216"/>
      <c r="DH157" s="216"/>
      <c r="DI157" s="216"/>
      <c r="DJ157" s="216"/>
      <c r="DK157" s="216"/>
      <c r="DL157" s="216"/>
      <c r="DM157" s="216"/>
      <c r="DN157" s="216"/>
      <c r="DO157" s="216"/>
    </row>
    <row r="158" spans="1:119" x14ac:dyDescent="0.2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216"/>
      <c r="AM158" s="216"/>
      <c r="AN158" s="216"/>
      <c r="AO158" s="216"/>
      <c r="AP158" s="216"/>
      <c r="AQ158" s="216"/>
      <c r="AR158" s="216"/>
      <c r="AS158" s="216"/>
      <c r="AT158" s="216"/>
      <c r="AU158" s="216"/>
      <c r="AV158" s="216"/>
      <c r="AW158" s="216"/>
      <c r="AX158" s="216"/>
      <c r="AY158" s="216"/>
      <c r="AZ158" s="216"/>
      <c r="BA158" s="216"/>
      <c r="BB158" s="216"/>
      <c r="BC158" s="216"/>
      <c r="BD158" s="216"/>
      <c r="BE158" s="216"/>
      <c r="BF158" s="216"/>
      <c r="BG158" s="216"/>
      <c r="BH158" s="216"/>
      <c r="BI158" s="216"/>
      <c r="BJ158" s="216"/>
      <c r="BK158" s="216"/>
      <c r="BL158" s="216"/>
      <c r="BM158" s="216"/>
      <c r="BN158" s="216"/>
      <c r="BO158" s="216"/>
      <c r="BP158" s="216"/>
      <c r="BQ158" s="216"/>
      <c r="BR158" s="216"/>
      <c r="BS158" s="216"/>
      <c r="BT158" s="216"/>
      <c r="BU158" s="216"/>
      <c r="BV158" s="216"/>
      <c r="BW158" s="216"/>
      <c r="BX158" s="216"/>
      <c r="BY158" s="216"/>
      <c r="BZ158" s="216"/>
      <c r="CA158" s="216"/>
      <c r="CB158" s="216"/>
      <c r="CC158" s="216"/>
      <c r="CD158" s="216"/>
      <c r="CE158" s="216"/>
      <c r="CF158" s="216"/>
      <c r="CG158" s="216"/>
      <c r="CH158" s="216"/>
      <c r="CI158" s="216"/>
      <c r="CJ158" s="216"/>
      <c r="CK158" s="216"/>
      <c r="CL158" s="216"/>
      <c r="CM158" s="216"/>
      <c r="CN158" s="216"/>
      <c r="CO158" s="216"/>
      <c r="CP158" s="216"/>
      <c r="CQ158" s="216"/>
      <c r="CR158" s="216"/>
      <c r="CS158" s="216"/>
      <c r="CT158" s="216"/>
      <c r="CU158" s="216"/>
      <c r="CV158" s="216"/>
      <c r="CW158" s="216"/>
      <c r="CX158" s="216"/>
      <c r="CY158" s="216"/>
      <c r="CZ158" s="216"/>
      <c r="DA158" s="216"/>
      <c r="DB158" s="216"/>
      <c r="DC158" s="216"/>
      <c r="DD158" s="216"/>
      <c r="DE158" s="216"/>
      <c r="DF158" s="216"/>
      <c r="DG158" s="216"/>
      <c r="DH158" s="216"/>
      <c r="DI158" s="216"/>
      <c r="DJ158" s="216"/>
      <c r="DK158" s="216"/>
      <c r="DL158" s="216"/>
      <c r="DM158" s="216"/>
      <c r="DN158" s="216"/>
      <c r="DO158" s="216"/>
    </row>
    <row r="159" spans="1:119" x14ac:dyDescent="0.2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7"/>
      <c r="T159" s="67"/>
      <c r="U159" s="67"/>
      <c r="V159" s="67"/>
      <c r="W159" s="67"/>
      <c r="X159" s="67"/>
      <c r="Y159" s="67"/>
      <c r="Z159" s="67"/>
      <c r="AA159" s="67"/>
      <c r="AB159" s="67"/>
      <c r="AC159" s="67"/>
      <c r="AD159" s="67"/>
      <c r="AE159" s="67"/>
      <c r="AF159" s="67"/>
      <c r="AG159" s="67"/>
      <c r="AH159" s="67"/>
      <c r="AI159" s="67"/>
      <c r="AJ159" s="67"/>
      <c r="AK159" s="67"/>
      <c r="AL159" s="216"/>
      <c r="AM159" s="216"/>
      <c r="AN159" s="216"/>
      <c r="AO159" s="216"/>
      <c r="AP159" s="216"/>
      <c r="AQ159" s="216"/>
      <c r="AR159" s="216"/>
      <c r="AS159" s="216"/>
      <c r="AT159" s="216"/>
      <c r="AU159" s="216"/>
      <c r="AV159" s="216"/>
      <c r="AW159" s="216"/>
      <c r="AX159" s="216"/>
      <c r="AY159" s="216"/>
      <c r="AZ159" s="216"/>
      <c r="BA159" s="216"/>
      <c r="BB159" s="216"/>
      <c r="BC159" s="216"/>
      <c r="BD159" s="216"/>
      <c r="BE159" s="216"/>
      <c r="BF159" s="216"/>
      <c r="BG159" s="216"/>
      <c r="BH159" s="216"/>
      <c r="BI159" s="216"/>
      <c r="BJ159" s="216"/>
      <c r="BK159" s="216"/>
      <c r="BL159" s="216"/>
      <c r="BM159" s="216"/>
      <c r="BN159" s="216"/>
      <c r="BO159" s="216"/>
      <c r="BP159" s="216"/>
      <c r="BQ159" s="216"/>
      <c r="BR159" s="216"/>
      <c r="BS159" s="216"/>
      <c r="BT159" s="216"/>
      <c r="BU159" s="216"/>
      <c r="BV159" s="216"/>
      <c r="BW159" s="216"/>
      <c r="BX159" s="216"/>
      <c r="BY159" s="216"/>
      <c r="BZ159" s="216"/>
      <c r="CA159" s="216"/>
      <c r="CB159" s="216"/>
      <c r="CC159" s="216"/>
      <c r="CD159" s="216"/>
      <c r="CE159" s="216"/>
      <c r="CF159" s="216"/>
      <c r="CG159" s="216"/>
      <c r="CH159" s="216"/>
      <c r="CI159" s="216"/>
      <c r="CJ159" s="216"/>
      <c r="CK159" s="216"/>
      <c r="CL159" s="216"/>
      <c r="CM159" s="216"/>
      <c r="CN159" s="216"/>
      <c r="CO159" s="216"/>
      <c r="CP159" s="216"/>
      <c r="CQ159" s="216"/>
      <c r="CR159" s="216"/>
      <c r="CS159" s="216"/>
      <c r="CT159" s="216"/>
      <c r="CU159" s="216"/>
      <c r="CV159" s="216"/>
      <c r="CW159" s="216"/>
      <c r="CX159" s="216"/>
      <c r="CY159" s="216"/>
      <c r="CZ159" s="216"/>
      <c r="DA159" s="216"/>
      <c r="DB159" s="216"/>
      <c r="DC159" s="216"/>
      <c r="DD159" s="216"/>
      <c r="DE159" s="216"/>
      <c r="DF159" s="216"/>
      <c r="DG159" s="216"/>
      <c r="DH159" s="216"/>
      <c r="DI159" s="216"/>
      <c r="DJ159" s="216"/>
      <c r="DK159" s="216"/>
      <c r="DL159" s="216"/>
      <c r="DM159" s="216"/>
      <c r="DN159" s="216"/>
      <c r="DO159" s="216"/>
    </row>
    <row r="160" spans="1:119" x14ac:dyDescent="0.2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7"/>
      <c r="T160" s="67"/>
      <c r="U160" s="67"/>
      <c r="V160" s="67"/>
      <c r="W160" s="67"/>
      <c r="X160" s="67"/>
      <c r="Y160" s="67"/>
      <c r="Z160" s="67"/>
      <c r="AA160" s="67"/>
      <c r="AB160" s="67"/>
      <c r="AC160" s="67"/>
      <c r="AD160" s="67"/>
      <c r="AE160" s="67"/>
      <c r="AF160" s="67"/>
      <c r="AG160" s="67"/>
      <c r="AH160" s="67"/>
      <c r="AI160" s="67"/>
      <c r="AJ160" s="67"/>
      <c r="AK160" s="67"/>
      <c r="AL160" s="216"/>
      <c r="AM160" s="216"/>
      <c r="AN160" s="216"/>
      <c r="AO160" s="216"/>
      <c r="AP160" s="216"/>
      <c r="AQ160" s="216"/>
      <c r="AR160" s="216"/>
      <c r="AS160" s="216"/>
      <c r="AT160" s="216"/>
      <c r="AU160" s="216"/>
      <c r="AV160" s="216"/>
      <c r="AW160" s="216"/>
      <c r="AX160" s="216"/>
      <c r="AY160" s="216"/>
      <c r="AZ160" s="216"/>
      <c r="BA160" s="216"/>
      <c r="BB160" s="216"/>
      <c r="BC160" s="216"/>
      <c r="BD160" s="216"/>
      <c r="BE160" s="216"/>
      <c r="BF160" s="216"/>
      <c r="BG160" s="216"/>
      <c r="BH160" s="216"/>
      <c r="BI160" s="216"/>
      <c r="BJ160" s="216"/>
      <c r="BK160" s="216"/>
      <c r="BL160" s="216"/>
      <c r="BM160" s="216"/>
      <c r="BN160" s="216"/>
      <c r="BO160" s="216"/>
      <c r="BP160" s="216"/>
      <c r="BQ160" s="216"/>
      <c r="BR160" s="216"/>
      <c r="BS160" s="216"/>
      <c r="BT160" s="216"/>
      <c r="BU160" s="216"/>
      <c r="BV160" s="216"/>
      <c r="BW160" s="216"/>
      <c r="BX160" s="216"/>
      <c r="BY160" s="216"/>
      <c r="BZ160" s="216"/>
      <c r="CA160" s="216"/>
      <c r="CB160" s="216"/>
      <c r="CC160" s="216"/>
      <c r="CD160" s="216"/>
      <c r="CE160" s="216"/>
      <c r="CF160" s="216"/>
      <c r="CG160" s="216"/>
      <c r="CH160" s="216"/>
      <c r="CI160" s="216"/>
      <c r="CJ160" s="216"/>
      <c r="CK160" s="216"/>
      <c r="CL160" s="216"/>
      <c r="CM160" s="216"/>
      <c r="CN160" s="216"/>
      <c r="CO160" s="216"/>
      <c r="CP160" s="216"/>
      <c r="CQ160" s="216"/>
      <c r="CR160" s="216"/>
      <c r="CS160" s="216"/>
      <c r="CT160" s="216"/>
      <c r="CU160" s="216"/>
      <c r="CV160" s="216"/>
      <c r="CW160" s="216"/>
      <c r="CX160" s="216"/>
      <c r="CY160" s="216"/>
      <c r="CZ160" s="216"/>
      <c r="DA160" s="216"/>
      <c r="DB160" s="216"/>
      <c r="DC160" s="216"/>
      <c r="DD160" s="216"/>
      <c r="DE160" s="216"/>
      <c r="DF160" s="216"/>
      <c r="DG160" s="216"/>
      <c r="DH160" s="216"/>
      <c r="DI160" s="216"/>
      <c r="DJ160" s="216"/>
      <c r="DK160" s="216"/>
      <c r="DL160" s="216"/>
      <c r="DM160" s="216"/>
      <c r="DN160" s="216"/>
      <c r="DO160" s="216"/>
    </row>
    <row r="161" spans="1:119" x14ac:dyDescent="0.2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7"/>
      <c r="T161" s="67"/>
      <c r="U161" s="67"/>
      <c r="V161" s="67"/>
      <c r="W161" s="67"/>
      <c r="X161" s="67"/>
      <c r="Y161" s="67"/>
      <c r="Z161" s="67"/>
      <c r="AA161" s="67"/>
      <c r="AB161" s="67"/>
      <c r="AC161" s="67"/>
      <c r="AD161" s="67"/>
      <c r="AE161" s="67"/>
      <c r="AF161" s="67"/>
      <c r="AG161" s="67"/>
      <c r="AH161" s="67"/>
      <c r="AI161" s="67"/>
      <c r="AJ161" s="67"/>
      <c r="AK161" s="67"/>
      <c r="AL161" s="216"/>
      <c r="AM161" s="216"/>
      <c r="AN161" s="216"/>
      <c r="AO161" s="216"/>
      <c r="AP161" s="216"/>
      <c r="AQ161" s="216"/>
      <c r="AR161" s="216"/>
      <c r="AS161" s="216"/>
      <c r="AT161" s="216"/>
      <c r="AU161" s="216"/>
      <c r="AV161" s="216"/>
      <c r="AW161" s="216"/>
      <c r="AX161" s="216"/>
      <c r="AY161" s="216"/>
      <c r="AZ161" s="216"/>
      <c r="BA161" s="216"/>
      <c r="BB161" s="216"/>
      <c r="BC161" s="216"/>
      <c r="BD161" s="216"/>
      <c r="BE161" s="216"/>
      <c r="BF161" s="216"/>
      <c r="BG161" s="216"/>
      <c r="BH161" s="216"/>
      <c r="BI161" s="216"/>
      <c r="BJ161" s="216"/>
      <c r="BK161" s="216"/>
      <c r="BL161" s="216"/>
      <c r="BM161" s="216"/>
      <c r="BN161" s="216"/>
      <c r="BO161" s="216"/>
      <c r="BP161" s="216"/>
      <c r="BQ161" s="216"/>
      <c r="BR161" s="216"/>
      <c r="BS161" s="216"/>
      <c r="BT161" s="216"/>
      <c r="BU161" s="216"/>
      <c r="BV161" s="216"/>
      <c r="BW161" s="216"/>
      <c r="BX161" s="216"/>
      <c r="BY161" s="216"/>
      <c r="BZ161" s="216"/>
      <c r="CA161" s="216"/>
      <c r="CB161" s="216"/>
      <c r="CC161" s="216"/>
      <c r="CD161" s="216"/>
      <c r="CE161" s="216"/>
      <c r="CF161" s="216"/>
      <c r="CG161" s="216"/>
      <c r="CH161" s="216"/>
      <c r="CI161" s="216"/>
      <c r="CJ161" s="216"/>
      <c r="CK161" s="216"/>
      <c r="CL161" s="216"/>
      <c r="CM161" s="216"/>
      <c r="CN161" s="216"/>
      <c r="CO161" s="216"/>
      <c r="CP161" s="216"/>
      <c r="CQ161" s="216"/>
      <c r="CR161" s="216"/>
      <c r="CS161" s="216"/>
      <c r="CT161" s="216"/>
      <c r="CU161" s="216"/>
      <c r="CV161" s="216"/>
      <c r="CW161" s="216"/>
      <c r="CX161" s="216"/>
      <c r="CY161" s="216"/>
      <c r="CZ161" s="216"/>
      <c r="DA161" s="216"/>
      <c r="DB161" s="216"/>
      <c r="DC161" s="216"/>
      <c r="DD161" s="216"/>
      <c r="DE161" s="216"/>
      <c r="DF161" s="216"/>
      <c r="DG161" s="216"/>
      <c r="DH161" s="216"/>
      <c r="DI161" s="216"/>
      <c r="DJ161" s="216"/>
      <c r="DK161" s="216"/>
      <c r="DL161" s="216"/>
      <c r="DM161" s="216"/>
      <c r="DN161" s="216"/>
      <c r="DO161" s="216"/>
    </row>
    <row r="162" spans="1:119" x14ac:dyDescent="0.2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7"/>
      <c r="T162" s="67"/>
      <c r="U162" s="67"/>
      <c r="V162" s="67"/>
      <c r="W162" s="67"/>
      <c r="X162" s="67"/>
      <c r="Y162" s="67"/>
      <c r="Z162" s="67"/>
      <c r="AA162" s="67"/>
      <c r="AB162" s="67"/>
      <c r="AC162" s="67"/>
      <c r="AD162" s="67"/>
      <c r="AE162" s="67"/>
      <c r="AF162" s="67"/>
      <c r="AG162" s="67"/>
      <c r="AH162" s="67"/>
      <c r="AI162" s="67"/>
      <c r="AJ162" s="67"/>
      <c r="AK162" s="67"/>
      <c r="AL162" s="216"/>
      <c r="AM162" s="216"/>
      <c r="AN162" s="216"/>
      <c r="AO162" s="216"/>
      <c r="AP162" s="216"/>
      <c r="AQ162" s="216"/>
      <c r="AR162" s="216"/>
      <c r="AS162" s="216"/>
      <c r="AT162" s="216"/>
      <c r="AU162" s="216"/>
      <c r="AV162" s="216"/>
      <c r="AW162" s="216"/>
      <c r="AX162" s="216"/>
      <c r="AY162" s="216"/>
      <c r="AZ162" s="216"/>
      <c r="BA162" s="216"/>
      <c r="BB162" s="216"/>
      <c r="BC162" s="216"/>
      <c r="BD162" s="216"/>
      <c r="BE162" s="216"/>
      <c r="BF162" s="216"/>
      <c r="BG162" s="216"/>
      <c r="BH162" s="216"/>
      <c r="BI162" s="216"/>
      <c r="BJ162" s="216"/>
      <c r="BK162" s="216"/>
      <c r="BL162" s="216"/>
      <c r="BM162" s="216"/>
      <c r="BN162" s="216"/>
      <c r="BO162" s="216"/>
      <c r="BP162" s="216"/>
      <c r="BQ162" s="216"/>
      <c r="BR162" s="216"/>
      <c r="BS162" s="216"/>
      <c r="BT162" s="216"/>
      <c r="BU162" s="216"/>
      <c r="BV162" s="216"/>
      <c r="BW162" s="216"/>
      <c r="BX162" s="216"/>
      <c r="BY162" s="216"/>
      <c r="BZ162" s="216"/>
      <c r="CA162" s="216"/>
      <c r="CB162" s="216"/>
      <c r="CC162" s="216"/>
      <c r="CD162" s="216"/>
      <c r="CE162" s="216"/>
      <c r="CF162" s="216"/>
      <c r="CG162" s="216"/>
      <c r="CH162" s="216"/>
      <c r="CI162" s="216"/>
      <c r="CJ162" s="216"/>
      <c r="CK162" s="216"/>
      <c r="CL162" s="216"/>
      <c r="CM162" s="216"/>
      <c r="CN162" s="216"/>
      <c r="CO162" s="216"/>
      <c r="CP162" s="216"/>
      <c r="CQ162" s="216"/>
      <c r="CR162" s="216"/>
      <c r="CS162" s="216"/>
      <c r="CT162" s="216"/>
      <c r="CU162" s="216"/>
      <c r="CV162" s="216"/>
      <c r="CW162" s="216"/>
      <c r="CX162" s="216"/>
      <c r="CY162" s="216"/>
      <c r="CZ162" s="216"/>
      <c r="DA162" s="216"/>
      <c r="DB162" s="216"/>
      <c r="DC162" s="216"/>
      <c r="DD162" s="216"/>
      <c r="DE162" s="216"/>
      <c r="DF162" s="216"/>
      <c r="DG162" s="216"/>
      <c r="DH162" s="216"/>
      <c r="DI162" s="216"/>
      <c r="DJ162" s="216"/>
      <c r="DK162" s="216"/>
      <c r="DL162" s="216"/>
      <c r="DM162" s="216"/>
      <c r="DN162" s="216"/>
      <c r="DO162" s="216"/>
    </row>
    <row r="163" spans="1:119" x14ac:dyDescent="0.2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7"/>
      <c r="T163" s="67"/>
      <c r="U163" s="67"/>
      <c r="V163" s="67"/>
      <c r="W163" s="67"/>
      <c r="X163" s="67"/>
      <c r="Y163" s="67"/>
      <c r="Z163" s="67"/>
      <c r="AA163" s="67"/>
      <c r="AB163" s="67"/>
      <c r="AC163" s="67"/>
      <c r="AD163" s="67"/>
      <c r="AE163" s="67"/>
      <c r="AF163" s="67"/>
      <c r="AG163" s="67"/>
      <c r="AH163" s="67"/>
      <c r="AI163" s="67"/>
      <c r="AJ163" s="67"/>
      <c r="AK163" s="67"/>
      <c r="AL163" s="216"/>
      <c r="AM163" s="216"/>
      <c r="AN163" s="216"/>
      <c r="AO163" s="216"/>
      <c r="AP163" s="216"/>
      <c r="AQ163" s="216"/>
      <c r="AR163" s="216"/>
      <c r="AS163" s="216"/>
      <c r="AT163" s="216"/>
      <c r="AU163" s="216"/>
      <c r="AV163" s="216"/>
      <c r="AW163" s="216"/>
      <c r="AX163" s="216"/>
      <c r="AY163" s="216"/>
      <c r="AZ163" s="216"/>
      <c r="BA163" s="216"/>
      <c r="BB163" s="216"/>
      <c r="BC163" s="216"/>
      <c r="BD163" s="216"/>
      <c r="BE163" s="216"/>
      <c r="BF163" s="216"/>
      <c r="BG163" s="216"/>
      <c r="BH163" s="216"/>
      <c r="BI163" s="216"/>
      <c r="BJ163" s="216"/>
      <c r="BK163" s="216"/>
      <c r="BL163" s="216"/>
      <c r="BM163" s="216"/>
      <c r="BN163" s="216"/>
      <c r="BO163" s="216"/>
      <c r="BP163" s="216"/>
      <c r="BQ163" s="216"/>
      <c r="BR163" s="216"/>
      <c r="BS163" s="216"/>
      <c r="BT163" s="216"/>
      <c r="BU163" s="216"/>
      <c r="BV163" s="216"/>
      <c r="BW163" s="216"/>
      <c r="BX163" s="216"/>
      <c r="BY163" s="216"/>
      <c r="BZ163" s="216"/>
      <c r="CA163" s="216"/>
      <c r="CB163" s="216"/>
      <c r="CC163" s="216"/>
      <c r="CD163" s="216"/>
      <c r="CE163" s="216"/>
      <c r="CF163" s="216"/>
      <c r="CG163" s="216"/>
      <c r="CH163" s="216"/>
      <c r="CI163" s="216"/>
      <c r="CJ163" s="216"/>
      <c r="CK163" s="216"/>
      <c r="CL163" s="216"/>
      <c r="CM163" s="216"/>
      <c r="CN163" s="216"/>
      <c r="CO163" s="216"/>
      <c r="CP163" s="216"/>
      <c r="CQ163" s="216"/>
      <c r="CR163" s="216"/>
      <c r="CS163" s="216"/>
      <c r="CT163" s="216"/>
      <c r="CU163" s="216"/>
      <c r="CV163" s="216"/>
      <c r="CW163" s="216"/>
      <c r="CX163" s="216"/>
      <c r="CY163" s="216"/>
      <c r="CZ163" s="216"/>
      <c r="DA163" s="216"/>
      <c r="DB163" s="216"/>
      <c r="DC163" s="216"/>
      <c r="DD163" s="216"/>
      <c r="DE163" s="216"/>
      <c r="DF163" s="216"/>
      <c r="DG163" s="216"/>
      <c r="DH163" s="216"/>
      <c r="DI163" s="216"/>
      <c r="DJ163" s="216"/>
      <c r="DK163" s="216"/>
      <c r="DL163" s="216"/>
      <c r="DM163" s="216"/>
      <c r="DN163" s="216"/>
      <c r="DO163" s="216"/>
    </row>
    <row r="164" spans="1:119" x14ac:dyDescent="0.2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7"/>
      <c r="T164" s="67"/>
      <c r="U164" s="67"/>
      <c r="V164" s="67"/>
      <c r="W164" s="67"/>
      <c r="X164" s="67"/>
      <c r="Y164" s="67"/>
      <c r="Z164" s="67"/>
      <c r="AA164" s="67"/>
      <c r="AB164" s="67"/>
      <c r="AC164" s="67"/>
      <c r="AD164" s="67"/>
      <c r="AE164" s="67"/>
      <c r="AF164" s="67"/>
      <c r="AG164" s="67"/>
      <c r="AH164" s="67"/>
      <c r="AI164" s="67"/>
      <c r="AJ164" s="67"/>
      <c r="AK164" s="67"/>
      <c r="AL164" s="216"/>
      <c r="AM164" s="216"/>
      <c r="AN164" s="216"/>
      <c r="AO164" s="216"/>
      <c r="AP164" s="216"/>
      <c r="AQ164" s="216"/>
      <c r="AR164" s="216"/>
      <c r="AS164" s="216"/>
      <c r="AT164" s="216"/>
      <c r="AU164" s="216"/>
      <c r="AV164" s="216"/>
      <c r="AW164" s="216"/>
      <c r="AX164" s="216"/>
      <c r="AY164" s="216"/>
      <c r="AZ164" s="216"/>
      <c r="BA164" s="216"/>
      <c r="BB164" s="216"/>
      <c r="BC164" s="216"/>
      <c r="BD164" s="216"/>
      <c r="BE164" s="216"/>
      <c r="BF164" s="216"/>
      <c r="BG164" s="216"/>
      <c r="BH164" s="216"/>
      <c r="BI164" s="216"/>
      <c r="BJ164" s="216"/>
      <c r="BK164" s="216"/>
      <c r="BL164" s="216"/>
      <c r="BM164" s="216"/>
      <c r="BN164" s="216"/>
      <c r="BO164" s="216"/>
      <c r="BP164" s="216"/>
      <c r="BQ164" s="216"/>
      <c r="BR164" s="216"/>
      <c r="BS164" s="216"/>
      <c r="BT164" s="216"/>
      <c r="BU164" s="216"/>
      <c r="BV164" s="216"/>
      <c r="BW164" s="216"/>
      <c r="BX164" s="216"/>
      <c r="BY164" s="216"/>
      <c r="BZ164" s="216"/>
      <c r="CA164" s="216"/>
      <c r="CB164" s="216"/>
      <c r="CC164" s="216"/>
      <c r="CD164" s="216"/>
      <c r="CE164" s="216"/>
      <c r="CF164" s="216"/>
      <c r="CG164" s="216"/>
      <c r="CH164" s="216"/>
      <c r="CI164" s="216"/>
      <c r="CJ164" s="216"/>
      <c r="CK164" s="216"/>
      <c r="CL164" s="216"/>
      <c r="CM164" s="216"/>
      <c r="CN164" s="216"/>
      <c r="CO164" s="216"/>
      <c r="CP164" s="216"/>
      <c r="CQ164" s="216"/>
      <c r="CR164" s="216"/>
      <c r="CS164" s="216"/>
      <c r="CT164" s="216"/>
      <c r="CU164" s="216"/>
      <c r="CV164" s="216"/>
      <c r="CW164" s="216"/>
      <c r="CX164" s="216"/>
      <c r="CY164" s="216"/>
      <c r="CZ164" s="216"/>
      <c r="DA164" s="216"/>
      <c r="DB164" s="216"/>
      <c r="DC164" s="216"/>
      <c r="DD164" s="216"/>
      <c r="DE164" s="216"/>
      <c r="DF164" s="216"/>
      <c r="DG164" s="216"/>
      <c r="DH164" s="216"/>
      <c r="DI164" s="216"/>
      <c r="DJ164" s="216"/>
      <c r="DK164" s="216"/>
      <c r="DL164" s="216"/>
      <c r="DM164" s="216"/>
      <c r="DN164" s="216"/>
      <c r="DO164" s="216"/>
    </row>
    <row r="165" spans="1:119" x14ac:dyDescent="0.2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7"/>
      <c r="T165" s="67"/>
      <c r="U165" s="67"/>
      <c r="V165" s="67"/>
      <c r="W165" s="67"/>
      <c r="X165" s="67"/>
      <c r="Y165" s="67"/>
      <c r="Z165" s="67"/>
      <c r="AA165" s="67"/>
      <c r="AB165" s="67"/>
      <c r="AC165" s="67"/>
      <c r="AD165" s="67"/>
      <c r="AE165" s="67"/>
      <c r="AF165" s="67"/>
      <c r="AG165" s="67"/>
      <c r="AH165" s="67"/>
      <c r="AI165" s="67"/>
      <c r="AJ165" s="67"/>
      <c r="AK165" s="67"/>
      <c r="AL165" s="216"/>
      <c r="AM165" s="216"/>
      <c r="AN165" s="216"/>
      <c r="AO165" s="216"/>
      <c r="AP165" s="216"/>
      <c r="AQ165" s="216"/>
      <c r="AR165" s="216"/>
      <c r="AS165" s="216"/>
      <c r="AT165" s="216"/>
      <c r="AU165" s="216"/>
      <c r="AV165" s="216"/>
      <c r="AW165" s="216"/>
      <c r="AX165" s="216"/>
      <c r="AY165" s="216"/>
      <c r="AZ165" s="216"/>
      <c r="BA165" s="216"/>
      <c r="BB165" s="216"/>
      <c r="BC165" s="216"/>
      <c r="BD165" s="216"/>
      <c r="BE165" s="216"/>
      <c r="BF165" s="216"/>
      <c r="BG165" s="216"/>
      <c r="BH165" s="216"/>
      <c r="BI165" s="216"/>
      <c r="BJ165" s="216"/>
      <c r="BK165" s="216"/>
      <c r="BL165" s="216"/>
      <c r="BM165" s="216"/>
      <c r="BN165" s="216"/>
      <c r="BO165" s="216"/>
      <c r="BP165" s="216"/>
      <c r="BQ165" s="216"/>
      <c r="BR165" s="216"/>
      <c r="BS165" s="216"/>
      <c r="BT165" s="216"/>
      <c r="BU165" s="216"/>
      <c r="BV165" s="216"/>
      <c r="BW165" s="216"/>
      <c r="BX165" s="216"/>
      <c r="BY165" s="216"/>
      <c r="BZ165" s="216"/>
      <c r="CA165" s="216"/>
      <c r="CB165" s="216"/>
      <c r="CC165" s="216"/>
      <c r="CD165" s="216"/>
      <c r="CE165" s="216"/>
      <c r="CF165" s="216"/>
      <c r="CG165" s="216"/>
      <c r="CH165" s="216"/>
      <c r="CI165" s="216"/>
      <c r="CJ165" s="216"/>
      <c r="CK165" s="216"/>
      <c r="CL165" s="216"/>
      <c r="CM165" s="216"/>
      <c r="CN165" s="216"/>
      <c r="CO165" s="216"/>
      <c r="CP165" s="216"/>
      <c r="CQ165" s="216"/>
      <c r="CR165" s="216"/>
      <c r="CS165" s="216"/>
      <c r="CT165" s="216"/>
      <c r="CU165" s="216"/>
      <c r="CV165" s="216"/>
      <c r="CW165" s="216"/>
      <c r="CX165" s="216"/>
      <c r="CY165" s="216"/>
      <c r="CZ165" s="216"/>
      <c r="DA165" s="216"/>
      <c r="DB165" s="216"/>
      <c r="DC165" s="216"/>
      <c r="DD165" s="216"/>
      <c r="DE165" s="216"/>
      <c r="DF165" s="216"/>
      <c r="DG165" s="216"/>
      <c r="DH165" s="216"/>
      <c r="DI165" s="216"/>
      <c r="DJ165" s="216"/>
      <c r="DK165" s="216"/>
      <c r="DL165" s="216"/>
      <c r="DM165" s="216"/>
      <c r="DN165" s="216"/>
      <c r="DO165" s="216"/>
    </row>
    <row r="166" spans="1:119" x14ac:dyDescent="0.2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7"/>
      <c r="T166" s="67"/>
      <c r="U166" s="67"/>
      <c r="V166" s="67"/>
      <c r="W166" s="67"/>
      <c r="X166" s="67"/>
      <c r="Y166" s="67"/>
      <c r="Z166" s="67"/>
      <c r="AA166" s="67"/>
      <c r="AB166" s="67"/>
      <c r="AC166" s="67"/>
      <c r="AD166" s="67"/>
      <c r="AE166" s="67"/>
      <c r="AF166" s="67"/>
      <c r="AG166" s="67"/>
      <c r="AH166" s="67"/>
      <c r="AI166" s="67"/>
      <c r="AJ166" s="67"/>
      <c r="AK166" s="67"/>
      <c r="AL166" s="216"/>
      <c r="AM166" s="216"/>
      <c r="AN166" s="216"/>
      <c r="AO166" s="216"/>
      <c r="AP166" s="216"/>
      <c r="AQ166" s="216"/>
      <c r="AR166" s="216"/>
      <c r="AS166" s="216"/>
      <c r="AT166" s="216"/>
      <c r="AU166" s="216"/>
      <c r="AV166" s="216"/>
      <c r="AW166" s="216"/>
      <c r="AX166" s="216"/>
      <c r="AY166" s="216"/>
      <c r="AZ166" s="216"/>
      <c r="BA166" s="216"/>
      <c r="BB166" s="216"/>
      <c r="BC166" s="216"/>
      <c r="BD166" s="216"/>
      <c r="BE166" s="216"/>
      <c r="BF166" s="216"/>
      <c r="BG166" s="216"/>
      <c r="BH166" s="216"/>
      <c r="BI166" s="216"/>
      <c r="BJ166" s="216"/>
      <c r="BK166" s="216"/>
      <c r="BL166" s="216"/>
      <c r="BM166" s="216"/>
      <c r="BN166" s="216"/>
      <c r="BO166" s="216"/>
      <c r="BP166" s="216"/>
      <c r="BQ166" s="216"/>
      <c r="BR166" s="216"/>
      <c r="BS166" s="216"/>
      <c r="BT166" s="216"/>
      <c r="BU166" s="216"/>
      <c r="BV166" s="216"/>
      <c r="BW166" s="216"/>
      <c r="BX166" s="216"/>
      <c r="BY166" s="216"/>
      <c r="BZ166" s="216"/>
      <c r="CA166" s="216"/>
      <c r="CB166" s="216"/>
      <c r="CC166" s="216"/>
      <c r="CD166" s="216"/>
      <c r="CE166" s="216"/>
      <c r="CF166" s="216"/>
      <c r="CG166" s="216"/>
      <c r="CH166" s="216"/>
      <c r="CI166" s="216"/>
      <c r="CJ166" s="216"/>
      <c r="CK166" s="216"/>
      <c r="CL166" s="216"/>
      <c r="CM166" s="216"/>
      <c r="CN166" s="216"/>
      <c r="CO166" s="216"/>
      <c r="CP166" s="216"/>
      <c r="CQ166" s="216"/>
      <c r="CR166" s="216"/>
      <c r="CS166" s="216"/>
      <c r="CT166" s="216"/>
      <c r="CU166" s="216"/>
      <c r="CV166" s="216"/>
      <c r="CW166" s="216"/>
      <c r="CX166" s="216"/>
      <c r="CY166" s="216"/>
      <c r="CZ166" s="216"/>
      <c r="DA166" s="216"/>
      <c r="DB166" s="216"/>
      <c r="DC166" s="216"/>
      <c r="DD166" s="216"/>
      <c r="DE166" s="216"/>
      <c r="DF166" s="216"/>
      <c r="DG166" s="216"/>
      <c r="DH166" s="216"/>
      <c r="DI166" s="216"/>
      <c r="DJ166" s="216"/>
      <c r="DK166" s="216"/>
      <c r="DL166" s="216"/>
      <c r="DM166" s="216"/>
      <c r="DN166" s="216"/>
      <c r="DO166" s="216"/>
    </row>
    <row r="167" spans="1:119" x14ac:dyDescent="0.2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7"/>
      <c r="T167" s="67"/>
      <c r="U167" s="67"/>
      <c r="V167" s="67"/>
      <c r="W167" s="67"/>
      <c r="X167" s="67"/>
      <c r="Y167" s="67"/>
      <c r="Z167" s="67"/>
      <c r="AA167" s="67"/>
      <c r="AB167" s="67"/>
      <c r="AC167" s="67"/>
      <c r="AD167" s="67"/>
      <c r="AE167" s="67"/>
      <c r="AF167" s="67"/>
      <c r="AG167" s="67"/>
      <c r="AH167" s="67"/>
      <c r="AI167" s="67"/>
      <c r="AJ167" s="67"/>
      <c r="AK167" s="67"/>
      <c r="AL167" s="216"/>
      <c r="AM167" s="216"/>
      <c r="AN167" s="216"/>
      <c r="AO167" s="216"/>
      <c r="AP167" s="216"/>
      <c r="AQ167" s="216"/>
      <c r="AR167" s="216"/>
      <c r="AS167" s="216"/>
      <c r="AT167" s="216"/>
      <c r="AU167" s="216"/>
      <c r="AV167" s="216"/>
      <c r="AW167" s="216"/>
      <c r="AX167" s="216"/>
      <c r="AY167" s="216"/>
      <c r="AZ167" s="216"/>
      <c r="BA167" s="216"/>
      <c r="BB167" s="216"/>
      <c r="BC167" s="216"/>
      <c r="BD167" s="216"/>
      <c r="BE167" s="216"/>
      <c r="BF167" s="216"/>
      <c r="BG167" s="216"/>
      <c r="BH167" s="216"/>
      <c r="BI167" s="216"/>
      <c r="BJ167" s="216"/>
      <c r="BK167" s="216"/>
      <c r="BL167" s="216"/>
      <c r="BM167" s="216"/>
      <c r="BN167" s="216"/>
      <c r="BO167" s="216"/>
      <c r="BP167" s="216"/>
      <c r="BQ167" s="216"/>
      <c r="BR167" s="216"/>
      <c r="BS167" s="216"/>
      <c r="BT167" s="216"/>
      <c r="BU167" s="216"/>
      <c r="BV167" s="216"/>
      <c r="BW167" s="216"/>
      <c r="BX167" s="216"/>
      <c r="BY167" s="216"/>
      <c r="BZ167" s="216"/>
      <c r="CA167" s="216"/>
      <c r="CB167" s="216"/>
      <c r="CC167" s="216"/>
      <c r="CD167" s="216"/>
      <c r="CE167" s="216"/>
      <c r="CF167" s="216"/>
      <c r="CG167" s="216"/>
      <c r="CH167" s="216"/>
      <c r="CI167" s="216"/>
      <c r="CJ167" s="216"/>
      <c r="CK167" s="216"/>
      <c r="CL167" s="216"/>
      <c r="CM167" s="216"/>
      <c r="CN167" s="216"/>
      <c r="CO167" s="216"/>
      <c r="CP167" s="216"/>
      <c r="CQ167" s="216"/>
      <c r="CR167" s="216"/>
      <c r="CS167" s="216"/>
      <c r="CT167" s="216"/>
      <c r="CU167" s="216"/>
      <c r="CV167" s="216"/>
      <c r="CW167" s="216"/>
      <c r="CX167" s="216"/>
      <c r="CY167" s="216"/>
      <c r="CZ167" s="216"/>
      <c r="DA167" s="216"/>
      <c r="DB167" s="216"/>
      <c r="DC167" s="216"/>
      <c r="DD167" s="216"/>
      <c r="DE167" s="216"/>
      <c r="DF167" s="216"/>
      <c r="DG167" s="216"/>
      <c r="DH167" s="216"/>
      <c r="DI167" s="216"/>
      <c r="DJ167" s="216"/>
      <c r="DK167" s="216"/>
      <c r="DL167" s="216"/>
      <c r="DM167" s="216"/>
      <c r="DN167" s="216"/>
      <c r="DO167" s="216"/>
    </row>
    <row r="168" spans="1:119" x14ac:dyDescent="0.2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7"/>
      <c r="T168" s="67"/>
      <c r="U168" s="67"/>
      <c r="V168" s="67"/>
      <c r="W168" s="67"/>
      <c r="X168" s="67"/>
      <c r="Y168" s="67"/>
      <c r="Z168" s="67"/>
      <c r="AA168" s="67"/>
      <c r="AB168" s="67"/>
      <c r="AC168" s="67"/>
      <c r="AD168" s="67"/>
      <c r="AE168" s="67"/>
      <c r="AF168" s="67"/>
      <c r="AG168" s="67"/>
      <c r="AH168" s="67"/>
      <c r="AI168" s="67"/>
      <c r="AJ168" s="67"/>
      <c r="AK168" s="67"/>
      <c r="AL168" s="216"/>
      <c r="AM168" s="216"/>
      <c r="AN168" s="216"/>
      <c r="AO168" s="216"/>
      <c r="AP168" s="216"/>
      <c r="AQ168" s="216"/>
      <c r="AR168" s="216"/>
      <c r="AS168" s="216"/>
      <c r="AT168" s="216"/>
      <c r="AU168" s="216"/>
      <c r="AV168" s="216"/>
      <c r="AW168" s="216"/>
      <c r="AX168" s="216"/>
      <c r="AY168" s="216"/>
      <c r="AZ168" s="216"/>
      <c r="BA168" s="216"/>
      <c r="BB168" s="216"/>
      <c r="BC168" s="216"/>
      <c r="BD168" s="216"/>
      <c r="BE168" s="216"/>
      <c r="BF168" s="216"/>
      <c r="BG168" s="216"/>
      <c r="BH168" s="216"/>
      <c r="BI168" s="216"/>
      <c r="BJ168" s="216"/>
      <c r="BK168" s="216"/>
      <c r="BL168" s="216"/>
      <c r="BM168" s="216"/>
      <c r="BN168" s="216"/>
      <c r="BO168" s="216"/>
      <c r="BP168" s="216"/>
      <c r="BQ168" s="216"/>
      <c r="BR168" s="216"/>
      <c r="BS168" s="216"/>
      <c r="BT168" s="216"/>
      <c r="BU168" s="216"/>
      <c r="BV168" s="216"/>
      <c r="BW168" s="216"/>
      <c r="BX168" s="216"/>
      <c r="BY168" s="216"/>
      <c r="BZ168" s="216"/>
      <c r="CA168" s="216"/>
      <c r="CB168" s="216"/>
      <c r="CC168" s="216"/>
      <c r="CD168" s="216"/>
      <c r="CE168" s="216"/>
      <c r="CF168" s="216"/>
      <c r="CG168" s="216"/>
      <c r="CH168" s="216"/>
      <c r="CI168" s="216"/>
      <c r="CJ168" s="216"/>
      <c r="CK168" s="216"/>
      <c r="CL168" s="216"/>
      <c r="CM168" s="216"/>
      <c r="CN168" s="216"/>
      <c r="CO168" s="216"/>
      <c r="CP168" s="216"/>
      <c r="CQ168" s="216"/>
      <c r="CR168" s="216"/>
      <c r="CS168" s="216"/>
      <c r="CT168" s="216"/>
      <c r="CU168" s="216"/>
      <c r="CV168" s="216"/>
      <c r="CW168" s="216"/>
      <c r="CX168" s="216"/>
      <c r="CY168" s="216"/>
      <c r="CZ168" s="216"/>
      <c r="DA168" s="216"/>
      <c r="DB168" s="216"/>
      <c r="DC168" s="216"/>
      <c r="DD168" s="216"/>
      <c r="DE168" s="216"/>
      <c r="DF168" s="216"/>
      <c r="DG168" s="216"/>
      <c r="DH168" s="216"/>
      <c r="DI168" s="216"/>
      <c r="DJ168" s="216"/>
      <c r="DK168" s="216"/>
      <c r="DL168" s="216"/>
      <c r="DM168" s="216"/>
      <c r="DN168" s="216"/>
      <c r="DO168" s="216"/>
    </row>
    <row r="169" spans="1:119" x14ac:dyDescent="0.2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7"/>
      <c r="T169" s="67"/>
      <c r="U169" s="67"/>
      <c r="V169" s="67"/>
      <c r="W169" s="67"/>
      <c r="X169" s="67"/>
      <c r="Y169" s="67"/>
      <c r="Z169" s="67"/>
      <c r="AA169" s="67"/>
      <c r="AB169" s="67"/>
      <c r="AC169" s="67"/>
      <c r="AD169" s="67"/>
      <c r="AE169" s="67"/>
      <c r="AF169" s="67"/>
      <c r="AG169" s="67"/>
      <c r="AH169" s="67"/>
      <c r="AI169" s="67"/>
      <c r="AJ169" s="67"/>
      <c r="AK169" s="67"/>
      <c r="AL169" s="216"/>
      <c r="AM169" s="216"/>
      <c r="AN169" s="216"/>
      <c r="AO169" s="216"/>
      <c r="AP169" s="216"/>
      <c r="AQ169" s="216"/>
      <c r="AR169" s="216"/>
      <c r="AS169" s="216"/>
      <c r="AT169" s="216"/>
      <c r="AU169" s="216"/>
      <c r="AV169" s="216"/>
      <c r="AW169" s="216"/>
      <c r="AX169" s="216"/>
      <c r="AY169" s="216"/>
      <c r="AZ169" s="216"/>
      <c r="BA169" s="216"/>
      <c r="BB169" s="216"/>
      <c r="BC169" s="216"/>
      <c r="BD169" s="216"/>
      <c r="BE169" s="216"/>
      <c r="BF169" s="216"/>
      <c r="BG169" s="216"/>
      <c r="BH169" s="216"/>
      <c r="BI169" s="216"/>
      <c r="BJ169" s="216"/>
      <c r="BK169" s="216"/>
      <c r="BL169" s="216"/>
      <c r="BM169" s="216"/>
      <c r="BN169" s="216"/>
      <c r="BO169" s="216"/>
      <c r="BP169" s="216"/>
      <c r="BQ169" s="216"/>
      <c r="BR169" s="216"/>
      <c r="BS169" s="216"/>
      <c r="BT169" s="216"/>
      <c r="BU169" s="216"/>
      <c r="BV169" s="216"/>
      <c r="BW169" s="216"/>
      <c r="BX169" s="216"/>
      <c r="BY169" s="216"/>
      <c r="BZ169" s="216"/>
      <c r="CA169" s="216"/>
      <c r="CB169" s="216"/>
      <c r="CC169" s="216"/>
      <c r="CD169" s="216"/>
      <c r="CE169" s="216"/>
      <c r="CF169" s="216"/>
      <c r="CG169" s="216"/>
      <c r="CH169" s="216"/>
      <c r="CI169" s="216"/>
      <c r="CJ169" s="216"/>
      <c r="CK169" s="216"/>
      <c r="CL169" s="216"/>
      <c r="CM169" s="216"/>
      <c r="CN169" s="216"/>
      <c r="CO169" s="216"/>
      <c r="CP169" s="216"/>
      <c r="CQ169" s="216"/>
      <c r="CR169" s="216"/>
      <c r="CS169" s="216"/>
      <c r="CT169" s="216"/>
      <c r="CU169" s="216"/>
      <c r="CV169" s="216"/>
      <c r="CW169" s="216"/>
      <c r="CX169" s="216"/>
      <c r="CY169" s="216"/>
      <c r="CZ169" s="216"/>
      <c r="DA169" s="216"/>
      <c r="DB169" s="216"/>
      <c r="DC169" s="216"/>
      <c r="DD169" s="216"/>
      <c r="DE169" s="216"/>
      <c r="DF169" s="216"/>
      <c r="DG169" s="216"/>
      <c r="DH169" s="216"/>
      <c r="DI169" s="216"/>
      <c r="DJ169" s="216"/>
      <c r="DK169" s="216"/>
      <c r="DL169" s="216"/>
      <c r="DM169" s="216"/>
      <c r="DN169" s="216"/>
      <c r="DO169" s="216"/>
    </row>
    <row r="170" spans="1:119" x14ac:dyDescent="0.2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7"/>
      <c r="T170" s="67"/>
      <c r="U170" s="67"/>
      <c r="V170" s="67"/>
      <c r="W170" s="67"/>
      <c r="X170" s="67"/>
      <c r="Y170" s="67"/>
      <c r="Z170" s="67"/>
      <c r="AA170" s="67"/>
      <c r="AB170" s="67"/>
      <c r="AC170" s="67"/>
      <c r="AD170" s="67"/>
      <c r="AE170" s="67"/>
      <c r="AF170" s="67"/>
      <c r="AG170" s="67"/>
      <c r="AH170" s="67"/>
      <c r="AI170" s="67"/>
      <c r="AJ170" s="67"/>
      <c r="AK170" s="67"/>
      <c r="AL170" s="216"/>
      <c r="AM170" s="216"/>
      <c r="AN170" s="216"/>
      <c r="AO170" s="216"/>
      <c r="AP170" s="216"/>
      <c r="AQ170" s="216"/>
      <c r="AR170" s="216"/>
      <c r="AS170" s="216"/>
      <c r="AT170" s="216"/>
      <c r="AU170" s="216"/>
      <c r="AV170" s="216"/>
      <c r="AW170" s="216"/>
      <c r="AX170" s="216"/>
      <c r="AY170" s="216"/>
      <c r="AZ170" s="216"/>
      <c r="BA170" s="216"/>
      <c r="BB170" s="216"/>
      <c r="BC170" s="216"/>
      <c r="BD170" s="216"/>
      <c r="BE170" s="216"/>
      <c r="BF170" s="216"/>
      <c r="BG170" s="216"/>
      <c r="BH170" s="216"/>
      <c r="BI170" s="216"/>
      <c r="BJ170" s="216"/>
      <c r="BK170" s="216"/>
      <c r="BL170" s="216"/>
      <c r="BM170" s="216"/>
      <c r="BN170" s="216"/>
      <c r="BO170" s="216"/>
      <c r="BP170" s="216"/>
      <c r="BQ170" s="216"/>
      <c r="BR170" s="216"/>
      <c r="BS170" s="216"/>
      <c r="BT170" s="216"/>
      <c r="BU170" s="216"/>
      <c r="BV170" s="216"/>
      <c r="BW170" s="216"/>
      <c r="BX170" s="216"/>
      <c r="BY170" s="216"/>
      <c r="BZ170" s="216"/>
      <c r="CA170" s="216"/>
      <c r="CB170" s="216"/>
      <c r="CC170" s="216"/>
      <c r="CD170" s="216"/>
      <c r="CE170" s="216"/>
      <c r="CF170" s="216"/>
      <c r="CG170" s="216"/>
      <c r="CH170" s="216"/>
      <c r="CI170" s="216"/>
      <c r="CJ170" s="216"/>
      <c r="CK170" s="216"/>
      <c r="CL170" s="216"/>
      <c r="CM170" s="216"/>
      <c r="CN170" s="216"/>
      <c r="CO170" s="216"/>
      <c r="CP170" s="216"/>
      <c r="CQ170" s="216"/>
      <c r="CR170" s="216"/>
      <c r="CS170" s="216"/>
      <c r="CT170" s="216"/>
      <c r="CU170" s="216"/>
      <c r="CV170" s="216"/>
      <c r="CW170" s="216"/>
      <c r="CX170" s="216"/>
      <c r="CY170" s="216"/>
      <c r="CZ170" s="216"/>
      <c r="DA170" s="216"/>
      <c r="DB170" s="216"/>
      <c r="DC170" s="216"/>
      <c r="DD170" s="216"/>
      <c r="DE170" s="216"/>
      <c r="DF170" s="216"/>
      <c r="DG170" s="216"/>
      <c r="DH170" s="216"/>
      <c r="DI170" s="216"/>
      <c r="DJ170" s="216"/>
      <c r="DK170" s="216"/>
      <c r="DL170" s="216"/>
      <c r="DM170" s="216"/>
      <c r="DN170" s="216"/>
      <c r="DO170" s="216"/>
    </row>
    <row r="171" spans="1:119" x14ac:dyDescent="0.2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7"/>
      <c r="T171" s="67"/>
      <c r="U171" s="67"/>
      <c r="V171" s="67"/>
      <c r="W171" s="67"/>
      <c r="X171" s="67"/>
      <c r="Y171" s="67"/>
      <c r="Z171" s="67"/>
      <c r="AA171" s="67"/>
      <c r="AB171" s="67"/>
      <c r="AC171" s="67"/>
      <c r="AD171" s="67"/>
      <c r="AE171" s="67"/>
      <c r="AF171" s="67"/>
      <c r="AG171" s="67"/>
      <c r="AH171" s="67"/>
      <c r="AI171" s="67"/>
      <c r="AJ171" s="67"/>
      <c r="AK171" s="67"/>
      <c r="AL171" s="216"/>
      <c r="AM171" s="216"/>
      <c r="AN171" s="216"/>
      <c r="AO171" s="216"/>
      <c r="AP171" s="216"/>
      <c r="AQ171" s="216"/>
      <c r="AR171" s="216"/>
      <c r="AS171" s="216"/>
      <c r="AT171" s="216"/>
      <c r="AU171" s="216"/>
      <c r="AV171" s="216"/>
      <c r="AW171" s="216"/>
      <c r="AX171" s="216"/>
      <c r="AY171" s="216"/>
      <c r="AZ171" s="216"/>
      <c r="BA171" s="216"/>
      <c r="BB171" s="216"/>
      <c r="BC171" s="216"/>
      <c r="BD171" s="216"/>
      <c r="BE171" s="216"/>
      <c r="BF171" s="216"/>
      <c r="BG171" s="216"/>
      <c r="BH171" s="216"/>
      <c r="BI171" s="216"/>
      <c r="BJ171" s="216"/>
      <c r="BK171" s="216"/>
      <c r="BL171" s="216"/>
      <c r="BM171" s="216"/>
      <c r="BN171" s="216"/>
      <c r="BO171" s="216"/>
      <c r="BP171" s="216"/>
      <c r="BQ171" s="216"/>
      <c r="BR171" s="216"/>
      <c r="BS171" s="216"/>
      <c r="BT171" s="216"/>
      <c r="BU171" s="216"/>
      <c r="BV171" s="216"/>
      <c r="BW171" s="216"/>
      <c r="BX171" s="216"/>
      <c r="BY171" s="216"/>
      <c r="BZ171" s="216"/>
      <c r="CA171" s="216"/>
      <c r="CB171" s="216"/>
      <c r="CC171" s="216"/>
      <c r="CD171" s="216"/>
      <c r="CE171" s="216"/>
      <c r="CF171" s="216"/>
      <c r="CG171" s="216"/>
      <c r="CH171" s="216"/>
      <c r="CI171" s="216"/>
      <c r="CJ171" s="216"/>
      <c r="CK171" s="216"/>
      <c r="CL171" s="216"/>
      <c r="CM171" s="216"/>
      <c r="CN171" s="216"/>
      <c r="CO171" s="216"/>
      <c r="CP171" s="216"/>
      <c r="CQ171" s="216"/>
      <c r="CR171" s="216"/>
      <c r="CS171" s="216"/>
      <c r="CT171" s="216"/>
      <c r="CU171" s="216"/>
      <c r="CV171" s="216"/>
      <c r="CW171" s="216"/>
      <c r="CX171" s="216"/>
      <c r="CY171" s="216"/>
      <c r="CZ171" s="216"/>
      <c r="DA171" s="216"/>
      <c r="DB171" s="216"/>
      <c r="DC171" s="216"/>
      <c r="DD171" s="216"/>
      <c r="DE171" s="216"/>
      <c r="DF171" s="216"/>
      <c r="DG171" s="216"/>
      <c r="DH171" s="216"/>
      <c r="DI171" s="216"/>
      <c r="DJ171" s="216"/>
      <c r="DK171" s="216"/>
      <c r="DL171" s="216"/>
      <c r="DM171" s="216"/>
      <c r="DN171" s="216"/>
      <c r="DO171" s="216"/>
    </row>
    <row r="172" spans="1:119" x14ac:dyDescent="0.2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7"/>
      <c r="T172" s="67"/>
      <c r="U172" s="67"/>
      <c r="V172" s="67"/>
      <c r="W172" s="67"/>
      <c r="X172" s="67"/>
      <c r="Y172" s="67"/>
      <c r="Z172" s="67"/>
      <c r="AA172" s="67"/>
      <c r="AB172" s="67"/>
      <c r="AC172" s="67"/>
      <c r="AD172" s="67"/>
      <c r="AE172" s="67"/>
      <c r="AF172" s="67"/>
      <c r="AG172" s="67"/>
      <c r="AH172" s="67"/>
      <c r="AI172" s="67"/>
      <c r="AJ172" s="67"/>
      <c r="AK172" s="67"/>
      <c r="AL172" s="216"/>
      <c r="AM172" s="216"/>
      <c r="AN172" s="216"/>
      <c r="AO172" s="216"/>
      <c r="AP172" s="216"/>
      <c r="AQ172" s="216"/>
      <c r="AR172" s="216"/>
      <c r="AS172" s="216"/>
      <c r="AT172" s="216"/>
      <c r="AU172" s="216"/>
      <c r="AV172" s="216"/>
      <c r="AW172" s="216"/>
      <c r="AX172" s="216"/>
      <c r="AY172" s="216"/>
      <c r="AZ172" s="216"/>
      <c r="BA172" s="216"/>
      <c r="BB172" s="216"/>
      <c r="BC172" s="216"/>
      <c r="BD172" s="216"/>
      <c r="BE172" s="216"/>
      <c r="BF172" s="216"/>
      <c r="BG172" s="216"/>
      <c r="BH172" s="216"/>
      <c r="BI172" s="216"/>
      <c r="BJ172" s="216"/>
      <c r="BK172" s="216"/>
      <c r="BL172" s="216"/>
      <c r="BM172" s="216"/>
      <c r="BN172" s="216"/>
      <c r="BO172" s="216"/>
      <c r="BP172" s="216"/>
      <c r="BQ172" s="216"/>
      <c r="BR172" s="216"/>
      <c r="BS172" s="216"/>
      <c r="BT172" s="216"/>
      <c r="BU172" s="216"/>
      <c r="BV172" s="216"/>
      <c r="BW172" s="216"/>
      <c r="BX172" s="216"/>
      <c r="BY172" s="216"/>
      <c r="BZ172" s="216"/>
      <c r="CA172" s="216"/>
      <c r="CB172" s="216"/>
      <c r="CC172" s="216"/>
      <c r="CD172" s="216"/>
      <c r="CE172" s="216"/>
      <c r="CF172" s="216"/>
      <c r="CG172" s="216"/>
      <c r="CH172" s="216"/>
      <c r="CI172" s="216"/>
      <c r="CJ172" s="216"/>
      <c r="CK172" s="216"/>
      <c r="CL172" s="216"/>
      <c r="CM172" s="216"/>
      <c r="CN172" s="216"/>
      <c r="CO172" s="216"/>
      <c r="CP172" s="216"/>
      <c r="CQ172" s="216"/>
      <c r="CR172" s="216"/>
      <c r="CS172" s="216"/>
      <c r="CT172" s="216"/>
      <c r="CU172" s="216"/>
      <c r="CV172" s="216"/>
      <c r="CW172" s="216"/>
      <c r="CX172" s="216"/>
      <c r="CY172" s="216"/>
      <c r="CZ172" s="216"/>
      <c r="DA172" s="216"/>
      <c r="DB172" s="216"/>
      <c r="DC172" s="216"/>
      <c r="DD172" s="216"/>
      <c r="DE172" s="216"/>
      <c r="DF172" s="216"/>
      <c r="DG172" s="216"/>
      <c r="DH172" s="216"/>
      <c r="DI172" s="216"/>
      <c r="DJ172" s="216"/>
      <c r="DK172" s="216"/>
      <c r="DL172" s="216"/>
      <c r="DM172" s="216"/>
      <c r="DN172" s="216"/>
      <c r="DO172" s="216"/>
    </row>
    <row r="173" spans="1:119" x14ac:dyDescent="0.2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7"/>
      <c r="T173" s="67"/>
      <c r="U173" s="67"/>
      <c r="V173" s="67"/>
      <c r="W173" s="67"/>
      <c r="X173" s="67"/>
      <c r="Y173" s="67"/>
      <c r="Z173" s="67"/>
      <c r="AA173" s="67"/>
      <c r="AB173" s="67"/>
      <c r="AC173" s="67"/>
      <c r="AD173" s="67"/>
      <c r="AE173" s="67"/>
      <c r="AF173" s="67"/>
      <c r="AG173" s="67"/>
      <c r="AH173" s="67"/>
      <c r="AI173" s="67"/>
      <c r="AJ173" s="67"/>
      <c r="AK173" s="67"/>
      <c r="AL173" s="216"/>
      <c r="AM173" s="216"/>
      <c r="AN173" s="216"/>
      <c r="AO173" s="216"/>
      <c r="AP173" s="216"/>
      <c r="AQ173" s="216"/>
      <c r="AR173" s="216"/>
      <c r="AS173" s="216"/>
      <c r="AT173" s="216"/>
      <c r="AU173" s="216"/>
      <c r="AV173" s="216"/>
      <c r="AW173" s="216"/>
      <c r="AX173" s="216"/>
      <c r="AY173" s="216"/>
      <c r="AZ173" s="216"/>
      <c r="BA173" s="216"/>
      <c r="BB173" s="216"/>
      <c r="BC173" s="216"/>
      <c r="BD173" s="216"/>
      <c r="BE173" s="216"/>
      <c r="BF173" s="216"/>
      <c r="BG173" s="216"/>
      <c r="BH173" s="216"/>
      <c r="BI173" s="216"/>
      <c r="BJ173" s="216"/>
      <c r="BK173" s="216"/>
      <c r="BL173" s="216"/>
      <c r="BM173" s="216"/>
      <c r="BN173" s="216"/>
      <c r="BO173" s="216"/>
      <c r="BP173" s="216"/>
      <c r="BQ173" s="216"/>
      <c r="BR173" s="216"/>
      <c r="BS173" s="216"/>
      <c r="BT173" s="216"/>
      <c r="BU173" s="216"/>
      <c r="BV173" s="216"/>
      <c r="BW173" s="216"/>
      <c r="BX173" s="216"/>
      <c r="BY173" s="216"/>
      <c r="BZ173" s="216"/>
      <c r="CA173" s="216"/>
      <c r="CB173" s="216"/>
      <c r="CC173" s="216"/>
      <c r="CD173" s="216"/>
      <c r="CE173" s="216"/>
      <c r="CF173" s="216"/>
      <c r="CG173" s="216"/>
      <c r="CH173" s="216"/>
      <c r="CI173" s="216"/>
      <c r="CJ173" s="216"/>
      <c r="CK173" s="216"/>
      <c r="CL173" s="216"/>
      <c r="CM173" s="216"/>
      <c r="CN173" s="216"/>
      <c r="CO173" s="216"/>
      <c r="CP173" s="216"/>
      <c r="CQ173" s="216"/>
      <c r="CR173" s="216"/>
      <c r="CS173" s="216"/>
      <c r="CT173" s="216"/>
      <c r="CU173" s="216"/>
      <c r="CV173" s="216"/>
      <c r="CW173" s="216"/>
      <c r="CX173" s="216"/>
      <c r="CY173" s="216"/>
      <c r="CZ173" s="216"/>
      <c r="DA173" s="216"/>
      <c r="DB173" s="216"/>
      <c r="DC173" s="216"/>
      <c r="DD173" s="216"/>
      <c r="DE173" s="216"/>
      <c r="DF173" s="216"/>
      <c r="DG173" s="216"/>
      <c r="DH173" s="216"/>
      <c r="DI173" s="216"/>
      <c r="DJ173" s="216"/>
      <c r="DK173" s="216"/>
      <c r="DL173" s="216"/>
      <c r="DM173" s="216"/>
      <c r="DN173" s="216"/>
      <c r="DO173" s="216"/>
    </row>
    <row r="174" spans="1:119" x14ac:dyDescent="0.2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7"/>
      <c r="T174" s="67"/>
      <c r="U174" s="67"/>
      <c r="V174" s="67"/>
      <c r="W174" s="67"/>
      <c r="X174" s="67"/>
      <c r="Y174" s="67"/>
      <c r="Z174" s="67"/>
      <c r="AA174" s="67"/>
      <c r="AB174" s="67"/>
      <c r="AC174" s="67"/>
      <c r="AD174" s="67"/>
      <c r="AE174" s="67"/>
      <c r="AF174" s="67"/>
      <c r="AG174" s="67"/>
      <c r="AH174" s="67"/>
      <c r="AI174" s="67"/>
      <c r="AJ174" s="67"/>
      <c r="AK174" s="67"/>
      <c r="AL174" s="216"/>
      <c r="AM174" s="216"/>
      <c r="AN174" s="216"/>
      <c r="AO174" s="216"/>
      <c r="AP174" s="216"/>
      <c r="AQ174" s="216"/>
      <c r="AR174" s="216"/>
      <c r="AS174" s="216"/>
      <c r="AT174" s="216"/>
      <c r="AU174" s="216"/>
      <c r="AV174" s="216"/>
      <c r="AW174" s="216"/>
      <c r="AX174" s="216"/>
      <c r="AY174" s="216"/>
      <c r="AZ174" s="216"/>
      <c r="BA174" s="216"/>
      <c r="BB174" s="216"/>
      <c r="BC174" s="216"/>
      <c r="BD174" s="216"/>
      <c r="BE174" s="216"/>
      <c r="BF174" s="216"/>
      <c r="BG174" s="216"/>
      <c r="BH174" s="216"/>
      <c r="BI174" s="216"/>
      <c r="BJ174" s="216"/>
      <c r="BK174" s="216"/>
      <c r="BL174" s="216"/>
      <c r="BM174" s="216"/>
      <c r="BN174" s="216"/>
      <c r="BO174" s="216"/>
      <c r="BP174" s="216"/>
      <c r="BQ174" s="216"/>
      <c r="BR174" s="216"/>
      <c r="BS174" s="216"/>
      <c r="BT174" s="216"/>
      <c r="BU174" s="216"/>
      <c r="BV174" s="216"/>
      <c r="BW174" s="216"/>
      <c r="BX174" s="216"/>
      <c r="BY174" s="216"/>
      <c r="BZ174" s="216"/>
      <c r="CA174" s="216"/>
      <c r="CB174" s="216"/>
      <c r="CC174" s="216"/>
      <c r="CD174" s="216"/>
      <c r="CE174" s="216"/>
      <c r="CF174" s="216"/>
      <c r="CG174" s="216"/>
      <c r="CH174" s="216"/>
      <c r="CI174" s="216"/>
      <c r="CJ174" s="216"/>
      <c r="CK174" s="216"/>
      <c r="CL174" s="216"/>
      <c r="CM174" s="216"/>
      <c r="CN174" s="216"/>
      <c r="CO174" s="216"/>
      <c r="CP174" s="216"/>
      <c r="CQ174" s="216"/>
      <c r="CR174" s="216"/>
      <c r="CS174" s="216"/>
      <c r="CT174" s="216"/>
      <c r="CU174" s="216"/>
      <c r="CV174" s="216"/>
      <c r="CW174" s="216"/>
      <c r="CX174" s="216"/>
      <c r="CY174" s="216"/>
      <c r="CZ174" s="216"/>
      <c r="DA174" s="216"/>
      <c r="DB174" s="216"/>
      <c r="DC174" s="216"/>
      <c r="DD174" s="216"/>
      <c r="DE174" s="216"/>
      <c r="DF174" s="216"/>
      <c r="DG174" s="216"/>
      <c r="DH174" s="216"/>
      <c r="DI174" s="216"/>
      <c r="DJ174" s="216"/>
      <c r="DK174" s="216"/>
      <c r="DL174" s="216"/>
      <c r="DM174" s="216"/>
      <c r="DN174" s="216"/>
      <c r="DO174" s="216"/>
    </row>
    <row r="175" spans="1:119" x14ac:dyDescent="0.2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7"/>
      <c r="T175" s="67"/>
      <c r="U175" s="67"/>
      <c r="V175" s="67"/>
      <c r="W175" s="67"/>
      <c r="X175" s="67"/>
      <c r="Y175" s="67"/>
      <c r="Z175" s="67"/>
      <c r="AA175" s="67"/>
      <c r="AB175" s="67"/>
      <c r="AC175" s="67"/>
      <c r="AD175" s="67"/>
      <c r="AE175" s="67"/>
      <c r="AF175" s="67"/>
      <c r="AG175" s="67"/>
      <c r="AH175" s="67"/>
      <c r="AI175" s="67"/>
      <c r="AJ175" s="67"/>
      <c r="AK175" s="67"/>
      <c r="AL175" s="216"/>
      <c r="AM175" s="216"/>
      <c r="AN175" s="216"/>
      <c r="AO175" s="216"/>
      <c r="AP175" s="216"/>
      <c r="AQ175" s="216"/>
      <c r="AR175" s="216"/>
      <c r="AS175" s="216"/>
      <c r="AT175" s="216"/>
      <c r="AU175" s="216"/>
      <c r="AV175" s="216"/>
      <c r="AW175" s="216"/>
      <c r="AX175" s="216"/>
      <c r="AY175" s="216"/>
      <c r="AZ175" s="216"/>
      <c r="BA175" s="216"/>
      <c r="BB175" s="216"/>
      <c r="BC175" s="216"/>
      <c r="BD175" s="216"/>
      <c r="BE175" s="216"/>
      <c r="BF175" s="216"/>
      <c r="BG175" s="216"/>
      <c r="BH175" s="216"/>
      <c r="BI175" s="216"/>
      <c r="BJ175" s="216"/>
      <c r="BK175" s="216"/>
      <c r="BL175" s="216"/>
      <c r="BM175" s="216"/>
      <c r="BN175" s="216"/>
      <c r="BO175" s="216"/>
      <c r="BP175" s="216"/>
      <c r="BQ175" s="216"/>
      <c r="BR175" s="216"/>
      <c r="BS175" s="216"/>
      <c r="BT175" s="216"/>
      <c r="BU175" s="216"/>
      <c r="BV175" s="216"/>
      <c r="BW175" s="216"/>
      <c r="BX175" s="216"/>
      <c r="BY175" s="216"/>
      <c r="BZ175" s="216"/>
      <c r="CA175" s="216"/>
      <c r="CB175" s="216"/>
      <c r="CC175" s="216"/>
      <c r="CD175" s="216"/>
      <c r="CE175" s="216"/>
      <c r="CF175" s="216"/>
      <c r="CG175" s="216"/>
      <c r="CH175" s="216"/>
      <c r="CI175" s="216"/>
      <c r="CJ175" s="216"/>
      <c r="CK175" s="216"/>
      <c r="CL175" s="216"/>
      <c r="CM175" s="216"/>
      <c r="CN175" s="216"/>
      <c r="CO175" s="216"/>
      <c r="CP175" s="216"/>
      <c r="CQ175" s="216"/>
      <c r="CR175" s="216"/>
      <c r="CS175" s="216"/>
      <c r="CT175" s="216"/>
      <c r="CU175" s="216"/>
      <c r="CV175" s="216"/>
      <c r="CW175" s="216"/>
      <c r="CX175" s="216"/>
      <c r="CY175" s="216"/>
      <c r="CZ175" s="216"/>
      <c r="DA175" s="216"/>
      <c r="DB175" s="216"/>
      <c r="DC175" s="216"/>
      <c r="DD175" s="216"/>
      <c r="DE175" s="216"/>
      <c r="DF175" s="216"/>
      <c r="DG175" s="216"/>
      <c r="DH175" s="216"/>
      <c r="DI175" s="216"/>
      <c r="DJ175" s="216"/>
      <c r="DK175" s="216"/>
      <c r="DL175" s="216"/>
      <c r="DM175" s="216"/>
      <c r="DN175" s="216"/>
      <c r="DO175" s="216"/>
    </row>
    <row r="176" spans="1:119" x14ac:dyDescent="0.2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7"/>
      <c r="T176" s="67"/>
      <c r="U176" s="67"/>
      <c r="V176" s="67"/>
      <c r="W176" s="67"/>
      <c r="X176" s="67"/>
      <c r="Y176" s="67"/>
      <c r="Z176" s="67"/>
      <c r="AA176" s="67"/>
      <c r="AB176" s="67"/>
      <c r="AC176" s="67"/>
      <c r="AD176" s="67"/>
      <c r="AE176" s="67"/>
      <c r="AF176" s="67"/>
      <c r="AG176" s="67"/>
      <c r="AH176" s="67"/>
      <c r="AI176" s="67"/>
      <c r="AJ176" s="67"/>
      <c r="AK176" s="67"/>
      <c r="AL176" s="216"/>
      <c r="AM176" s="216"/>
      <c r="AN176" s="216"/>
      <c r="AO176" s="216"/>
      <c r="AP176" s="216"/>
      <c r="AQ176" s="216"/>
      <c r="AR176" s="216"/>
      <c r="AS176" s="216"/>
      <c r="AT176" s="216"/>
      <c r="AU176" s="216"/>
      <c r="AV176" s="216"/>
      <c r="AW176" s="216"/>
      <c r="AX176" s="216"/>
      <c r="AY176" s="216"/>
      <c r="AZ176" s="216"/>
      <c r="BA176" s="216"/>
      <c r="BB176" s="216"/>
      <c r="BC176" s="216"/>
      <c r="BD176" s="216"/>
      <c r="BE176" s="216"/>
      <c r="BF176" s="216"/>
      <c r="BG176" s="216"/>
      <c r="BH176" s="216"/>
      <c r="BI176" s="216"/>
      <c r="BJ176" s="216"/>
      <c r="BK176" s="216"/>
      <c r="BL176" s="216"/>
      <c r="BM176" s="216"/>
      <c r="BN176" s="216"/>
      <c r="BO176" s="216"/>
      <c r="BP176" s="216"/>
      <c r="BQ176" s="216"/>
      <c r="BR176" s="216"/>
      <c r="BS176" s="216"/>
      <c r="BT176" s="216"/>
      <c r="BU176" s="216"/>
      <c r="BV176" s="216"/>
      <c r="BW176" s="216"/>
      <c r="BX176" s="216"/>
      <c r="BY176" s="216"/>
      <c r="BZ176" s="216"/>
      <c r="CA176" s="216"/>
      <c r="CB176" s="216"/>
      <c r="CC176" s="216"/>
      <c r="CD176" s="216"/>
      <c r="CE176" s="216"/>
      <c r="CF176" s="216"/>
      <c r="CG176" s="216"/>
      <c r="CH176" s="216"/>
      <c r="CI176" s="216"/>
      <c r="CJ176" s="216"/>
      <c r="CK176" s="216"/>
      <c r="CL176" s="216"/>
      <c r="CM176" s="216"/>
      <c r="CN176" s="216"/>
      <c r="CO176" s="216"/>
      <c r="CP176" s="216"/>
      <c r="CQ176" s="216"/>
      <c r="CR176" s="216"/>
      <c r="CS176" s="216"/>
      <c r="CT176" s="216"/>
      <c r="CU176" s="216"/>
      <c r="CV176" s="216"/>
      <c r="CW176" s="216"/>
      <c r="CX176" s="216"/>
      <c r="CY176" s="216"/>
      <c r="CZ176" s="216"/>
      <c r="DA176" s="216"/>
      <c r="DB176" s="216"/>
      <c r="DC176" s="216"/>
      <c r="DD176" s="216"/>
      <c r="DE176" s="216"/>
      <c r="DF176" s="216"/>
      <c r="DG176" s="216"/>
      <c r="DH176" s="216"/>
      <c r="DI176" s="216"/>
      <c r="DJ176" s="216"/>
      <c r="DK176" s="216"/>
      <c r="DL176" s="216"/>
      <c r="DM176" s="216"/>
      <c r="DN176" s="216"/>
      <c r="DO176" s="216"/>
    </row>
    <row r="177" spans="1:119" x14ac:dyDescent="0.2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7"/>
      <c r="T177" s="67"/>
      <c r="U177" s="67"/>
      <c r="V177" s="67"/>
      <c r="W177" s="67"/>
      <c r="X177" s="67"/>
      <c r="Y177" s="67"/>
      <c r="Z177" s="67"/>
      <c r="AA177" s="67"/>
      <c r="AB177" s="67"/>
      <c r="AC177" s="67"/>
      <c r="AD177" s="67"/>
      <c r="AE177" s="67"/>
      <c r="AF177" s="67"/>
      <c r="AG177" s="67"/>
      <c r="AH177" s="67"/>
      <c r="AI177" s="67"/>
      <c r="AJ177" s="67"/>
      <c r="AK177" s="67"/>
      <c r="AL177" s="216"/>
      <c r="AM177" s="216"/>
      <c r="AN177" s="216"/>
      <c r="AO177" s="216"/>
      <c r="AP177" s="216"/>
      <c r="AQ177" s="216"/>
      <c r="AR177" s="216"/>
      <c r="AS177" s="216"/>
      <c r="AT177" s="216"/>
      <c r="AU177" s="216"/>
      <c r="AV177" s="216"/>
      <c r="AW177" s="216"/>
      <c r="AX177" s="216"/>
      <c r="AY177" s="216"/>
      <c r="AZ177" s="216"/>
      <c r="BA177" s="216"/>
      <c r="BB177" s="216"/>
      <c r="BC177" s="216"/>
      <c r="BD177" s="216"/>
      <c r="BE177" s="216"/>
      <c r="BF177" s="216"/>
      <c r="BG177" s="216"/>
      <c r="BH177" s="216"/>
      <c r="BI177" s="216"/>
      <c r="BJ177" s="216"/>
      <c r="BK177" s="216"/>
      <c r="BL177" s="216"/>
      <c r="BM177" s="216"/>
      <c r="BN177" s="216"/>
      <c r="BO177" s="216"/>
      <c r="BP177" s="216"/>
      <c r="BQ177" s="216"/>
      <c r="BR177" s="216"/>
      <c r="BS177" s="216"/>
      <c r="BT177" s="216"/>
      <c r="BU177" s="216"/>
      <c r="BV177" s="216"/>
      <c r="BW177" s="216"/>
      <c r="BX177" s="216"/>
      <c r="BY177" s="216"/>
      <c r="BZ177" s="216"/>
      <c r="CA177" s="216"/>
      <c r="CB177" s="216"/>
      <c r="CC177" s="216"/>
      <c r="CD177" s="216"/>
      <c r="CE177" s="216"/>
      <c r="CF177" s="216"/>
      <c r="CG177" s="216"/>
      <c r="CH177" s="216"/>
      <c r="CI177" s="216"/>
      <c r="CJ177" s="216"/>
      <c r="CK177" s="216"/>
      <c r="CL177" s="216"/>
      <c r="CM177" s="216"/>
      <c r="CN177" s="216"/>
      <c r="CO177" s="216"/>
      <c r="CP177" s="216"/>
      <c r="CQ177" s="216"/>
      <c r="CR177" s="216"/>
      <c r="CS177" s="216"/>
      <c r="CT177" s="216"/>
      <c r="CU177" s="216"/>
      <c r="CV177" s="216"/>
      <c r="CW177" s="216"/>
      <c r="CX177" s="216"/>
      <c r="CY177" s="216"/>
      <c r="CZ177" s="216"/>
      <c r="DA177" s="216"/>
      <c r="DB177" s="216"/>
      <c r="DC177" s="216"/>
      <c r="DD177" s="216"/>
      <c r="DE177" s="216"/>
      <c r="DF177" s="216"/>
      <c r="DG177" s="216"/>
      <c r="DH177" s="216"/>
      <c r="DI177" s="216"/>
      <c r="DJ177" s="216"/>
      <c r="DK177" s="216"/>
      <c r="DL177" s="216"/>
      <c r="DM177" s="216"/>
      <c r="DN177" s="216"/>
      <c r="DO177" s="216"/>
    </row>
    <row r="178" spans="1:119" x14ac:dyDescent="0.2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/>
      <c r="AE178" s="67"/>
      <c r="AF178" s="67"/>
      <c r="AG178" s="67"/>
      <c r="AH178" s="67"/>
      <c r="AI178" s="67"/>
      <c r="AJ178" s="67"/>
      <c r="AK178" s="67"/>
      <c r="AL178" s="216"/>
      <c r="AM178" s="216"/>
      <c r="AN178" s="216"/>
      <c r="AO178" s="216"/>
      <c r="AP178" s="216"/>
      <c r="AQ178" s="216"/>
      <c r="AR178" s="216"/>
      <c r="AS178" s="216"/>
      <c r="AT178" s="216"/>
      <c r="AU178" s="216"/>
      <c r="AV178" s="216"/>
      <c r="AW178" s="216"/>
      <c r="AX178" s="216"/>
      <c r="AY178" s="216"/>
      <c r="AZ178" s="216"/>
      <c r="BA178" s="216"/>
      <c r="BB178" s="216"/>
      <c r="BC178" s="216"/>
      <c r="BD178" s="216"/>
      <c r="BE178" s="216"/>
      <c r="BF178" s="216"/>
      <c r="BG178" s="216"/>
      <c r="BH178" s="216"/>
      <c r="BI178" s="216"/>
      <c r="BJ178" s="216"/>
      <c r="BK178" s="216"/>
      <c r="BL178" s="216"/>
      <c r="BM178" s="216"/>
      <c r="BN178" s="216"/>
      <c r="BO178" s="216"/>
      <c r="BP178" s="216"/>
      <c r="BQ178" s="216"/>
      <c r="BR178" s="216"/>
      <c r="BS178" s="216"/>
      <c r="BT178" s="216"/>
      <c r="BU178" s="216"/>
      <c r="BV178" s="216"/>
      <c r="BW178" s="216"/>
      <c r="BX178" s="216"/>
      <c r="BY178" s="216"/>
      <c r="BZ178" s="216"/>
      <c r="CA178" s="216"/>
      <c r="CB178" s="216"/>
      <c r="CC178" s="216"/>
      <c r="CD178" s="216"/>
      <c r="CE178" s="216"/>
      <c r="CF178" s="216"/>
      <c r="CG178" s="216"/>
      <c r="CH178" s="216"/>
      <c r="CI178" s="216"/>
      <c r="CJ178" s="216"/>
      <c r="CK178" s="216"/>
      <c r="CL178" s="216"/>
      <c r="CM178" s="216"/>
      <c r="CN178" s="216"/>
      <c r="CO178" s="216"/>
      <c r="CP178" s="216"/>
      <c r="CQ178" s="216"/>
      <c r="CR178" s="216"/>
      <c r="CS178" s="216"/>
      <c r="CT178" s="216"/>
      <c r="CU178" s="216"/>
      <c r="CV178" s="216"/>
      <c r="CW178" s="216"/>
      <c r="CX178" s="216"/>
      <c r="CY178" s="216"/>
      <c r="CZ178" s="216"/>
      <c r="DA178" s="216"/>
      <c r="DB178" s="216"/>
      <c r="DC178" s="216"/>
      <c r="DD178" s="216"/>
      <c r="DE178" s="216"/>
      <c r="DF178" s="216"/>
      <c r="DG178" s="216"/>
      <c r="DH178" s="216"/>
      <c r="DI178" s="216"/>
      <c r="DJ178" s="216"/>
      <c r="DK178" s="216"/>
      <c r="DL178" s="216"/>
      <c r="DM178" s="216"/>
      <c r="DN178" s="216"/>
      <c r="DO178" s="216"/>
    </row>
    <row r="179" spans="1:119" x14ac:dyDescent="0.2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216"/>
      <c r="AM179" s="216"/>
      <c r="AN179" s="216"/>
      <c r="AO179" s="216"/>
      <c r="AP179" s="216"/>
      <c r="AQ179" s="216"/>
      <c r="AR179" s="216"/>
      <c r="AS179" s="216"/>
      <c r="AT179" s="216"/>
      <c r="AU179" s="216"/>
      <c r="AV179" s="216"/>
      <c r="AW179" s="216"/>
      <c r="AX179" s="216"/>
      <c r="AY179" s="216"/>
      <c r="AZ179" s="216"/>
      <c r="BA179" s="216"/>
      <c r="BB179" s="216"/>
      <c r="BC179" s="216"/>
      <c r="BD179" s="216"/>
      <c r="BE179" s="216"/>
      <c r="BF179" s="216"/>
      <c r="BG179" s="216"/>
      <c r="BH179" s="216"/>
      <c r="BI179" s="216"/>
      <c r="BJ179" s="216"/>
      <c r="BK179" s="216"/>
      <c r="BL179" s="216"/>
      <c r="BM179" s="216"/>
      <c r="BN179" s="216"/>
      <c r="BO179" s="216"/>
      <c r="BP179" s="216"/>
      <c r="BQ179" s="216"/>
      <c r="BR179" s="216"/>
      <c r="BS179" s="216"/>
      <c r="BT179" s="216"/>
      <c r="BU179" s="216"/>
      <c r="BV179" s="216"/>
      <c r="BW179" s="216"/>
      <c r="BX179" s="216"/>
      <c r="BY179" s="216"/>
      <c r="BZ179" s="216"/>
      <c r="CA179" s="216"/>
      <c r="CB179" s="216"/>
      <c r="CC179" s="216"/>
      <c r="CD179" s="216"/>
      <c r="CE179" s="216"/>
      <c r="CF179" s="216"/>
      <c r="CG179" s="216"/>
      <c r="CH179" s="216"/>
      <c r="CI179" s="216"/>
      <c r="CJ179" s="216"/>
      <c r="CK179" s="216"/>
      <c r="CL179" s="216"/>
      <c r="CM179" s="216"/>
      <c r="CN179" s="216"/>
      <c r="CO179" s="216"/>
      <c r="CP179" s="216"/>
      <c r="CQ179" s="216"/>
      <c r="CR179" s="216"/>
      <c r="CS179" s="216"/>
      <c r="CT179" s="216"/>
      <c r="CU179" s="216"/>
      <c r="CV179" s="216"/>
      <c r="CW179" s="216"/>
      <c r="CX179" s="216"/>
      <c r="CY179" s="216"/>
      <c r="CZ179" s="216"/>
      <c r="DA179" s="216"/>
      <c r="DB179" s="216"/>
      <c r="DC179" s="216"/>
      <c r="DD179" s="216"/>
      <c r="DE179" s="216"/>
      <c r="DF179" s="216"/>
      <c r="DG179" s="216"/>
      <c r="DH179" s="216"/>
      <c r="DI179" s="216"/>
      <c r="DJ179" s="216"/>
      <c r="DK179" s="216"/>
      <c r="DL179" s="216"/>
      <c r="DM179" s="216"/>
      <c r="DN179" s="216"/>
      <c r="DO179" s="216"/>
    </row>
    <row r="180" spans="1:119" x14ac:dyDescent="0.2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7"/>
      <c r="T180" s="67"/>
      <c r="U180" s="67"/>
      <c r="V180" s="67"/>
      <c r="W180" s="67"/>
      <c r="X180" s="67"/>
      <c r="Y180" s="67"/>
      <c r="Z180" s="67"/>
      <c r="AA180" s="67"/>
      <c r="AB180" s="67"/>
      <c r="AC180" s="67"/>
      <c r="AD180" s="67"/>
      <c r="AE180" s="67"/>
      <c r="AF180" s="67"/>
      <c r="AG180" s="67"/>
      <c r="AH180" s="67"/>
      <c r="AI180" s="67"/>
      <c r="AJ180" s="67"/>
      <c r="AK180" s="67"/>
      <c r="AL180" s="216"/>
      <c r="AM180" s="216"/>
      <c r="AN180" s="216"/>
      <c r="AO180" s="216"/>
      <c r="AP180" s="216"/>
      <c r="AQ180" s="216"/>
      <c r="AR180" s="216"/>
      <c r="AS180" s="216"/>
      <c r="AT180" s="216"/>
      <c r="AU180" s="216"/>
      <c r="AV180" s="216"/>
      <c r="AW180" s="216"/>
      <c r="AX180" s="216"/>
      <c r="AY180" s="216"/>
      <c r="AZ180" s="216"/>
      <c r="BA180" s="216"/>
      <c r="BB180" s="216"/>
      <c r="BC180" s="216"/>
      <c r="BD180" s="216"/>
      <c r="BE180" s="216"/>
      <c r="BF180" s="216"/>
      <c r="BG180" s="216"/>
      <c r="BH180" s="216"/>
      <c r="BI180" s="216"/>
      <c r="BJ180" s="216"/>
      <c r="BK180" s="216"/>
      <c r="BL180" s="216"/>
      <c r="BM180" s="216"/>
      <c r="BN180" s="216"/>
      <c r="BO180" s="216"/>
      <c r="BP180" s="216"/>
      <c r="BQ180" s="216"/>
      <c r="BR180" s="216"/>
      <c r="BS180" s="216"/>
      <c r="BT180" s="216"/>
      <c r="BU180" s="216"/>
      <c r="BV180" s="216"/>
      <c r="BW180" s="216"/>
      <c r="BX180" s="216"/>
      <c r="BY180" s="216"/>
      <c r="BZ180" s="216"/>
      <c r="CA180" s="216"/>
      <c r="CB180" s="216"/>
      <c r="CC180" s="216"/>
      <c r="CD180" s="216"/>
      <c r="CE180" s="216"/>
      <c r="CF180" s="216"/>
      <c r="CG180" s="216"/>
      <c r="CH180" s="216"/>
      <c r="CI180" s="216"/>
      <c r="CJ180" s="216"/>
      <c r="CK180" s="216"/>
      <c r="CL180" s="216"/>
      <c r="CM180" s="216"/>
      <c r="CN180" s="216"/>
      <c r="CO180" s="216"/>
      <c r="CP180" s="216"/>
      <c r="CQ180" s="216"/>
      <c r="CR180" s="216"/>
      <c r="CS180" s="216"/>
      <c r="CT180" s="216"/>
      <c r="CU180" s="216"/>
      <c r="CV180" s="216"/>
      <c r="CW180" s="216"/>
      <c r="CX180" s="216"/>
      <c r="CY180" s="216"/>
      <c r="CZ180" s="216"/>
      <c r="DA180" s="216"/>
      <c r="DB180" s="216"/>
      <c r="DC180" s="216"/>
      <c r="DD180" s="216"/>
      <c r="DE180" s="216"/>
      <c r="DF180" s="216"/>
      <c r="DG180" s="216"/>
      <c r="DH180" s="216"/>
      <c r="DI180" s="216"/>
      <c r="DJ180" s="216"/>
      <c r="DK180" s="216"/>
      <c r="DL180" s="216"/>
      <c r="DM180" s="216"/>
      <c r="DN180" s="216"/>
      <c r="DO180" s="216"/>
    </row>
    <row r="181" spans="1:119" x14ac:dyDescent="0.2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7"/>
      <c r="T181" s="67"/>
      <c r="U181" s="67"/>
      <c r="V181" s="67"/>
      <c r="W181" s="67"/>
      <c r="X181" s="67"/>
      <c r="Y181" s="67"/>
      <c r="Z181" s="67"/>
      <c r="AA181" s="67"/>
      <c r="AB181" s="67"/>
      <c r="AC181" s="67"/>
      <c r="AD181" s="67"/>
      <c r="AE181" s="67"/>
      <c r="AF181" s="67"/>
      <c r="AG181" s="67"/>
      <c r="AH181" s="67"/>
      <c r="AI181" s="67"/>
      <c r="AJ181" s="67"/>
      <c r="AK181" s="67"/>
      <c r="AL181" s="216"/>
      <c r="AM181" s="216"/>
      <c r="AN181" s="216"/>
      <c r="AO181" s="216"/>
      <c r="AP181" s="216"/>
      <c r="AQ181" s="216"/>
      <c r="AR181" s="216"/>
      <c r="AS181" s="216"/>
      <c r="AT181" s="216"/>
      <c r="AU181" s="216"/>
      <c r="AV181" s="216"/>
      <c r="AW181" s="216"/>
      <c r="AX181" s="216"/>
      <c r="AY181" s="216"/>
      <c r="AZ181" s="216"/>
      <c r="BA181" s="216"/>
      <c r="BB181" s="216"/>
      <c r="BC181" s="216"/>
      <c r="BD181" s="216"/>
      <c r="BE181" s="216"/>
      <c r="BF181" s="216"/>
      <c r="BG181" s="216"/>
      <c r="BH181" s="216"/>
      <c r="BI181" s="216"/>
      <c r="BJ181" s="216"/>
      <c r="BK181" s="216"/>
      <c r="BL181" s="216"/>
      <c r="BM181" s="216"/>
      <c r="BN181" s="216"/>
      <c r="BO181" s="216"/>
      <c r="BP181" s="216"/>
      <c r="BQ181" s="216"/>
      <c r="BR181" s="216"/>
      <c r="BS181" s="216"/>
      <c r="BT181" s="216"/>
      <c r="BU181" s="216"/>
      <c r="BV181" s="216"/>
      <c r="BW181" s="216"/>
      <c r="BX181" s="216"/>
      <c r="BY181" s="216"/>
      <c r="BZ181" s="216"/>
      <c r="CA181" s="216"/>
      <c r="CB181" s="216"/>
      <c r="CC181" s="216"/>
      <c r="CD181" s="216"/>
      <c r="CE181" s="216"/>
      <c r="CF181" s="216"/>
      <c r="CG181" s="216"/>
      <c r="CH181" s="216"/>
      <c r="CI181" s="216"/>
      <c r="CJ181" s="216"/>
      <c r="CK181" s="216"/>
      <c r="CL181" s="216"/>
      <c r="CM181" s="216"/>
      <c r="CN181" s="216"/>
      <c r="CO181" s="216"/>
      <c r="CP181" s="216"/>
      <c r="CQ181" s="216"/>
      <c r="CR181" s="216"/>
      <c r="CS181" s="216"/>
      <c r="CT181" s="216"/>
      <c r="CU181" s="216"/>
      <c r="CV181" s="216"/>
      <c r="CW181" s="216"/>
      <c r="CX181" s="216"/>
      <c r="CY181" s="216"/>
      <c r="CZ181" s="216"/>
      <c r="DA181" s="216"/>
      <c r="DB181" s="216"/>
      <c r="DC181" s="216"/>
      <c r="DD181" s="216"/>
      <c r="DE181" s="216"/>
      <c r="DF181" s="216"/>
      <c r="DG181" s="216"/>
      <c r="DH181" s="216"/>
      <c r="DI181" s="216"/>
      <c r="DJ181" s="216"/>
      <c r="DK181" s="216"/>
      <c r="DL181" s="216"/>
      <c r="DM181" s="216"/>
      <c r="DN181" s="216"/>
      <c r="DO181" s="216"/>
    </row>
    <row r="182" spans="1:119" x14ac:dyDescent="0.2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7"/>
      <c r="T182" s="67"/>
      <c r="U182" s="67"/>
      <c r="V182" s="67"/>
      <c r="W182" s="67"/>
      <c r="X182" s="67"/>
      <c r="Y182" s="67"/>
      <c r="Z182" s="67"/>
      <c r="AA182" s="67"/>
      <c r="AB182" s="67"/>
      <c r="AC182" s="67"/>
      <c r="AD182" s="67"/>
      <c r="AE182" s="67"/>
      <c r="AF182" s="67"/>
      <c r="AG182" s="67"/>
      <c r="AH182" s="67"/>
      <c r="AI182" s="67"/>
      <c r="AJ182" s="67"/>
      <c r="AK182" s="67"/>
      <c r="AL182" s="216"/>
      <c r="AM182" s="216"/>
      <c r="AN182" s="216"/>
      <c r="AO182" s="216"/>
      <c r="AP182" s="216"/>
      <c r="AQ182" s="216"/>
      <c r="AR182" s="216"/>
      <c r="AS182" s="216"/>
      <c r="AT182" s="216"/>
      <c r="AU182" s="216"/>
      <c r="AV182" s="216"/>
      <c r="AW182" s="216"/>
      <c r="AX182" s="216"/>
      <c r="AY182" s="216"/>
      <c r="AZ182" s="216"/>
      <c r="BA182" s="216"/>
      <c r="BB182" s="216"/>
      <c r="BC182" s="216"/>
      <c r="BD182" s="216"/>
      <c r="BE182" s="216"/>
      <c r="BF182" s="216"/>
      <c r="BG182" s="216"/>
      <c r="BH182" s="216"/>
      <c r="BI182" s="216"/>
      <c r="BJ182" s="216"/>
      <c r="BK182" s="216"/>
      <c r="BL182" s="216"/>
      <c r="BM182" s="216"/>
      <c r="BN182" s="216"/>
      <c r="BO182" s="216"/>
      <c r="BP182" s="216"/>
      <c r="BQ182" s="216"/>
      <c r="BR182" s="216"/>
      <c r="BS182" s="216"/>
      <c r="BT182" s="216"/>
      <c r="BU182" s="216"/>
      <c r="BV182" s="216"/>
      <c r="BW182" s="216"/>
      <c r="BX182" s="216"/>
      <c r="BY182" s="216"/>
      <c r="BZ182" s="216"/>
      <c r="CA182" s="216"/>
      <c r="CB182" s="216"/>
      <c r="CC182" s="216"/>
      <c r="CD182" s="216"/>
      <c r="CE182" s="216"/>
      <c r="CF182" s="216"/>
      <c r="CG182" s="216"/>
      <c r="CH182" s="216"/>
      <c r="CI182" s="216"/>
      <c r="CJ182" s="216"/>
      <c r="CK182" s="216"/>
      <c r="CL182" s="216"/>
      <c r="CM182" s="216"/>
      <c r="CN182" s="216"/>
      <c r="CO182" s="216"/>
      <c r="CP182" s="216"/>
      <c r="CQ182" s="216"/>
      <c r="CR182" s="216"/>
      <c r="CS182" s="216"/>
      <c r="CT182" s="216"/>
      <c r="CU182" s="216"/>
      <c r="CV182" s="216"/>
      <c r="CW182" s="216"/>
      <c r="CX182" s="216"/>
      <c r="CY182" s="216"/>
      <c r="CZ182" s="216"/>
      <c r="DA182" s="216"/>
      <c r="DB182" s="216"/>
      <c r="DC182" s="216"/>
      <c r="DD182" s="216"/>
      <c r="DE182" s="216"/>
      <c r="DF182" s="216"/>
      <c r="DG182" s="216"/>
      <c r="DH182" s="216"/>
      <c r="DI182" s="216"/>
      <c r="DJ182" s="216"/>
      <c r="DK182" s="216"/>
      <c r="DL182" s="216"/>
      <c r="DM182" s="216"/>
      <c r="DN182" s="216"/>
      <c r="DO182" s="216"/>
    </row>
    <row r="183" spans="1:119" x14ac:dyDescent="0.2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7"/>
      <c r="T183" s="67"/>
      <c r="U183" s="67"/>
      <c r="V183" s="67"/>
      <c r="W183" s="67"/>
      <c r="X183" s="67"/>
      <c r="Y183" s="67"/>
      <c r="Z183" s="67"/>
      <c r="AA183" s="67"/>
      <c r="AB183" s="67"/>
      <c r="AC183" s="67"/>
      <c r="AD183" s="67"/>
      <c r="AE183" s="67"/>
      <c r="AF183" s="67"/>
      <c r="AG183" s="67"/>
      <c r="AH183" s="67"/>
      <c r="AI183" s="67"/>
      <c r="AJ183" s="67"/>
      <c r="AK183" s="67"/>
      <c r="AL183" s="216"/>
      <c r="AM183" s="216"/>
      <c r="AN183" s="216"/>
      <c r="AO183" s="216"/>
      <c r="AP183" s="216"/>
      <c r="AQ183" s="216"/>
      <c r="AR183" s="216"/>
      <c r="AS183" s="216"/>
      <c r="AT183" s="216"/>
      <c r="AU183" s="216"/>
      <c r="AV183" s="216"/>
      <c r="AW183" s="216"/>
      <c r="AX183" s="216"/>
      <c r="AY183" s="216"/>
      <c r="AZ183" s="216"/>
      <c r="BA183" s="216"/>
      <c r="BB183" s="216"/>
      <c r="BC183" s="216"/>
      <c r="BD183" s="216"/>
      <c r="BE183" s="216"/>
      <c r="BF183" s="216"/>
      <c r="BG183" s="216"/>
      <c r="BH183" s="216"/>
      <c r="BI183" s="216"/>
      <c r="BJ183" s="216"/>
      <c r="BK183" s="216"/>
      <c r="BL183" s="216"/>
      <c r="BM183" s="216"/>
      <c r="BN183" s="216"/>
      <c r="BO183" s="216"/>
      <c r="BP183" s="216"/>
      <c r="BQ183" s="216"/>
      <c r="BR183" s="216"/>
      <c r="BS183" s="216"/>
      <c r="BT183" s="216"/>
      <c r="BU183" s="216"/>
      <c r="BV183" s="216"/>
      <c r="BW183" s="216"/>
      <c r="BX183" s="216"/>
      <c r="BY183" s="216"/>
      <c r="BZ183" s="216"/>
      <c r="CA183" s="216"/>
      <c r="CB183" s="216"/>
      <c r="CC183" s="216"/>
      <c r="CD183" s="216"/>
      <c r="CE183" s="216"/>
      <c r="CF183" s="216"/>
      <c r="CG183" s="216"/>
      <c r="CH183" s="216"/>
      <c r="CI183" s="216"/>
      <c r="CJ183" s="216"/>
      <c r="CK183" s="216"/>
      <c r="CL183" s="216"/>
      <c r="CM183" s="216"/>
      <c r="CN183" s="216"/>
      <c r="CO183" s="216"/>
      <c r="CP183" s="216"/>
      <c r="CQ183" s="216"/>
      <c r="CR183" s="216"/>
      <c r="CS183" s="216"/>
      <c r="CT183" s="216"/>
      <c r="CU183" s="216"/>
      <c r="CV183" s="216"/>
      <c r="CW183" s="216"/>
      <c r="CX183" s="216"/>
      <c r="CY183" s="216"/>
      <c r="CZ183" s="216"/>
      <c r="DA183" s="216"/>
      <c r="DB183" s="216"/>
      <c r="DC183" s="216"/>
      <c r="DD183" s="216"/>
      <c r="DE183" s="216"/>
      <c r="DF183" s="216"/>
      <c r="DG183" s="216"/>
      <c r="DH183" s="216"/>
      <c r="DI183" s="216"/>
      <c r="DJ183" s="216"/>
      <c r="DK183" s="216"/>
      <c r="DL183" s="216"/>
      <c r="DM183" s="216"/>
      <c r="DN183" s="216"/>
      <c r="DO183" s="216"/>
    </row>
    <row r="184" spans="1:119" x14ac:dyDescent="0.2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7"/>
      <c r="T184" s="67"/>
      <c r="U184" s="67"/>
      <c r="V184" s="67"/>
      <c r="W184" s="67"/>
      <c r="X184" s="67"/>
      <c r="Y184" s="67"/>
      <c r="Z184" s="67"/>
      <c r="AA184" s="67"/>
      <c r="AB184" s="67"/>
      <c r="AC184" s="67"/>
      <c r="AD184" s="67"/>
      <c r="AE184" s="67"/>
      <c r="AF184" s="67"/>
      <c r="AG184" s="67"/>
      <c r="AH184" s="67"/>
      <c r="AI184" s="67"/>
      <c r="AJ184" s="67"/>
      <c r="AK184" s="67"/>
      <c r="AL184" s="216"/>
      <c r="AM184" s="216"/>
      <c r="AN184" s="216"/>
      <c r="AO184" s="216"/>
      <c r="AP184" s="216"/>
      <c r="AQ184" s="216"/>
      <c r="AR184" s="216"/>
      <c r="AS184" s="216"/>
      <c r="AT184" s="216"/>
      <c r="AU184" s="216"/>
      <c r="AV184" s="216"/>
      <c r="AW184" s="216"/>
      <c r="AX184" s="216"/>
      <c r="AY184" s="216"/>
      <c r="AZ184" s="216"/>
      <c r="BA184" s="216"/>
      <c r="BB184" s="216"/>
      <c r="BC184" s="216"/>
      <c r="BD184" s="216"/>
      <c r="BE184" s="216"/>
      <c r="BF184" s="216"/>
      <c r="BG184" s="216"/>
      <c r="BH184" s="216"/>
      <c r="BI184" s="216"/>
      <c r="BJ184" s="216"/>
      <c r="BK184" s="216"/>
      <c r="BL184" s="216"/>
      <c r="BM184" s="216"/>
      <c r="BN184" s="216"/>
      <c r="BO184" s="216"/>
      <c r="BP184" s="216"/>
      <c r="BQ184" s="216"/>
      <c r="BR184" s="216"/>
      <c r="BS184" s="216"/>
      <c r="BT184" s="216"/>
      <c r="BU184" s="216"/>
      <c r="BV184" s="216"/>
      <c r="BW184" s="216"/>
      <c r="BX184" s="216"/>
      <c r="BY184" s="216"/>
      <c r="BZ184" s="216"/>
      <c r="CA184" s="216"/>
      <c r="CB184" s="216"/>
      <c r="CC184" s="216"/>
      <c r="CD184" s="216"/>
      <c r="CE184" s="216"/>
      <c r="CF184" s="216"/>
      <c r="CG184" s="216"/>
      <c r="CH184" s="216"/>
      <c r="CI184" s="216"/>
      <c r="CJ184" s="216"/>
      <c r="CK184" s="216"/>
      <c r="CL184" s="216"/>
      <c r="CM184" s="216"/>
      <c r="CN184" s="216"/>
      <c r="CO184" s="216"/>
      <c r="CP184" s="216"/>
      <c r="CQ184" s="216"/>
      <c r="CR184" s="216"/>
      <c r="CS184" s="216"/>
      <c r="CT184" s="216"/>
      <c r="CU184" s="216"/>
      <c r="CV184" s="216"/>
      <c r="CW184" s="216"/>
      <c r="CX184" s="216"/>
      <c r="CY184" s="216"/>
      <c r="CZ184" s="216"/>
      <c r="DA184" s="216"/>
      <c r="DB184" s="216"/>
      <c r="DC184" s="216"/>
      <c r="DD184" s="216"/>
      <c r="DE184" s="216"/>
      <c r="DF184" s="216"/>
      <c r="DG184" s="216"/>
      <c r="DH184" s="216"/>
      <c r="DI184" s="216"/>
      <c r="DJ184" s="216"/>
      <c r="DK184" s="216"/>
      <c r="DL184" s="216"/>
      <c r="DM184" s="216"/>
      <c r="DN184" s="216"/>
      <c r="DO184" s="216"/>
    </row>
    <row r="185" spans="1:119" x14ac:dyDescent="0.2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7"/>
      <c r="T185" s="67"/>
      <c r="U185" s="67"/>
      <c r="V185" s="67"/>
      <c r="W185" s="67"/>
      <c r="X185" s="67"/>
      <c r="Y185" s="67"/>
      <c r="Z185" s="67"/>
      <c r="AA185" s="67"/>
      <c r="AB185" s="67"/>
      <c r="AC185" s="67"/>
      <c r="AD185" s="67"/>
      <c r="AE185" s="67"/>
      <c r="AF185" s="67"/>
      <c r="AG185" s="67"/>
      <c r="AH185" s="67"/>
      <c r="AI185" s="67"/>
      <c r="AJ185" s="67"/>
      <c r="AK185" s="67"/>
      <c r="AL185" s="216"/>
      <c r="AM185" s="216"/>
      <c r="AN185" s="216"/>
      <c r="AO185" s="216"/>
      <c r="AP185" s="216"/>
      <c r="AQ185" s="216"/>
      <c r="AR185" s="216"/>
      <c r="AS185" s="216"/>
      <c r="AT185" s="216"/>
      <c r="AU185" s="216"/>
      <c r="AV185" s="216"/>
      <c r="AW185" s="216"/>
      <c r="AX185" s="216"/>
      <c r="AY185" s="216"/>
      <c r="AZ185" s="216"/>
      <c r="BA185" s="216"/>
      <c r="BB185" s="216"/>
      <c r="BC185" s="216"/>
      <c r="BD185" s="216"/>
      <c r="BE185" s="216"/>
      <c r="BF185" s="216"/>
      <c r="BG185" s="216"/>
      <c r="BH185" s="216"/>
      <c r="BI185" s="216"/>
      <c r="BJ185" s="216"/>
      <c r="BK185" s="216"/>
      <c r="BL185" s="216"/>
      <c r="BM185" s="216"/>
      <c r="BN185" s="216"/>
      <c r="BO185" s="216"/>
      <c r="BP185" s="216"/>
      <c r="BQ185" s="216"/>
      <c r="BR185" s="216"/>
      <c r="BS185" s="216"/>
      <c r="BT185" s="216"/>
      <c r="BU185" s="216"/>
      <c r="BV185" s="216"/>
      <c r="BW185" s="216"/>
      <c r="BX185" s="216"/>
      <c r="BY185" s="216"/>
      <c r="BZ185" s="216"/>
      <c r="CA185" s="216"/>
      <c r="CB185" s="216"/>
      <c r="CC185" s="216"/>
      <c r="CD185" s="216"/>
      <c r="CE185" s="216"/>
      <c r="CF185" s="216"/>
      <c r="CG185" s="216"/>
      <c r="CH185" s="216"/>
      <c r="CI185" s="216"/>
      <c r="CJ185" s="216"/>
      <c r="CK185" s="216"/>
      <c r="CL185" s="216"/>
      <c r="CM185" s="216"/>
      <c r="CN185" s="216"/>
      <c r="CO185" s="216"/>
      <c r="CP185" s="216"/>
      <c r="CQ185" s="216"/>
      <c r="CR185" s="216"/>
      <c r="CS185" s="216"/>
      <c r="CT185" s="216"/>
      <c r="CU185" s="216"/>
      <c r="CV185" s="216"/>
      <c r="CW185" s="216"/>
      <c r="CX185" s="216"/>
      <c r="CY185" s="216"/>
      <c r="CZ185" s="216"/>
      <c r="DA185" s="216"/>
      <c r="DB185" s="216"/>
      <c r="DC185" s="216"/>
      <c r="DD185" s="216"/>
      <c r="DE185" s="216"/>
      <c r="DF185" s="216"/>
      <c r="DG185" s="216"/>
      <c r="DH185" s="216"/>
      <c r="DI185" s="216"/>
      <c r="DJ185" s="216"/>
      <c r="DK185" s="216"/>
      <c r="DL185" s="216"/>
      <c r="DM185" s="216"/>
      <c r="DN185" s="216"/>
      <c r="DO185" s="216"/>
    </row>
    <row r="186" spans="1:119" x14ac:dyDescent="0.2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7"/>
      <c r="T186" s="67"/>
      <c r="U186" s="67"/>
      <c r="V186" s="67"/>
      <c r="W186" s="67"/>
      <c r="X186" s="67"/>
      <c r="Y186" s="67"/>
      <c r="Z186" s="67"/>
      <c r="AA186" s="67"/>
      <c r="AB186" s="67"/>
      <c r="AC186" s="67"/>
      <c r="AD186" s="67"/>
      <c r="AE186" s="67"/>
      <c r="AF186" s="67"/>
      <c r="AG186" s="67"/>
      <c r="AH186" s="67"/>
      <c r="AI186" s="67"/>
      <c r="AJ186" s="67"/>
      <c r="AK186" s="67"/>
      <c r="AL186" s="216"/>
      <c r="AM186" s="216"/>
      <c r="AN186" s="216"/>
      <c r="AO186" s="216"/>
      <c r="AP186" s="216"/>
      <c r="AQ186" s="216"/>
      <c r="AR186" s="216"/>
      <c r="AS186" s="216"/>
      <c r="AT186" s="216"/>
      <c r="AU186" s="216"/>
      <c r="AV186" s="216"/>
      <c r="AW186" s="216"/>
      <c r="AX186" s="216"/>
      <c r="AY186" s="216"/>
      <c r="AZ186" s="216"/>
      <c r="BA186" s="216"/>
      <c r="BB186" s="216"/>
      <c r="BC186" s="216"/>
      <c r="BD186" s="216"/>
      <c r="BE186" s="216"/>
      <c r="BF186" s="216"/>
      <c r="BG186" s="216"/>
      <c r="BH186" s="216"/>
      <c r="BI186" s="216"/>
      <c r="BJ186" s="216"/>
      <c r="BK186" s="216"/>
      <c r="BL186" s="216"/>
      <c r="BM186" s="216"/>
      <c r="BN186" s="216"/>
      <c r="BO186" s="216"/>
      <c r="BP186" s="216"/>
      <c r="BQ186" s="216"/>
      <c r="BR186" s="216"/>
      <c r="BS186" s="216"/>
      <c r="BT186" s="216"/>
      <c r="BU186" s="216"/>
      <c r="BV186" s="216"/>
      <c r="BW186" s="216"/>
      <c r="BX186" s="216"/>
      <c r="BY186" s="216"/>
      <c r="BZ186" s="216"/>
      <c r="CA186" s="216"/>
      <c r="CB186" s="216"/>
      <c r="CC186" s="216"/>
      <c r="CD186" s="216"/>
      <c r="CE186" s="216"/>
      <c r="CF186" s="216"/>
      <c r="CG186" s="216"/>
      <c r="CH186" s="216"/>
      <c r="CI186" s="216"/>
      <c r="CJ186" s="216"/>
      <c r="CK186" s="216"/>
      <c r="CL186" s="216"/>
      <c r="CM186" s="216"/>
      <c r="CN186" s="216"/>
      <c r="CO186" s="216"/>
      <c r="CP186" s="216"/>
      <c r="CQ186" s="216"/>
      <c r="CR186" s="216"/>
      <c r="CS186" s="216"/>
      <c r="CT186" s="216"/>
      <c r="CU186" s="216"/>
      <c r="CV186" s="216"/>
      <c r="CW186" s="216"/>
      <c r="CX186" s="216"/>
      <c r="CY186" s="216"/>
      <c r="CZ186" s="216"/>
      <c r="DA186" s="216"/>
      <c r="DB186" s="216"/>
      <c r="DC186" s="216"/>
      <c r="DD186" s="216"/>
      <c r="DE186" s="216"/>
      <c r="DF186" s="216"/>
      <c r="DG186" s="216"/>
      <c r="DH186" s="216"/>
      <c r="DI186" s="216"/>
      <c r="DJ186" s="216"/>
      <c r="DK186" s="216"/>
      <c r="DL186" s="216"/>
      <c r="DM186" s="216"/>
      <c r="DN186" s="216"/>
      <c r="DO186" s="216"/>
    </row>
    <row r="187" spans="1:119" x14ac:dyDescent="0.2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7"/>
      <c r="T187" s="67"/>
      <c r="U187" s="67"/>
      <c r="V187" s="67"/>
      <c r="W187" s="67"/>
      <c r="X187" s="67"/>
      <c r="Y187" s="67"/>
      <c r="Z187" s="67"/>
      <c r="AA187" s="67"/>
      <c r="AB187" s="67"/>
      <c r="AC187" s="67"/>
      <c r="AD187" s="67"/>
      <c r="AE187" s="67"/>
      <c r="AF187" s="67"/>
      <c r="AG187" s="67"/>
      <c r="AH187" s="67"/>
      <c r="AI187" s="67"/>
      <c r="AJ187" s="67"/>
      <c r="AK187" s="67"/>
      <c r="AL187" s="216"/>
      <c r="AM187" s="216"/>
      <c r="AN187" s="216"/>
      <c r="AO187" s="216"/>
      <c r="AP187" s="216"/>
      <c r="AQ187" s="216"/>
      <c r="AR187" s="216"/>
      <c r="AS187" s="216"/>
      <c r="AT187" s="216"/>
      <c r="AU187" s="216"/>
      <c r="AV187" s="216"/>
      <c r="AW187" s="216"/>
      <c r="AX187" s="216"/>
      <c r="AY187" s="216"/>
      <c r="AZ187" s="216"/>
      <c r="BA187" s="216"/>
      <c r="BB187" s="216"/>
      <c r="BC187" s="216"/>
      <c r="BD187" s="216"/>
      <c r="BE187" s="216"/>
      <c r="BF187" s="216"/>
      <c r="BG187" s="216"/>
      <c r="BH187" s="216"/>
      <c r="BI187" s="216"/>
      <c r="BJ187" s="216"/>
      <c r="BK187" s="216"/>
      <c r="BL187" s="216"/>
      <c r="BM187" s="216"/>
      <c r="BN187" s="216"/>
      <c r="BO187" s="216"/>
      <c r="BP187" s="216"/>
      <c r="BQ187" s="216"/>
      <c r="BR187" s="216"/>
      <c r="BS187" s="216"/>
      <c r="BT187" s="216"/>
      <c r="BU187" s="216"/>
      <c r="BV187" s="216"/>
      <c r="BW187" s="216"/>
      <c r="BX187" s="216"/>
      <c r="BY187" s="216"/>
      <c r="BZ187" s="216"/>
      <c r="CA187" s="216"/>
      <c r="CB187" s="216"/>
      <c r="CC187" s="216"/>
      <c r="CD187" s="216"/>
      <c r="CE187" s="216"/>
      <c r="CF187" s="216"/>
      <c r="CG187" s="216"/>
      <c r="CH187" s="216"/>
      <c r="CI187" s="216"/>
      <c r="CJ187" s="216"/>
      <c r="CK187" s="216"/>
      <c r="CL187" s="216"/>
      <c r="CM187" s="216"/>
      <c r="CN187" s="216"/>
      <c r="CO187" s="216"/>
      <c r="CP187" s="216"/>
      <c r="CQ187" s="216"/>
      <c r="CR187" s="216"/>
      <c r="CS187" s="216"/>
      <c r="CT187" s="216"/>
      <c r="CU187" s="216"/>
      <c r="CV187" s="216"/>
      <c r="CW187" s="216"/>
      <c r="CX187" s="216"/>
      <c r="CY187" s="216"/>
      <c r="CZ187" s="216"/>
      <c r="DA187" s="216"/>
      <c r="DB187" s="216"/>
      <c r="DC187" s="216"/>
      <c r="DD187" s="216"/>
      <c r="DE187" s="216"/>
      <c r="DF187" s="216"/>
      <c r="DG187" s="216"/>
      <c r="DH187" s="216"/>
      <c r="DI187" s="216"/>
      <c r="DJ187" s="216"/>
      <c r="DK187" s="216"/>
      <c r="DL187" s="216"/>
      <c r="DM187" s="216"/>
      <c r="DN187" s="216"/>
      <c r="DO187" s="216"/>
    </row>
    <row r="188" spans="1:119" x14ac:dyDescent="0.2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/>
      <c r="U188" s="67"/>
      <c r="V188" s="67"/>
      <c r="W188" s="67"/>
      <c r="X188" s="67"/>
      <c r="Y188" s="67"/>
      <c r="Z188" s="67"/>
      <c r="AA188" s="67"/>
      <c r="AB188" s="67"/>
      <c r="AC188" s="67"/>
      <c r="AD188" s="67"/>
      <c r="AE188" s="67"/>
      <c r="AF188" s="67"/>
      <c r="AG188" s="67"/>
      <c r="AH188" s="67"/>
      <c r="AI188" s="67"/>
      <c r="AJ188" s="67"/>
      <c r="AK188" s="67"/>
      <c r="AL188" s="216"/>
      <c r="AM188" s="216"/>
      <c r="AN188" s="216"/>
      <c r="AO188" s="216"/>
      <c r="AP188" s="216"/>
      <c r="AQ188" s="216"/>
      <c r="AR188" s="216"/>
      <c r="AS188" s="216"/>
      <c r="AT188" s="216"/>
      <c r="AU188" s="216"/>
      <c r="AV188" s="216"/>
      <c r="AW188" s="216"/>
      <c r="AX188" s="216"/>
      <c r="AY188" s="216"/>
      <c r="AZ188" s="216"/>
      <c r="BA188" s="216"/>
      <c r="BB188" s="216"/>
      <c r="BC188" s="216"/>
      <c r="BD188" s="216"/>
      <c r="BE188" s="216"/>
      <c r="BF188" s="216"/>
      <c r="BG188" s="216"/>
      <c r="BH188" s="216"/>
      <c r="BI188" s="216"/>
      <c r="BJ188" s="216"/>
      <c r="BK188" s="216"/>
      <c r="BL188" s="216"/>
      <c r="BM188" s="216"/>
      <c r="BN188" s="216"/>
      <c r="BO188" s="216"/>
      <c r="BP188" s="216"/>
      <c r="BQ188" s="216"/>
      <c r="BR188" s="216"/>
      <c r="BS188" s="216"/>
      <c r="BT188" s="216"/>
      <c r="BU188" s="216"/>
      <c r="BV188" s="216"/>
      <c r="BW188" s="216"/>
      <c r="BX188" s="216"/>
      <c r="BY188" s="216"/>
      <c r="BZ188" s="216"/>
      <c r="CA188" s="216"/>
      <c r="CB188" s="216"/>
      <c r="CC188" s="216"/>
      <c r="CD188" s="216"/>
      <c r="CE188" s="216"/>
      <c r="CF188" s="216"/>
      <c r="CG188" s="216"/>
      <c r="CH188" s="216"/>
      <c r="CI188" s="216"/>
      <c r="CJ188" s="216"/>
      <c r="CK188" s="216"/>
      <c r="CL188" s="216"/>
      <c r="CM188" s="216"/>
      <c r="CN188" s="216"/>
      <c r="CO188" s="216"/>
      <c r="CP188" s="216"/>
      <c r="CQ188" s="216"/>
      <c r="CR188" s="216"/>
      <c r="CS188" s="216"/>
      <c r="CT188" s="216"/>
      <c r="CU188" s="216"/>
      <c r="CV188" s="216"/>
      <c r="CW188" s="216"/>
      <c r="CX188" s="216"/>
      <c r="CY188" s="216"/>
      <c r="CZ188" s="216"/>
      <c r="DA188" s="216"/>
      <c r="DB188" s="216"/>
      <c r="DC188" s="216"/>
      <c r="DD188" s="216"/>
      <c r="DE188" s="216"/>
      <c r="DF188" s="216"/>
      <c r="DG188" s="216"/>
      <c r="DH188" s="216"/>
      <c r="DI188" s="216"/>
      <c r="DJ188" s="216"/>
      <c r="DK188" s="216"/>
      <c r="DL188" s="216"/>
      <c r="DM188" s="216"/>
      <c r="DN188" s="216"/>
      <c r="DO188" s="216"/>
    </row>
    <row r="189" spans="1:119" x14ac:dyDescent="0.2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7"/>
      <c r="T189" s="67"/>
      <c r="U189" s="67"/>
      <c r="V189" s="67"/>
      <c r="W189" s="67"/>
      <c r="X189" s="67"/>
      <c r="Y189" s="67"/>
      <c r="Z189" s="67"/>
      <c r="AA189" s="67"/>
      <c r="AB189" s="67"/>
      <c r="AC189" s="67"/>
      <c r="AD189" s="67"/>
      <c r="AE189" s="67"/>
      <c r="AF189" s="67"/>
      <c r="AG189" s="67"/>
      <c r="AH189" s="67"/>
      <c r="AI189" s="67"/>
      <c r="AJ189" s="67"/>
      <c r="AK189" s="67"/>
      <c r="AL189" s="216"/>
      <c r="AM189" s="216"/>
      <c r="AN189" s="216"/>
      <c r="AO189" s="216"/>
      <c r="AP189" s="216"/>
      <c r="AQ189" s="216"/>
      <c r="AR189" s="216"/>
      <c r="AS189" s="216"/>
      <c r="AT189" s="216"/>
      <c r="AU189" s="216"/>
      <c r="AV189" s="216"/>
      <c r="AW189" s="216"/>
      <c r="AX189" s="216"/>
      <c r="AY189" s="216"/>
      <c r="AZ189" s="216"/>
      <c r="BA189" s="216"/>
      <c r="BB189" s="216"/>
      <c r="BC189" s="216"/>
      <c r="BD189" s="216"/>
      <c r="BE189" s="216"/>
      <c r="BF189" s="216"/>
      <c r="BG189" s="216"/>
      <c r="BH189" s="216"/>
      <c r="BI189" s="216"/>
      <c r="BJ189" s="216"/>
      <c r="BK189" s="216"/>
      <c r="BL189" s="216"/>
      <c r="BM189" s="216"/>
      <c r="BN189" s="216"/>
      <c r="BO189" s="216"/>
      <c r="BP189" s="216"/>
      <c r="BQ189" s="216"/>
      <c r="BR189" s="216"/>
      <c r="BS189" s="216"/>
      <c r="BT189" s="216"/>
      <c r="BU189" s="216"/>
      <c r="BV189" s="216"/>
      <c r="BW189" s="216"/>
      <c r="BX189" s="216"/>
      <c r="BY189" s="216"/>
      <c r="BZ189" s="216"/>
      <c r="CA189" s="216"/>
      <c r="CB189" s="216"/>
      <c r="CC189" s="216"/>
      <c r="CD189" s="216"/>
      <c r="CE189" s="216"/>
      <c r="CF189" s="216"/>
      <c r="CG189" s="216"/>
      <c r="CH189" s="216"/>
      <c r="CI189" s="216"/>
      <c r="CJ189" s="216"/>
      <c r="CK189" s="216"/>
      <c r="CL189" s="216"/>
      <c r="CM189" s="216"/>
      <c r="CN189" s="216"/>
      <c r="CO189" s="216"/>
      <c r="CP189" s="216"/>
      <c r="CQ189" s="216"/>
      <c r="CR189" s="216"/>
      <c r="CS189" s="216"/>
      <c r="CT189" s="216"/>
      <c r="CU189" s="216"/>
      <c r="CV189" s="216"/>
      <c r="CW189" s="216"/>
      <c r="CX189" s="216"/>
      <c r="CY189" s="216"/>
      <c r="CZ189" s="216"/>
      <c r="DA189" s="216"/>
      <c r="DB189" s="216"/>
      <c r="DC189" s="216"/>
      <c r="DD189" s="216"/>
      <c r="DE189" s="216"/>
      <c r="DF189" s="216"/>
      <c r="DG189" s="216"/>
      <c r="DH189" s="216"/>
      <c r="DI189" s="216"/>
      <c r="DJ189" s="216"/>
      <c r="DK189" s="216"/>
      <c r="DL189" s="216"/>
      <c r="DM189" s="216"/>
      <c r="DN189" s="216"/>
      <c r="DO189" s="216"/>
    </row>
    <row r="190" spans="1:119" x14ac:dyDescent="0.2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7"/>
      <c r="T190" s="67"/>
      <c r="U190" s="67"/>
      <c r="V190" s="67"/>
      <c r="W190" s="67"/>
      <c r="X190" s="67"/>
      <c r="Y190" s="67"/>
      <c r="Z190" s="67"/>
      <c r="AA190" s="67"/>
      <c r="AB190" s="67"/>
      <c r="AC190" s="67"/>
      <c r="AD190" s="67"/>
      <c r="AE190" s="67"/>
      <c r="AF190" s="67"/>
      <c r="AG190" s="67"/>
      <c r="AH190" s="67"/>
      <c r="AI190" s="67"/>
      <c r="AJ190" s="67"/>
      <c r="AK190" s="67"/>
      <c r="AL190" s="216"/>
      <c r="AM190" s="216"/>
      <c r="AN190" s="216"/>
      <c r="AO190" s="216"/>
      <c r="AP190" s="216"/>
      <c r="AQ190" s="216"/>
      <c r="AR190" s="216"/>
      <c r="AS190" s="216"/>
      <c r="AT190" s="216"/>
      <c r="AU190" s="216"/>
      <c r="AV190" s="216"/>
      <c r="AW190" s="216"/>
      <c r="AX190" s="216"/>
      <c r="AY190" s="216"/>
      <c r="AZ190" s="216"/>
      <c r="BA190" s="216"/>
      <c r="BB190" s="216"/>
      <c r="BC190" s="216"/>
      <c r="BD190" s="216"/>
      <c r="BE190" s="216"/>
      <c r="BF190" s="216"/>
      <c r="BG190" s="216"/>
      <c r="BH190" s="216"/>
      <c r="BI190" s="216"/>
      <c r="BJ190" s="216"/>
      <c r="BK190" s="216"/>
      <c r="BL190" s="216"/>
      <c r="BM190" s="216"/>
      <c r="BN190" s="216"/>
      <c r="BO190" s="216"/>
      <c r="BP190" s="216"/>
      <c r="BQ190" s="216"/>
      <c r="BR190" s="216"/>
      <c r="BS190" s="216"/>
      <c r="BT190" s="216"/>
      <c r="BU190" s="216"/>
      <c r="BV190" s="216"/>
      <c r="BW190" s="216"/>
      <c r="BX190" s="216"/>
      <c r="BY190" s="216"/>
      <c r="BZ190" s="216"/>
      <c r="CA190" s="216"/>
      <c r="CB190" s="216"/>
      <c r="CC190" s="216"/>
      <c r="CD190" s="216"/>
      <c r="CE190" s="216"/>
      <c r="CF190" s="216"/>
      <c r="CG190" s="216"/>
      <c r="CH190" s="216"/>
      <c r="CI190" s="216"/>
      <c r="CJ190" s="216"/>
      <c r="CK190" s="216"/>
      <c r="CL190" s="216"/>
      <c r="CM190" s="216"/>
      <c r="CN190" s="216"/>
      <c r="CO190" s="216"/>
      <c r="CP190" s="216"/>
      <c r="CQ190" s="216"/>
      <c r="CR190" s="216"/>
      <c r="CS190" s="216"/>
      <c r="CT190" s="216"/>
      <c r="CU190" s="216"/>
      <c r="CV190" s="216"/>
      <c r="CW190" s="216"/>
      <c r="CX190" s="216"/>
      <c r="CY190" s="216"/>
      <c r="CZ190" s="216"/>
      <c r="DA190" s="216"/>
      <c r="DB190" s="216"/>
      <c r="DC190" s="216"/>
      <c r="DD190" s="216"/>
      <c r="DE190" s="216"/>
      <c r="DF190" s="216"/>
      <c r="DG190" s="216"/>
      <c r="DH190" s="216"/>
      <c r="DI190" s="216"/>
      <c r="DJ190" s="216"/>
      <c r="DK190" s="216"/>
      <c r="DL190" s="216"/>
      <c r="DM190" s="216"/>
      <c r="DN190" s="216"/>
      <c r="DO190" s="216"/>
    </row>
    <row r="191" spans="1:119" x14ac:dyDescent="0.2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7"/>
      <c r="T191" s="67"/>
      <c r="U191" s="67"/>
      <c r="V191" s="67"/>
      <c r="W191" s="67"/>
      <c r="X191" s="67"/>
      <c r="Y191" s="67"/>
      <c r="Z191" s="67"/>
      <c r="AA191" s="67"/>
      <c r="AB191" s="67"/>
      <c r="AC191" s="67"/>
      <c r="AD191" s="67"/>
      <c r="AE191" s="67"/>
      <c r="AF191" s="67"/>
      <c r="AG191" s="67"/>
      <c r="AH191" s="67"/>
      <c r="AI191" s="67"/>
      <c r="AJ191" s="67"/>
      <c r="AK191" s="67"/>
      <c r="AL191" s="216"/>
      <c r="AM191" s="216"/>
      <c r="AN191" s="216"/>
      <c r="AO191" s="216"/>
      <c r="AP191" s="216"/>
      <c r="AQ191" s="216"/>
      <c r="AR191" s="216"/>
      <c r="AS191" s="216"/>
      <c r="AT191" s="216"/>
      <c r="AU191" s="216"/>
      <c r="AV191" s="216"/>
      <c r="AW191" s="216"/>
      <c r="AX191" s="216"/>
      <c r="AY191" s="216"/>
      <c r="AZ191" s="216"/>
      <c r="BA191" s="216"/>
      <c r="BB191" s="216"/>
      <c r="BC191" s="216"/>
      <c r="BD191" s="216"/>
      <c r="BE191" s="216"/>
      <c r="BF191" s="216"/>
      <c r="BG191" s="216"/>
      <c r="BH191" s="216"/>
      <c r="BI191" s="216"/>
      <c r="BJ191" s="216"/>
      <c r="BK191" s="216"/>
      <c r="BL191" s="216"/>
      <c r="BM191" s="216"/>
      <c r="BN191" s="216"/>
      <c r="BO191" s="216"/>
      <c r="BP191" s="216"/>
      <c r="BQ191" s="216"/>
      <c r="BR191" s="216"/>
      <c r="BS191" s="216"/>
      <c r="BT191" s="216"/>
      <c r="BU191" s="216"/>
      <c r="BV191" s="216"/>
      <c r="BW191" s="216"/>
      <c r="BX191" s="216"/>
      <c r="BY191" s="216"/>
      <c r="BZ191" s="216"/>
      <c r="CA191" s="216"/>
      <c r="CB191" s="216"/>
      <c r="CC191" s="216"/>
      <c r="CD191" s="216"/>
      <c r="CE191" s="216"/>
      <c r="CF191" s="216"/>
      <c r="CG191" s="216"/>
      <c r="CH191" s="216"/>
      <c r="CI191" s="216"/>
      <c r="CJ191" s="216"/>
      <c r="CK191" s="216"/>
      <c r="CL191" s="216"/>
      <c r="CM191" s="216"/>
      <c r="CN191" s="216"/>
      <c r="CO191" s="216"/>
      <c r="CP191" s="216"/>
      <c r="CQ191" s="216"/>
      <c r="CR191" s="216"/>
      <c r="CS191" s="216"/>
      <c r="CT191" s="216"/>
      <c r="CU191" s="216"/>
      <c r="CV191" s="216"/>
      <c r="CW191" s="216"/>
      <c r="CX191" s="216"/>
      <c r="CY191" s="216"/>
      <c r="CZ191" s="216"/>
      <c r="DA191" s="216"/>
      <c r="DB191" s="216"/>
      <c r="DC191" s="216"/>
      <c r="DD191" s="216"/>
      <c r="DE191" s="216"/>
      <c r="DF191" s="216"/>
      <c r="DG191" s="216"/>
      <c r="DH191" s="216"/>
      <c r="DI191" s="216"/>
      <c r="DJ191" s="216"/>
      <c r="DK191" s="216"/>
      <c r="DL191" s="216"/>
      <c r="DM191" s="216"/>
      <c r="DN191" s="216"/>
      <c r="DO191" s="216"/>
    </row>
    <row r="192" spans="1:119" x14ac:dyDescent="0.2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7"/>
      <c r="T192" s="67"/>
      <c r="U192" s="67"/>
      <c r="V192" s="67"/>
      <c r="W192" s="67"/>
      <c r="X192" s="67"/>
      <c r="Y192" s="67"/>
      <c r="Z192" s="67"/>
      <c r="AA192" s="67"/>
      <c r="AB192" s="67"/>
      <c r="AC192" s="67"/>
      <c r="AD192" s="67"/>
      <c r="AE192" s="67"/>
      <c r="AF192" s="67"/>
      <c r="AG192" s="67"/>
      <c r="AH192" s="67"/>
      <c r="AI192" s="67"/>
      <c r="AJ192" s="67"/>
      <c r="AK192" s="67"/>
      <c r="AL192" s="216"/>
      <c r="AM192" s="216"/>
      <c r="AN192" s="216"/>
      <c r="AO192" s="216"/>
      <c r="AP192" s="216"/>
      <c r="AQ192" s="216"/>
      <c r="AR192" s="216"/>
      <c r="AS192" s="216"/>
      <c r="AT192" s="216"/>
      <c r="AU192" s="216"/>
      <c r="AV192" s="216"/>
      <c r="AW192" s="216"/>
      <c r="AX192" s="216"/>
      <c r="AY192" s="216"/>
      <c r="AZ192" s="216"/>
      <c r="BA192" s="216"/>
      <c r="BB192" s="216"/>
      <c r="BC192" s="216"/>
      <c r="BD192" s="216"/>
      <c r="BE192" s="216"/>
      <c r="BF192" s="216"/>
      <c r="BG192" s="216"/>
      <c r="BH192" s="216"/>
      <c r="BI192" s="216"/>
      <c r="BJ192" s="216"/>
      <c r="BK192" s="216"/>
      <c r="BL192" s="216"/>
      <c r="BM192" s="216"/>
      <c r="BN192" s="216"/>
      <c r="BO192" s="216"/>
      <c r="BP192" s="216"/>
      <c r="BQ192" s="216"/>
      <c r="BR192" s="216"/>
      <c r="BS192" s="216"/>
      <c r="BT192" s="216"/>
      <c r="BU192" s="216"/>
      <c r="BV192" s="216"/>
      <c r="BW192" s="216"/>
      <c r="BX192" s="216"/>
      <c r="BY192" s="216"/>
      <c r="BZ192" s="216"/>
      <c r="CA192" s="216"/>
      <c r="CB192" s="216"/>
      <c r="CC192" s="216"/>
      <c r="CD192" s="216"/>
      <c r="CE192" s="216"/>
      <c r="CF192" s="216"/>
      <c r="CG192" s="216"/>
      <c r="CH192" s="216"/>
      <c r="CI192" s="216"/>
      <c r="CJ192" s="216"/>
      <c r="CK192" s="216"/>
      <c r="CL192" s="216"/>
      <c r="CM192" s="216"/>
      <c r="CN192" s="216"/>
      <c r="CO192" s="216"/>
      <c r="CP192" s="216"/>
      <c r="CQ192" s="216"/>
      <c r="CR192" s="216"/>
      <c r="CS192" s="216"/>
      <c r="CT192" s="216"/>
      <c r="CU192" s="216"/>
      <c r="CV192" s="216"/>
      <c r="CW192" s="216"/>
      <c r="CX192" s="216"/>
      <c r="CY192" s="216"/>
      <c r="CZ192" s="216"/>
      <c r="DA192" s="216"/>
      <c r="DB192" s="216"/>
      <c r="DC192" s="216"/>
      <c r="DD192" s="216"/>
      <c r="DE192" s="216"/>
      <c r="DF192" s="216"/>
      <c r="DG192" s="216"/>
      <c r="DH192" s="216"/>
      <c r="DI192" s="216"/>
      <c r="DJ192" s="216"/>
      <c r="DK192" s="216"/>
      <c r="DL192" s="216"/>
      <c r="DM192" s="216"/>
      <c r="DN192" s="216"/>
      <c r="DO192" s="216"/>
    </row>
    <row r="193" spans="1:119" x14ac:dyDescent="0.2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7"/>
      <c r="T193" s="67"/>
      <c r="U193" s="67"/>
      <c r="V193" s="67"/>
      <c r="W193" s="67"/>
      <c r="X193" s="67"/>
      <c r="Y193" s="67"/>
      <c r="Z193" s="67"/>
      <c r="AA193" s="67"/>
      <c r="AB193" s="67"/>
      <c r="AC193" s="67"/>
      <c r="AD193" s="67"/>
      <c r="AE193" s="67"/>
      <c r="AF193" s="67"/>
      <c r="AG193" s="67"/>
      <c r="AH193" s="67"/>
      <c r="AI193" s="67"/>
      <c r="AJ193" s="67"/>
      <c r="AK193" s="67"/>
      <c r="AL193" s="216"/>
      <c r="AM193" s="216"/>
      <c r="AN193" s="216"/>
      <c r="AO193" s="216"/>
      <c r="AP193" s="216"/>
      <c r="AQ193" s="216"/>
      <c r="AR193" s="216"/>
      <c r="AS193" s="216"/>
      <c r="AT193" s="216"/>
      <c r="AU193" s="216"/>
      <c r="AV193" s="216"/>
      <c r="AW193" s="216"/>
      <c r="AX193" s="216"/>
      <c r="AY193" s="216"/>
      <c r="AZ193" s="216"/>
      <c r="BA193" s="216"/>
      <c r="BB193" s="216"/>
      <c r="BC193" s="216"/>
      <c r="BD193" s="216"/>
      <c r="BE193" s="216"/>
      <c r="BF193" s="216"/>
      <c r="BG193" s="216"/>
      <c r="BH193" s="216"/>
      <c r="BI193" s="216"/>
      <c r="BJ193" s="216"/>
      <c r="BK193" s="216"/>
      <c r="BL193" s="216"/>
      <c r="BM193" s="216"/>
      <c r="BN193" s="216"/>
      <c r="BO193" s="216"/>
      <c r="BP193" s="216"/>
      <c r="BQ193" s="216"/>
      <c r="BR193" s="216"/>
      <c r="BS193" s="216"/>
      <c r="BT193" s="216"/>
      <c r="BU193" s="216"/>
      <c r="BV193" s="216"/>
      <c r="BW193" s="216"/>
      <c r="BX193" s="216"/>
      <c r="BY193" s="216"/>
      <c r="BZ193" s="216"/>
      <c r="CA193" s="216"/>
      <c r="CB193" s="216"/>
      <c r="CC193" s="216"/>
      <c r="CD193" s="216"/>
      <c r="CE193" s="216"/>
      <c r="CF193" s="216"/>
      <c r="CG193" s="216"/>
      <c r="CH193" s="216"/>
      <c r="CI193" s="216"/>
      <c r="CJ193" s="216"/>
      <c r="CK193" s="216"/>
      <c r="CL193" s="216"/>
      <c r="CM193" s="216"/>
      <c r="CN193" s="216"/>
      <c r="CO193" s="216"/>
      <c r="CP193" s="216"/>
      <c r="CQ193" s="216"/>
      <c r="CR193" s="216"/>
      <c r="CS193" s="216"/>
      <c r="CT193" s="216"/>
      <c r="CU193" s="216"/>
      <c r="CV193" s="216"/>
      <c r="CW193" s="216"/>
      <c r="CX193" s="216"/>
      <c r="CY193" s="216"/>
      <c r="CZ193" s="216"/>
      <c r="DA193" s="216"/>
      <c r="DB193" s="216"/>
      <c r="DC193" s="216"/>
      <c r="DD193" s="216"/>
      <c r="DE193" s="216"/>
      <c r="DF193" s="216"/>
      <c r="DG193" s="216"/>
      <c r="DH193" s="216"/>
      <c r="DI193" s="216"/>
      <c r="DJ193" s="216"/>
      <c r="DK193" s="216"/>
      <c r="DL193" s="216"/>
      <c r="DM193" s="216"/>
      <c r="DN193" s="216"/>
      <c r="DO193" s="216"/>
    </row>
    <row r="194" spans="1:119" x14ac:dyDescent="0.2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  <c r="AD194" s="67"/>
      <c r="AE194" s="67"/>
      <c r="AF194" s="67"/>
      <c r="AG194" s="67"/>
      <c r="AH194" s="67"/>
      <c r="AI194" s="67"/>
      <c r="AJ194" s="67"/>
      <c r="AK194" s="67"/>
      <c r="AL194" s="216"/>
      <c r="AM194" s="216"/>
      <c r="AN194" s="216"/>
      <c r="AO194" s="216"/>
      <c r="AP194" s="216"/>
      <c r="AQ194" s="216"/>
      <c r="AR194" s="216"/>
      <c r="AS194" s="216"/>
      <c r="AT194" s="216"/>
      <c r="AU194" s="216"/>
      <c r="AV194" s="216"/>
      <c r="AW194" s="216"/>
      <c r="AX194" s="216"/>
      <c r="AY194" s="216"/>
      <c r="AZ194" s="216"/>
      <c r="BA194" s="216"/>
      <c r="BB194" s="216"/>
      <c r="BC194" s="216"/>
      <c r="BD194" s="216"/>
      <c r="BE194" s="216"/>
      <c r="BF194" s="216"/>
      <c r="BG194" s="216"/>
      <c r="BH194" s="216"/>
      <c r="BI194" s="216"/>
      <c r="BJ194" s="216"/>
      <c r="BK194" s="216"/>
      <c r="BL194" s="216"/>
      <c r="BM194" s="216"/>
      <c r="BN194" s="216"/>
      <c r="BO194" s="216"/>
      <c r="BP194" s="216"/>
      <c r="BQ194" s="216"/>
      <c r="BR194" s="216"/>
      <c r="BS194" s="216"/>
      <c r="BT194" s="216"/>
      <c r="BU194" s="216"/>
      <c r="BV194" s="216"/>
      <c r="BW194" s="216"/>
      <c r="BX194" s="216"/>
      <c r="BY194" s="216"/>
      <c r="BZ194" s="216"/>
      <c r="CA194" s="216"/>
      <c r="CB194" s="216"/>
      <c r="CC194" s="216"/>
      <c r="CD194" s="216"/>
      <c r="CE194" s="216"/>
      <c r="CF194" s="216"/>
      <c r="CG194" s="216"/>
      <c r="CH194" s="216"/>
      <c r="CI194" s="216"/>
      <c r="CJ194" s="216"/>
      <c r="CK194" s="216"/>
      <c r="CL194" s="216"/>
      <c r="CM194" s="216"/>
      <c r="CN194" s="216"/>
      <c r="CO194" s="216"/>
      <c r="CP194" s="216"/>
      <c r="CQ194" s="216"/>
      <c r="CR194" s="216"/>
      <c r="CS194" s="216"/>
      <c r="CT194" s="216"/>
      <c r="CU194" s="216"/>
      <c r="CV194" s="216"/>
      <c r="CW194" s="216"/>
      <c r="CX194" s="216"/>
      <c r="CY194" s="216"/>
      <c r="CZ194" s="216"/>
      <c r="DA194" s="216"/>
      <c r="DB194" s="216"/>
      <c r="DC194" s="216"/>
      <c r="DD194" s="216"/>
      <c r="DE194" s="216"/>
      <c r="DF194" s="216"/>
      <c r="DG194" s="216"/>
      <c r="DH194" s="216"/>
      <c r="DI194" s="216"/>
      <c r="DJ194" s="216"/>
      <c r="DK194" s="216"/>
      <c r="DL194" s="216"/>
      <c r="DM194" s="216"/>
      <c r="DN194" s="216"/>
      <c r="DO194" s="216"/>
    </row>
    <row r="195" spans="1:119" x14ac:dyDescent="0.2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  <c r="Q195" s="67"/>
      <c r="R195" s="67"/>
      <c r="S195" s="67"/>
      <c r="T195" s="67"/>
      <c r="U195" s="67"/>
      <c r="V195" s="67"/>
      <c r="W195" s="67"/>
      <c r="X195" s="67"/>
      <c r="Y195" s="67"/>
      <c r="Z195" s="67"/>
      <c r="AA195" s="67"/>
      <c r="AB195" s="67"/>
      <c r="AC195" s="67"/>
      <c r="AD195" s="67"/>
      <c r="AE195" s="67"/>
      <c r="AF195" s="67"/>
      <c r="AG195" s="67"/>
      <c r="AH195" s="67"/>
      <c r="AI195" s="67"/>
      <c r="AJ195" s="67"/>
      <c r="AK195" s="67"/>
      <c r="AL195" s="216"/>
      <c r="AM195" s="216"/>
      <c r="AN195" s="216"/>
      <c r="AO195" s="216"/>
      <c r="AP195" s="216"/>
      <c r="AQ195" s="216"/>
      <c r="AR195" s="216"/>
      <c r="AS195" s="216"/>
      <c r="AT195" s="216"/>
      <c r="AU195" s="216"/>
      <c r="AV195" s="216"/>
      <c r="AW195" s="216"/>
      <c r="AX195" s="216"/>
      <c r="AY195" s="216"/>
      <c r="AZ195" s="216"/>
      <c r="BA195" s="216"/>
      <c r="BB195" s="216"/>
      <c r="BC195" s="216"/>
      <c r="BD195" s="216"/>
      <c r="BE195" s="216"/>
      <c r="BF195" s="216"/>
      <c r="BG195" s="216"/>
      <c r="BH195" s="216"/>
      <c r="BI195" s="216"/>
      <c r="BJ195" s="216"/>
      <c r="BK195" s="216"/>
      <c r="BL195" s="216"/>
      <c r="BM195" s="216"/>
      <c r="BN195" s="216"/>
      <c r="BO195" s="216"/>
      <c r="BP195" s="216"/>
      <c r="BQ195" s="216"/>
      <c r="BR195" s="216"/>
      <c r="BS195" s="216"/>
      <c r="BT195" s="216"/>
      <c r="BU195" s="216"/>
      <c r="BV195" s="216"/>
      <c r="BW195" s="216"/>
      <c r="BX195" s="216"/>
      <c r="BY195" s="216"/>
      <c r="BZ195" s="216"/>
      <c r="CA195" s="216"/>
      <c r="CB195" s="216"/>
      <c r="CC195" s="216"/>
      <c r="CD195" s="216"/>
      <c r="CE195" s="216"/>
      <c r="CF195" s="216"/>
      <c r="CG195" s="216"/>
      <c r="CH195" s="216"/>
      <c r="CI195" s="216"/>
      <c r="CJ195" s="216"/>
      <c r="CK195" s="216"/>
      <c r="CL195" s="216"/>
      <c r="CM195" s="216"/>
      <c r="CN195" s="216"/>
      <c r="CO195" s="216"/>
      <c r="CP195" s="216"/>
      <c r="CQ195" s="216"/>
      <c r="CR195" s="216"/>
      <c r="CS195" s="216"/>
      <c r="CT195" s="216"/>
      <c r="CU195" s="216"/>
      <c r="CV195" s="216"/>
      <c r="CW195" s="216"/>
      <c r="CX195" s="216"/>
      <c r="CY195" s="216"/>
      <c r="CZ195" s="216"/>
      <c r="DA195" s="216"/>
      <c r="DB195" s="216"/>
      <c r="DC195" s="216"/>
      <c r="DD195" s="216"/>
      <c r="DE195" s="216"/>
      <c r="DF195" s="216"/>
      <c r="DG195" s="216"/>
      <c r="DH195" s="216"/>
      <c r="DI195" s="216"/>
      <c r="DJ195" s="216"/>
      <c r="DK195" s="216"/>
      <c r="DL195" s="216"/>
      <c r="DM195" s="216"/>
      <c r="DN195" s="216"/>
      <c r="DO195" s="216"/>
    </row>
    <row r="196" spans="1:119" x14ac:dyDescent="0.2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  <c r="Q196" s="67"/>
      <c r="R196" s="67"/>
      <c r="S196" s="67"/>
      <c r="T196" s="67"/>
      <c r="U196" s="67"/>
      <c r="V196" s="67"/>
      <c r="W196" s="67"/>
      <c r="X196" s="67"/>
      <c r="Y196" s="67"/>
      <c r="Z196" s="67"/>
      <c r="AA196" s="67"/>
      <c r="AB196" s="67"/>
      <c r="AC196" s="67"/>
      <c r="AD196" s="67"/>
      <c r="AE196" s="67"/>
      <c r="AF196" s="67"/>
      <c r="AG196" s="67"/>
      <c r="AH196" s="67"/>
      <c r="AI196" s="67"/>
      <c r="AJ196" s="67"/>
      <c r="AK196" s="67"/>
      <c r="AL196" s="216"/>
      <c r="AM196" s="216"/>
      <c r="AN196" s="216"/>
      <c r="AO196" s="216"/>
      <c r="AP196" s="216"/>
      <c r="AQ196" s="216"/>
      <c r="AR196" s="216"/>
      <c r="AS196" s="216"/>
      <c r="AT196" s="216"/>
      <c r="AU196" s="216"/>
      <c r="AV196" s="216"/>
      <c r="AW196" s="216"/>
      <c r="AX196" s="216"/>
      <c r="AY196" s="216"/>
      <c r="AZ196" s="216"/>
      <c r="BA196" s="216"/>
      <c r="BB196" s="216"/>
      <c r="BC196" s="216"/>
      <c r="BD196" s="216"/>
      <c r="BE196" s="216"/>
      <c r="BF196" s="216"/>
      <c r="BG196" s="216"/>
      <c r="BH196" s="216"/>
      <c r="BI196" s="216"/>
      <c r="BJ196" s="216"/>
      <c r="BK196" s="216"/>
      <c r="BL196" s="216"/>
      <c r="BM196" s="216"/>
      <c r="BN196" s="216"/>
      <c r="BO196" s="216"/>
      <c r="BP196" s="216"/>
      <c r="BQ196" s="216"/>
      <c r="BR196" s="216"/>
      <c r="BS196" s="216"/>
      <c r="BT196" s="216"/>
      <c r="BU196" s="216"/>
      <c r="BV196" s="216"/>
      <c r="BW196" s="216"/>
      <c r="BX196" s="216"/>
      <c r="BY196" s="216"/>
      <c r="BZ196" s="216"/>
      <c r="CA196" s="216"/>
      <c r="CB196" s="216"/>
      <c r="CC196" s="216"/>
      <c r="CD196" s="216"/>
      <c r="CE196" s="216"/>
      <c r="CF196" s="216"/>
      <c r="CG196" s="216"/>
      <c r="CH196" s="216"/>
      <c r="CI196" s="216"/>
      <c r="CJ196" s="216"/>
      <c r="CK196" s="216"/>
      <c r="CL196" s="216"/>
      <c r="CM196" s="216"/>
      <c r="CN196" s="216"/>
      <c r="CO196" s="216"/>
      <c r="CP196" s="216"/>
      <c r="CQ196" s="216"/>
      <c r="CR196" s="216"/>
      <c r="CS196" s="216"/>
      <c r="CT196" s="216"/>
      <c r="CU196" s="216"/>
      <c r="CV196" s="216"/>
      <c r="CW196" s="216"/>
      <c r="CX196" s="216"/>
      <c r="CY196" s="216"/>
      <c r="CZ196" s="216"/>
      <c r="DA196" s="216"/>
      <c r="DB196" s="216"/>
      <c r="DC196" s="216"/>
      <c r="DD196" s="216"/>
      <c r="DE196" s="216"/>
      <c r="DF196" s="216"/>
      <c r="DG196" s="216"/>
      <c r="DH196" s="216"/>
      <c r="DI196" s="216"/>
      <c r="DJ196" s="216"/>
      <c r="DK196" s="216"/>
      <c r="DL196" s="216"/>
      <c r="DM196" s="216"/>
      <c r="DN196" s="216"/>
      <c r="DO196" s="216"/>
    </row>
    <row r="197" spans="1:119" x14ac:dyDescent="0.2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  <c r="Q197" s="67"/>
      <c r="R197" s="67"/>
      <c r="S197" s="67"/>
      <c r="T197" s="67"/>
      <c r="U197" s="67"/>
      <c r="V197" s="67"/>
      <c r="W197" s="67"/>
      <c r="X197" s="67"/>
      <c r="Y197" s="67"/>
      <c r="Z197" s="67"/>
      <c r="AA197" s="67"/>
      <c r="AB197" s="67"/>
      <c r="AC197" s="67"/>
      <c r="AD197" s="67"/>
      <c r="AE197" s="67"/>
      <c r="AF197" s="67"/>
      <c r="AG197" s="67"/>
      <c r="AH197" s="67"/>
      <c r="AI197" s="67"/>
      <c r="AJ197" s="67"/>
      <c r="AK197" s="67"/>
      <c r="AL197" s="216"/>
      <c r="AM197" s="216"/>
      <c r="AN197" s="216"/>
      <c r="AO197" s="216"/>
      <c r="AP197" s="216"/>
      <c r="AQ197" s="216"/>
      <c r="AR197" s="216"/>
      <c r="AS197" s="216"/>
      <c r="AT197" s="216"/>
      <c r="AU197" s="216"/>
      <c r="AV197" s="216"/>
      <c r="AW197" s="216"/>
      <c r="AX197" s="216"/>
      <c r="AY197" s="216"/>
      <c r="AZ197" s="216"/>
      <c r="BA197" s="216"/>
      <c r="BB197" s="216"/>
      <c r="BC197" s="216"/>
      <c r="BD197" s="216"/>
      <c r="BE197" s="216"/>
      <c r="BF197" s="216"/>
      <c r="BG197" s="216"/>
      <c r="BH197" s="216"/>
      <c r="BI197" s="216"/>
      <c r="BJ197" s="216"/>
      <c r="BK197" s="216"/>
      <c r="BL197" s="216"/>
      <c r="BM197" s="216"/>
      <c r="BN197" s="216"/>
      <c r="BO197" s="216"/>
      <c r="BP197" s="216"/>
      <c r="BQ197" s="216"/>
      <c r="BR197" s="216"/>
      <c r="BS197" s="216"/>
      <c r="BT197" s="216"/>
      <c r="BU197" s="216"/>
      <c r="BV197" s="216"/>
      <c r="BW197" s="216"/>
      <c r="BX197" s="216"/>
      <c r="BY197" s="216"/>
      <c r="BZ197" s="216"/>
      <c r="CA197" s="216"/>
      <c r="CB197" s="216"/>
      <c r="CC197" s="216"/>
      <c r="CD197" s="216"/>
      <c r="CE197" s="216"/>
      <c r="CF197" s="216"/>
      <c r="CG197" s="216"/>
      <c r="CH197" s="216"/>
      <c r="CI197" s="216"/>
      <c r="CJ197" s="216"/>
      <c r="CK197" s="216"/>
      <c r="CL197" s="216"/>
      <c r="CM197" s="216"/>
      <c r="CN197" s="216"/>
      <c r="CO197" s="216"/>
      <c r="CP197" s="216"/>
      <c r="CQ197" s="216"/>
      <c r="CR197" s="216"/>
      <c r="CS197" s="216"/>
      <c r="CT197" s="216"/>
      <c r="CU197" s="216"/>
      <c r="CV197" s="216"/>
      <c r="CW197" s="216"/>
      <c r="CX197" s="216"/>
      <c r="CY197" s="216"/>
      <c r="CZ197" s="216"/>
      <c r="DA197" s="216"/>
      <c r="DB197" s="216"/>
      <c r="DC197" s="216"/>
      <c r="DD197" s="216"/>
      <c r="DE197" s="216"/>
      <c r="DF197" s="216"/>
      <c r="DG197" s="216"/>
      <c r="DH197" s="216"/>
      <c r="DI197" s="216"/>
      <c r="DJ197" s="216"/>
      <c r="DK197" s="216"/>
      <c r="DL197" s="216"/>
      <c r="DM197" s="216"/>
      <c r="DN197" s="216"/>
      <c r="DO197" s="216"/>
    </row>
    <row r="198" spans="1:119" x14ac:dyDescent="0.2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  <c r="Q198" s="67"/>
      <c r="R198" s="67"/>
      <c r="S198" s="67"/>
      <c r="T198" s="67"/>
      <c r="U198" s="67"/>
      <c r="V198" s="67"/>
      <c r="W198" s="67"/>
      <c r="X198" s="67"/>
      <c r="Y198" s="67"/>
      <c r="Z198" s="67"/>
      <c r="AA198" s="67"/>
      <c r="AB198" s="67"/>
      <c r="AC198" s="67"/>
      <c r="AD198" s="67"/>
      <c r="AE198" s="67"/>
      <c r="AF198" s="67"/>
      <c r="AG198" s="67"/>
      <c r="AH198" s="67"/>
      <c r="AI198" s="67"/>
      <c r="AJ198" s="67"/>
      <c r="AK198" s="67"/>
      <c r="AL198" s="216"/>
      <c r="AM198" s="216"/>
      <c r="AN198" s="216"/>
      <c r="AO198" s="216"/>
      <c r="AP198" s="216"/>
      <c r="AQ198" s="216"/>
      <c r="AR198" s="216"/>
      <c r="AS198" s="216"/>
      <c r="AT198" s="216"/>
      <c r="AU198" s="216"/>
      <c r="AV198" s="216"/>
      <c r="AW198" s="216"/>
      <c r="AX198" s="216"/>
      <c r="AY198" s="216"/>
      <c r="AZ198" s="216"/>
      <c r="BA198" s="216"/>
      <c r="BB198" s="216"/>
      <c r="BC198" s="216"/>
      <c r="BD198" s="216"/>
      <c r="BE198" s="216"/>
      <c r="BF198" s="216"/>
      <c r="BG198" s="216"/>
      <c r="BH198" s="216"/>
      <c r="BI198" s="216"/>
      <c r="BJ198" s="216"/>
      <c r="BK198" s="216"/>
      <c r="BL198" s="216"/>
      <c r="BM198" s="216"/>
      <c r="BN198" s="216"/>
      <c r="BO198" s="216"/>
      <c r="BP198" s="216"/>
      <c r="BQ198" s="216"/>
      <c r="BR198" s="216"/>
      <c r="BS198" s="216"/>
      <c r="BT198" s="216"/>
      <c r="BU198" s="216"/>
      <c r="BV198" s="216"/>
      <c r="BW198" s="216"/>
      <c r="BX198" s="216"/>
      <c r="BY198" s="216"/>
      <c r="BZ198" s="216"/>
      <c r="CA198" s="216"/>
      <c r="CB198" s="216"/>
      <c r="CC198" s="216"/>
      <c r="CD198" s="216"/>
      <c r="CE198" s="216"/>
      <c r="CF198" s="216"/>
      <c r="CG198" s="216"/>
      <c r="CH198" s="216"/>
      <c r="CI198" s="216"/>
      <c r="CJ198" s="216"/>
      <c r="CK198" s="216"/>
      <c r="CL198" s="216"/>
      <c r="CM198" s="216"/>
      <c r="CN198" s="216"/>
      <c r="CO198" s="216"/>
      <c r="CP198" s="216"/>
      <c r="CQ198" s="216"/>
      <c r="CR198" s="216"/>
      <c r="CS198" s="216"/>
      <c r="CT198" s="216"/>
      <c r="CU198" s="216"/>
      <c r="CV198" s="216"/>
      <c r="CW198" s="216"/>
      <c r="CX198" s="216"/>
      <c r="CY198" s="216"/>
      <c r="CZ198" s="216"/>
      <c r="DA198" s="216"/>
      <c r="DB198" s="216"/>
      <c r="DC198" s="216"/>
      <c r="DD198" s="216"/>
      <c r="DE198" s="216"/>
      <c r="DF198" s="216"/>
      <c r="DG198" s="216"/>
      <c r="DH198" s="216"/>
      <c r="DI198" s="216"/>
      <c r="DJ198" s="216"/>
      <c r="DK198" s="216"/>
      <c r="DL198" s="216"/>
      <c r="DM198" s="216"/>
      <c r="DN198" s="216"/>
      <c r="DO198" s="216"/>
    </row>
    <row r="199" spans="1:119" x14ac:dyDescent="0.2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  <c r="Q199" s="67"/>
      <c r="R199" s="67"/>
      <c r="S199" s="67"/>
      <c r="T199" s="67"/>
      <c r="U199" s="67"/>
      <c r="V199" s="67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  <c r="AK199" s="67"/>
      <c r="AL199" s="216"/>
      <c r="AM199" s="216"/>
      <c r="AN199" s="216"/>
      <c r="AO199" s="216"/>
      <c r="AP199" s="216"/>
      <c r="AQ199" s="216"/>
      <c r="AR199" s="216"/>
      <c r="AS199" s="216"/>
      <c r="AT199" s="216"/>
      <c r="AU199" s="216"/>
      <c r="AV199" s="216"/>
      <c r="AW199" s="216"/>
      <c r="AX199" s="216"/>
      <c r="AY199" s="216"/>
      <c r="AZ199" s="216"/>
      <c r="BA199" s="216"/>
      <c r="BB199" s="216"/>
      <c r="BC199" s="216"/>
      <c r="BD199" s="216"/>
      <c r="BE199" s="216"/>
      <c r="BF199" s="216"/>
      <c r="BG199" s="216"/>
      <c r="BH199" s="216"/>
      <c r="BI199" s="216"/>
      <c r="BJ199" s="216"/>
      <c r="BK199" s="216"/>
      <c r="BL199" s="216"/>
      <c r="BM199" s="216"/>
      <c r="BN199" s="216"/>
      <c r="BO199" s="216"/>
      <c r="BP199" s="216"/>
      <c r="BQ199" s="216"/>
      <c r="BR199" s="216"/>
      <c r="BS199" s="216"/>
      <c r="BT199" s="216"/>
      <c r="BU199" s="216"/>
      <c r="BV199" s="216"/>
      <c r="BW199" s="216"/>
      <c r="BX199" s="216"/>
      <c r="BY199" s="216"/>
      <c r="BZ199" s="216"/>
      <c r="CA199" s="216"/>
      <c r="CB199" s="216"/>
      <c r="CC199" s="216"/>
      <c r="CD199" s="216"/>
      <c r="CE199" s="216"/>
      <c r="CF199" s="216"/>
      <c r="CG199" s="216"/>
      <c r="CH199" s="216"/>
      <c r="CI199" s="216"/>
      <c r="CJ199" s="216"/>
      <c r="CK199" s="216"/>
      <c r="CL199" s="216"/>
      <c r="CM199" s="216"/>
      <c r="CN199" s="216"/>
      <c r="CO199" s="216"/>
      <c r="CP199" s="216"/>
      <c r="CQ199" s="216"/>
      <c r="CR199" s="216"/>
      <c r="CS199" s="216"/>
      <c r="CT199" s="216"/>
      <c r="CU199" s="216"/>
      <c r="CV199" s="216"/>
      <c r="CW199" s="216"/>
      <c r="CX199" s="216"/>
      <c r="CY199" s="216"/>
      <c r="CZ199" s="216"/>
      <c r="DA199" s="216"/>
      <c r="DB199" s="216"/>
      <c r="DC199" s="216"/>
      <c r="DD199" s="216"/>
      <c r="DE199" s="216"/>
      <c r="DF199" s="216"/>
      <c r="DG199" s="216"/>
      <c r="DH199" s="216"/>
      <c r="DI199" s="216"/>
      <c r="DJ199" s="216"/>
      <c r="DK199" s="216"/>
      <c r="DL199" s="216"/>
      <c r="DM199" s="216"/>
      <c r="DN199" s="216"/>
      <c r="DO199" s="216"/>
    </row>
    <row r="200" spans="1:119" x14ac:dyDescent="0.2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  <c r="Q200" s="67"/>
      <c r="R200" s="67"/>
      <c r="S200" s="67"/>
      <c r="T200" s="67"/>
      <c r="U200" s="67"/>
      <c r="V200" s="67"/>
      <c r="W200" s="67"/>
      <c r="X200" s="67"/>
      <c r="Y200" s="67"/>
      <c r="Z200" s="67"/>
      <c r="AA200" s="67"/>
      <c r="AB200" s="67"/>
      <c r="AC200" s="67"/>
      <c r="AD200" s="67"/>
      <c r="AE200" s="67"/>
      <c r="AF200" s="67"/>
      <c r="AG200" s="67"/>
      <c r="AH200" s="67"/>
      <c r="AI200" s="67"/>
      <c r="AJ200" s="67"/>
      <c r="AK200" s="67"/>
      <c r="AL200" s="216"/>
      <c r="AM200" s="216"/>
      <c r="AN200" s="216"/>
      <c r="AO200" s="216"/>
      <c r="AP200" s="216"/>
      <c r="AQ200" s="216"/>
      <c r="AR200" s="216"/>
      <c r="AS200" s="216"/>
      <c r="AT200" s="216"/>
      <c r="AU200" s="216"/>
      <c r="AV200" s="216"/>
      <c r="AW200" s="216"/>
      <c r="AX200" s="216"/>
      <c r="AY200" s="216"/>
      <c r="AZ200" s="216"/>
      <c r="BA200" s="216"/>
      <c r="BB200" s="216"/>
      <c r="BC200" s="216"/>
      <c r="BD200" s="216"/>
      <c r="BE200" s="216"/>
      <c r="BF200" s="216"/>
      <c r="BG200" s="216"/>
      <c r="BH200" s="216"/>
      <c r="BI200" s="216"/>
      <c r="BJ200" s="216"/>
      <c r="BK200" s="216"/>
      <c r="BL200" s="216"/>
      <c r="BM200" s="216"/>
      <c r="BN200" s="216"/>
      <c r="BO200" s="216"/>
      <c r="BP200" s="216"/>
      <c r="BQ200" s="216"/>
      <c r="BR200" s="216"/>
      <c r="BS200" s="216"/>
      <c r="BT200" s="216"/>
      <c r="BU200" s="216"/>
      <c r="BV200" s="216"/>
      <c r="BW200" s="216"/>
      <c r="BX200" s="216"/>
      <c r="BY200" s="216"/>
      <c r="BZ200" s="216"/>
      <c r="CA200" s="216"/>
      <c r="CB200" s="216"/>
      <c r="CC200" s="216"/>
      <c r="CD200" s="216"/>
      <c r="CE200" s="216"/>
      <c r="CF200" s="216"/>
      <c r="CG200" s="216"/>
      <c r="CH200" s="216"/>
      <c r="CI200" s="216"/>
      <c r="CJ200" s="216"/>
      <c r="CK200" s="216"/>
      <c r="CL200" s="216"/>
      <c r="CM200" s="216"/>
      <c r="CN200" s="216"/>
      <c r="CO200" s="216"/>
      <c r="CP200" s="216"/>
      <c r="CQ200" s="216"/>
      <c r="CR200" s="216"/>
      <c r="CS200" s="216"/>
      <c r="CT200" s="216"/>
      <c r="CU200" s="216"/>
      <c r="CV200" s="216"/>
      <c r="CW200" s="216"/>
      <c r="CX200" s="216"/>
      <c r="CY200" s="216"/>
      <c r="CZ200" s="216"/>
      <c r="DA200" s="216"/>
      <c r="DB200" s="216"/>
      <c r="DC200" s="216"/>
      <c r="DD200" s="216"/>
      <c r="DE200" s="216"/>
      <c r="DF200" s="216"/>
      <c r="DG200" s="216"/>
      <c r="DH200" s="216"/>
      <c r="DI200" s="216"/>
      <c r="DJ200" s="216"/>
      <c r="DK200" s="216"/>
      <c r="DL200" s="216"/>
      <c r="DM200" s="216"/>
      <c r="DN200" s="216"/>
      <c r="DO200" s="216"/>
    </row>
    <row r="201" spans="1:119" x14ac:dyDescent="0.2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  <c r="Q201" s="67"/>
      <c r="R201" s="67"/>
      <c r="S201" s="67"/>
      <c r="T201" s="67"/>
      <c r="U201" s="67"/>
      <c r="V201" s="67"/>
      <c r="W201" s="67"/>
      <c r="X201" s="67"/>
      <c r="Y201" s="67"/>
      <c r="Z201" s="67"/>
      <c r="AA201" s="67"/>
      <c r="AB201" s="67"/>
      <c r="AC201" s="67"/>
      <c r="AD201" s="67"/>
      <c r="AE201" s="67"/>
      <c r="AF201" s="67"/>
      <c r="AG201" s="67"/>
      <c r="AH201" s="67"/>
      <c r="AI201" s="67"/>
      <c r="AJ201" s="67"/>
      <c r="AK201" s="67"/>
      <c r="AL201" s="216"/>
      <c r="AM201" s="216"/>
      <c r="AN201" s="216"/>
      <c r="AO201" s="216"/>
      <c r="AP201" s="216"/>
      <c r="AQ201" s="216"/>
      <c r="AR201" s="216"/>
      <c r="AS201" s="216"/>
      <c r="AT201" s="216"/>
      <c r="AU201" s="216"/>
      <c r="AV201" s="216"/>
      <c r="AW201" s="216"/>
      <c r="AX201" s="216"/>
      <c r="AY201" s="216"/>
      <c r="AZ201" s="216"/>
      <c r="BA201" s="216"/>
      <c r="BB201" s="216"/>
      <c r="BC201" s="216"/>
      <c r="BD201" s="216"/>
      <c r="BE201" s="216"/>
      <c r="BF201" s="216"/>
      <c r="BG201" s="216"/>
      <c r="BH201" s="216"/>
      <c r="BI201" s="216"/>
      <c r="BJ201" s="216"/>
      <c r="BK201" s="216"/>
      <c r="BL201" s="216"/>
      <c r="BM201" s="216"/>
      <c r="BN201" s="216"/>
      <c r="BO201" s="216"/>
      <c r="BP201" s="216"/>
      <c r="BQ201" s="216"/>
      <c r="BR201" s="216"/>
      <c r="BS201" s="216"/>
      <c r="BT201" s="216"/>
      <c r="BU201" s="216"/>
      <c r="BV201" s="216"/>
      <c r="BW201" s="216"/>
      <c r="BX201" s="216"/>
      <c r="BY201" s="216"/>
      <c r="BZ201" s="216"/>
      <c r="CA201" s="216"/>
      <c r="CB201" s="216"/>
      <c r="CC201" s="216"/>
      <c r="CD201" s="216"/>
      <c r="CE201" s="216"/>
      <c r="CF201" s="216"/>
      <c r="CG201" s="216"/>
      <c r="CH201" s="216"/>
      <c r="CI201" s="216"/>
      <c r="CJ201" s="216"/>
      <c r="CK201" s="216"/>
      <c r="CL201" s="216"/>
      <c r="CM201" s="216"/>
      <c r="CN201" s="216"/>
      <c r="CO201" s="216"/>
      <c r="CP201" s="216"/>
      <c r="CQ201" s="216"/>
      <c r="CR201" s="216"/>
      <c r="CS201" s="216"/>
      <c r="CT201" s="216"/>
      <c r="CU201" s="216"/>
      <c r="CV201" s="216"/>
      <c r="CW201" s="216"/>
      <c r="CX201" s="216"/>
      <c r="CY201" s="216"/>
      <c r="CZ201" s="216"/>
      <c r="DA201" s="216"/>
      <c r="DB201" s="216"/>
      <c r="DC201" s="216"/>
      <c r="DD201" s="216"/>
      <c r="DE201" s="216"/>
      <c r="DF201" s="216"/>
      <c r="DG201" s="216"/>
      <c r="DH201" s="216"/>
      <c r="DI201" s="216"/>
      <c r="DJ201" s="216"/>
      <c r="DK201" s="216"/>
      <c r="DL201" s="216"/>
      <c r="DM201" s="216"/>
      <c r="DN201" s="216"/>
      <c r="DO201" s="216"/>
    </row>
    <row r="202" spans="1:119" x14ac:dyDescent="0.2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  <c r="Q202" s="67"/>
      <c r="R202" s="67"/>
      <c r="S202" s="67"/>
      <c r="T202" s="67"/>
      <c r="U202" s="67"/>
      <c r="V202" s="67"/>
      <c r="W202" s="67"/>
      <c r="X202" s="67"/>
      <c r="Y202" s="67"/>
      <c r="Z202" s="67"/>
      <c r="AA202" s="67"/>
      <c r="AB202" s="67"/>
      <c r="AC202" s="67"/>
      <c r="AD202" s="67"/>
      <c r="AE202" s="67"/>
      <c r="AF202" s="67"/>
      <c r="AG202" s="67"/>
      <c r="AH202" s="67"/>
      <c r="AI202" s="67"/>
      <c r="AJ202" s="67"/>
      <c r="AK202" s="67"/>
      <c r="AL202" s="216"/>
      <c r="AM202" s="216"/>
      <c r="AN202" s="216"/>
      <c r="AO202" s="216"/>
      <c r="AP202" s="216"/>
      <c r="AQ202" s="216"/>
      <c r="AR202" s="216"/>
      <c r="AS202" s="216"/>
      <c r="AT202" s="216"/>
      <c r="AU202" s="216"/>
      <c r="AV202" s="216"/>
      <c r="AW202" s="216"/>
      <c r="AX202" s="216"/>
      <c r="AY202" s="216"/>
      <c r="AZ202" s="216"/>
      <c r="BA202" s="216"/>
      <c r="BB202" s="216"/>
      <c r="BC202" s="216"/>
      <c r="BD202" s="216"/>
      <c r="BE202" s="216"/>
      <c r="BF202" s="216"/>
      <c r="BG202" s="216"/>
      <c r="BH202" s="216"/>
      <c r="BI202" s="216"/>
      <c r="BJ202" s="216"/>
      <c r="BK202" s="216"/>
      <c r="BL202" s="216"/>
      <c r="BM202" s="216"/>
      <c r="BN202" s="216"/>
      <c r="BO202" s="216"/>
      <c r="BP202" s="216"/>
      <c r="BQ202" s="216"/>
      <c r="BR202" s="216"/>
      <c r="BS202" s="216"/>
      <c r="BT202" s="216"/>
      <c r="BU202" s="216"/>
      <c r="BV202" s="216"/>
      <c r="BW202" s="216"/>
      <c r="BX202" s="216"/>
      <c r="BY202" s="216"/>
      <c r="BZ202" s="216"/>
      <c r="CA202" s="216"/>
      <c r="CB202" s="216"/>
      <c r="CC202" s="216"/>
      <c r="CD202" s="216"/>
      <c r="CE202" s="216"/>
      <c r="CF202" s="216"/>
      <c r="CG202" s="216"/>
      <c r="CH202" s="216"/>
      <c r="CI202" s="216"/>
      <c r="CJ202" s="216"/>
      <c r="CK202" s="216"/>
      <c r="CL202" s="216"/>
      <c r="CM202" s="216"/>
      <c r="CN202" s="216"/>
      <c r="CO202" s="216"/>
      <c r="CP202" s="216"/>
      <c r="CQ202" s="216"/>
      <c r="CR202" s="216"/>
      <c r="CS202" s="216"/>
      <c r="CT202" s="216"/>
      <c r="CU202" s="216"/>
      <c r="CV202" s="216"/>
      <c r="CW202" s="216"/>
      <c r="CX202" s="216"/>
      <c r="CY202" s="216"/>
      <c r="CZ202" s="216"/>
      <c r="DA202" s="216"/>
      <c r="DB202" s="216"/>
      <c r="DC202" s="216"/>
      <c r="DD202" s="216"/>
      <c r="DE202" s="216"/>
      <c r="DF202" s="216"/>
      <c r="DG202" s="216"/>
      <c r="DH202" s="216"/>
      <c r="DI202" s="216"/>
      <c r="DJ202" s="216"/>
      <c r="DK202" s="216"/>
      <c r="DL202" s="216"/>
      <c r="DM202" s="216"/>
      <c r="DN202" s="216"/>
      <c r="DO202" s="216"/>
    </row>
    <row r="203" spans="1:119" x14ac:dyDescent="0.2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  <c r="Q203" s="67"/>
      <c r="R203" s="67"/>
      <c r="S203" s="67"/>
      <c r="T203" s="67"/>
      <c r="U203" s="67"/>
      <c r="V203" s="67"/>
      <c r="W203" s="67"/>
      <c r="X203" s="67"/>
      <c r="Y203" s="67"/>
      <c r="Z203" s="67"/>
      <c r="AA203" s="67"/>
      <c r="AB203" s="67"/>
      <c r="AC203" s="67"/>
      <c r="AD203" s="67"/>
      <c r="AE203" s="67"/>
      <c r="AF203" s="67"/>
      <c r="AG203" s="67"/>
      <c r="AH203" s="67"/>
      <c r="AI203" s="67"/>
      <c r="AJ203" s="67"/>
      <c r="AK203" s="67"/>
      <c r="AL203" s="216"/>
      <c r="AM203" s="216"/>
      <c r="AN203" s="216"/>
      <c r="AO203" s="216"/>
      <c r="AP203" s="216"/>
      <c r="AQ203" s="216"/>
      <c r="AR203" s="216"/>
      <c r="AS203" s="216"/>
      <c r="AT203" s="216"/>
      <c r="AU203" s="216"/>
      <c r="AV203" s="216"/>
      <c r="AW203" s="216"/>
      <c r="AX203" s="216"/>
      <c r="AY203" s="216"/>
      <c r="AZ203" s="216"/>
      <c r="BA203" s="216"/>
      <c r="BB203" s="216"/>
      <c r="BC203" s="216"/>
      <c r="BD203" s="216"/>
      <c r="BE203" s="216"/>
      <c r="BF203" s="216"/>
      <c r="BG203" s="216"/>
      <c r="BH203" s="216"/>
      <c r="BI203" s="216"/>
      <c r="BJ203" s="216"/>
      <c r="BK203" s="216"/>
      <c r="BL203" s="216"/>
      <c r="BM203" s="216"/>
      <c r="BN203" s="216"/>
      <c r="BO203" s="216"/>
      <c r="BP203" s="216"/>
      <c r="BQ203" s="216"/>
      <c r="BR203" s="216"/>
      <c r="BS203" s="216"/>
      <c r="BT203" s="216"/>
      <c r="BU203" s="216"/>
      <c r="BV203" s="216"/>
      <c r="BW203" s="216"/>
      <c r="BX203" s="216"/>
      <c r="BY203" s="216"/>
      <c r="BZ203" s="216"/>
      <c r="CA203" s="216"/>
      <c r="CB203" s="216"/>
      <c r="CC203" s="216"/>
      <c r="CD203" s="216"/>
      <c r="CE203" s="216"/>
      <c r="CF203" s="216"/>
      <c r="CG203" s="216"/>
      <c r="CH203" s="216"/>
      <c r="CI203" s="216"/>
      <c r="CJ203" s="216"/>
      <c r="CK203" s="216"/>
      <c r="CL203" s="216"/>
      <c r="CM203" s="216"/>
      <c r="CN203" s="216"/>
      <c r="CO203" s="216"/>
      <c r="CP203" s="216"/>
      <c r="CQ203" s="216"/>
      <c r="CR203" s="216"/>
      <c r="CS203" s="216"/>
      <c r="CT203" s="216"/>
      <c r="CU203" s="216"/>
      <c r="CV203" s="216"/>
      <c r="CW203" s="216"/>
      <c r="CX203" s="216"/>
      <c r="CY203" s="216"/>
      <c r="CZ203" s="216"/>
      <c r="DA203" s="216"/>
      <c r="DB203" s="216"/>
      <c r="DC203" s="216"/>
      <c r="DD203" s="216"/>
      <c r="DE203" s="216"/>
      <c r="DF203" s="216"/>
      <c r="DG203" s="216"/>
      <c r="DH203" s="216"/>
      <c r="DI203" s="216"/>
      <c r="DJ203" s="216"/>
      <c r="DK203" s="216"/>
      <c r="DL203" s="216"/>
      <c r="DM203" s="216"/>
      <c r="DN203" s="216"/>
      <c r="DO203" s="216"/>
    </row>
    <row r="204" spans="1:119" x14ac:dyDescent="0.2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7"/>
      <c r="AA204" s="67"/>
      <c r="AB204" s="67"/>
      <c r="AC204" s="67"/>
      <c r="AD204" s="67"/>
      <c r="AE204" s="67"/>
      <c r="AF204" s="67"/>
      <c r="AG204" s="67"/>
      <c r="AH204" s="67"/>
      <c r="AI204" s="67"/>
      <c r="AJ204" s="67"/>
      <c r="AK204" s="67"/>
      <c r="AL204" s="216"/>
      <c r="AM204" s="216"/>
      <c r="AN204" s="216"/>
      <c r="AO204" s="216"/>
      <c r="AP204" s="216"/>
      <c r="AQ204" s="216"/>
      <c r="AR204" s="216"/>
      <c r="AS204" s="216"/>
      <c r="AT204" s="216"/>
      <c r="AU204" s="216"/>
      <c r="AV204" s="216"/>
      <c r="AW204" s="216"/>
      <c r="AX204" s="216"/>
      <c r="AY204" s="216"/>
      <c r="AZ204" s="216"/>
      <c r="BA204" s="216"/>
      <c r="BB204" s="216"/>
      <c r="BC204" s="216"/>
      <c r="BD204" s="216"/>
      <c r="BE204" s="216"/>
      <c r="BF204" s="216"/>
      <c r="BG204" s="216"/>
      <c r="BH204" s="216"/>
      <c r="BI204" s="216"/>
      <c r="BJ204" s="216"/>
      <c r="BK204" s="216"/>
      <c r="BL204" s="216"/>
      <c r="BM204" s="216"/>
      <c r="BN204" s="216"/>
      <c r="BO204" s="216"/>
      <c r="BP204" s="216"/>
      <c r="BQ204" s="216"/>
      <c r="BR204" s="216"/>
      <c r="BS204" s="216"/>
      <c r="BT204" s="216"/>
      <c r="BU204" s="216"/>
      <c r="BV204" s="216"/>
      <c r="BW204" s="216"/>
      <c r="BX204" s="216"/>
      <c r="BY204" s="216"/>
      <c r="BZ204" s="216"/>
      <c r="CA204" s="216"/>
      <c r="CB204" s="216"/>
      <c r="CC204" s="216"/>
      <c r="CD204" s="216"/>
      <c r="CE204" s="216"/>
      <c r="CF204" s="216"/>
      <c r="CG204" s="216"/>
      <c r="CH204" s="216"/>
      <c r="CI204" s="216"/>
      <c r="CJ204" s="216"/>
      <c r="CK204" s="216"/>
      <c r="CL204" s="216"/>
      <c r="CM204" s="216"/>
      <c r="CN204" s="216"/>
      <c r="CO204" s="216"/>
      <c r="CP204" s="216"/>
      <c r="CQ204" s="216"/>
      <c r="CR204" s="216"/>
      <c r="CS204" s="216"/>
      <c r="CT204" s="216"/>
      <c r="CU204" s="216"/>
      <c r="CV204" s="216"/>
      <c r="CW204" s="216"/>
      <c r="CX204" s="216"/>
      <c r="CY204" s="216"/>
      <c r="CZ204" s="216"/>
      <c r="DA204" s="216"/>
      <c r="DB204" s="216"/>
      <c r="DC204" s="216"/>
      <c r="DD204" s="216"/>
      <c r="DE204" s="216"/>
      <c r="DF204" s="216"/>
      <c r="DG204" s="216"/>
      <c r="DH204" s="216"/>
      <c r="DI204" s="216"/>
      <c r="DJ204" s="216"/>
      <c r="DK204" s="216"/>
      <c r="DL204" s="216"/>
      <c r="DM204" s="216"/>
      <c r="DN204" s="216"/>
      <c r="DO204" s="216"/>
    </row>
    <row r="205" spans="1:119" x14ac:dyDescent="0.2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  <c r="Q205" s="67"/>
      <c r="R205" s="67"/>
      <c r="S205" s="67"/>
      <c r="T205" s="67"/>
      <c r="U205" s="67"/>
      <c r="V205" s="67"/>
      <c r="W205" s="67"/>
      <c r="X205" s="67"/>
      <c r="Y205" s="67"/>
      <c r="Z205" s="67"/>
      <c r="AA205" s="67"/>
      <c r="AB205" s="67"/>
      <c r="AC205" s="67"/>
      <c r="AD205" s="67"/>
      <c r="AE205" s="67"/>
      <c r="AF205" s="67"/>
      <c r="AG205" s="67"/>
      <c r="AH205" s="67"/>
      <c r="AI205" s="67"/>
      <c r="AJ205" s="67"/>
      <c r="AK205" s="67"/>
      <c r="AL205" s="216"/>
      <c r="AM205" s="216"/>
      <c r="AN205" s="216"/>
      <c r="AO205" s="216"/>
      <c r="AP205" s="216"/>
      <c r="AQ205" s="216"/>
      <c r="AR205" s="216"/>
      <c r="AS205" s="216"/>
      <c r="AT205" s="216"/>
      <c r="AU205" s="216"/>
      <c r="AV205" s="216"/>
      <c r="AW205" s="216"/>
      <c r="AX205" s="216"/>
      <c r="AY205" s="216"/>
      <c r="AZ205" s="216"/>
      <c r="BA205" s="216"/>
      <c r="BB205" s="216"/>
      <c r="BC205" s="216"/>
      <c r="BD205" s="216"/>
      <c r="BE205" s="216"/>
      <c r="BF205" s="216"/>
      <c r="BG205" s="216"/>
      <c r="BH205" s="216"/>
      <c r="BI205" s="216"/>
      <c r="BJ205" s="216"/>
      <c r="BK205" s="216"/>
      <c r="BL205" s="216"/>
      <c r="BM205" s="216"/>
      <c r="BN205" s="216"/>
      <c r="BO205" s="216"/>
      <c r="BP205" s="216"/>
      <c r="BQ205" s="216"/>
      <c r="BR205" s="216"/>
      <c r="BS205" s="216"/>
      <c r="BT205" s="216"/>
      <c r="BU205" s="216"/>
      <c r="BV205" s="216"/>
      <c r="BW205" s="216"/>
      <c r="BX205" s="216"/>
      <c r="BY205" s="216"/>
      <c r="BZ205" s="216"/>
      <c r="CA205" s="216"/>
      <c r="CB205" s="216"/>
      <c r="CC205" s="216"/>
      <c r="CD205" s="216"/>
      <c r="CE205" s="216"/>
      <c r="CF205" s="216"/>
      <c r="CG205" s="216"/>
      <c r="CH205" s="216"/>
      <c r="CI205" s="216"/>
      <c r="CJ205" s="216"/>
      <c r="CK205" s="216"/>
      <c r="CL205" s="216"/>
      <c r="CM205" s="216"/>
      <c r="CN205" s="216"/>
      <c r="CO205" s="216"/>
      <c r="CP205" s="216"/>
      <c r="CQ205" s="216"/>
      <c r="CR205" s="216"/>
      <c r="CS205" s="216"/>
      <c r="CT205" s="216"/>
      <c r="CU205" s="216"/>
      <c r="CV205" s="216"/>
      <c r="CW205" s="216"/>
      <c r="CX205" s="216"/>
      <c r="CY205" s="216"/>
      <c r="CZ205" s="216"/>
      <c r="DA205" s="216"/>
      <c r="DB205" s="216"/>
      <c r="DC205" s="216"/>
      <c r="DD205" s="216"/>
      <c r="DE205" s="216"/>
      <c r="DF205" s="216"/>
      <c r="DG205" s="216"/>
      <c r="DH205" s="216"/>
      <c r="DI205" s="216"/>
      <c r="DJ205" s="216"/>
      <c r="DK205" s="216"/>
      <c r="DL205" s="216"/>
      <c r="DM205" s="216"/>
      <c r="DN205" s="216"/>
      <c r="DO205" s="216"/>
    </row>
    <row r="206" spans="1:119" x14ac:dyDescent="0.2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  <c r="Q206" s="67"/>
      <c r="R206" s="67"/>
      <c r="S206" s="67"/>
      <c r="T206" s="67"/>
      <c r="U206" s="67"/>
      <c r="V206" s="67"/>
      <c r="W206" s="67"/>
      <c r="X206" s="67"/>
      <c r="Y206" s="67"/>
      <c r="Z206" s="67"/>
      <c r="AA206" s="67"/>
      <c r="AB206" s="67"/>
      <c r="AC206" s="67"/>
      <c r="AD206" s="67"/>
      <c r="AE206" s="67"/>
      <c r="AF206" s="67"/>
      <c r="AG206" s="67"/>
      <c r="AH206" s="67"/>
      <c r="AI206" s="67"/>
      <c r="AJ206" s="67"/>
      <c r="AK206" s="67"/>
      <c r="AL206" s="216"/>
      <c r="AM206" s="216"/>
      <c r="AN206" s="216"/>
      <c r="AO206" s="216"/>
      <c r="AP206" s="216"/>
      <c r="AQ206" s="216"/>
      <c r="AR206" s="216"/>
      <c r="AS206" s="216"/>
      <c r="AT206" s="216"/>
      <c r="AU206" s="216"/>
      <c r="AV206" s="216"/>
      <c r="AW206" s="216"/>
      <c r="AX206" s="216"/>
      <c r="AY206" s="216"/>
      <c r="AZ206" s="216"/>
      <c r="BA206" s="216"/>
      <c r="BB206" s="216"/>
      <c r="BC206" s="216"/>
      <c r="BD206" s="216"/>
      <c r="BE206" s="216"/>
      <c r="BF206" s="216"/>
      <c r="BG206" s="216"/>
      <c r="BH206" s="216"/>
      <c r="BI206" s="216"/>
      <c r="BJ206" s="216"/>
      <c r="BK206" s="216"/>
      <c r="BL206" s="216"/>
      <c r="BM206" s="216"/>
      <c r="BN206" s="216"/>
      <c r="BO206" s="216"/>
      <c r="BP206" s="216"/>
      <c r="BQ206" s="216"/>
      <c r="BR206" s="216"/>
      <c r="BS206" s="216"/>
      <c r="BT206" s="216"/>
      <c r="BU206" s="216"/>
      <c r="BV206" s="216"/>
      <c r="BW206" s="216"/>
      <c r="BX206" s="216"/>
      <c r="BY206" s="216"/>
      <c r="BZ206" s="216"/>
      <c r="CA206" s="216"/>
      <c r="CB206" s="216"/>
      <c r="CC206" s="216"/>
      <c r="CD206" s="216"/>
      <c r="CE206" s="216"/>
      <c r="CF206" s="216"/>
      <c r="CG206" s="216"/>
      <c r="CH206" s="216"/>
      <c r="CI206" s="216"/>
      <c r="CJ206" s="216"/>
      <c r="CK206" s="216"/>
      <c r="CL206" s="216"/>
      <c r="CM206" s="216"/>
      <c r="CN206" s="216"/>
      <c r="CO206" s="216"/>
      <c r="CP206" s="216"/>
      <c r="CQ206" s="216"/>
      <c r="CR206" s="216"/>
      <c r="CS206" s="216"/>
      <c r="CT206" s="216"/>
      <c r="CU206" s="216"/>
      <c r="CV206" s="216"/>
      <c r="CW206" s="216"/>
      <c r="CX206" s="216"/>
      <c r="CY206" s="216"/>
      <c r="CZ206" s="216"/>
      <c r="DA206" s="216"/>
      <c r="DB206" s="216"/>
      <c r="DC206" s="216"/>
      <c r="DD206" s="216"/>
      <c r="DE206" s="216"/>
      <c r="DF206" s="216"/>
      <c r="DG206" s="216"/>
      <c r="DH206" s="216"/>
      <c r="DI206" s="216"/>
      <c r="DJ206" s="216"/>
      <c r="DK206" s="216"/>
      <c r="DL206" s="216"/>
      <c r="DM206" s="216"/>
      <c r="DN206" s="216"/>
      <c r="DO206" s="216"/>
    </row>
    <row r="207" spans="1:119" x14ac:dyDescent="0.2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  <c r="Q207" s="67"/>
      <c r="R207" s="67"/>
      <c r="S207" s="67"/>
      <c r="T207" s="67"/>
      <c r="U207" s="67"/>
      <c r="V207" s="67"/>
      <c r="W207" s="67"/>
      <c r="X207" s="67"/>
      <c r="Y207" s="67"/>
      <c r="Z207" s="67"/>
      <c r="AA207" s="67"/>
      <c r="AB207" s="67"/>
      <c r="AC207" s="67"/>
      <c r="AD207" s="67"/>
      <c r="AE207" s="67"/>
      <c r="AF207" s="67"/>
      <c r="AG207" s="67"/>
      <c r="AH207" s="67"/>
      <c r="AI207" s="67"/>
      <c r="AJ207" s="67"/>
      <c r="AK207" s="67"/>
      <c r="AL207" s="216"/>
      <c r="AM207" s="216"/>
      <c r="AN207" s="216"/>
      <c r="AO207" s="216"/>
      <c r="AP207" s="216"/>
      <c r="AQ207" s="216"/>
      <c r="AR207" s="216"/>
      <c r="AS207" s="216"/>
      <c r="AT207" s="216"/>
      <c r="AU207" s="216"/>
      <c r="AV207" s="216"/>
      <c r="AW207" s="216"/>
      <c r="AX207" s="216"/>
      <c r="AY207" s="216"/>
      <c r="AZ207" s="216"/>
      <c r="BA207" s="216"/>
      <c r="BB207" s="216"/>
      <c r="BC207" s="216"/>
      <c r="BD207" s="216"/>
      <c r="BE207" s="216"/>
      <c r="BF207" s="216"/>
      <c r="BG207" s="216"/>
      <c r="BH207" s="216"/>
      <c r="BI207" s="216"/>
      <c r="BJ207" s="216"/>
      <c r="BK207" s="216"/>
      <c r="BL207" s="216"/>
      <c r="BM207" s="216"/>
      <c r="BN207" s="216"/>
      <c r="BO207" s="216"/>
      <c r="BP207" s="216"/>
      <c r="BQ207" s="216"/>
      <c r="BR207" s="216"/>
      <c r="BS207" s="216"/>
      <c r="BT207" s="216"/>
      <c r="BU207" s="216"/>
      <c r="BV207" s="216"/>
      <c r="BW207" s="216"/>
      <c r="BX207" s="216"/>
      <c r="BY207" s="216"/>
      <c r="BZ207" s="216"/>
      <c r="CA207" s="216"/>
      <c r="CB207" s="216"/>
      <c r="CC207" s="216"/>
      <c r="CD207" s="216"/>
      <c r="CE207" s="216"/>
      <c r="CF207" s="216"/>
      <c r="CG207" s="216"/>
      <c r="CH207" s="216"/>
      <c r="CI207" s="216"/>
      <c r="CJ207" s="216"/>
      <c r="CK207" s="216"/>
      <c r="CL207" s="216"/>
      <c r="CM207" s="216"/>
      <c r="CN207" s="216"/>
      <c r="CO207" s="216"/>
      <c r="CP207" s="216"/>
      <c r="CQ207" s="216"/>
      <c r="CR207" s="216"/>
      <c r="CS207" s="216"/>
      <c r="CT207" s="216"/>
      <c r="CU207" s="216"/>
      <c r="CV207" s="216"/>
      <c r="CW207" s="216"/>
      <c r="CX207" s="216"/>
      <c r="CY207" s="216"/>
      <c r="CZ207" s="216"/>
      <c r="DA207" s="216"/>
      <c r="DB207" s="216"/>
      <c r="DC207" s="216"/>
      <c r="DD207" s="216"/>
      <c r="DE207" s="216"/>
      <c r="DF207" s="216"/>
      <c r="DG207" s="216"/>
      <c r="DH207" s="216"/>
      <c r="DI207" s="216"/>
      <c r="DJ207" s="216"/>
      <c r="DK207" s="216"/>
      <c r="DL207" s="216"/>
      <c r="DM207" s="216"/>
      <c r="DN207" s="216"/>
      <c r="DO207" s="216"/>
    </row>
    <row r="208" spans="1:119" x14ac:dyDescent="0.2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  <c r="Q208" s="67"/>
      <c r="R208" s="67"/>
      <c r="S208" s="67"/>
      <c r="T208" s="67"/>
      <c r="U208" s="67"/>
      <c r="V208" s="67"/>
      <c r="W208" s="67"/>
      <c r="X208" s="67"/>
      <c r="Y208" s="67"/>
      <c r="Z208" s="67"/>
      <c r="AA208" s="67"/>
      <c r="AB208" s="67"/>
      <c r="AC208" s="67"/>
      <c r="AD208" s="67"/>
      <c r="AE208" s="67"/>
      <c r="AF208" s="67"/>
      <c r="AG208" s="67"/>
      <c r="AH208" s="67"/>
      <c r="AI208" s="67"/>
      <c r="AJ208" s="67"/>
      <c r="AK208" s="67"/>
      <c r="AL208" s="216"/>
      <c r="AM208" s="216"/>
      <c r="AN208" s="216"/>
      <c r="AO208" s="216"/>
      <c r="AP208" s="216"/>
      <c r="AQ208" s="216"/>
      <c r="AR208" s="216"/>
      <c r="AS208" s="216"/>
      <c r="AT208" s="216"/>
      <c r="AU208" s="216"/>
      <c r="AV208" s="216"/>
      <c r="AW208" s="216"/>
      <c r="AX208" s="216"/>
      <c r="AY208" s="216"/>
      <c r="AZ208" s="216"/>
      <c r="BA208" s="216"/>
      <c r="BB208" s="216"/>
      <c r="BC208" s="216"/>
      <c r="BD208" s="216"/>
      <c r="BE208" s="216"/>
      <c r="BF208" s="216"/>
      <c r="BG208" s="216"/>
      <c r="BH208" s="216"/>
      <c r="BI208" s="216"/>
      <c r="BJ208" s="216"/>
      <c r="BK208" s="216"/>
      <c r="BL208" s="216"/>
      <c r="BM208" s="216"/>
      <c r="BN208" s="216"/>
      <c r="BO208" s="216"/>
      <c r="BP208" s="216"/>
      <c r="BQ208" s="216"/>
      <c r="BR208" s="216"/>
      <c r="BS208" s="216"/>
      <c r="BT208" s="216"/>
      <c r="BU208" s="216"/>
      <c r="BV208" s="216"/>
      <c r="BW208" s="216"/>
      <c r="BX208" s="216"/>
      <c r="BY208" s="216"/>
      <c r="BZ208" s="216"/>
      <c r="CA208" s="216"/>
      <c r="CB208" s="216"/>
      <c r="CC208" s="216"/>
      <c r="CD208" s="216"/>
      <c r="CE208" s="216"/>
      <c r="CF208" s="216"/>
      <c r="CG208" s="216"/>
      <c r="CH208" s="216"/>
      <c r="CI208" s="216"/>
      <c r="CJ208" s="216"/>
      <c r="CK208" s="216"/>
      <c r="CL208" s="216"/>
      <c r="CM208" s="216"/>
      <c r="CN208" s="216"/>
      <c r="CO208" s="216"/>
      <c r="CP208" s="216"/>
      <c r="CQ208" s="216"/>
      <c r="CR208" s="216"/>
      <c r="CS208" s="216"/>
      <c r="CT208" s="216"/>
      <c r="CU208" s="216"/>
      <c r="CV208" s="216"/>
      <c r="CW208" s="216"/>
      <c r="CX208" s="216"/>
      <c r="CY208" s="216"/>
      <c r="CZ208" s="216"/>
      <c r="DA208" s="216"/>
      <c r="DB208" s="216"/>
      <c r="DC208" s="216"/>
      <c r="DD208" s="216"/>
      <c r="DE208" s="216"/>
      <c r="DF208" s="216"/>
      <c r="DG208" s="216"/>
      <c r="DH208" s="216"/>
      <c r="DI208" s="216"/>
      <c r="DJ208" s="216"/>
      <c r="DK208" s="216"/>
      <c r="DL208" s="216"/>
      <c r="DM208" s="216"/>
      <c r="DN208" s="216"/>
      <c r="DO208" s="216"/>
    </row>
    <row r="209" spans="1:119" x14ac:dyDescent="0.2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67"/>
      <c r="R209" s="67"/>
      <c r="S209" s="67"/>
      <c r="T209" s="67"/>
      <c r="U209" s="67"/>
      <c r="V209" s="67"/>
      <c r="W209" s="67"/>
      <c r="X209" s="67"/>
      <c r="Y209" s="67"/>
      <c r="Z209" s="67"/>
      <c r="AA209" s="67"/>
      <c r="AB209" s="67"/>
      <c r="AC209" s="67"/>
      <c r="AD209" s="67"/>
      <c r="AE209" s="67"/>
      <c r="AF209" s="67"/>
      <c r="AG209" s="67"/>
      <c r="AH209" s="67"/>
      <c r="AI209" s="67"/>
      <c r="AJ209" s="67"/>
      <c r="AK209" s="67"/>
      <c r="AL209" s="216"/>
      <c r="AM209" s="216"/>
      <c r="AN209" s="216"/>
      <c r="AO209" s="216"/>
      <c r="AP209" s="216"/>
      <c r="AQ209" s="216"/>
      <c r="AR209" s="216"/>
      <c r="AS209" s="216"/>
      <c r="AT209" s="216"/>
      <c r="AU209" s="216"/>
      <c r="AV209" s="216"/>
      <c r="AW209" s="216"/>
      <c r="AX209" s="216"/>
      <c r="AY209" s="216"/>
      <c r="AZ209" s="216"/>
      <c r="BA209" s="216"/>
      <c r="BB209" s="216"/>
      <c r="BC209" s="216"/>
      <c r="BD209" s="216"/>
      <c r="BE209" s="216"/>
      <c r="BF209" s="216"/>
      <c r="BG209" s="216"/>
      <c r="BH209" s="216"/>
      <c r="BI209" s="216"/>
      <c r="BJ209" s="216"/>
      <c r="BK209" s="216"/>
      <c r="BL209" s="216"/>
      <c r="BM209" s="216"/>
      <c r="BN209" s="216"/>
      <c r="BO209" s="216"/>
      <c r="BP209" s="216"/>
      <c r="BQ209" s="216"/>
      <c r="BR209" s="216"/>
      <c r="BS209" s="216"/>
      <c r="BT209" s="216"/>
      <c r="BU209" s="216"/>
      <c r="BV209" s="216"/>
      <c r="BW209" s="216"/>
      <c r="BX209" s="216"/>
      <c r="BY209" s="216"/>
      <c r="BZ209" s="216"/>
      <c r="CA209" s="216"/>
      <c r="CB209" s="216"/>
      <c r="CC209" s="216"/>
      <c r="CD209" s="216"/>
      <c r="CE209" s="216"/>
      <c r="CF209" s="216"/>
      <c r="CG209" s="216"/>
      <c r="CH209" s="216"/>
      <c r="CI209" s="216"/>
      <c r="CJ209" s="216"/>
      <c r="CK209" s="216"/>
      <c r="CL209" s="216"/>
      <c r="CM209" s="216"/>
      <c r="CN209" s="216"/>
      <c r="CO209" s="216"/>
      <c r="CP209" s="216"/>
      <c r="CQ209" s="216"/>
      <c r="CR209" s="216"/>
      <c r="CS209" s="216"/>
      <c r="CT209" s="216"/>
      <c r="CU209" s="216"/>
      <c r="CV209" s="216"/>
      <c r="CW209" s="216"/>
      <c r="CX209" s="216"/>
      <c r="CY209" s="216"/>
      <c r="CZ209" s="216"/>
      <c r="DA209" s="216"/>
      <c r="DB209" s="216"/>
      <c r="DC209" s="216"/>
      <c r="DD209" s="216"/>
      <c r="DE209" s="216"/>
      <c r="DF209" s="216"/>
      <c r="DG209" s="216"/>
      <c r="DH209" s="216"/>
      <c r="DI209" s="216"/>
      <c r="DJ209" s="216"/>
      <c r="DK209" s="216"/>
      <c r="DL209" s="216"/>
      <c r="DM209" s="216"/>
      <c r="DN209" s="216"/>
      <c r="DO209" s="216"/>
    </row>
    <row r="210" spans="1:119" x14ac:dyDescent="0.2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  <c r="Q210" s="67"/>
      <c r="R210" s="67"/>
      <c r="S210" s="67"/>
      <c r="T210" s="67"/>
      <c r="U210" s="67"/>
      <c r="V210" s="67"/>
      <c r="W210" s="67"/>
      <c r="X210" s="67"/>
      <c r="Y210" s="67"/>
      <c r="Z210" s="67"/>
      <c r="AA210" s="67"/>
      <c r="AB210" s="67"/>
      <c r="AC210" s="67"/>
      <c r="AD210" s="67"/>
      <c r="AE210" s="67"/>
      <c r="AF210" s="67"/>
      <c r="AG210" s="67"/>
      <c r="AH210" s="67"/>
      <c r="AI210" s="67"/>
      <c r="AJ210" s="67"/>
      <c r="AK210" s="67"/>
      <c r="AL210" s="216"/>
      <c r="AM210" s="216"/>
      <c r="AN210" s="216"/>
      <c r="AO210" s="216"/>
      <c r="AP210" s="216"/>
      <c r="AQ210" s="216"/>
      <c r="AR210" s="216"/>
      <c r="AS210" s="216"/>
      <c r="AT210" s="216"/>
      <c r="AU210" s="216"/>
      <c r="AV210" s="216"/>
      <c r="AW210" s="216"/>
      <c r="AX210" s="216"/>
      <c r="AY210" s="216"/>
      <c r="AZ210" s="216"/>
      <c r="BA210" s="216"/>
      <c r="BB210" s="216"/>
      <c r="BC210" s="216"/>
      <c r="BD210" s="216"/>
      <c r="BE210" s="216"/>
      <c r="BF210" s="216"/>
      <c r="BG210" s="216"/>
      <c r="BH210" s="216"/>
      <c r="BI210" s="216"/>
      <c r="BJ210" s="216"/>
      <c r="BK210" s="216"/>
      <c r="BL210" s="216"/>
      <c r="BM210" s="216"/>
      <c r="BN210" s="216"/>
      <c r="BO210" s="216"/>
      <c r="BP210" s="216"/>
      <c r="BQ210" s="216"/>
      <c r="BR210" s="216"/>
      <c r="BS210" s="216"/>
      <c r="BT210" s="216"/>
      <c r="BU210" s="216"/>
      <c r="BV210" s="216"/>
      <c r="BW210" s="216"/>
      <c r="BX210" s="216"/>
      <c r="BY210" s="216"/>
      <c r="BZ210" s="216"/>
      <c r="CA210" s="216"/>
      <c r="CB210" s="216"/>
      <c r="CC210" s="216"/>
      <c r="CD210" s="216"/>
      <c r="CE210" s="216"/>
      <c r="CF210" s="216"/>
      <c r="CG210" s="216"/>
      <c r="CH210" s="216"/>
      <c r="CI210" s="216"/>
      <c r="CJ210" s="216"/>
      <c r="CK210" s="216"/>
      <c r="CL210" s="216"/>
      <c r="CM210" s="216"/>
      <c r="CN210" s="216"/>
      <c r="CO210" s="216"/>
      <c r="CP210" s="216"/>
      <c r="CQ210" s="216"/>
      <c r="CR210" s="216"/>
      <c r="CS210" s="216"/>
      <c r="CT210" s="216"/>
      <c r="CU210" s="216"/>
      <c r="CV210" s="216"/>
      <c r="CW210" s="216"/>
      <c r="CX210" s="216"/>
      <c r="CY210" s="216"/>
      <c r="CZ210" s="216"/>
      <c r="DA210" s="216"/>
      <c r="DB210" s="216"/>
      <c r="DC210" s="216"/>
      <c r="DD210" s="216"/>
      <c r="DE210" s="216"/>
      <c r="DF210" s="216"/>
      <c r="DG210" s="216"/>
      <c r="DH210" s="216"/>
      <c r="DI210" s="216"/>
      <c r="DJ210" s="216"/>
      <c r="DK210" s="216"/>
      <c r="DL210" s="216"/>
      <c r="DM210" s="216"/>
      <c r="DN210" s="216"/>
      <c r="DO210" s="216"/>
    </row>
    <row r="211" spans="1:119" x14ac:dyDescent="0.2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  <c r="Q211" s="67"/>
      <c r="R211" s="67"/>
      <c r="S211" s="67"/>
      <c r="T211" s="67"/>
      <c r="U211" s="67"/>
      <c r="V211" s="67"/>
      <c r="W211" s="67"/>
      <c r="X211" s="67"/>
      <c r="Y211" s="67"/>
      <c r="Z211" s="67"/>
      <c r="AA211" s="67"/>
      <c r="AB211" s="67"/>
      <c r="AC211" s="67"/>
      <c r="AD211" s="67"/>
      <c r="AE211" s="67"/>
      <c r="AF211" s="67"/>
      <c r="AG211" s="67"/>
      <c r="AH211" s="67"/>
      <c r="AI211" s="67"/>
      <c r="AJ211" s="67"/>
      <c r="AK211" s="67"/>
      <c r="AL211" s="216"/>
      <c r="AM211" s="216"/>
      <c r="AN211" s="216"/>
      <c r="AO211" s="216"/>
      <c r="AP211" s="216"/>
      <c r="AQ211" s="216"/>
      <c r="AR211" s="216"/>
      <c r="AS211" s="216"/>
      <c r="AT211" s="216"/>
      <c r="AU211" s="216"/>
      <c r="AV211" s="216"/>
      <c r="AW211" s="216"/>
      <c r="AX211" s="216"/>
      <c r="AY211" s="216"/>
      <c r="AZ211" s="216"/>
      <c r="BA211" s="216"/>
      <c r="BB211" s="216"/>
      <c r="BC211" s="216"/>
      <c r="BD211" s="216"/>
      <c r="BE211" s="216"/>
      <c r="BF211" s="216"/>
      <c r="BG211" s="216"/>
      <c r="BH211" s="216"/>
      <c r="BI211" s="216"/>
      <c r="BJ211" s="216"/>
      <c r="BK211" s="216"/>
      <c r="BL211" s="216"/>
      <c r="BM211" s="216"/>
      <c r="BN211" s="216"/>
      <c r="BO211" s="216"/>
      <c r="BP211" s="216"/>
      <c r="BQ211" s="216"/>
      <c r="BR211" s="216"/>
      <c r="BS211" s="216"/>
      <c r="BT211" s="216"/>
      <c r="BU211" s="216"/>
      <c r="BV211" s="216"/>
      <c r="BW211" s="216"/>
      <c r="BX211" s="216"/>
      <c r="BY211" s="216"/>
      <c r="BZ211" s="216"/>
      <c r="CA211" s="216"/>
      <c r="CB211" s="216"/>
      <c r="CC211" s="216"/>
      <c r="CD211" s="216"/>
      <c r="CE211" s="216"/>
      <c r="CF211" s="216"/>
      <c r="CG211" s="216"/>
      <c r="CH211" s="216"/>
      <c r="CI211" s="216"/>
      <c r="CJ211" s="216"/>
      <c r="CK211" s="216"/>
      <c r="CL211" s="216"/>
      <c r="CM211" s="216"/>
      <c r="CN211" s="216"/>
      <c r="CO211" s="216"/>
      <c r="CP211" s="216"/>
      <c r="CQ211" s="216"/>
      <c r="CR211" s="216"/>
      <c r="CS211" s="216"/>
      <c r="CT211" s="216"/>
      <c r="CU211" s="216"/>
      <c r="CV211" s="216"/>
      <c r="CW211" s="216"/>
      <c r="CX211" s="216"/>
      <c r="CY211" s="216"/>
      <c r="CZ211" s="216"/>
      <c r="DA211" s="216"/>
      <c r="DB211" s="216"/>
      <c r="DC211" s="216"/>
      <c r="DD211" s="216"/>
      <c r="DE211" s="216"/>
      <c r="DF211" s="216"/>
      <c r="DG211" s="216"/>
      <c r="DH211" s="216"/>
      <c r="DI211" s="216"/>
      <c r="DJ211" s="216"/>
      <c r="DK211" s="216"/>
      <c r="DL211" s="216"/>
      <c r="DM211" s="216"/>
      <c r="DN211" s="216"/>
      <c r="DO211" s="216"/>
    </row>
    <row r="212" spans="1:119" x14ac:dyDescent="0.2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216"/>
      <c r="AM212" s="216"/>
      <c r="AN212" s="216"/>
      <c r="AO212" s="216"/>
      <c r="AP212" s="216"/>
      <c r="AQ212" s="216"/>
      <c r="AR212" s="216"/>
      <c r="AS212" s="216"/>
      <c r="AT212" s="216"/>
      <c r="AU212" s="216"/>
      <c r="AV212" s="216"/>
      <c r="AW212" s="216"/>
      <c r="AX212" s="216"/>
      <c r="AY212" s="216"/>
      <c r="AZ212" s="216"/>
      <c r="BA212" s="216"/>
      <c r="BB212" s="216"/>
      <c r="BC212" s="216"/>
      <c r="BD212" s="216"/>
      <c r="BE212" s="216"/>
      <c r="BF212" s="216"/>
      <c r="BG212" s="216"/>
      <c r="BH212" s="216"/>
      <c r="BI212" s="216"/>
      <c r="BJ212" s="216"/>
      <c r="BK212" s="216"/>
      <c r="BL212" s="216"/>
      <c r="BM212" s="216"/>
      <c r="BN212" s="216"/>
      <c r="BO212" s="216"/>
      <c r="BP212" s="216"/>
      <c r="BQ212" s="216"/>
      <c r="BR212" s="216"/>
      <c r="BS212" s="216"/>
      <c r="BT212" s="216"/>
      <c r="BU212" s="216"/>
      <c r="BV212" s="216"/>
      <c r="BW212" s="216"/>
      <c r="BX212" s="216"/>
      <c r="BY212" s="216"/>
      <c r="BZ212" s="216"/>
      <c r="CA212" s="216"/>
      <c r="CB212" s="216"/>
      <c r="CC212" s="216"/>
      <c r="CD212" s="216"/>
      <c r="CE212" s="216"/>
      <c r="CF212" s="216"/>
      <c r="CG212" s="216"/>
      <c r="CH212" s="216"/>
      <c r="CI212" s="216"/>
      <c r="CJ212" s="216"/>
      <c r="CK212" s="216"/>
      <c r="CL212" s="216"/>
      <c r="CM212" s="216"/>
      <c r="CN212" s="216"/>
      <c r="CO212" s="216"/>
      <c r="CP212" s="216"/>
      <c r="CQ212" s="216"/>
      <c r="CR212" s="216"/>
      <c r="CS212" s="216"/>
      <c r="CT212" s="216"/>
      <c r="CU212" s="216"/>
      <c r="CV212" s="216"/>
      <c r="CW212" s="216"/>
      <c r="CX212" s="216"/>
      <c r="CY212" s="216"/>
      <c r="CZ212" s="216"/>
      <c r="DA212" s="216"/>
      <c r="DB212" s="216"/>
      <c r="DC212" s="216"/>
      <c r="DD212" s="216"/>
      <c r="DE212" s="216"/>
      <c r="DF212" s="216"/>
      <c r="DG212" s="216"/>
      <c r="DH212" s="216"/>
      <c r="DI212" s="216"/>
      <c r="DJ212" s="216"/>
      <c r="DK212" s="216"/>
      <c r="DL212" s="216"/>
      <c r="DM212" s="216"/>
      <c r="DN212" s="216"/>
      <c r="DO212" s="216"/>
    </row>
    <row r="213" spans="1:119" x14ac:dyDescent="0.2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67"/>
      <c r="U213" s="67"/>
      <c r="V213" s="67"/>
      <c r="W213" s="67"/>
      <c r="X213" s="67"/>
      <c r="Y213" s="67"/>
      <c r="Z213" s="67"/>
      <c r="AA213" s="67"/>
      <c r="AB213" s="67"/>
      <c r="AC213" s="67"/>
      <c r="AD213" s="67"/>
      <c r="AE213" s="67"/>
      <c r="AF213" s="67"/>
      <c r="AG213" s="67"/>
      <c r="AH213" s="67"/>
      <c r="AI213" s="67"/>
      <c r="AJ213" s="67"/>
      <c r="AK213" s="67"/>
      <c r="AL213" s="216"/>
      <c r="AM213" s="216"/>
      <c r="AN213" s="216"/>
      <c r="AO213" s="216"/>
      <c r="AP213" s="216"/>
      <c r="AQ213" s="216"/>
      <c r="AR213" s="216"/>
      <c r="AS213" s="216"/>
      <c r="AT213" s="216"/>
      <c r="AU213" s="216"/>
      <c r="AV213" s="216"/>
      <c r="AW213" s="216"/>
      <c r="AX213" s="216"/>
      <c r="AY213" s="216"/>
      <c r="AZ213" s="216"/>
      <c r="BA213" s="216"/>
      <c r="BB213" s="216"/>
      <c r="BC213" s="216"/>
      <c r="BD213" s="216"/>
      <c r="BE213" s="216"/>
      <c r="BF213" s="216"/>
      <c r="BG213" s="216"/>
      <c r="BH213" s="216"/>
      <c r="BI213" s="216"/>
      <c r="BJ213" s="216"/>
      <c r="BK213" s="216"/>
      <c r="BL213" s="216"/>
      <c r="BM213" s="216"/>
      <c r="BN213" s="216"/>
      <c r="BO213" s="216"/>
      <c r="BP213" s="216"/>
      <c r="BQ213" s="216"/>
      <c r="BR213" s="216"/>
      <c r="BS213" s="216"/>
      <c r="BT213" s="216"/>
      <c r="BU213" s="216"/>
      <c r="BV213" s="216"/>
      <c r="BW213" s="216"/>
      <c r="BX213" s="216"/>
      <c r="BY213" s="216"/>
      <c r="BZ213" s="216"/>
      <c r="CA213" s="216"/>
      <c r="CB213" s="216"/>
      <c r="CC213" s="216"/>
      <c r="CD213" s="216"/>
      <c r="CE213" s="216"/>
      <c r="CF213" s="216"/>
      <c r="CG213" s="216"/>
      <c r="CH213" s="216"/>
      <c r="CI213" s="216"/>
      <c r="CJ213" s="216"/>
      <c r="CK213" s="216"/>
      <c r="CL213" s="216"/>
      <c r="CM213" s="216"/>
      <c r="CN213" s="216"/>
      <c r="CO213" s="216"/>
      <c r="CP213" s="216"/>
      <c r="CQ213" s="216"/>
      <c r="CR213" s="216"/>
      <c r="CS213" s="216"/>
      <c r="CT213" s="216"/>
      <c r="CU213" s="216"/>
      <c r="CV213" s="216"/>
      <c r="CW213" s="216"/>
      <c r="CX213" s="216"/>
      <c r="CY213" s="216"/>
      <c r="CZ213" s="216"/>
      <c r="DA213" s="216"/>
      <c r="DB213" s="216"/>
      <c r="DC213" s="216"/>
      <c r="DD213" s="216"/>
      <c r="DE213" s="216"/>
      <c r="DF213" s="216"/>
      <c r="DG213" s="216"/>
      <c r="DH213" s="216"/>
      <c r="DI213" s="216"/>
      <c r="DJ213" s="216"/>
      <c r="DK213" s="216"/>
      <c r="DL213" s="216"/>
      <c r="DM213" s="216"/>
      <c r="DN213" s="216"/>
      <c r="DO213" s="216"/>
    </row>
    <row r="214" spans="1:119" x14ac:dyDescent="0.2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7"/>
      <c r="S214" s="67"/>
      <c r="T214" s="67"/>
      <c r="U214" s="67"/>
      <c r="V214" s="67"/>
      <c r="W214" s="67"/>
      <c r="X214" s="67"/>
      <c r="Y214" s="67"/>
      <c r="Z214" s="67"/>
      <c r="AA214" s="67"/>
      <c r="AB214" s="67"/>
      <c r="AC214" s="67"/>
      <c r="AD214" s="67"/>
      <c r="AE214" s="67"/>
      <c r="AF214" s="67"/>
      <c r="AG214" s="67"/>
      <c r="AH214" s="67"/>
      <c r="AI214" s="67"/>
      <c r="AJ214" s="67"/>
      <c r="AK214" s="67"/>
      <c r="AL214" s="216"/>
      <c r="AM214" s="216"/>
      <c r="AN214" s="216"/>
      <c r="AO214" s="216"/>
      <c r="AP214" s="216"/>
      <c r="AQ214" s="216"/>
      <c r="AR214" s="216"/>
      <c r="AS214" s="216"/>
      <c r="AT214" s="216"/>
      <c r="AU214" s="216"/>
      <c r="AV214" s="216"/>
      <c r="AW214" s="216"/>
      <c r="AX214" s="216"/>
      <c r="AY214" s="216"/>
      <c r="AZ214" s="216"/>
      <c r="BA214" s="216"/>
      <c r="BB214" s="216"/>
      <c r="BC214" s="216"/>
      <c r="BD214" s="216"/>
      <c r="BE214" s="216"/>
      <c r="BF214" s="216"/>
      <c r="BG214" s="216"/>
      <c r="BH214" s="216"/>
      <c r="BI214" s="216"/>
      <c r="BJ214" s="216"/>
      <c r="BK214" s="216"/>
      <c r="BL214" s="216"/>
      <c r="BM214" s="216"/>
      <c r="BN214" s="216"/>
      <c r="BO214" s="216"/>
      <c r="BP214" s="216"/>
      <c r="BQ214" s="216"/>
      <c r="BR214" s="216"/>
      <c r="BS214" s="216"/>
      <c r="BT214" s="216"/>
      <c r="BU214" s="216"/>
      <c r="BV214" s="216"/>
      <c r="BW214" s="216"/>
      <c r="BX214" s="216"/>
      <c r="BY214" s="216"/>
      <c r="BZ214" s="216"/>
      <c r="CA214" s="216"/>
      <c r="CB214" s="216"/>
      <c r="CC214" s="216"/>
      <c r="CD214" s="216"/>
      <c r="CE214" s="216"/>
      <c r="CF214" s="216"/>
      <c r="CG214" s="216"/>
      <c r="CH214" s="216"/>
      <c r="CI214" s="216"/>
      <c r="CJ214" s="216"/>
      <c r="CK214" s="216"/>
      <c r="CL214" s="216"/>
      <c r="CM214" s="216"/>
      <c r="CN214" s="216"/>
      <c r="CO214" s="216"/>
      <c r="CP214" s="216"/>
      <c r="CQ214" s="216"/>
      <c r="CR214" s="216"/>
      <c r="CS214" s="216"/>
      <c r="CT214" s="216"/>
      <c r="CU214" s="216"/>
      <c r="CV214" s="216"/>
      <c r="CW214" s="216"/>
      <c r="CX214" s="216"/>
      <c r="CY214" s="216"/>
      <c r="CZ214" s="216"/>
      <c r="DA214" s="216"/>
      <c r="DB214" s="216"/>
      <c r="DC214" s="216"/>
      <c r="DD214" s="216"/>
      <c r="DE214" s="216"/>
      <c r="DF214" s="216"/>
      <c r="DG214" s="216"/>
      <c r="DH214" s="216"/>
      <c r="DI214" s="216"/>
      <c r="DJ214" s="216"/>
      <c r="DK214" s="216"/>
      <c r="DL214" s="216"/>
      <c r="DM214" s="216"/>
      <c r="DN214" s="216"/>
      <c r="DO214" s="216"/>
    </row>
    <row r="215" spans="1:119" x14ac:dyDescent="0.2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  <c r="Q215" s="67"/>
      <c r="R215" s="67"/>
      <c r="S215" s="67"/>
      <c r="T215" s="67"/>
      <c r="U215" s="67"/>
      <c r="V215" s="67"/>
      <c r="W215" s="67"/>
      <c r="X215" s="67"/>
      <c r="Y215" s="67"/>
      <c r="Z215" s="67"/>
      <c r="AA215" s="67"/>
      <c r="AB215" s="67"/>
      <c r="AC215" s="67"/>
      <c r="AD215" s="67"/>
      <c r="AE215" s="67"/>
      <c r="AF215" s="67"/>
      <c r="AG215" s="67"/>
      <c r="AH215" s="67"/>
      <c r="AI215" s="67"/>
      <c r="AJ215" s="67"/>
      <c r="AK215" s="67"/>
      <c r="AL215" s="216"/>
      <c r="AM215" s="216"/>
      <c r="AN215" s="216"/>
      <c r="AO215" s="216"/>
      <c r="AP215" s="216"/>
      <c r="AQ215" s="216"/>
      <c r="AR215" s="216"/>
      <c r="AS215" s="216"/>
      <c r="AT215" s="216"/>
      <c r="AU215" s="216"/>
      <c r="AV215" s="216"/>
      <c r="AW215" s="216"/>
      <c r="AX215" s="216"/>
      <c r="AY215" s="216"/>
      <c r="AZ215" s="216"/>
      <c r="BA215" s="216"/>
      <c r="BB215" s="216"/>
      <c r="BC215" s="216"/>
      <c r="BD215" s="216"/>
      <c r="BE215" s="216"/>
      <c r="BF215" s="216"/>
      <c r="BG215" s="216"/>
      <c r="BH215" s="216"/>
      <c r="BI215" s="216"/>
      <c r="BJ215" s="216"/>
      <c r="BK215" s="216"/>
      <c r="BL215" s="216"/>
      <c r="BM215" s="216"/>
      <c r="BN215" s="216"/>
      <c r="BO215" s="216"/>
      <c r="BP215" s="216"/>
      <c r="BQ215" s="216"/>
      <c r="BR215" s="216"/>
      <c r="BS215" s="216"/>
      <c r="BT215" s="216"/>
      <c r="BU215" s="216"/>
      <c r="BV215" s="216"/>
      <c r="BW215" s="216"/>
      <c r="BX215" s="216"/>
      <c r="BY215" s="216"/>
      <c r="BZ215" s="216"/>
      <c r="CA215" s="216"/>
      <c r="CB215" s="216"/>
      <c r="CC215" s="216"/>
      <c r="CD215" s="216"/>
      <c r="CE215" s="216"/>
      <c r="CF215" s="216"/>
      <c r="CG215" s="216"/>
      <c r="CH215" s="216"/>
      <c r="CI215" s="216"/>
      <c r="CJ215" s="216"/>
      <c r="CK215" s="216"/>
      <c r="CL215" s="216"/>
      <c r="CM215" s="216"/>
      <c r="CN215" s="216"/>
      <c r="CO215" s="216"/>
      <c r="CP215" s="216"/>
      <c r="CQ215" s="216"/>
      <c r="CR215" s="216"/>
      <c r="CS215" s="216"/>
      <c r="CT215" s="216"/>
      <c r="CU215" s="216"/>
      <c r="CV215" s="216"/>
      <c r="CW215" s="216"/>
      <c r="CX215" s="216"/>
      <c r="CY215" s="216"/>
      <c r="CZ215" s="216"/>
      <c r="DA215" s="216"/>
      <c r="DB215" s="216"/>
      <c r="DC215" s="216"/>
      <c r="DD215" s="216"/>
      <c r="DE215" s="216"/>
      <c r="DF215" s="216"/>
      <c r="DG215" s="216"/>
      <c r="DH215" s="216"/>
      <c r="DI215" s="216"/>
      <c r="DJ215" s="216"/>
      <c r="DK215" s="216"/>
      <c r="DL215" s="216"/>
      <c r="DM215" s="216"/>
      <c r="DN215" s="216"/>
      <c r="DO215" s="216"/>
    </row>
    <row r="216" spans="1:119" x14ac:dyDescent="0.2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  <c r="Q216" s="67"/>
      <c r="R216" s="67"/>
      <c r="S216" s="67"/>
      <c r="T216" s="67"/>
      <c r="U216" s="67"/>
      <c r="V216" s="67"/>
      <c r="W216" s="67"/>
      <c r="X216" s="67"/>
      <c r="Y216" s="67"/>
      <c r="Z216" s="67"/>
      <c r="AA216" s="67"/>
      <c r="AB216" s="67"/>
      <c r="AC216" s="67"/>
      <c r="AD216" s="67"/>
      <c r="AE216" s="67"/>
      <c r="AF216" s="67"/>
      <c r="AG216" s="67"/>
      <c r="AH216" s="67"/>
      <c r="AI216" s="67"/>
      <c r="AJ216" s="67"/>
      <c r="AK216" s="67"/>
      <c r="AL216" s="216"/>
      <c r="AM216" s="216"/>
      <c r="AN216" s="216"/>
      <c r="AO216" s="216"/>
      <c r="AP216" s="216"/>
      <c r="AQ216" s="216"/>
      <c r="AR216" s="216"/>
      <c r="AS216" s="216"/>
      <c r="AT216" s="216"/>
      <c r="AU216" s="216"/>
      <c r="AV216" s="216"/>
      <c r="AW216" s="216"/>
      <c r="AX216" s="216"/>
      <c r="AY216" s="216"/>
      <c r="AZ216" s="216"/>
      <c r="BA216" s="216"/>
      <c r="BB216" s="216"/>
      <c r="BC216" s="216"/>
      <c r="BD216" s="216"/>
      <c r="BE216" s="216"/>
      <c r="BF216" s="216"/>
      <c r="BG216" s="216"/>
      <c r="BH216" s="216"/>
      <c r="BI216" s="216"/>
      <c r="BJ216" s="216"/>
      <c r="BK216" s="216"/>
      <c r="BL216" s="216"/>
      <c r="BM216" s="216"/>
      <c r="BN216" s="216"/>
      <c r="BO216" s="216"/>
      <c r="BP216" s="216"/>
      <c r="BQ216" s="216"/>
      <c r="BR216" s="216"/>
      <c r="BS216" s="216"/>
      <c r="BT216" s="216"/>
      <c r="BU216" s="216"/>
      <c r="BV216" s="216"/>
      <c r="BW216" s="216"/>
      <c r="BX216" s="216"/>
      <c r="BY216" s="216"/>
      <c r="BZ216" s="216"/>
      <c r="CA216" s="216"/>
      <c r="CB216" s="216"/>
      <c r="CC216" s="216"/>
      <c r="CD216" s="216"/>
      <c r="CE216" s="216"/>
      <c r="CF216" s="216"/>
      <c r="CG216" s="216"/>
      <c r="CH216" s="216"/>
      <c r="CI216" s="216"/>
      <c r="CJ216" s="216"/>
      <c r="CK216" s="216"/>
      <c r="CL216" s="216"/>
      <c r="CM216" s="216"/>
      <c r="CN216" s="216"/>
      <c r="CO216" s="216"/>
      <c r="CP216" s="216"/>
      <c r="CQ216" s="216"/>
      <c r="CR216" s="216"/>
      <c r="CS216" s="216"/>
      <c r="CT216" s="216"/>
      <c r="CU216" s="216"/>
      <c r="CV216" s="216"/>
      <c r="CW216" s="216"/>
      <c r="CX216" s="216"/>
      <c r="CY216" s="216"/>
      <c r="CZ216" s="216"/>
      <c r="DA216" s="216"/>
      <c r="DB216" s="216"/>
      <c r="DC216" s="216"/>
      <c r="DD216" s="216"/>
      <c r="DE216" s="216"/>
      <c r="DF216" s="216"/>
      <c r="DG216" s="216"/>
      <c r="DH216" s="216"/>
      <c r="DI216" s="216"/>
      <c r="DJ216" s="216"/>
      <c r="DK216" s="216"/>
      <c r="DL216" s="216"/>
      <c r="DM216" s="216"/>
      <c r="DN216" s="216"/>
      <c r="DO216" s="216"/>
    </row>
    <row r="217" spans="1:119" x14ac:dyDescent="0.2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  <c r="Q217" s="67"/>
      <c r="R217" s="67"/>
      <c r="S217" s="67"/>
      <c r="T217" s="67"/>
      <c r="U217" s="67"/>
      <c r="V217" s="67"/>
      <c r="W217" s="67"/>
      <c r="X217" s="67"/>
      <c r="Y217" s="67"/>
      <c r="Z217" s="67"/>
      <c r="AA217" s="67"/>
      <c r="AB217" s="67"/>
      <c r="AC217" s="67"/>
      <c r="AD217" s="67"/>
      <c r="AE217" s="67"/>
      <c r="AF217" s="67"/>
      <c r="AG217" s="67"/>
      <c r="AH217" s="67"/>
      <c r="AI217" s="67"/>
      <c r="AJ217" s="67"/>
      <c r="AK217" s="67"/>
      <c r="AL217" s="216"/>
      <c r="AM217" s="216"/>
      <c r="AN217" s="216"/>
      <c r="AO217" s="216"/>
      <c r="AP217" s="216"/>
      <c r="AQ217" s="216"/>
      <c r="AR217" s="216"/>
      <c r="AS217" s="216"/>
      <c r="AT217" s="216"/>
      <c r="AU217" s="216"/>
      <c r="AV217" s="216"/>
      <c r="AW217" s="216"/>
      <c r="AX217" s="216"/>
      <c r="AY217" s="216"/>
      <c r="AZ217" s="216"/>
      <c r="BA217" s="216"/>
      <c r="BB217" s="216"/>
      <c r="BC217" s="216"/>
      <c r="BD217" s="216"/>
      <c r="BE217" s="216"/>
      <c r="BF217" s="216"/>
      <c r="BG217" s="216"/>
      <c r="BH217" s="216"/>
      <c r="BI217" s="216"/>
      <c r="BJ217" s="216"/>
      <c r="BK217" s="216"/>
      <c r="BL217" s="216"/>
      <c r="BM217" s="216"/>
      <c r="BN217" s="216"/>
      <c r="BO217" s="216"/>
      <c r="BP217" s="216"/>
      <c r="BQ217" s="216"/>
      <c r="BR217" s="216"/>
      <c r="BS217" s="216"/>
      <c r="BT217" s="216"/>
      <c r="BU217" s="216"/>
      <c r="BV217" s="216"/>
      <c r="BW217" s="216"/>
      <c r="BX217" s="216"/>
      <c r="BY217" s="216"/>
      <c r="BZ217" s="216"/>
      <c r="CA217" s="216"/>
      <c r="CB217" s="216"/>
      <c r="CC217" s="216"/>
      <c r="CD217" s="216"/>
      <c r="CE217" s="216"/>
      <c r="CF217" s="216"/>
      <c r="CG217" s="216"/>
      <c r="CH217" s="216"/>
      <c r="CI217" s="216"/>
      <c r="CJ217" s="216"/>
      <c r="CK217" s="216"/>
      <c r="CL217" s="216"/>
      <c r="CM217" s="216"/>
      <c r="CN217" s="216"/>
      <c r="CO217" s="216"/>
      <c r="CP217" s="216"/>
      <c r="CQ217" s="216"/>
      <c r="CR217" s="216"/>
      <c r="CS217" s="216"/>
      <c r="CT217" s="216"/>
      <c r="CU217" s="216"/>
      <c r="CV217" s="216"/>
      <c r="CW217" s="216"/>
      <c r="CX217" s="216"/>
      <c r="CY217" s="216"/>
      <c r="CZ217" s="216"/>
      <c r="DA217" s="216"/>
      <c r="DB217" s="216"/>
      <c r="DC217" s="216"/>
      <c r="DD217" s="216"/>
      <c r="DE217" s="216"/>
      <c r="DF217" s="216"/>
      <c r="DG217" s="216"/>
      <c r="DH217" s="216"/>
      <c r="DI217" s="216"/>
      <c r="DJ217" s="216"/>
      <c r="DK217" s="216"/>
      <c r="DL217" s="216"/>
      <c r="DM217" s="216"/>
      <c r="DN217" s="216"/>
      <c r="DO217" s="216"/>
    </row>
    <row r="218" spans="1:119" x14ac:dyDescent="0.2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  <c r="Q218" s="67"/>
      <c r="R218" s="67"/>
      <c r="S218" s="67"/>
      <c r="T218" s="67"/>
      <c r="U218" s="67"/>
      <c r="V218" s="67"/>
      <c r="W218" s="67"/>
      <c r="X218" s="67"/>
      <c r="Y218" s="67"/>
      <c r="Z218" s="67"/>
      <c r="AA218" s="67"/>
      <c r="AB218" s="67"/>
      <c r="AC218" s="67"/>
      <c r="AD218" s="67"/>
      <c r="AE218" s="67"/>
      <c r="AF218" s="67"/>
      <c r="AG218" s="67"/>
      <c r="AH218" s="67"/>
      <c r="AI218" s="67"/>
      <c r="AJ218" s="67"/>
      <c r="AK218" s="67"/>
      <c r="AL218" s="216"/>
      <c r="AM218" s="216"/>
      <c r="AN218" s="216"/>
      <c r="AO218" s="216"/>
      <c r="AP218" s="216"/>
      <c r="AQ218" s="216"/>
      <c r="AR218" s="216"/>
      <c r="AS218" s="216"/>
      <c r="AT218" s="216"/>
      <c r="AU218" s="216"/>
      <c r="AV218" s="216"/>
      <c r="AW218" s="216"/>
      <c r="AX218" s="216"/>
      <c r="AY218" s="216"/>
      <c r="AZ218" s="216"/>
      <c r="BA218" s="216"/>
      <c r="BB218" s="216"/>
      <c r="BC218" s="216"/>
      <c r="BD218" s="216"/>
      <c r="BE218" s="216"/>
      <c r="BF218" s="216"/>
      <c r="BG218" s="216"/>
      <c r="BH218" s="216"/>
      <c r="BI218" s="216"/>
      <c r="BJ218" s="216"/>
      <c r="BK218" s="216"/>
      <c r="BL218" s="216"/>
      <c r="BM218" s="216"/>
      <c r="BN218" s="216"/>
      <c r="BO218" s="216"/>
      <c r="BP218" s="216"/>
      <c r="BQ218" s="216"/>
      <c r="BR218" s="216"/>
      <c r="BS218" s="216"/>
      <c r="BT218" s="216"/>
      <c r="BU218" s="216"/>
      <c r="BV218" s="216"/>
      <c r="BW218" s="216"/>
      <c r="BX218" s="216"/>
      <c r="BY218" s="216"/>
      <c r="BZ218" s="216"/>
      <c r="CA218" s="216"/>
      <c r="CB218" s="216"/>
      <c r="CC218" s="216"/>
      <c r="CD218" s="216"/>
      <c r="CE218" s="216"/>
      <c r="CF218" s="216"/>
      <c r="CG218" s="216"/>
      <c r="CH218" s="216"/>
      <c r="CI218" s="216"/>
      <c r="CJ218" s="216"/>
      <c r="CK218" s="216"/>
      <c r="CL218" s="216"/>
      <c r="CM218" s="216"/>
      <c r="CN218" s="216"/>
      <c r="CO218" s="216"/>
      <c r="CP218" s="216"/>
      <c r="CQ218" s="216"/>
      <c r="CR218" s="216"/>
      <c r="CS218" s="216"/>
      <c r="CT218" s="216"/>
      <c r="CU218" s="216"/>
      <c r="CV218" s="216"/>
      <c r="CW218" s="216"/>
      <c r="CX218" s="216"/>
      <c r="CY218" s="216"/>
      <c r="CZ218" s="216"/>
      <c r="DA218" s="216"/>
      <c r="DB218" s="216"/>
      <c r="DC218" s="216"/>
      <c r="DD218" s="216"/>
      <c r="DE218" s="216"/>
      <c r="DF218" s="216"/>
      <c r="DG218" s="216"/>
      <c r="DH218" s="216"/>
      <c r="DI218" s="216"/>
      <c r="DJ218" s="216"/>
      <c r="DK218" s="216"/>
      <c r="DL218" s="216"/>
      <c r="DM218" s="216"/>
      <c r="DN218" s="216"/>
      <c r="DO218" s="216"/>
    </row>
    <row r="219" spans="1:119" x14ac:dyDescent="0.2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  <c r="Q219" s="67"/>
      <c r="R219" s="67"/>
      <c r="S219" s="67"/>
      <c r="T219" s="67"/>
      <c r="U219" s="67"/>
      <c r="V219" s="67"/>
      <c r="W219" s="67"/>
      <c r="X219" s="67"/>
      <c r="Y219" s="67"/>
      <c r="Z219" s="67"/>
      <c r="AA219" s="67"/>
      <c r="AB219" s="67"/>
      <c r="AC219" s="67"/>
      <c r="AD219" s="67"/>
      <c r="AE219" s="67"/>
      <c r="AF219" s="67"/>
      <c r="AG219" s="67"/>
      <c r="AH219" s="67"/>
      <c r="AI219" s="67"/>
      <c r="AJ219" s="67"/>
      <c r="AK219" s="67"/>
      <c r="AL219" s="216"/>
      <c r="AM219" s="216"/>
      <c r="AN219" s="216"/>
      <c r="AO219" s="216"/>
      <c r="AP219" s="216"/>
      <c r="AQ219" s="216"/>
      <c r="AR219" s="216"/>
      <c r="AS219" s="216"/>
      <c r="AT219" s="216"/>
      <c r="AU219" s="216"/>
      <c r="AV219" s="216"/>
      <c r="AW219" s="216"/>
      <c r="AX219" s="216"/>
      <c r="AY219" s="216"/>
      <c r="AZ219" s="216"/>
      <c r="BA219" s="216"/>
      <c r="BB219" s="216"/>
      <c r="BC219" s="216"/>
      <c r="BD219" s="216"/>
      <c r="BE219" s="216"/>
      <c r="BF219" s="216"/>
      <c r="BG219" s="216"/>
      <c r="BH219" s="216"/>
      <c r="BI219" s="216"/>
      <c r="BJ219" s="216"/>
      <c r="BK219" s="216"/>
      <c r="BL219" s="216"/>
      <c r="BM219" s="216"/>
      <c r="BN219" s="216"/>
      <c r="BO219" s="216"/>
      <c r="BP219" s="216"/>
      <c r="BQ219" s="216"/>
      <c r="BR219" s="216"/>
      <c r="BS219" s="216"/>
      <c r="BT219" s="216"/>
      <c r="BU219" s="216"/>
      <c r="BV219" s="216"/>
      <c r="BW219" s="216"/>
      <c r="BX219" s="216"/>
      <c r="BY219" s="216"/>
      <c r="BZ219" s="216"/>
      <c r="CA219" s="216"/>
      <c r="CB219" s="216"/>
      <c r="CC219" s="216"/>
      <c r="CD219" s="216"/>
      <c r="CE219" s="216"/>
      <c r="CF219" s="216"/>
      <c r="CG219" s="216"/>
      <c r="CH219" s="216"/>
      <c r="CI219" s="216"/>
      <c r="CJ219" s="216"/>
      <c r="CK219" s="216"/>
      <c r="CL219" s="216"/>
      <c r="CM219" s="216"/>
      <c r="CN219" s="216"/>
      <c r="CO219" s="216"/>
      <c r="CP219" s="216"/>
      <c r="CQ219" s="216"/>
      <c r="CR219" s="216"/>
      <c r="CS219" s="216"/>
      <c r="CT219" s="216"/>
      <c r="CU219" s="216"/>
      <c r="CV219" s="216"/>
      <c r="CW219" s="216"/>
      <c r="CX219" s="216"/>
      <c r="CY219" s="216"/>
      <c r="CZ219" s="216"/>
      <c r="DA219" s="216"/>
      <c r="DB219" s="216"/>
      <c r="DC219" s="216"/>
      <c r="DD219" s="216"/>
      <c r="DE219" s="216"/>
      <c r="DF219" s="216"/>
      <c r="DG219" s="216"/>
      <c r="DH219" s="216"/>
      <c r="DI219" s="216"/>
      <c r="DJ219" s="216"/>
      <c r="DK219" s="216"/>
      <c r="DL219" s="216"/>
      <c r="DM219" s="216"/>
      <c r="DN219" s="216"/>
      <c r="DO219" s="216"/>
    </row>
    <row r="220" spans="1:119" x14ac:dyDescent="0.2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  <c r="Q220" s="67"/>
      <c r="R220" s="67"/>
      <c r="S220" s="67"/>
      <c r="T220" s="67"/>
      <c r="U220" s="67"/>
      <c r="V220" s="67"/>
      <c r="W220" s="67"/>
      <c r="X220" s="67"/>
      <c r="Y220" s="67"/>
      <c r="Z220" s="67"/>
      <c r="AA220" s="67"/>
      <c r="AB220" s="67"/>
      <c r="AC220" s="67"/>
      <c r="AD220" s="67"/>
      <c r="AE220" s="67"/>
      <c r="AF220" s="67"/>
      <c r="AG220" s="67"/>
      <c r="AH220" s="67"/>
      <c r="AI220" s="67"/>
      <c r="AJ220" s="67"/>
      <c r="AK220" s="67"/>
      <c r="AL220" s="216"/>
      <c r="AM220" s="216"/>
      <c r="AN220" s="216"/>
      <c r="AO220" s="216"/>
      <c r="AP220" s="216"/>
      <c r="AQ220" s="216"/>
      <c r="AR220" s="216"/>
      <c r="AS220" s="216"/>
      <c r="AT220" s="216"/>
      <c r="AU220" s="216"/>
      <c r="AV220" s="216"/>
      <c r="AW220" s="216"/>
      <c r="AX220" s="216"/>
      <c r="AY220" s="216"/>
      <c r="AZ220" s="216"/>
      <c r="BA220" s="216"/>
      <c r="BB220" s="216"/>
      <c r="BC220" s="216"/>
      <c r="BD220" s="216"/>
      <c r="BE220" s="216"/>
      <c r="BF220" s="216"/>
      <c r="BG220" s="216"/>
      <c r="BH220" s="216"/>
      <c r="BI220" s="216"/>
      <c r="BJ220" s="216"/>
      <c r="BK220" s="216"/>
      <c r="BL220" s="216"/>
      <c r="BM220" s="216"/>
      <c r="BN220" s="216"/>
      <c r="BO220" s="216"/>
      <c r="BP220" s="216"/>
      <c r="BQ220" s="216"/>
      <c r="BR220" s="216"/>
      <c r="BS220" s="216"/>
      <c r="BT220" s="216"/>
      <c r="BU220" s="216"/>
      <c r="BV220" s="216"/>
      <c r="BW220" s="216"/>
      <c r="BX220" s="216"/>
      <c r="BY220" s="216"/>
      <c r="BZ220" s="216"/>
      <c r="CA220" s="216"/>
      <c r="CB220" s="216"/>
      <c r="CC220" s="216"/>
      <c r="CD220" s="216"/>
      <c r="CE220" s="216"/>
      <c r="CF220" s="216"/>
      <c r="CG220" s="216"/>
      <c r="CH220" s="216"/>
      <c r="CI220" s="216"/>
      <c r="CJ220" s="216"/>
      <c r="CK220" s="216"/>
      <c r="CL220" s="216"/>
      <c r="CM220" s="216"/>
      <c r="CN220" s="216"/>
      <c r="CO220" s="216"/>
      <c r="CP220" s="216"/>
      <c r="CQ220" s="216"/>
      <c r="CR220" s="216"/>
      <c r="CS220" s="216"/>
      <c r="CT220" s="216"/>
      <c r="CU220" s="216"/>
      <c r="CV220" s="216"/>
      <c r="CW220" s="216"/>
      <c r="CX220" s="216"/>
      <c r="CY220" s="216"/>
      <c r="CZ220" s="216"/>
      <c r="DA220" s="216"/>
      <c r="DB220" s="216"/>
      <c r="DC220" s="216"/>
      <c r="DD220" s="216"/>
      <c r="DE220" s="216"/>
      <c r="DF220" s="216"/>
      <c r="DG220" s="216"/>
      <c r="DH220" s="216"/>
      <c r="DI220" s="216"/>
      <c r="DJ220" s="216"/>
      <c r="DK220" s="216"/>
      <c r="DL220" s="216"/>
      <c r="DM220" s="216"/>
      <c r="DN220" s="216"/>
      <c r="DO220" s="216"/>
    </row>
    <row r="221" spans="1:119" x14ac:dyDescent="0.2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  <c r="Q221" s="67"/>
      <c r="R221" s="67"/>
      <c r="S221" s="67"/>
      <c r="T221" s="67"/>
      <c r="U221" s="67"/>
      <c r="V221" s="67"/>
      <c r="W221" s="67"/>
      <c r="X221" s="67"/>
      <c r="Y221" s="67"/>
      <c r="Z221" s="67"/>
      <c r="AA221" s="67"/>
      <c r="AB221" s="67"/>
      <c r="AC221" s="67"/>
      <c r="AD221" s="67"/>
      <c r="AE221" s="67"/>
      <c r="AF221" s="67"/>
      <c r="AG221" s="67"/>
      <c r="AH221" s="67"/>
      <c r="AI221" s="67"/>
      <c r="AJ221" s="67"/>
      <c r="AK221" s="67"/>
      <c r="AL221" s="216"/>
      <c r="AM221" s="216"/>
      <c r="AN221" s="216"/>
      <c r="AO221" s="216"/>
      <c r="AP221" s="216"/>
      <c r="AQ221" s="216"/>
      <c r="AR221" s="216"/>
      <c r="AS221" s="216"/>
      <c r="AT221" s="216"/>
      <c r="AU221" s="216"/>
      <c r="AV221" s="216"/>
      <c r="AW221" s="216"/>
      <c r="AX221" s="216"/>
      <c r="AY221" s="216"/>
      <c r="AZ221" s="216"/>
      <c r="BA221" s="216"/>
      <c r="BB221" s="216"/>
      <c r="BC221" s="216"/>
      <c r="BD221" s="216"/>
      <c r="BE221" s="216"/>
      <c r="BF221" s="216"/>
      <c r="BG221" s="216"/>
      <c r="BH221" s="216"/>
      <c r="BI221" s="216"/>
      <c r="BJ221" s="216"/>
      <c r="BK221" s="216"/>
      <c r="BL221" s="216"/>
      <c r="BM221" s="216"/>
      <c r="BN221" s="216"/>
      <c r="BO221" s="216"/>
      <c r="BP221" s="216"/>
      <c r="BQ221" s="216"/>
      <c r="BR221" s="216"/>
      <c r="BS221" s="216"/>
      <c r="BT221" s="216"/>
      <c r="BU221" s="216"/>
      <c r="BV221" s="216"/>
      <c r="BW221" s="216"/>
      <c r="BX221" s="216"/>
      <c r="BY221" s="216"/>
      <c r="BZ221" s="216"/>
      <c r="CA221" s="216"/>
      <c r="CB221" s="216"/>
      <c r="CC221" s="216"/>
      <c r="CD221" s="216"/>
      <c r="CE221" s="216"/>
      <c r="CF221" s="216"/>
      <c r="CG221" s="216"/>
      <c r="CH221" s="216"/>
      <c r="CI221" s="216"/>
      <c r="CJ221" s="216"/>
      <c r="CK221" s="216"/>
      <c r="CL221" s="216"/>
      <c r="CM221" s="216"/>
      <c r="CN221" s="216"/>
      <c r="CO221" s="216"/>
      <c r="CP221" s="216"/>
      <c r="CQ221" s="216"/>
      <c r="CR221" s="216"/>
      <c r="CS221" s="216"/>
      <c r="CT221" s="216"/>
      <c r="CU221" s="216"/>
      <c r="CV221" s="216"/>
      <c r="CW221" s="216"/>
      <c r="CX221" s="216"/>
      <c r="CY221" s="216"/>
      <c r="CZ221" s="216"/>
      <c r="DA221" s="216"/>
      <c r="DB221" s="216"/>
      <c r="DC221" s="216"/>
      <c r="DD221" s="216"/>
      <c r="DE221" s="216"/>
      <c r="DF221" s="216"/>
      <c r="DG221" s="216"/>
      <c r="DH221" s="216"/>
      <c r="DI221" s="216"/>
      <c r="DJ221" s="216"/>
      <c r="DK221" s="216"/>
      <c r="DL221" s="216"/>
      <c r="DM221" s="216"/>
      <c r="DN221" s="216"/>
      <c r="DO221" s="216"/>
    </row>
    <row r="222" spans="1:119" x14ac:dyDescent="0.2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  <c r="Q222" s="67"/>
      <c r="R222" s="67"/>
      <c r="S222" s="67"/>
      <c r="T222" s="67"/>
      <c r="U222" s="67"/>
      <c r="V222" s="67"/>
      <c r="W222" s="67"/>
      <c r="X222" s="67"/>
      <c r="Y222" s="67"/>
      <c r="Z222" s="67"/>
      <c r="AA222" s="67"/>
      <c r="AB222" s="67"/>
      <c r="AC222" s="67"/>
      <c r="AD222" s="67"/>
      <c r="AE222" s="67"/>
      <c r="AF222" s="67"/>
      <c r="AG222" s="67"/>
      <c r="AH222" s="67"/>
      <c r="AI222" s="67"/>
      <c r="AJ222" s="67"/>
      <c r="AK222" s="67"/>
      <c r="AL222" s="216"/>
      <c r="AM222" s="216"/>
      <c r="AN222" s="216"/>
      <c r="AO222" s="216"/>
      <c r="AP222" s="216"/>
      <c r="AQ222" s="216"/>
      <c r="AR222" s="216"/>
      <c r="AS222" s="216"/>
      <c r="AT222" s="216"/>
      <c r="AU222" s="216"/>
      <c r="AV222" s="216"/>
      <c r="AW222" s="216"/>
      <c r="AX222" s="216"/>
      <c r="AY222" s="216"/>
      <c r="AZ222" s="216"/>
      <c r="BA222" s="216"/>
      <c r="BB222" s="216"/>
      <c r="BC222" s="216"/>
      <c r="BD222" s="216"/>
      <c r="BE222" s="216"/>
      <c r="BF222" s="216"/>
      <c r="BG222" s="216"/>
      <c r="BH222" s="216"/>
      <c r="BI222" s="216"/>
      <c r="BJ222" s="216"/>
      <c r="BK222" s="216"/>
      <c r="BL222" s="216"/>
      <c r="BM222" s="216"/>
      <c r="BN222" s="216"/>
      <c r="BO222" s="216"/>
      <c r="BP222" s="216"/>
      <c r="BQ222" s="216"/>
      <c r="BR222" s="216"/>
      <c r="BS222" s="216"/>
      <c r="BT222" s="216"/>
      <c r="BU222" s="216"/>
      <c r="BV222" s="216"/>
      <c r="BW222" s="216"/>
      <c r="BX222" s="216"/>
      <c r="BY222" s="216"/>
      <c r="BZ222" s="216"/>
      <c r="CA222" s="216"/>
      <c r="CB222" s="216"/>
      <c r="CC222" s="216"/>
      <c r="CD222" s="216"/>
      <c r="CE222" s="216"/>
      <c r="CF222" s="216"/>
      <c r="CG222" s="216"/>
      <c r="CH222" s="216"/>
      <c r="CI222" s="216"/>
      <c r="CJ222" s="216"/>
      <c r="CK222" s="216"/>
      <c r="CL222" s="216"/>
      <c r="CM222" s="216"/>
      <c r="CN222" s="216"/>
      <c r="CO222" s="216"/>
      <c r="CP222" s="216"/>
      <c r="CQ222" s="216"/>
      <c r="CR222" s="216"/>
      <c r="CS222" s="216"/>
      <c r="CT222" s="216"/>
      <c r="CU222" s="216"/>
      <c r="CV222" s="216"/>
      <c r="CW222" s="216"/>
      <c r="CX222" s="216"/>
      <c r="CY222" s="216"/>
      <c r="CZ222" s="216"/>
      <c r="DA222" s="216"/>
      <c r="DB222" s="216"/>
      <c r="DC222" s="216"/>
      <c r="DD222" s="216"/>
      <c r="DE222" s="216"/>
      <c r="DF222" s="216"/>
      <c r="DG222" s="216"/>
      <c r="DH222" s="216"/>
      <c r="DI222" s="216"/>
      <c r="DJ222" s="216"/>
      <c r="DK222" s="216"/>
      <c r="DL222" s="216"/>
      <c r="DM222" s="216"/>
      <c r="DN222" s="216"/>
      <c r="DO222" s="216"/>
    </row>
    <row r="223" spans="1:119" x14ac:dyDescent="0.2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  <c r="Q223" s="67"/>
      <c r="R223" s="67"/>
      <c r="S223" s="67"/>
      <c r="T223" s="67"/>
      <c r="U223" s="67"/>
      <c r="V223" s="67"/>
      <c r="W223" s="67"/>
      <c r="X223" s="67"/>
      <c r="Y223" s="67"/>
      <c r="Z223" s="67"/>
      <c r="AA223" s="67"/>
      <c r="AB223" s="67"/>
      <c r="AC223" s="67"/>
      <c r="AD223" s="67"/>
      <c r="AE223" s="67"/>
      <c r="AF223" s="67"/>
      <c r="AG223" s="67"/>
      <c r="AH223" s="67"/>
      <c r="AI223" s="67"/>
      <c r="AJ223" s="67"/>
      <c r="AK223" s="67"/>
      <c r="AL223" s="216"/>
      <c r="AM223" s="216"/>
      <c r="AN223" s="216"/>
      <c r="AO223" s="216"/>
      <c r="AP223" s="216"/>
      <c r="AQ223" s="216"/>
      <c r="AR223" s="216"/>
      <c r="AS223" s="216"/>
      <c r="AT223" s="216"/>
      <c r="AU223" s="216"/>
      <c r="AV223" s="216"/>
      <c r="AW223" s="216"/>
      <c r="AX223" s="216"/>
      <c r="AY223" s="216"/>
      <c r="AZ223" s="216"/>
      <c r="BA223" s="216"/>
      <c r="BB223" s="216"/>
      <c r="BC223" s="216"/>
      <c r="BD223" s="216"/>
      <c r="BE223" s="216"/>
      <c r="BF223" s="216"/>
      <c r="BG223" s="216"/>
      <c r="BH223" s="216"/>
      <c r="BI223" s="216"/>
      <c r="BJ223" s="216"/>
      <c r="BK223" s="216"/>
      <c r="BL223" s="216"/>
      <c r="BM223" s="216"/>
      <c r="BN223" s="216"/>
      <c r="BO223" s="216"/>
      <c r="BP223" s="216"/>
      <c r="BQ223" s="216"/>
      <c r="BR223" s="216"/>
      <c r="BS223" s="216"/>
      <c r="BT223" s="216"/>
      <c r="BU223" s="216"/>
      <c r="BV223" s="216"/>
      <c r="BW223" s="216"/>
      <c r="BX223" s="216"/>
      <c r="BY223" s="216"/>
      <c r="BZ223" s="216"/>
      <c r="CA223" s="216"/>
      <c r="CB223" s="216"/>
      <c r="CC223" s="216"/>
      <c r="CD223" s="216"/>
      <c r="CE223" s="216"/>
      <c r="CF223" s="216"/>
      <c r="CG223" s="216"/>
      <c r="CH223" s="216"/>
      <c r="CI223" s="216"/>
      <c r="CJ223" s="216"/>
      <c r="CK223" s="216"/>
      <c r="CL223" s="216"/>
      <c r="CM223" s="216"/>
      <c r="CN223" s="216"/>
      <c r="CO223" s="216"/>
      <c r="CP223" s="216"/>
      <c r="CQ223" s="216"/>
      <c r="CR223" s="216"/>
      <c r="CS223" s="216"/>
      <c r="CT223" s="216"/>
      <c r="CU223" s="216"/>
      <c r="CV223" s="216"/>
      <c r="CW223" s="216"/>
      <c r="CX223" s="216"/>
      <c r="CY223" s="216"/>
      <c r="CZ223" s="216"/>
      <c r="DA223" s="216"/>
      <c r="DB223" s="216"/>
      <c r="DC223" s="216"/>
      <c r="DD223" s="216"/>
      <c r="DE223" s="216"/>
      <c r="DF223" s="216"/>
      <c r="DG223" s="216"/>
      <c r="DH223" s="216"/>
      <c r="DI223" s="216"/>
      <c r="DJ223" s="216"/>
      <c r="DK223" s="216"/>
      <c r="DL223" s="216"/>
      <c r="DM223" s="216"/>
      <c r="DN223" s="216"/>
      <c r="DO223" s="216"/>
    </row>
    <row r="224" spans="1:119" x14ac:dyDescent="0.2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  <c r="Q224" s="67"/>
      <c r="R224" s="67"/>
      <c r="S224" s="67"/>
      <c r="T224" s="67"/>
      <c r="U224" s="67"/>
      <c r="V224" s="67"/>
      <c r="W224" s="67"/>
      <c r="X224" s="67"/>
      <c r="Y224" s="67"/>
      <c r="Z224" s="67"/>
      <c r="AA224" s="67"/>
      <c r="AB224" s="67"/>
      <c r="AC224" s="67"/>
      <c r="AD224" s="67"/>
      <c r="AE224" s="67"/>
      <c r="AF224" s="67"/>
      <c r="AG224" s="67"/>
      <c r="AH224" s="67"/>
      <c r="AI224" s="67"/>
      <c r="AJ224" s="67"/>
      <c r="AK224" s="67"/>
      <c r="AL224" s="216"/>
      <c r="AM224" s="216"/>
      <c r="AN224" s="216"/>
      <c r="AO224" s="216"/>
      <c r="AP224" s="216"/>
      <c r="AQ224" s="216"/>
      <c r="AR224" s="216"/>
      <c r="AS224" s="216"/>
      <c r="AT224" s="216"/>
      <c r="AU224" s="216"/>
      <c r="AV224" s="216"/>
      <c r="AW224" s="216"/>
      <c r="AX224" s="216"/>
      <c r="AY224" s="216"/>
      <c r="AZ224" s="216"/>
      <c r="BA224" s="216"/>
      <c r="BB224" s="216"/>
      <c r="BC224" s="216"/>
      <c r="BD224" s="216"/>
      <c r="BE224" s="216"/>
      <c r="BF224" s="216"/>
      <c r="BG224" s="216"/>
      <c r="BH224" s="216"/>
      <c r="BI224" s="216"/>
      <c r="BJ224" s="216"/>
      <c r="BK224" s="216"/>
      <c r="BL224" s="216"/>
      <c r="BM224" s="216"/>
      <c r="BN224" s="216"/>
      <c r="BO224" s="216"/>
      <c r="BP224" s="216"/>
      <c r="BQ224" s="216"/>
      <c r="BR224" s="216"/>
      <c r="BS224" s="216"/>
      <c r="BT224" s="216"/>
      <c r="BU224" s="216"/>
      <c r="BV224" s="216"/>
      <c r="BW224" s="216"/>
      <c r="BX224" s="216"/>
      <c r="BY224" s="216"/>
      <c r="BZ224" s="216"/>
      <c r="CA224" s="216"/>
      <c r="CB224" s="216"/>
      <c r="CC224" s="216"/>
      <c r="CD224" s="216"/>
      <c r="CE224" s="216"/>
      <c r="CF224" s="216"/>
      <c r="CG224" s="216"/>
      <c r="CH224" s="216"/>
      <c r="CI224" s="216"/>
      <c r="CJ224" s="216"/>
      <c r="CK224" s="216"/>
      <c r="CL224" s="216"/>
      <c r="CM224" s="216"/>
      <c r="CN224" s="216"/>
      <c r="CO224" s="216"/>
      <c r="CP224" s="216"/>
      <c r="CQ224" s="216"/>
      <c r="CR224" s="216"/>
      <c r="CS224" s="216"/>
      <c r="CT224" s="216"/>
      <c r="CU224" s="216"/>
      <c r="CV224" s="216"/>
      <c r="CW224" s="216"/>
      <c r="CX224" s="216"/>
      <c r="CY224" s="216"/>
      <c r="CZ224" s="216"/>
      <c r="DA224" s="216"/>
      <c r="DB224" s="216"/>
      <c r="DC224" s="216"/>
      <c r="DD224" s="216"/>
      <c r="DE224" s="216"/>
      <c r="DF224" s="216"/>
      <c r="DG224" s="216"/>
      <c r="DH224" s="216"/>
      <c r="DI224" s="216"/>
      <c r="DJ224" s="216"/>
      <c r="DK224" s="216"/>
      <c r="DL224" s="216"/>
      <c r="DM224" s="216"/>
      <c r="DN224" s="216"/>
      <c r="DO224" s="216"/>
    </row>
    <row r="225" spans="1:119" x14ac:dyDescent="0.2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  <c r="Q225" s="67"/>
      <c r="R225" s="67"/>
      <c r="S225" s="67"/>
      <c r="T225" s="67"/>
      <c r="U225" s="67"/>
      <c r="V225" s="67"/>
      <c r="W225" s="67"/>
      <c r="X225" s="67"/>
      <c r="Y225" s="67"/>
      <c r="Z225" s="67"/>
      <c r="AA225" s="67"/>
      <c r="AB225" s="67"/>
      <c r="AC225" s="67"/>
      <c r="AD225" s="67"/>
      <c r="AE225" s="67"/>
      <c r="AF225" s="67"/>
      <c r="AG225" s="67"/>
      <c r="AH225" s="67"/>
      <c r="AI225" s="67"/>
      <c r="AJ225" s="67"/>
      <c r="AK225" s="67"/>
      <c r="AL225" s="216"/>
      <c r="AM225" s="216"/>
      <c r="AN225" s="216"/>
      <c r="AO225" s="216"/>
      <c r="AP225" s="216"/>
      <c r="AQ225" s="216"/>
      <c r="AR225" s="216"/>
      <c r="AS225" s="216"/>
      <c r="AT225" s="216"/>
      <c r="AU225" s="216"/>
      <c r="AV225" s="216"/>
      <c r="AW225" s="216"/>
      <c r="AX225" s="216"/>
      <c r="AY225" s="216"/>
      <c r="AZ225" s="216"/>
      <c r="BA225" s="216"/>
      <c r="BB225" s="216"/>
      <c r="BC225" s="216"/>
      <c r="BD225" s="216"/>
      <c r="BE225" s="216"/>
      <c r="BF225" s="216"/>
      <c r="BG225" s="216"/>
      <c r="BH225" s="216"/>
      <c r="BI225" s="216"/>
      <c r="BJ225" s="216"/>
      <c r="BK225" s="216"/>
      <c r="BL225" s="216"/>
      <c r="BM225" s="216"/>
      <c r="BN225" s="216"/>
      <c r="BO225" s="216"/>
      <c r="BP225" s="216"/>
      <c r="BQ225" s="216"/>
      <c r="BR225" s="216"/>
      <c r="BS225" s="216"/>
      <c r="BT225" s="216"/>
      <c r="BU225" s="216"/>
      <c r="BV225" s="216"/>
      <c r="BW225" s="216"/>
      <c r="BX225" s="216"/>
      <c r="BY225" s="216"/>
      <c r="BZ225" s="216"/>
      <c r="CA225" s="216"/>
      <c r="CB225" s="216"/>
      <c r="CC225" s="216"/>
      <c r="CD225" s="216"/>
      <c r="CE225" s="216"/>
      <c r="CF225" s="216"/>
      <c r="CG225" s="216"/>
      <c r="CH225" s="216"/>
      <c r="CI225" s="216"/>
      <c r="CJ225" s="216"/>
      <c r="CK225" s="216"/>
      <c r="CL225" s="216"/>
      <c r="CM225" s="216"/>
      <c r="CN225" s="216"/>
      <c r="CO225" s="216"/>
      <c r="CP225" s="216"/>
      <c r="CQ225" s="216"/>
      <c r="CR225" s="216"/>
      <c r="CS225" s="216"/>
      <c r="CT225" s="216"/>
      <c r="CU225" s="216"/>
      <c r="CV225" s="216"/>
      <c r="CW225" s="216"/>
      <c r="CX225" s="216"/>
      <c r="CY225" s="216"/>
      <c r="CZ225" s="216"/>
      <c r="DA225" s="216"/>
      <c r="DB225" s="216"/>
      <c r="DC225" s="216"/>
      <c r="DD225" s="216"/>
      <c r="DE225" s="216"/>
      <c r="DF225" s="216"/>
      <c r="DG225" s="216"/>
      <c r="DH225" s="216"/>
      <c r="DI225" s="216"/>
      <c r="DJ225" s="216"/>
      <c r="DK225" s="216"/>
      <c r="DL225" s="216"/>
      <c r="DM225" s="216"/>
      <c r="DN225" s="216"/>
      <c r="DO225" s="216"/>
    </row>
    <row r="226" spans="1:119" x14ac:dyDescent="0.2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  <c r="Q226" s="67"/>
      <c r="R226" s="67"/>
      <c r="S226" s="67"/>
      <c r="T226" s="67"/>
      <c r="U226" s="67"/>
      <c r="V226" s="67"/>
      <c r="W226" s="67"/>
      <c r="X226" s="67"/>
      <c r="Y226" s="67"/>
      <c r="Z226" s="67"/>
      <c r="AA226" s="67"/>
      <c r="AB226" s="67"/>
      <c r="AC226" s="67"/>
      <c r="AD226" s="67"/>
      <c r="AE226" s="67"/>
      <c r="AF226" s="67"/>
      <c r="AG226" s="67"/>
      <c r="AH226" s="67"/>
      <c r="AI226" s="67"/>
      <c r="AJ226" s="67"/>
      <c r="AK226" s="67"/>
      <c r="AL226" s="216"/>
      <c r="AM226" s="216"/>
      <c r="AN226" s="216"/>
      <c r="AO226" s="216"/>
      <c r="AP226" s="216"/>
      <c r="AQ226" s="216"/>
      <c r="AR226" s="216"/>
      <c r="AS226" s="216"/>
      <c r="AT226" s="216"/>
      <c r="AU226" s="216"/>
      <c r="AV226" s="216"/>
      <c r="AW226" s="216"/>
      <c r="AX226" s="216"/>
      <c r="AY226" s="216"/>
      <c r="AZ226" s="216"/>
      <c r="BA226" s="216"/>
      <c r="BB226" s="216"/>
      <c r="BC226" s="216"/>
      <c r="BD226" s="216"/>
      <c r="BE226" s="216"/>
      <c r="BF226" s="216"/>
      <c r="BG226" s="216"/>
      <c r="BH226" s="216"/>
      <c r="BI226" s="216"/>
      <c r="BJ226" s="216"/>
      <c r="BK226" s="216"/>
      <c r="BL226" s="216"/>
      <c r="BM226" s="216"/>
      <c r="BN226" s="216"/>
      <c r="BO226" s="216"/>
      <c r="BP226" s="216"/>
      <c r="BQ226" s="216"/>
      <c r="BR226" s="216"/>
      <c r="BS226" s="216"/>
      <c r="BT226" s="216"/>
      <c r="BU226" s="216"/>
      <c r="BV226" s="216"/>
      <c r="BW226" s="216"/>
      <c r="BX226" s="216"/>
      <c r="BY226" s="216"/>
      <c r="BZ226" s="216"/>
      <c r="CA226" s="216"/>
      <c r="CB226" s="216"/>
      <c r="CC226" s="216"/>
      <c r="CD226" s="216"/>
      <c r="CE226" s="216"/>
      <c r="CF226" s="216"/>
      <c r="CG226" s="216"/>
      <c r="CH226" s="216"/>
      <c r="CI226" s="216"/>
      <c r="CJ226" s="216"/>
      <c r="CK226" s="216"/>
      <c r="CL226" s="216"/>
      <c r="CM226" s="216"/>
      <c r="CN226" s="216"/>
      <c r="CO226" s="216"/>
      <c r="CP226" s="216"/>
      <c r="CQ226" s="216"/>
      <c r="CR226" s="216"/>
      <c r="CS226" s="216"/>
      <c r="CT226" s="216"/>
      <c r="CU226" s="216"/>
      <c r="CV226" s="216"/>
      <c r="CW226" s="216"/>
      <c r="CX226" s="216"/>
      <c r="CY226" s="216"/>
      <c r="CZ226" s="216"/>
      <c r="DA226" s="216"/>
      <c r="DB226" s="216"/>
      <c r="DC226" s="216"/>
      <c r="DD226" s="216"/>
      <c r="DE226" s="216"/>
      <c r="DF226" s="216"/>
      <c r="DG226" s="216"/>
      <c r="DH226" s="216"/>
      <c r="DI226" s="216"/>
      <c r="DJ226" s="216"/>
      <c r="DK226" s="216"/>
      <c r="DL226" s="216"/>
      <c r="DM226" s="216"/>
      <c r="DN226" s="216"/>
      <c r="DO226" s="216"/>
    </row>
    <row r="227" spans="1:119" x14ac:dyDescent="0.2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  <c r="Q227" s="67"/>
      <c r="R227" s="67"/>
      <c r="S227" s="67"/>
      <c r="T227" s="67"/>
      <c r="U227" s="67"/>
      <c r="V227" s="67"/>
      <c r="W227" s="67"/>
      <c r="X227" s="67"/>
      <c r="Y227" s="67"/>
      <c r="Z227" s="67"/>
      <c r="AA227" s="67"/>
      <c r="AB227" s="67"/>
      <c r="AC227" s="67"/>
      <c r="AD227" s="67"/>
      <c r="AE227" s="67"/>
      <c r="AF227" s="67"/>
      <c r="AG227" s="67"/>
      <c r="AH227" s="67"/>
      <c r="AI227" s="67"/>
      <c r="AJ227" s="67"/>
      <c r="AK227" s="67"/>
      <c r="AL227" s="216"/>
      <c r="AM227" s="216"/>
      <c r="AN227" s="216"/>
      <c r="AO227" s="216"/>
      <c r="AP227" s="216"/>
      <c r="AQ227" s="216"/>
      <c r="AR227" s="216"/>
      <c r="AS227" s="216"/>
      <c r="AT227" s="216"/>
      <c r="AU227" s="216"/>
      <c r="AV227" s="216"/>
      <c r="AW227" s="216"/>
      <c r="AX227" s="216"/>
      <c r="AY227" s="216"/>
      <c r="AZ227" s="216"/>
      <c r="BA227" s="216"/>
      <c r="BB227" s="216"/>
      <c r="BC227" s="216"/>
      <c r="BD227" s="216"/>
      <c r="BE227" s="216"/>
      <c r="BF227" s="216"/>
      <c r="BG227" s="216"/>
      <c r="BH227" s="216"/>
      <c r="BI227" s="216"/>
      <c r="BJ227" s="216"/>
      <c r="BK227" s="216"/>
      <c r="BL227" s="216"/>
      <c r="BM227" s="216"/>
      <c r="BN227" s="216"/>
      <c r="BO227" s="216"/>
      <c r="BP227" s="216"/>
      <c r="BQ227" s="216"/>
      <c r="BR227" s="216"/>
      <c r="BS227" s="216"/>
      <c r="BT227" s="216"/>
      <c r="BU227" s="216"/>
      <c r="BV227" s="216"/>
      <c r="BW227" s="216"/>
      <c r="BX227" s="216"/>
      <c r="BY227" s="216"/>
      <c r="BZ227" s="216"/>
      <c r="CA227" s="216"/>
      <c r="CB227" s="216"/>
      <c r="CC227" s="216"/>
      <c r="CD227" s="216"/>
      <c r="CE227" s="216"/>
      <c r="CF227" s="216"/>
      <c r="CG227" s="216"/>
      <c r="CH227" s="216"/>
      <c r="CI227" s="216"/>
      <c r="CJ227" s="216"/>
      <c r="CK227" s="216"/>
      <c r="CL227" s="216"/>
      <c r="CM227" s="216"/>
      <c r="CN227" s="216"/>
      <c r="CO227" s="216"/>
      <c r="CP227" s="216"/>
      <c r="CQ227" s="216"/>
      <c r="CR227" s="216"/>
      <c r="CS227" s="216"/>
      <c r="CT227" s="216"/>
      <c r="CU227" s="216"/>
      <c r="CV227" s="216"/>
      <c r="CW227" s="216"/>
      <c r="CX227" s="216"/>
      <c r="CY227" s="216"/>
      <c r="CZ227" s="216"/>
      <c r="DA227" s="216"/>
      <c r="DB227" s="216"/>
      <c r="DC227" s="216"/>
      <c r="DD227" s="216"/>
      <c r="DE227" s="216"/>
      <c r="DF227" s="216"/>
      <c r="DG227" s="216"/>
      <c r="DH227" s="216"/>
      <c r="DI227" s="216"/>
      <c r="DJ227" s="216"/>
      <c r="DK227" s="216"/>
      <c r="DL227" s="216"/>
      <c r="DM227" s="216"/>
      <c r="DN227" s="216"/>
      <c r="DO227" s="216"/>
    </row>
    <row r="228" spans="1:119" x14ac:dyDescent="0.2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  <c r="Q228" s="67"/>
      <c r="R228" s="67"/>
      <c r="S228" s="67"/>
      <c r="T228" s="67"/>
      <c r="U228" s="67"/>
      <c r="V228" s="67"/>
      <c r="W228" s="67"/>
      <c r="X228" s="67"/>
      <c r="Y228" s="67"/>
      <c r="Z228" s="67"/>
      <c r="AA228" s="67"/>
      <c r="AB228" s="67"/>
      <c r="AC228" s="67"/>
      <c r="AD228" s="67"/>
      <c r="AE228" s="67"/>
      <c r="AF228" s="67"/>
      <c r="AG228" s="67"/>
      <c r="AH228" s="67"/>
      <c r="AI228" s="67"/>
      <c r="AJ228" s="67"/>
      <c r="AK228" s="67"/>
      <c r="AL228" s="216"/>
      <c r="AM228" s="216"/>
      <c r="AN228" s="216"/>
      <c r="AO228" s="216"/>
      <c r="AP228" s="216"/>
      <c r="AQ228" s="216"/>
      <c r="AR228" s="216"/>
      <c r="AS228" s="216"/>
      <c r="AT228" s="216"/>
      <c r="AU228" s="216"/>
      <c r="AV228" s="216"/>
      <c r="AW228" s="216"/>
      <c r="AX228" s="216"/>
      <c r="AY228" s="216"/>
      <c r="AZ228" s="216"/>
      <c r="BA228" s="216"/>
      <c r="BB228" s="216"/>
      <c r="BC228" s="216"/>
      <c r="BD228" s="216"/>
      <c r="BE228" s="216"/>
      <c r="BF228" s="216"/>
      <c r="BG228" s="216"/>
      <c r="BH228" s="216"/>
      <c r="BI228" s="216"/>
      <c r="BJ228" s="216"/>
      <c r="BK228" s="216"/>
      <c r="BL228" s="216"/>
      <c r="BM228" s="216"/>
      <c r="BN228" s="216"/>
      <c r="BO228" s="216"/>
      <c r="BP228" s="216"/>
      <c r="BQ228" s="216"/>
      <c r="BR228" s="216"/>
      <c r="BS228" s="216"/>
      <c r="BT228" s="216"/>
      <c r="BU228" s="216"/>
      <c r="BV228" s="216"/>
      <c r="BW228" s="216"/>
      <c r="BX228" s="216"/>
      <c r="BY228" s="216"/>
      <c r="BZ228" s="216"/>
      <c r="CA228" s="216"/>
      <c r="CB228" s="216"/>
      <c r="CC228" s="216"/>
      <c r="CD228" s="216"/>
      <c r="CE228" s="216"/>
      <c r="CF228" s="216"/>
      <c r="CG228" s="216"/>
      <c r="CH228" s="216"/>
      <c r="CI228" s="216"/>
      <c r="CJ228" s="216"/>
      <c r="CK228" s="216"/>
      <c r="CL228" s="216"/>
      <c r="CM228" s="216"/>
      <c r="CN228" s="216"/>
      <c r="CO228" s="216"/>
      <c r="CP228" s="216"/>
      <c r="CQ228" s="216"/>
      <c r="CR228" s="216"/>
      <c r="CS228" s="216"/>
      <c r="CT228" s="216"/>
      <c r="CU228" s="216"/>
      <c r="CV228" s="216"/>
      <c r="CW228" s="216"/>
      <c r="CX228" s="216"/>
      <c r="CY228" s="216"/>
      <c r="CZ228" s="216"/>
      <c r="DA228" s="216"/>
      <c r="DB228" s="216"/>
      <c r="DC228" s="216"/>
      <c r="DD228" s="216"/>
      <c r="DE228" s="216"/>
      <c r="DF228" s="216"/>
      <c r="DG228" s="216"/>
      <c r="DH228" s="216"/>
      <c r="DI228" s="216"/>
      <c r="DJ228" s="216"/>
      <c r="DK228" s="216"/>
      <c r="DL228" s="216"/>
      <c r="DM228" s="216"/>
      <c r="DN228" s="216"/>
      <c r="DO228" s="216"/>
    </row>
    <row r="229" spans="1:119" x14ac:dyDescent="0.2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  <c r="Q229" s="67"/>
      <c r="R229" s="67"/>
      <c r="S229" s="67"/>
      <c r="T229" s="67"/>
      <c r="U229" s="67"/>
      <c r="V229" s="67"/>
      <c r="W229" s="67"/>
      <c r="X229" s="67"/>
      <c r="Y229" s="67"/>
      <c r="Z229" s="67"/>
      <c r="AA229" s="67"/>
      <c r="AB229" s="67"/>
      <c r="AC229" s="67"/>
      <c r="AD229" s="67"/>
      <c r="AE229" s="67"/>
      <c r="AF229" s="67"/>
      <c r="AG229" s="67"/>
      <c r="AH229" s="67"/>
      <c r="AI229" s="67"/>
      <c r="AJ229" s="67"/>
      <c r="AK229" s="67"/>
      <c r="AL229" s="216"/>
      <c r="AM229" s="216"/>
      <c r="AN229" s="216"/>
      <c r="AO229" s="216"/>
      <c r="AP229" s="216"/>
      <c r="AQ229" s="216"/>
      <c r="AR229" s="216"/>
      <c r="AS229" s="216"/>
      <c r="AT229" s="216"/>
      <c r="AU229" s="216"/>
      <c r="AV229" s="216"/>
      <c r="AW229" s="216"/>
      <c r="AX229" s="216"/>
      <c r="AY229" s="216"/>
      <c r="AZ229" s="216"/>
      <c r="BA229" s="216"/>
      <c r="BB229" s="216"/>
      <c r="BC229" s="216"/>
      <c r="BD229" s="216"/>
      <c r="BE229" s="216"/>
      <c r="BF229" s="216"/>
      <c r="BG229" s="216"/>
      <c r="BH229" s="216"/>
      <c r="BI229" s="216"/>
      <c r="BJ229" s="216"/>
      <c r="BK229" s="216"/>
      <c r="BL229" s="216"/>
      <c r="BM229" s="216"/>
      <c r="BN229" s="216"/>
      <c r="BO229" s="216"/>
      <c r="BP229" s="216"/>
      <c r="BQ229" s="216"/>
      <c r="BR229" s="216"/>
      <c r="BS229" s="216"/>
      <c r="BT229" s="216"/>
      <c r="BU229" s="216"/>
      <c r="BV229" s="216"/>
      <c r="BW229" s="216"/>
      <c r="BX229" s="216"/>
      <c r="BY229" s="216"/>
      <c r="BZ229" s="216"/>
      <c r="CA229" s="216"/>
      <c r="CB229" s="216"/>
      <c r="CC229" s="216"/>
      <c r="CD229" s="216"/>
      <c r="CE229" s="216"/>
      <c r="CF229" s="216"/>
      <c r="CG229" s="216"/>
      <c r="CH229" s="216"/>
      <c r="CI229" s="216"/>
      <c r="CJ229" s="216"/>
      <c r="CK229" s="216"/>
      <c r="CL229" s="216"/>
      <c r="CM229" s="216"/>
      <c r="CN229" s="216"/>
      <c r="CO229" s="216"/>
      <c r="CP229" s="216"/>
      <c r="CQ229" s="216"/>
      <c r="CR229" s="216"/>
      <c r="CS229" s="216"/>
      <c r="CT229" s="216"/>
      <c r="CU229" s="216"/>
      <c r="CV229" s="216"/>
      <c r="CW229" s="216"/>
      <c r="CX229" s="216"/>
      <c r="CY229" s="216"/>
      <c r="CZ229" s="216"/>
      <c r="DA229" s="216"/>
      <c r="DB229" s="216"/>
      <c r="DC229" s="216"/>
      <c r="DD229" s="216"/>
      <c r="DE229" s="216"/>
      <c r="DF229" s="216"/>
      <c r="DG229" s="216"/>
      <c r="DH229" s="216"/>
      <c r="DI229" s="216"/>
      <c r="DJ229" s="216"/>
      <c r="DK229" s="216"/>
      <c r="DL229" s="216"/>
      <c r="DM229" s="216"/>
      <c r="DN229" s="216"/>
      <c r="DO229" s="216"/>
    </row>
    <row r="230" spans="1:119" x14ac:dyDescent="0.2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67"/>
      <c r="U230" s="67"/>
      <c r="V230" s="67"/>
      <c r="W230" s="67"/>
      <c r="X230" s="67"/>
      <c r="Y230" s="67"/>
      <c r="Z230" s="67"/>
      <c r="AA230" s="67"/>
      <c r="AB230" s="67"/>
      <c r="AC230" s="67"/>
      <c r="AD230" s="67"/>
      <c r="AE230" s="67"/>
      <c r="AF230" s="67"/>
      <c r="AG230" s="67"/>
      <c r="AH230" s="67"/>
      <c r="AI230" s="67"/>
      <c r="AJ230" s="67"/>
      <c r="AK230" s="67"/>
      <c r="AL230" s="216"/>
      <c r="AM230" s="216"/>
      <c r="AN230" s="216"/>
      <c r="AO230" s="216"/>
      <c r="AP230" s="216"/>
      <c r="AQ230" s="216"/>
      <c r="AR230" s="216"/>
      <c r="AS230" s="216"/>
      <c r="AT230" s="216"/>
      <c r="AU230" s="216"/>
      <c r="AV230" s="216"/>
      <c r="AW230" s="216"/>
      <c r="AX230" s="216"/>
      <c r="AY230" s="216"/>
      <c r="AZ230" s="216"/>
      <c r="BA230" s="216"/>
      <c r="BB230" s="216"/>
      <c r="BC230" s="216"/>
      <c r="BD230" s="216"/>
      <c r="BE230" s="216"/>
      <c r="BF230" s="216"/>
      <c r="BG230" s="216"/>
      <c r="BH230" s="216"/>
      <c r="BI230" s="216"/>
      <c r="BJ230" s="216"/>
      <c r="BK230" s="216"/>
      <c r="BL230" s="216"/>
      <c r="BM230" s="216"/>
      <c r="BN230" s="216"/>
      <c r="BO230" s="216"/>
      <c r="BP230" s="216"/>
      <c r="BQ230" s="216"/>
      <c r="BR230" s="216"/>
      <c r="BS230" s="216"/>
      <c r="BT230" s="216"/>
      <c r="BU230" s="216"/>
      <c r="BV230" s="216"/>
      <c r="BW230" s="216"/>
      <c r="BX230" s="216"/>
      <c r="BY230" s="216"/>
      <c r="BZ230" s="216"/>
      <c r="CA230" s="216"/>
      <c r="CB230" s="216"/>
      <c r="CC230" s="216"/>
      <c r="CD230" s="216"/>
      <c r="CE230" s="216"/>
      <c r="CF230" s="216"/>
      <c r="CG230" s="216"/>
      <c r="CH230" s="216"/>
      <c r="CI230" s="216"/>
      <c r="CJ230" s="216"/>
      <c r="CK230" s="216"/>
      <c r="CL230" s="216"/>
      <c r="CM230" s="216"/>
      <c r="CN230" s="216"/>
      <c r="CO230" s="216"/>
      <c r="CP230" s="216"/>
      <c r="CQ230" s="216"/>
      <c r="CR230" s="216"/>
      <c r="CS230" s="216"/>
      <c r="CT230" s="216"/>
      <c r="CU230" s="216"/>
      <c r="CV230" s="216"/>
      <c r="CW230" s="216"/>
      <c r="CX230" s="216"/>
      <c r="CY230" s="216"/>
      <c r="CZ230" s="216"/>
      <c r="DA230" s="216"/>
      <c r="DB230" s="216"/>
      <c r="DC230" s="216"/>
      <c r="DD230" s="216"/>
      <c r="DE230" s="216"/>
      <c r="DF230" s="216"/>
      <c r="DG230" s="216"/>
      <c r="DH230" s="216"/>
      <c r="DI230" s="216"/>
      <c r="DJ230" s="216"/>
      <c r="DK230" s="216"/>
      <c r="DL230" s="216"/>
      <c r="DM230" s="216"/>
      <c r="DN230" s="216"/>
      <c r="DO230" s="216"/>
    </row>
    <row r="231" spans="1:119" x14ac:dyDescent="0.2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  <c r="Q231" s="67"/>
      <c r="R231" s="67"/>
      <c r="S231" s="67"/>
      <c r="T231" s="67"/>
      <c r="U231" s="67"/>
      <c r="V231" s="67"/>
      <c r="W231" s="67"/>
      <c r="X231" s="67"/>
      <c r="Y231" s="67"/>
      <c r="Z231" s="67"/>
      <c r="AA231" s="67"/>
      <c r="AB231" s="67"/>
      <c r="AC231" s="67"/>
      <c r="AD231" s="67"/>
      <c r="AE231" s="67"/>
      <c r="AF231" s="67"/>
      <c r="AG231" s="67"/>
      <c r="AH231" s="67"/>
      <c r="AI231" s="67"/>
      <c r="AJ231" s="67"/>
      <c r="AK231" s="67"/>
      <c r="AL231" s="216"/>
      <c r="AM231" s="216"/>
      <c r="AN231" s="216"/>
      <c r="AO231" s="216"/>
      <c r="AP231" s="216"/>
      <c r="AQ231" s="216"/>
      <c r="AR231" s="216"/>
      <c r="AS231" s="216"/>
      <c r="AT231" s="216"/>
      <c r="AU231" s="216"/>
      <c r="AV231" s="216"/>
      <c r="AW231" s="216"/>
      <c r="AX231" s="216"/>
      <c r="AY231" s="216"/>
      <c r="AZ231" s="216"/>
      <c r="BA231" s="216"/>
      <c r="BB231" s="216"/>
      <c r="BC231" s="216"/>
      <c r="BD231" s="216"/>
      <c r="BE231" s="216"/>
      <c r="BF231" s="216"/>
      <c r="BG231" s="216"/>
      <c r="BH231" s="216"/>
      <c r="BI231" s="216"/>
      <c r="BJ231" s="216"/>
      <c r="BK231" s="216"/>
      <c r="BL231" s="216"/>
      <c r="BM231" s="216"/>
      <c r="BN231" s="216"/>
      <c r="BO231" s="216"/>
      <c r="BP231" s="216"/>
      <c r="BQ231" s="216"/>
      <c r="BR231" s="216"/>
      <c r="BS231" s="216"/>
      <c r="BT231" s="216"/>
      <c r="BU231" s="216"/>
      <c r="BV231" s="216"/>
      <c r="BW231" s="216"/>
      <c r="BX231" s="216"/>
      <c r="BY231" s="216"/>
      <c r="BZ231" s="216"/>
      <c r="CA231" s="216"/>
      <c r="CB231" s="216"/>
      <c r="CC231" s="216"/>
      <c r="CD231" s="216"/>
      <c r="CE231" s="216"/>
      <c r="CF231" s="216"/>
      <c r="CG231" s="216"/>
      <c r="CH231" s="216"/>
      <c r="CI231" s="216"/>
      <c r="CJ231" s="216"/>
      <c r="CK231" s="216"/>
      <c r="CL231" s="216"/>
      <c r="CM231" s="216"/>
      <c r="CN231" s="216"/>
      <c r="CO231" s="216"/>
      <c r="CP231" s="216"/>
      <c r="CQ231" s="216"/>
      <c r="CR231" s="216"/>
      <c r="CS231" s="216"/>
      <c r="CT231" s="216"/>
      <c r="CU231" s="216"/>
      <c r="CV231" s="216"/>
      <c r="CW231" s="216"/>
      <c r="CX231" s="216"/>
      <c r="CY231" s="216"/>
      <c r="CZ231" s="216"/>
      <c r="DA231" s="216"/>
      <c r="DB231" s="216"/>
      <c r="DC231" s="216"/>
      <c r="DD231" s="216"/>
      <c r="DE231" s="216"/>
      <c r="DF231" s="216"/>
      <c r="DG231" s="216"/>
      <c r="DH231" s="216"/>
      <c r="DI231" s="216"/>
      <c r="DJ231" s="216"/>
      <c r="DK231" s="216"/>
      <c r="DL231" s="216"/>
      <c r="DM231" s="216"/>
      <c r="DN231" s="216"/>
      <c r="DO231" s="216"/>
    </row>
    <row r="232" spans="1:119" x14ac:dyDescent="0.2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  <c r="Q232" s="67"/>
      <c r="R232" s="67"/>
      <c r="S232" s="67"/>
      <c r="T232" s="67"/>
      <c r="U232" s="67"/>
      <c r="V232" s="67"/>
      <c r="W232" s="67"/>
      <c r="X232" s="67"/>
      <c r="Y232" s="67"/>
      <c r="Z232" s="67"/>
      <c r="AA232" s="67"/>
      <c r="AB232" s="67"/>
      <c r="AC232" s="67"/>
      <c r="AD232" s="67"/>
      <c r="AE232" s="67"/>
      <c r="AF232" s="67"/>
      <c r="AG232" s="67"/>
      <c r="AH232" s="67"/>
      <c r="AI232" s="67"/>
      <c r="AJ232" s="67"/>
      <c r="AK232" s="67"/>
      <c r="AL232" s="216"/>
      <c r="AM232" s="216"/>
      <c r="AN232" s="216"/>
      <c r="AO232" s="216"/>
      <c r="AP232" s="216"/>
      <c r="AQ232" s="216"/>
      <c r="AR232" s="216"/>
      <c r="AS232" s="216"/>
      <c r="AT232" s="216"/>
      <c r="AU232" s="216"/>
      <c r="AV232" s="216"/>
      <c r="AW232" s="216"/>
      <c r="AX232" s="216"/>
      <c r="AY232" s="216"/>
      <c r="AZ232" s="216"/>
      <c r="BA232" s="216"/>
      <c r="BB232" s="216"/>
      <c r="BC232" s="216"/>
      <c r="BD232" s="216"/>
      <c r="BE232" s="216"/>
      <c r="BF232" s="216"/>
      <c r="BG232" s="216"/>
      <c r="BH232" s="216"/>
      <c r="BI232" s="216"/>
      <c r="BJ232" s="216"/>
      <c r="BK232" s="216"/>
      <c r="BL232" s="216"/>
      <c r="BM232" s="216"/>
      <c r="BN232" s="216"/>
      <c r="BO232" s="216"/>
      <c r="BP232" s="216"/>
      <c r="BQ232" s="216"/>
      <c r="BR232" s="216"/>
      <c r="BS232" s="216"/>
      <c r="BT232" s="216"/>
      <c r="BU232" s="216"/>
      <c r="BV232" s="216"/>
      <c r="BW232" s="216"/>
      <c r="BX232" s="216"/>
      <c r="BY232" s="216"/>
      <c r="BZ232" s="216"/>
      <c r="CA232" s="216"/>
      <c r="CB232" s="216"/>
      <c r="CC232" s="216"/>
      <c r="CD232" s="216"/>
      <c r="CE232" s="216"/>
      <c r="CF232" s="216"/>
      <c r="CG232" s="216"/>
      <c r="CH232" s="216"/>
      <c r="CI232" s="216"/>
      <c r="CJ232" s="216"/>
      <c r="CK232" s="216"/>
      <c r="CL232" s="216"/>
      <c r="CM232" s="216"/>
      <c r="CN232" s="216"/>
      <c r="CO232" s="216"/>
      <c r="CP232" s="216"/>
      <c r="CQ232" s="216"/>
      <c r="CR232" s="216"/>
      <c r="CS232" s="216"/>
      <c r="CT232" s="216"/>
      <c r="CU232" s="216"/>
      <c r="CV232" s="216"/>
      <c r="CW232" s="216"/>
      <c r="CX232" s="216"/>
      <c r="CY232" s="216"/>
      <c r="CZ232" s="216"/>
      <c r="DA232" s="216"/>
      <c r="DB232" s="216"/>
      <c r="DC232" s="216"/>
      <c r="DD232" s="216"/>
      <c r="DE232" s="216"/>
      <c r="DF232" s="216"/>
      <c r="DG232" s="216"/>
      <c r="DH232" s="216"/>
      <c r="DI232" s="216"/>
      <c r="DJ232" s="216"/>
      <c r="DK232" s="216"/>
      <c r="DL232" s="216"/>
      <c r="DM232" s="216"/>
      <c r="DN232" s="216"/>
      <c r="DO232" s="216"/>
    </row>
    <row r="233" spans="1:119" x14ac:dyDescent="0.2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7"/>
      <c r="AJ233" s="67"/>
      <c r="AK233" s="67"/>
      <c r="AL233" s="216"/>
      <c r="AM233" s="216"/>
      <c r="AN233" s="216"/>
      <c r="AO233" s="216"/>
      <c r="AP233" s="216"/>
      <c r="AQ233" s="216"/>
      <c r="AR233" s="216"/>
      <c r="AS233" s="216"/>
      <c r="AT233" s="216"/>
      <c r="AU233" s="216"/>
      <c r="AV233" s="216"/>
      <c r="AW233" s="216"/>
      <c r="AX233" s="216"/>
      <c r="AY233" s="216"/>
      <c r="AZ233" s="216"/>
      <c r="BA233" s="216"/>
      <c r="BB233" s="216"/>
      <c r="BC233" s="216"/>
      <c r="BD233" s="216"/>
      <c r="BE233" s="216"/>
      <c r="BF233" s="216"/>
      <c r="BG233" s="216"/>
      <c r="BH233" s="216"/>
      <c r="BI233" s="216"/>
      <c r="BJ233" s="216"/>
      <c r="BK233" s="216"/>
      <c r="BL233" s="216"/>
      <c r="BM233" s="216"/>
      <c r="BN233" s="216"/>
      <c r="BO233" s="216"/>
      <c r="BP233" s="216"/>
      <c r="BQ233" s="216"/>
      <c r="BR233" s="216"/>
      <c r="BS233" s="216"/>
      <c r="BT233" s="216"/>
      <c r="BU233" s="216"/>
      <c r="BV233" s="216"/>
      <c r="BW233" s="216"/>
      <c r="BX233" s="216"/>
      <c r="BY233" s="216"/>
      <c r="BZ233" s="216"/>
      <c r="CA233" s="216"/>
      <c r="CB233" s="216"/>
      <c r="CC233" s="216"/>
      <c r="CD233" s="216"/>
      <c r="CE233" s="216"/>
      <c r="CF233" s="216"/>
      <c r="CG233" s="216"/>
      <c r="CH233" s="216"/>
      <c r="CI233" s="216"/>
      <c r="CJ233" s="216"/>
      <c r="CK233" s="216"/>
      <c r="CL233" s="216"/>
      <c r="CM233" s="216"/>
      <c r="CN233" s="216"/>
      <c r="CO233" s="216"/>
      <c r="CP233" s="216"/>
      <c r="CQ233" s="216"/>
      <c r="CR233" s="216"/>
      <c r="CS233" s="216"/>
      <c r="CT233" s="216"/>
      <c r="CU233" s="216"/>
      <c r="CV233" s="216"/>
      <c r="CW233" s="216"/>
      <c r="CX233" s="216"/>
      <c r="CY233" s="216"/>
      <c r="CZ233" s="216"/>
      <c r="DA233" s="216"/>
      <c r="DB233" s="216"/>
      <c r="DC233" s="216"/>
      <c r="DD233" s="216"/>
      <c r="DE233" s="216"/>
      <c r="DF233" s="216"/>
      <c r="DG233" s="216"/>
      <c r="DH233" s="216"/>
      <c r="DI233" s="216"/>
      <c r="DJ233" s="216"/>
      <c r="DK233" s="216"/>
      <c r="DL233" s="216"/>
      <c r="DM233" s="216"/>
      <c r="DN233" s="216"/>
      <c r="DO233" s="216"/>
    </row>
    <row r="234" spans="1:119" x14ac:dyDescent="0.2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  <c r="Q234" s="67"/>
      <c r="R234" s="67"/>
      <c r="S234" s="67"/>
      <c r="T234" s="67"/>
      <c r="U234" s="67"/>
      <c r="V234" s="67"/>
      <c r="W234" s="67"/>
      <c r="X234" s="67"/>
      <c r="Y234" s="67"/>
      <c r="Z234" s="67"/>
      <c r="AA234" s="67"/>
      <c r="AB234" s="67"/>
      <c r="AC234" s="67"/>
      <c r="AD234" s="67"/>
      <c r="AE234" s="67"/>
      <c r="AF234" s="67"/>
      <c r="AG234" s="67"/>
      <c r="AH234" s="67"/>
      <c r="AI234" s="67"/>
      <c r="AJ234" s="67"/>
      <c r="AK234" s="67"/>
      <c r="AL234" s="216"/>
      <c r="AM234" s="216"/>
      <c r="AN234" s="216"/>
      <c r="AO234" s="216"/>
      <c r="AP234" s="216"/>
      <c r="AQ234" s="216"/>
      <c r="AR234" s="216"/>
      <c r="AS234" s="216"/>
      <c r="AT234" s="216"/>
      <c r="AU234" s="216"/>
      <c r="AV234" s="216"/>
      <c r="AW234" s="216"/>
      <c r="AX234" s="216"/>
      <c r="AY234" s="216"/>
      <c r="AZ234" s="216"/>
      <c r="BA234" s="216"/>
      <c r="BB234" s="216"/>
      <c r="BC234" s="216"/>
      <c r="BD234" s="216"/>
      <c r="BE234" s="216"/>
      <c r="BF234" s="216"/>
      <c r="BG234" s="216"/>
      <c r="BH234" s="216"/>
      <c r="BI234" s="216"/>
      <c r="BJ234" s="216"/>
      <c r="BK234" s="216"/>
      <c r="BL234" s="216"/>
      <c r="BM234" s="216"/>
      <c r="BN234" s="216"/>
      <c r="BO234" s="216"/>
      <c r="BP234" s="216"/>
      <c r="BQ234" s="216"/>
      <c r="BR234" s="216"/>
      <c r="BS234" s="216"/>
      <c r="BT234" s="216"/>
      <c r="BU234" s="216"/>
      <c r="BV234" s="216"/>
      <c r="BW234" s="216"/>
      <c r="BX234" s="216"/>
      <c r="BY234" s="216"/>
      <c r="BZ234" s="216"/>
      <c r="CA234" s="216"/>
      <c r="CB234" s="216"/>
      <c r="CC234" s="216"/>
      <c r="CD234" s="216"/>
      <c r="CE234" s="216"/>
      <c r="CF234" s="216"/>
      <c r="CG234" s="216"/>
      <c r="CH234" s="216"/>
      <c r="CI234" s="216"/>
      <c r="CJ234" s="216"/>
      <c r="CK234" s="216"/>
      <c r="CL234" s="216"/>
      <c r="CM234" s="216"/>
      <c r="CN234" s="216"/>
      <c r="CO234" s="216"/>
      <c r="CP234" s="216"/>
      <c r="CQ234" s="216"/>
      <c r="CR234" s="216"/>
      <c r="CS234" s="216"/>
      <c r="CT234" s="216"/>
      <c r="CU234" s="216"/>
      <c r="CV234" s="216"/>
      <c r="CW234" s="216"/>
      <c r="CX234" s="216"/>
      <c r="CY234" s="216"/>
      <c r="CZ234" s="216"/>
      <c r="DA234" s="216"/>
      <c r="DB234" s="216"/>
      <c r="DC234" s="216"/>
      <c r="DD234" s="216"/>
      <c r="DE234" s="216"/>
      <c r="DF234" s="216"/>
      <c r="DG234" s="216"/>
      <c r="DH234" s="216"/>
      <c r="DI234" s="216"/>
      <c r="DJ234" s="216"/>
      <c r="DK234" s="216"/>
      <c r="DL234" s="216"/>
      <c r="DM234" s="216"/>
      <c r="DN234" s="216"/>
      <c r="DO234" s="216"/>
    </row>
    <row r="235" spans="1:119" x14ac:dyDescent="0.2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  <c r="Q235" s="67"/>
      <c r="R235" s="67"/>
      <c r="S235" s="67"/>
      <c r="T235" s="67"/>
      <c r="U235" s="67"/>
      <c r="V235" s="67"/>
      <c r="W235" s="67"/>
      <c r="X235" s="67"/>
      <c r="Y235" s="67"/>
      <c r="Z235" s="67"/>
      <c r="AA235" s="67"/>
      <c r="AB235" s="67"/>
      <c r="AC235" s="67"/>
      <c r="AD235" s="67"/>
      <c r="AE235" s="67"/>
      <c r="AF235" s="67"/>
      <c r="AG235" s="67"/>
      <c r="AH235" s="67"/>
      <c r="AI235" s="67"/>
      <c r="AJ235" s="67"/>
      <c r="AK235" s="67"/>
      <c r="AL235" s="216"/>
      <c r="AM235" s="216"/>
      <c r="AN235" s="216"/>
      <c r="AO235" s="216"/>
      <c r="AP235" s="216"/>
      <c r="AQ235" s="216"/>
      <c r="AR235" s="216"/>
      <c r="AS235" s="216"/>
      <c r="AT235" s="216"/>
      <c r="AU235" s="216"/>
      <c r="AV235" s="216"/>
      <c r="AW235" s="216"/>
      <c r="AX235" s="216"/>
      <c r="AY235" s="216"/>
      <c r="AZ235" s="216"/>
      <c r="BA235" s="216"/>
      <c r="BB235" s="216"/>
      <c r="BC235" s="216"/>
      <c r="BD235" s="216"/>
      <c r="BE235" s="216"/>
      <c r="BF235" s="216"/>
      <c r="BG235" s="216"/>
      <c r="BH235" s="216"/>
      <c r="BI235" s="216"/>
      <c r="BJ235" s="216"/>
      <c r="BK235" s="216"/>
      <c r="BL235" s="216"/>
      <c r="BM235" s="216"/>
      <c r="BN235" s="216"/>
      <c r="BO235" s="216"/>
      <c r="BP235" s="216"/>
      <c r="BQ235" s="216"/>
      <c r="BR235" s="216"/>
      <c r="BS235" s="216"/>
      <c r="BT235" s="216"/>
      <c r="BU235" s="216"/>
      <c r="BV235" s="216"/>
      <c r="BW235" s="216"/>
      <c r="BX235" s="216"/>
      <c r="BY235" s="216"/>
      <c r="BZ235" s="216"/>
      <c r="CA235" s="216"/>
      <c r="CB235" s="216"/>
      <c r="CC235" s="216"/>
      <c r="CD235" s="216"/>
      <c r="CE235" s="216"/>
      <c r="CF235" s="216"/>
      <c r="CG235" s="216"/>
      <c r="CH235" s="216"/>
      <c r="CI235" s="216"/>
      <c r="CJ235" s="216"/>
      <c r="CK235" s="216"/>
      <c r="CL235" s="216"/>
      <c r="CM235" s="216"/>
      <c r="CN235" s="216"/>
      <c r="CO235" s="216"/>
      <c r="CP235" s="216"/>
      <c r="CQ235" s="216"/>
      <c r="CR235" s="216"/>
      <c r="CS235" s="216"/>
      <c r="CT235" s="216"/>
      <c r="CU235" s="216"/>
      <c r="CV235" s="216"/>
      <c r="CW235" s="216"/>
      <c r="CX235" s="216"/>
      <c r="CY235" s="216"/>
      <c r="CZ235" s="216"/>
      <c r="DA235" s="216"/>
      <c r="DB235" s="216"/>
      <c r="DC235" s="216"/>
      <c r="DD235" s="216"/>
      <c r="DE235" s="216"/>
      <c r="DF235" s="216"/>
      <c r="DG235" s="216"/>
      <c r="DH235" s="216"/>
      <c r="DI235" s="216"/>
      <c r="DJ235" s="216"/>
      <c r="DK235" s="216"/>
      <c r="DL235" s="216"/>
      <c r="DM235" s="216"/>
      <c r="DN235" s="216"/>
      <c r="DO235" s="216"/>
    </row>
    <row r="236" spans="1:119" x14ac:dyDescent="0.2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  <c r="Q236" s="67"/>
      <c r="R236" s="67"/>
      <c r="S236" s="67"/>
      <c r="T236" s="67"/>
      <c r="U236" s="67"/>
      <c r="V236" s="67"/>
      <c r="W236" s="67"/>
      <c r="X236" s="67"/>
      <c r="Y236" s="67"/>
      <c r="Z236" s="67"/>
      <c r="AA236" s="67"/>
      <c r="AB236" s="67"/>
      <c r="AC236" s="67"/>
      <c r="AD236" s="67"/>
      <c r="AE236" s="67"/>
      <c r="AF236" s="67"/>
      <c r="AG236" s="67"/>
      <c r="AH236" s="67"/>
      <c r="AI236" s="67"/>
      <c r="AJ236" s="67"/>
      <c r="AK236" s="67"/>
      <c r="AL236" s="216"/>
      <c r="AM236" s="216"/>
      <c r="AN236" s="216"/>
      <c r="AO236" s="216"/>
      <c r="AP236" s="216"/>
      <c r="AQ236" s="216"/>
      <c r="AR236" s="216"/>
      <c r="AS236" s="216"/>
      <c r="AT236" s="216"/>
      <c r="AU236" s="216"/>
      <c r="AV236" s="216"/>
      <c r="AW236" s="216"/>
      <c r="AX236" s="216"/>
      <c r="AY236" s="216"/>
      <c r="AZ236" s="216"/>
      <c r="BA236" s="216"/>
      <c r="BB236" s="216"/>
      <c r="BC236" s="216"/>
      <c r="BD236" s="216"/>
      <c r="BE236" s="216"/>
      <c r="BF236" s="216"/>
      <c r="BG236" s="216"/>
      <c r="BH236" s="216"/>
      <c r="BI236" s="216"/>
      <c r="BJ236" s="216"/>
      <c r="BK236" s="216"/>
      <c r="BL236" s="216"/>
      <c r="BM236" s="216"/>
      <c r="BN236" s="216"/>
      <c r="BO236" s="216"/>
      <c r="BP236" s="216"/>
      <c r="BQ236" s="216"/>
      <c r="BR236" s="216"/>
      <c r="BS236" s="216"/>
      <c r="BT236" s="216"/>
      <c r="BU236" s="216"/>
      <c r="BV236" s="216"/>
      <c r="BW236" s="216"/>
      <c r="BX236" s="216"/>
      <c r="BY236" s="216"/>
      <c r="BZ236" s="216"/>
      <c r="CA236" s="216"/>
      <c r="CB236" s="216"/>
      <c r="CC236" s="216"/>
      <c r="CD236" s="216"/>
      <c r="CE236" s="216"/>
      <c r="CF236" s="216"/>
      <c r="CG236" s="216"/>
      <c r="CH236" s="216"/>
      <c r="CI236" s="216"/>
      <c r="CJ236" s="216"/>
      <c r="CK236" s="216"/>
      <c r="CL236" s="216"/>
      <c r="CM236" s="216"/>
      <c r="CN236" s="216"/>
      <c r="CO236" s="216"/>
      <c r="CP236" s="216"/>
      <c r="CQ236" s="216"/>
      <c r="CR236" s="216"/>
      <c r="CS236" s="216"/>
      <c r="CT236" s="216"/>
      <c r="CU236" s="216"/>
      <c r="CV236" s="216"/>
      <c r="CW236" s="216"/>
      <c r="CX236" s="216"/>
      <c r="CY236" s="216"/>
      <c r="CZ236" s="216"/>
      <c r="DA236" s="216"/>
      <c r="DB236" s="216"/>
      <c r="DC236" s="216"/>
      <c r="DD236" s="216"/>
      <c r="DE236" s="216"/>
      <c r="DF236" s="216"/>
      <c r="DG236" s="216"/>
      <c r="DH236" s="216"/>
      <c r="DI236" s="216"/>
      <c r="DJ236" s="216"/>
      <c r="DK236" s="216"/>
      <c r="DL236" s="216"/>
      <c r="DM236" s="216"/>
      <c r="DN236" s="216"/>
      <c r="DO236" s="216"/>
    </row>
    <row r="237" spans="1:119" x14ac:dyDescent="0.2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  <c r="Q237" s="67"/>
      <c r="R237" s="67"/>
      <c r="S237" s="67"/>
      <c r="T237" s="67"/>
      <c r="U237" s="67"/>
      <c r="V237" s="67"/>
      <c r="W237" s="67"/>
      <c r="X237" s="67"/>
      <c r="Y237" s="67"/>
      <c r="Z237" s="67"/>
      <c r="AA237" s="67"/>
      <c r="AB237" s="67"/>
      <c r="AC237" s="67"/>
      <c r="AD237" s="67"/>
      <c r="AE237" s="67"/>
      <c r="AF237" s="67"/>
      <c r="AG237" s="67"/>
      <c r="AH237" s="67"/>
      <c r="AI237" s="67"/>
      <c r="AJ237" s="67"/>
      <c r="AK237" s="67"/>
      <c r="AL237" s="216"/>
      <c r="AM237" s="216"/>
      <c r="AN237" s="216"/>
      <c r="AO237" s="216"/>
      <c r="AP237" s="216"/>
      <c r="AQ237" s="216"/>
      <c r="AR237" s="216"/>
      <c r="AS237" s="216"/>
      <c r="AT237" s="216"/>
      <c r="AU237" s="216"/>
      <c r="AV237" s="216"/>
      <c r="AW237" s="216"/>
      <c r="AX237" s="216"/>
      <c r="AY237" s="216"/>
      <c r="AZ237" s="216"/>
      <c r="BA237" s="216"/>
      <c r="BB237" s="216"/>
      <c r="BC237" s="216"/>
      <c r="BD237" s="216"/>
      <c r="BE237" s="216"/>
      <c r="BF237" s="216"/>
      <c r="BG237" s="216"/>
      <c r="BH237" s="216"/>
      <c r="BI237" s="216"/>
      <c r="BJ237" s="216"/>
      <c r="BK237" s="216"/>
      <c r="BL237" s="216"/>
      <c r="BM237" s="216"/>
      <c r="BN237" s="216"/>
      <c r="BO237" s="216"/>
      <c r="BP237" s="216"/>
      <c r="BQ237" s="216"/>
      <c r="BR237" s="216"/>
      <c r="BS237" s="216"/>
      <c r="BT237" s="216"/>
      <c r="BU237" s="216"/>
      <c r="BV237" s="216"/>
      <c r="BW237" s="216"/>
      <c r="BX237" s="216"/>
      <c r="BY237" s="216"/>
      <c r="BZ237" s="216"/>
      <c r="CA237" s="216"/>
      <c r="CB237" s="216"/>
      <c r="CC237" s="216"/>
      <c r="CD237" s="216"/>
      <c r="CE237" s="216"/>
      <c r="CF237" s="216"/>
      <c r="CG237" s="216"/>
      <c r="CH237" s="216"/>
      <c r="CI237" s="216"/>
      <c r="CJ237" s="216"/>
      <c r="CK237" s="216"/>
      <c r="CL237" s="216"/>
      <c r="CM237" s="216"/>
      <c r="CN237" s="216"/>
      <c r="CO237" s="216"/>
      <c r="CP237" s="216"/>
      <c r="CQ237" s="216"/>
      <c r="CR237" s="216"/>
      <c r="CS237" s="216"/>
      <c r="CT237" s="216"/>
      <c r="CU237" s="216"/>
      <c r="CV237" s="216"/>
      <c r="CW237" s="216"/>
      <c r="CX237" s="216"/>
      <c r="CY237" s="216"/>
      <c r="CZ237" s="216"/>
      <c r="DA237" s="216"/>
      <c r="DB237" s="216"/>
      <c r="DC237" s="216"/>
      <c r="DD237" s="216"/>
      <c r="DE237" s="216"/>
      <c r="DF237" s="216"/>
      <c r="DG237" s="216"/>
      <c r="DH237" s="216"/>
      <c r="DI237" s="216"/>
      <c r="DJ237" s="216"/>
      <c r="DK237" s="216"/>
      <c r="DL237" s="216"/>
      <c r="DM237" s="216"/>
      <c r="DN237" s="216"/>
      <c r="DO237" s="216"/>
    </row>
    <row r="238" spans="1:119" x14ac:dyDescent="0.2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  <c r="Q238" s="67"/>
      <c r="R238" s="67"/>
      <c r="S238" s="67"/>
      <c r="T238" s="67"/>
      <c r="U238" s="67"/>
      <c r="V238" s="67"/>
      <c r="W238" s="67"/>
      <c r="X238" s="67"/>
      <c r="Y238" s="67"/>
      <c r="Z238" s="67"/>
      <c r="AA238" s="67"/>
      <c r="AB238" s="67"/>
      <c r="AC238" s="67"/>
      <c r="AD238" s="67"/>
      <c r="AE238" s="67"/>
      <c r="AF238" s="67"/>
      <c r="AG238" s="67"/>
      <c r="AH238" s="67"/>
      <c r="AI238" s="67"/>
      <c r="AJ238" s="67"/>
      <c r="AK238" s="67"/>
      <c r="AL238" s="216"/>
      <c r="AM238" s="216"/>
      <c r="AN238" s="216"/>
      <c r="AO238" s="216"/>
      <c r="AP238" s="216"/>
      <c r="AQ238" s="216"/>
      <c r="AR238" s="216"/>
      <c r="AS238" s="216"/>
      <c r="AT238" s="216"/>
      <c r="AU238" s="216"/>
      <c r="AV238" s="216"/>
      <c r="AW238" s="216"/>
      <c r="AX238" s="216"/>
      <c r="AY238" s="216"/>
      <c r="AZ238" s="216"/>
      <c r="BA238" s="216"/>
      <c r="BB238" s="216"/>
      <c r="BC238" s="216"/>
      <c r="BD238" s="216"/>
      <c r="BE238" s="216"/>
      <c r="BF238" s="216"/>
      <c r="BG238" s="216"/>
      <c r="BH238" s="216"/>
      <c r="BI238" s="216"/>
      <c r="BJ238" s="216"/>
      <c r="BK238" s="216"/>
      <c r="BL238" s="216"/>
      <c r="BM238" s="216"/>
      <c r="BN238" s="216"/>
      <c r="BO238" s="216"/>
      <c r="BP238" s="216"/>
      <c r="BQ238" s="216"/>
      <c r="BR238" s="216"/>
      <c r="BS238" s="216"/>
      <c r="BT238" s="216"/>
      <c r="BU238" s="216"/>
      <c r="BV238" s="216"/>
      <c r="BW238" s="216"/>
      <c r="BX238" s="216"/>
      <c r="BY238" s="216"/>
      <c r="BZ238" s="216"/>
      <c r="CA238" s="216"/>
      <c r="CB238" s="216"/>
      <c r="CC238" s="216"/>
      <c r="CD238" s="216"/>
      <c r="CE238" s="216"/>
      <c r="CF238" s="216"/>
      <c r="CG238" s="216"/>
      <c r="CH238" s="216"/>
      <c r="CI238" s="216"/>
      <c r="CJ238" s="216"/>
      <c r="CK238" s="216"/>
      <c r="CL238" s="216"/>
      <c r="CM238" s="216"/>
      <c r="CN238" s="216"/>
      <c r="CO238" s="216"/>
      <c r="CP238" s="216"/>
      <c r="CQ238" s="216"/>
      <c r="CR238" s="216"/>
      <c r="CS238" s="216"/>
      <c r="CT238" s="216"/>
      <c r="CU238" s="216"/>
      <c r="CV238" s="216"/>
      <c r="CW238" s="216"/>
      <c r="CX238" s="216"/>
      <c r="CY238" s="216"/>
      <c r="CZ238" s="216"/>
      <c r="DA238" s="216"/>
      <c r="DB238" s="216"/>
      <c r="DC238" s="216"/>
      <c r="DD238" s="216"/>
      <c r="DE238" s="216"/>
      <c r="DF238" s="216"/>
      <c r="DG238" s="216"/>
      <c r="DH238" s="216"/>
      <c r="DI238" s="216"/>
      <c r="DJ238" s="216"/>
      <c r="DK238" s="216"/>
      <c r="DL238" s="216"/>
      <c r="DM238" s="216"/>
      <c r="DN238" s="216"/>
      <c r="DO238" s="216"/>
    </row>
    <row r="239" spans="1:119" x14ac:dyDescent="0.2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  <c r="Q239" s="67"/>
      <c r="R239" s="67"/>
      <c r="S239" s="67"/>
      <c r="T239" s="67"/>
      <c r="U239" s="67"/>
      <c r="V239" s="67"/>
      <c r="W239" s="67"/>
      <c r="X239" s="67"/>
      <c r="Y239" s="67"/>
      <c r="Z239" s="67"/>
      <c r="AA239" s="67"/>
      <c r="AB239" s="67"/>
      <c r="AC239" s="67"/>
      <c r="AD239" s="67"/>
      <c r="AE239" s="67"/>
      <c r="AF239" s="67"/>
      <c r="AG239" s="67"/>
      <c r="AH239" s="67"/>
      <c r="AI239" s="67"/>
      <c r="AJ239" s="67"/>
      <c r="AK239" s="67"/>
      <c r="AL239" s="216"/>
      <c r="AM239" s="216"/>
      <c r="AN239" s="216"/>
      <c r="AO239" s="216"/>
      <c r="AP239" s="216"/>
      <c r="AQ239" s="216"/>
      <c r="AR239" s="216"/>
      <c r="AS239" s="216"/>
      <c r="AT239" s="216"/>
      <c r="AU239" s="216"/>
      <c r="AV239" s="216"/>
      <c r="AW239" s="216"/>
      <c r="AX239" s="216"/>
      <c r="AY239" s="216"/>
      <c r="AZ239" s="216"/>
      <c r="BA239" s="216"/>
      <c r="BB239" s="216"/>
      <c r="BC239" s="216"/>
      <c r="BD239" s="216"/>
      <c r="BE239" s="216"/>
      <c r="BF239" s="216"/>
      <c r="BG239" s="216"/>
      <c r="BH239" s="216"/>
      <c r="BI239" s="216"/>
      <c r="BJ239" s="216"/>
      <c r="BK239" s="216"/>
      <c r="BL239" s="216"/>
      <c r="BM239" s="216"/>
      <c r="BN239" s="216"/>
      <c r="BO239" s="216"/>
      <c r="BP239" s="216"/>
      <c r="BQ239" s="216"/>
      <c r="BR239" s="216"/>
      <c r="BS239" s="216"/>
      <c r="BT239" s="216"/>
      <c r="BU239" s="216"/>
      <c r="BV239" s="216"/>
      <c r="BW239" s="216"/>
      <c r="BX239" s="216"/>
      <c r="BY239" s="216"/>
      <c r="BZ239" s="216"/>
      <c r="CA239" s="216"/>
      <c r="CB239" s="216"/>
      <c r="CC239" s="216"/>
      <c r="CD239" s="216"/>
      <c r="CE239" s="216"/>
      <c r="CF239" s="216"/>
      <c r="CG239" s="216"/>
      <c r="CH239" s="216"/>
      <c r="CI239" s="216"/>
      <c r="CJ239" s="216"/>
      <c r="CK239" s="216"/>
      <c r="CL239" s="216"/>
      <c r="CM239" s="216"/>
      <c r="CN239" s="216"/>
      <c r="CO239" s="216"/>
      <c r="CP239" s="216"/>
      <c r="CQ239" s="216"/>
      <c r="CR239" s="216"/>
      <c r="CS239" s="216"/>
      <c r="CT239" s="216"/>
      <c r="CU239" s="216"/>
      <c r="CV239" s="216"/>
      <c r="CW239" s="216"/>
      <c r="CX239" s="216"/>
      <c r="CY239" s="216"/>
      <c r="CZ239" s="216"/>
      <c r="DA239" s="216"/>
      <c r="DB239" s="216"/>
      <c r="DC239" s="216"/>
      <c r="DD239" s="216"/>
      <c r="DE239" s="216"/>
      <c r="DF239" s="216"/>
      <c r="DG239" s="216"/>
      <c r="DH239" s="216"/>
      <c r="DI239" s="216"/>
      <c r="DJ239" s="216"/>
      <c r="DK239" s="216"/>
      <c r="DL239" s="216"/>
      <c r="DM239" s="216"/>
      <c r="DN239" s="216"/>
      <c r="DO239" s="216"/>
    </row>
    <row r="240" spans="1:119" x14ac:dyDescent="0.2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  <c r="Q240" s="67"/>
      <c r="R240" s="67"/>
      <c r="S240" s="67"/>
      <c r="T240" s="67"/>
      <c r="U240" s="67"/>
      <c r="V240" s="67"/>
      <c r="W240" s="67"/>
      <c r="X240" s="67"/>
      <c r="Y240" s="67"/>
      <c r="Z240" s="67"/>
      <c r="AA240" s="67"/>
      <c r="AB240" s="67"/>
      <c r="AC240" s="67"/>
      <c r="AD240" s="67"/>
      <c r="AE240" s="67"/>
      <c r="AF240" s="67"/>
      <c r="AG240" s="67"/>
      <c r="AH240" s="67"/>
      <c r="AI240" s="67"/>
      <c r="AJ240" s="67"/>
      <c r="AK240" s="67"/>
      <c r="AL240" s="216"/>
      <c r="AM240" s="216"/>
      <c r="AN240" s="216"/>
      <c r="AO240" s="216"/>
      <c r="AP240" s="216"/>
      <c r="AQ240" s="216"/>
      <c r="AR240" s="216"/>
      <c r="AS240" s="216"/>
      <c r="AT240" s="216"/>
      <c r="AU240" s="216"/>
      <c r="AV240" s="216"/>
      <c r="AW240" s="216"/>
      <c r="AX240" s="216"/>
      <c r="AY240" s="216"/>
      <c r="AZ240" s="216"/>
      <c r="BA240" s="216"/>
      <c r="BB240" s="216"/>
      <c r="BC240" s="216"/>
      <c r="BD240" s="216"/>
      <c r="BE240" s="216"/>
      <c r="BF240" s="216"/>
      <c r="BG240" s="216"/>
      <c r="BH240" s="216"/>
      <c r="BI240" s="216"/>
      <c r="BJ240" s="216"/>
      <c r="BK240" s="216"/>
      <c r="BL240" s="216"/>
      <c r="BM240" s="216"/>
      <c r="BN240" s="216"/>
      <c r="BO240" s="216"/>
      <c r="BP240" s="216"/>
      <c r="BQ240" s="216"/>
      <c r="BR240" s="216"/>
      <c r="BS240" s="216"/>
      <c r="BT240" s="216"/>
      <c r="BU240" s="216"/>
      <c r="BV240" s="216"/>
      <c r="BW240" s="216"/>
      <c r="BX240" s="216"/>
      <c r="BY240" s="216"/>
      <c r="BZ240" s="216"/>
      <c r="CA240" s="216"/>
      <c r="CB240" s="216"/>
      <c r="CC240" s="216"/>
      <c r="CD240" s="216"/>
      <c r="CE240" s="216"/>
      <c r="CF240" s="216"/>
      <c r="CG240" s="216"/>
      <c r="CH240" s="216"/>
      <c r="CI240" s="216"/>
      <c r="CJ240" s="216"/>
      <c r="CK240" s="216"/>
      <c r="CL240" s="216"/>
      <c r="CM240" s="216"/>
      <c r="CN240" s="216"/>
      <c r="CO240" s="216"/>
      <c r="CP240" s="216"/>
      <c r="CQ240" s="216"/>
      <c r="CR240" s="216"/>
      <c r="CS240" s="216"/>
      <c r="CT240" s="216"/>
      <c r="CU240" s="216"/>
      <c r="CV240" s="216"/>
      <c r="CW240" s="216"/>
      <c r="CX240" s="216"/>
      <c r="CY240" s="216"/>
      <c r="CZ240" s="216"/>
      <c r="DA240" s="216"/>
      <c r="DB240" s="216"/>
      <c r="DC240" s="216"/>
      <c r="DD240" s="216"/>
      <c r="DE240" s="216"/>
      <c r="DF240" s="216"/>
      <c r="DG240" s="216"/>
      <c r="DH240" s="216"/>
      <c r="DI240" s="216"/>
      <c r="DJ240" s="216"/>
      <c r="DK240" s="216"/>
      <c r="DL240" s="216"/>
      <c r="DM240" s="216"/>
      <c r="DN240" s="216"/>
      <c r="DO240" s="216"/>
    </row>
    <row r="241" spans="1:119" x14ac:dyDescent="0.2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  <c r="Q241" s="67"/>
      <c r="R241" s="67"/>
      <c r="S241" s="67"/>
      <c r="T241" s="67"/>
      <c r="U241" s="67"/>
      <c r="V241" s="67"/>
      <c r="W241" s="67"/>
      <c r="X241" s="67"/>
      <c r="Y241" s="67"/>
      <c r="Z241" s="67"/>
      <c r="AA241" s="67"/>
      <c r="AB241" s="67"/>
      <c r="AC241" s="67"/>
      <c r="AD241" s="67"/>
      <c r="AE241" s="67"/>
      <c r="AF241" s="67"/>
      <c r="AG241" s="67"/>
      <c r="AH241" s="67"/>
      <c r="AI241" s="67"/>
      <c r="AJ241" s="67"/>
      <c r="AK241" s="67"/>
      <c r="AL241" s="216"/>
      <c r="AM241" s="216"/>
      <c r="AN241" s="216"/>
      <c r="AO241" s="216"/>
      <c r="AP241" s="216"/>
      <c r="AQ241" s="216"/>
      <c r="AR241" s="216"/>
      <c r="AS241" s="216"/>
      <c r="AT241" s="216"/>
      <c r="AU241" s="216"/>
      <c r="AV241" s="216"/>
      <c r="AW241" s="216"/>
      <c r="AX241" s="216"/>
      <c r="AY241" s="216"/>
      <c r="AZ241" s="216"/>
      <c r="BA241" s="216"/>
      <c r="BB241" s="216"/>
      <c r="BC241" s="216"/>
      <c r="BD241" s="216"/>
      <c r="BE241" s="216"/>
      <c r="BF241" s="216"/>
      <c r="BG241" s="216"/>
      <c r="BH241" s="216"/>
      <c r="BI241" s="216"/>
      <c r="BJ241" s="216"/>
      <c r="BK241" s="216"/>
      <c r="BL241" s="216"/>
      <c r="BM241" s="216"/>
      <c r="BN241" s="216"/>
      <c r="BO241" s="216"/>
      <c r="BP241" s="216"/>
      <c r="BQ241" s="216"/>
      <c r="BR241" s="216"/>
      <c r="BS241" s="216"/>
      <c r="BT241" s="216"/>
      <c r="BU241" s="216"/>
      <c r="BV241" s="216"/>
      <c r="BW241" s="216"/>
      <c r="BX241" s="216"/>
      <c r="BY241" s="216"/>
      <c r="BZ241" s="216"/>
      <c r="CA241" s="216"/>
      <c r="CB241" s="216"/>
      <c r="CC241" s="216"/>
      <c r="CD241" s="216"/>
      <c r="CE241" s="216"/>
      <c r="CF241" s="216"/>
      <c r="CG241" s="216"/>
      <c r="CH241" s="216"/>
      <c r="CI241" s="216"/>
      <c r="CJ241" s="216"/>
      <c r="CK241" s="216"/>
      <c r="CL241" s="216"/>
      <c r="CM241" s="216"/>
      <c r="CN241" s="216"/>
      <c r="CO241" s="216"/>
      <c r="CP241" s="216"/>
      <c r="CQ241" s="216"/>
      <c r="CR241" s="216"/>
      <c r="CS241" s="216"/>
      <c r="CT241" s="216"/>
      <c r="CU241" s="216"/>
      <c r="CV241" s="216"/>
      <c r="CW241" s="216"/>
      <c r="CX241" s="216"/>
      <c r="CY241" s="216"/>
      <c r="CZ241" s="216"/>
      <c r="DA241" s="216"/>
      <c r="DB241" s="216"/>
      <c r="DC241" s="216"/>
      <c r="DD241" s="216"/>
      <c r="DE241" s="216"/>
      <c r="DF241" s="216"/>
      <c r="DG241" s="216"/>
      <c r="DH241" s="216"/>
      <c r="DI241" s="216"/>
      <c r="DJ241" s="216"/>
      <c r="DK241" s="216"/>
      <c r="DL241" s="216"/>
      <c r="DM241" s="216"/>
      <c r="DN241" s="216"/>
      <c r="DO241" s="216"/>
    </row>
    <row r="242" spans="1:119" x14ac:dyDescent="0.2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  <c r="Q242" s="67"/>
      <c r="R242" s="67"/>
      <c r="S242" s="67"/>
      <c r="T242" s="67"/>
      <c r="U242" s="67"/>
      <c r="V242" s="67"/>
      <c r="W242" s="67"/>
      <c r="X242" s="67"/>
      <c r="Y242" s="67"/>
      <c r="Z242" s="67"/>
      <c r="AA242" s="67"/>
      <c r="AB242" s="67"/>
      <c r="AC242" s="67"/>
      <c r="AD242" s="67"/>
      <c r="AE242" s="67"/>
      <c r="AF242" s="67"/>
      <c r="AG242" s="67"/>
      <c r="AH242" s="67"/>
      <c r="AI242" s="67"/>
      <c r="AJ242" s="67"/>
      <c r="AK242" s="67"/>
      <c r="AL242" s="216"/>
      <c r="AM242" s="216"/>
      <c r="AN242" s="216"/>
      <c r="AO242" s="216"/>
      <c r="AP242" s="216"/>
      <c r="AQ242" s="216"/>
      <c r="AR242" s="216"/>
      <c r="AS242" s="216"/>
      <c r="AT242" s="216"/>
      <c r="AU242" s="216"/>
      <c r="AV242" s="216"/>
      <c r="AW242" s="216"/>
      <c r="AX242" s="216"/>
      <c r="AY242" s="216"/>
      <c r="AZ242" s="216"/>
      <c r="BA242" s="216"/>
      <c r="BB242" s="216"/>
      <c r="BC242" s="216"/>
      <c r="BD242" s="216"/>
      <c r="BE242" s="216"/>
      <c r="BF242" s="216"/>
      <c r="BG242" s="216"/>
      <c r="BH242" s="216"/>
      <c r="BI242" s="216"/>
      <c r="BJ242" s="216"/>
      <c r="BK242" s="216"/>
      <c r="BL242" s="216"/>
      <c r="BM242" s="216"/>
      <c r="BN242" s="216"/>
      <c r="BO242" s="216"/>
      <c r="BP242" s="216"/>
      <c r="BQ242" s="216"/>
      <c r="BR242" s="216"/>
      <c r="BS242" s="216"/>
      <c r="BT242" s="216"/>
      <c r="BU242" s="216"/>
      <c r="BV242" s="216"/>
      <c r="BW242" s="216"/>
      <c r="BX242" s="216"/>
      <c r="BY242" s="216"/>
      <c r="BZ242" s="216"/>
      <c r="CA242" s="216"/>
      <c r="CB242" s="216"/>
      <c r="CC242" s="216"/>
      <c r="CD242" s="216"/>
      <c r="CE242" s="216"/>
      <c r="CF242" s="216"/>
      <c r="CG242" s="216"/>
      <c r="CH242" s="216"/>
      <c r="CI242" s="216"/>
      <c r="CJ242" s="216"/>
      <c r="CK242" s="216"/>
      <c r="CL242" s="216"/>
      <c r="CM242" s="216"/>
      <c r="CN242" s="216"/>
      <c r="CO242" s="216"/>
      <c r="CP242" s="216"/>
      <c r="CQ242" s="216"/>
      <c r="CR242" s="216"/>
      <c r="CS242" s="216"/>
      <c r="CT242" s="216"/>
      <c r="CU242" s="216"/>
      <c r="CV242" s="216"/>
      <c r="CW242" s="216"/>
      <c r="CX242" s="216"/>
      <c r="CY242" s="216"/>
      <c r="CZ242" s="216"/>
      <c r="DA242" s="216"/>
      <c r="DB242" s="216"/>
      <c r="DC242" s="216"/>
      <c r="DD242" s="216"/>
      <c r="DE242" s="216"/>
      <c r="DF242" s="216"/>
      <c r="DG242" s="216"/>
      <c r="DH242" s="216"/>
      <c r="DI242" s="216"/>
      <c r="DJ242" s="216"/>
      <c r="DK242" s="216"/>
      <c r="DL242" s="216"/>
      <c r="DM242" s="216"/>
      <c r="DN242" s="216"/>
      <c r="DO242" s="216"/>
    </row>
    <row r="243" spans="1:119" x14ac:dyDescent="0.2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  <c r="Q243" s="67"/>
      <c r="R243" s="67"/>
      <c r="S243" s="67"/>
      <c r="T243" s="67"/>
      <c r="U243" s="67"/>
      <c r="V243" s="67"/>
      <c r="W243" s="67"/>
      <c r="X243" s="67"/>
      <c r="Y243" s="67"/>
      <c r="Z243" s="67"/>
      <c r="AA243" s="67"/>
      <c r="AB243" s="67"/>
      <c r="AC243" s="67"/>
      <c r="AD243" s="67"/>
      <c r="AE243" s="67"/>
      <c r="AF243" s="67"/>
      <c r="AG243" s="67"/>
      <c r="AH243" s="67"/>
      <c r="AI243" s="67"/>
      <c r="AJ243" s="67"/>
      <c r="AK243" s="67"/>
      <c r="AL243" s="216"/>
      <c r="AM243" s="216"/>
      <c r="AN243" s="216"/>
      <c r="AO243" s="216"/>
      <c r="AP243" s="216"/>
      <c r="AQ243" s="216"/>
      <c r="AR243" s="216"/>
      <c r="AS243" s="216"/>
      <c r="AT243" s="216"/>
      <c r="AU243" s="216"/>
      <c r="AV243" s="216"/>
      <c r="AW243" s="216"/>
      <c r="AX243" s="216"/>
      <c r="AY243" s="216"/>
      <c r="AZ243" s="216"/>
      <c r="BA243" s="216"/>
      <c r="BB243" s="216"/>
      <c r="BC243" s="216"/>
      <c r="BD243" s="216"/>
      <c r="BE243" s="216"/>
      <c r="BF243" s="216"/>
      <c r="BG243" s="216"/>
      <c r="BH243" s="216"/>
      <c r="BI243" s="216"/>
      <c r="BJ243" s="216"/>
      <c r="BK243" s="216"/>
      <c r="BL243" s="216"/>
      <c r="BM243" s="216"/>
      <c r="BN243" s="216"/>
      <c r="BO243" s="216"/>
      <c r="BP243" s="216"/>
      <c r="BQ243" s="216"/>
      <c r="BR243" s="216"/>
      <c r="BS243" s="216"/>
      <c r="BT243" s="216"/>
      <c r="BU243" s="216"/>
      <c r="BV243" s="216"/>
      <c r="BW243" s="216"/>
      <c r="BX243" s="216"/>
      <c r="BY243" s="216"/>
      <c r="BZ243" s="216"/>
      <c r="CA243" s="216"/>
      <c r="CB243" s="216"/>
      <c r="CC243" s="216"/>
      <c r="CD243" s="216"/>
      <c r="CE243" s="216"/>
      <c r="CF243" s="216"/>
      <c r="CG243" s="216"/>
      <c r="CH243" s="216"/>
      <c r="CI243" s="216"/>
      <c r="CJ243" s="216"/>
      <c r="CK243" s="216"/>
      <c r="CL243" s="216"/>
      <c r="CM243" s="216"/>
      <c r="CN243" s="216"/>
      <c r="CO243" s="216"/>
      <c r="CP243" s="216"/>
      <c r="CQ243" s="216"/>
      <c r="CR243" s="216"/>
      <c r="CS243" s="216"/>
      <c r="CT243" s="216"/>
      <c r="CU243" s="216"/>
      <c r="CV243" s="216"/>
      <c r="CW243" s="216"/>
      <c r="CX243" s="216"/>
      <c r="CY243" s="216"/>
      <c r="CZ243" s="216"/>
      <c r="DA243" s="216"/>
      <c r="DB243" s="216"/>
      <c r="DC243" s="216"/>
      <c r="DD243" s="216"/>
      <c r="DE243" s="216"/>
      <c r="DF243" s="216"/>
      <c r="DG243" s="216"/>
      <c r="DH243" s="216"/>
      <c r="DI243" s="216"/>
      <c r="DJ243" s="216"/>
      <c r="DK243" s="216"/>
      <c r="DL243" s="216"/>
      <c r="DM243" s="216"/>
      <c r="DN243" s="216"/>
      <c r="DO243" s="216"/>
    </row>
    <row r="244" spans="1:119" x14ac:dyDescent="0.2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  <c r="Q244" s="67"/>
      <c r="R244" s="67"/>
      <c r="S244" s="67"/>
      <c r="T244" s="67"/>
      <c r="U244" s="67"/>
      <c r="V244" s="67"/>
      <c r="W244" s="67"/>
      <c r="X244" s="67"/>
      <c r="Y244" s="67"/>
      <c r="Z244" s="67"/>
      <c r="AA244" s="67"/>
      <c r="AB244" s="67"/>
      <c r="AC244" s="67"/>
      <c r="AD244" s="67"/>
      <c r="AE244" s="67"/>
      <c r="AF244" s="67"/>
      <c r="AG244" s="67"/>
      <c r="AH244" s="67"/>
      <c r="AI244" s="67"/>
      <c r="AJ244" s="67"/>
      <c r="AK244" s="67"/>
      <c r="AL244" s="216"/>
      <c r="AM244" s="216"/>
      <c r="AN244" s="216"/>
      <c r="AO244" s="216"/>
      <c r="AP244" s="216"/>
      <c r="AQ244" s="216"/>
      <c r="AR244" s="216"/>
      <c r="AS244" s="216"/>
      <c r="AT244" s="216"/>
      <c r="AU244" s="216"/>
      <c r="AV244" s="216"/>
      <c r="AW244" s="216"/>
      <c r="AX244" s="216"/>
      <c r="AY244" s="216"/>
      <c r="AZ244" s="216"/>
      <c r="BA244" s="216"/>
      <c r="BB244" s="216"/>
      <c r="BC244" s="216"/>
      <c r="BD244" s="216"/>
      <c r="BE244" s="216"/>
      <c r="BF244" s="216"/>
      <c r="BG244" s="216"/>
      <c r="BH244" s="216"/>
      <c r="BI244" s="216"/>
      <c r="BJ244" s="216"/>
      <c r="BK244" s="216"/>
      <c r="BL244" s="216"/>
      <c r="BM244" s="216"/>
      <c r="BN244" s="216"/>
      <c r="BO244" s="216"/>
      <c r="BP244" s="216"/>
      <c r="BQ244" s="216"/>
      <c r="BR244" s="216"/>
      <c r="BS244" s="216"/>
      <c r="BT244" s="216"/>
      <c r="BU244" s="216"/>
      <c r="BV244" s="216"/>
      <c r="BW244" s="216"/>
      <c r="BX244" s="216"/>
      <c r="BY244" s="216"/>
      <c r="BZ244" s="216"/>
      <c r="CA244" s="216"/>
      <c r="CB244" s="216"/>
      <c r="CC244" s="216"/>
      <c r="CD244" s="216"/>
      <c r="CE244" s="216"/>
      <c r="CF244" s="216"/>
      <c r="CG244" s="216"/>
      <c r="CH244" s="216"/>
      <c r="CI244" s="216"/>
      <c r="CJ244" s="216"/>
      <c r="CK244" s="216"/>
      <c r="CL244" s="216"/>
      <c r="CM244" s="216"/>
      <c r="CN244" s="216"/>
      <c r="CO244" s="216"/>
      <c r="CP244" s="216"/>
      <c r="CQ244" s="216"/>
      <c r="CR244" s="216"/>
      <c r="CS244" s="216"/>
      <c r="CT244" s="216"/>
      <c r="CU244" s="216"/>
      <c r="CV244" s="216"/>
      <c r="CW244" s="216"/>
      <c r="CX244" s="216"/>
      <c r="CY244" s="216"/>
      <c r="CZ244" s="216"/>
      <c r="DA244" s="216"/>
      <c r="DB244" s="216"/>
      <c r="DC244" s="216"/>
      <c r="DD244" s="216"/>
      <c r="DE244" s="216"/>
      <c r="DF244" s="216"/>
      <c r="DG244" s="216"/>
      <c r="DH244" s="216"/>
      <c r="DI244" s="216"/>
      <c r="DJ244" s="216"/>
      <c r="DK244" s="216"/>
      <c r="DL244" s="216"/>
      <c r="DM244" s="216"/>
      <c r="DN244" s="216"/>
      <c r="DO244" s="216"/>
    </row>
    <row r="245" spans="1:119" x14ac:dyDescent="0.2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67"/>
      <c r="AL245" s="216"/>
      <c r="AM245" s="216"/>
      <c r="AN245" s="216"/>
      <c r="AO245" s="216"/>
      <c r="AP245" s="216"/>
      <c r="AQ245" s="216"/>
      <c r="AR245" s="216"/>
      <c r="AS245" s="216"/>
      <c r="AT245" s="216"/>
      <c r="AU245" s="216"/>
      <c r="AV245" s="216"/>
      <c r="AW245" s="216"/>
      <c r="AX245" s="216"/>
      <c r="AY245" s="216"/>
      <c r="AZ245" s="216"/>
      <c r="BA245" s="216"/>
      <c r="BB245" s="216"/>
      <c r="BC245" s="216"/>
      <c r="BD245" s="216"/>
      <c r="BE245" s="216"/>
      <c r="BF245" s="216"/>
      <c r="BG245" s="216"/>
      <c r="BH245" s="216"/>
      <c r="BI245" s="216"/>
      <c r="BJ245" s="216"/>
      <c r="BK245" s="216"/>
      <c r="BL245" s="216"/>
      <c r="BM245" s="216"/>
      <c r="BN245" s="216"/>
      <c r="BO245" s="216"/>
      <c r="BP245" s="216"/>
      <c r="BQ245" s="216"/>
      <c r="BR245" s="216"/>
      <c r="BS245" s="216"/>
      <c r="BT245" s="216"/>
      <c r="BU245" s="216"/>
      <c r="BV245" s="216"/>
      <c r="BW245" s="216"/>
      <c r="BX245" s="216"/>
      <c r="BY245" s="216"/>
      <c r="BZ245" s="216"/>
      <c r="CA245" s="216"/>
      <c r="CB245" s="216"/>
      <c r="CC245" s="216"/>
      <c r="CD245" s="216"/>
      <c r="CE245" s="216"/>
      <c r="CF245" s="216"/>
      <c r="CG245" s="216"/>
      <c r="CH245" s="216"/>
      <c r="CI245" s="216"/>
      <c r="CJ245" s="216"/>
      <c r="CK245" s="216"/>
      <c r="CL245" s="216"/>
      <c r="CM245" s="216"/>
      <c r="CN245" s="216"/>
      <c r="CO245" s="216"/>
      <c r="CP245" s="216"/>
      <c r="CQ245" s="216"/>
      <c r="CR245" s="216"/>
      <c r="CS245" s="216"/>
      <c r="CT245" s="216"/>
      <c r="CU245" s="216"/>
      <c r="CV245" s="216"/>
      <c r="CW245" s="216"/>
      <c r="CX245" s="216"/>
      <c r="CY245" s="216"/>
      <c r="CZ245" s="216"/>
      <c r="DA245" s="216"/>
      <c r="DB245" s="216"/>
      <c r="DC245" s="216"/>
      <c r="DD245" s="216"/>
      <c r="DE245" s="216"/>
      <c r="DF245" s="216"/>
      <c r="DG245" s="216"/>
      <c r="DH245" s="216"/>
      <c r="DI245" s="216"/>
      <c r="DJ245" s="216"/>
      <c r="DK245" s="216"/>
      <c r="DL245" s="216"/>
      <c r="DM245" s="216"/>
      <c r="DN245" s="216"/>
      <c r="DO245" s="216"/>
    </row>
    <row r="246" spans="1:119" x14ac:dyDescent="0.2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  <c r="Q246" s="67"/>
      <c r="R246" s="67"/>
      <c r="S246" s="67"/>
      <c r="T246" s="67"/>
      <c r="U246" s="67"/>
      <c r="V246" s="67"/>
      <c r="W246" s="67"/>
      <c r="X246" s="67"/>
      <c r="Y246" s="67"/>
      <c r="Z246" s="67"/>
      <c r="AA246" s="67"/>
      <c r="AB246" s="67"/>
      <c r="AC246" s="67"/>
      <c r="AD246" s="67"/>
      <c r="AE246" s="67"/>
      <c r="AF246" s="67"/>
      <c r="AG246" s="67"/>
      <c r="AH246" s="67"/>
      <c r="AI246" s="67"/>
      <c r="AJ246" s="67"/>
      <c r="AK246" s="67"/>
      <c r="AL246" s="216"/>
      <c r="AM246" s="216"/>
      <c r="AN246" s="216"/>
      <c r="AO246" s="216"/>
      <c r="AP246" s="216"/>
      <c r="AQ246" s="216"/>
      <c r="AR246" s="216"/>
      <c r="AS246" s="216"/>
      <c r="AT246" s="216"/>
      <c r="AU246" s="216"/>
      <c r="AV246" s="216"/>
      <c r="AW246" s="216"/>
      <c r="AX246" s="216"/>
      <c r="AY246" s="216"/>
      <c r="AZ246" s="216"/>
      <c r="BA246" s="216"/>
      <c r="BB246" s="216"/>
      <c r="BC246" s="216"/>
      <c r="BD246" s="216"/>
      <c r="BE246" s="216"/>
      <c r="BF246" s="216"/>
      <c r="BG246" s="216"/>
      <c r="BH246" s="216"/>
      <c r="BI246" s="216"/>
      <c r="BJ246" s="216"/>
      <c r="BK246" s="216"/>
      <c r="BL246" s="216"/>
      <c r="BM246" s="216"/>
      <c r="BN246" s="216"/>
      <c r="BO246" s="216"/>
      <c r="BP246" s="216"/>
      <c r="BQ246" s="216"/>
      <c r="BR246" s="216"/>
      <c r="BS246" s="216"/>
      <c r="BT246" s="216"/>
      <c r="BU246" s="216"/>
      <c r="BV246" s="216"/>
      <c r="BW246" s="216"/>
      <c r="BX246" s="216"/>
      <c r="BY246" s="216"/>
      <c r="BZ246" s="216"/>
      <c r="CA246" s="216"/>
      <c r="CB246" s="216"/>
      <c r="CC246" s="216"/>
      <c r="CD246" s="216"/>
      <c r="CE246" s="216"/>
      <c r="CF246" s="216"/>
      <c r="CG246" s="216"/>
      <c r="CH246" s="216"/>
      <c r="CI246" s="216"/>
      <c r="CJ246" s="216"/>
      <c r="CK246" s="216"/>
      <c r="CL246" s="216"/>
      <c r="CM246" s="216"/>
      <c r="CN246" s="216"/>
      <c r="CO246" s="216"/>
      <c r="CP246" s="216"/>
      <c r="CQ246" s="216"/>
      <c r="CR246" s="216"/>
      <c r="CS246" s="216"/>
      <c r="CT246" s="216"/>
      <c r="CU246" s="216"/>
      <c r="CV246" s="216"/>
      <c r="CW246" s="216"/>
      <c r="CX246" s="216"/>
      <c r="CY246" s="216"/>
      <c r="CZ246" s="216"/>
      <c r="DA246" s="216"/>
      <c r="DB246" s="216"/>
      <c r="DC246" s="216"/>
      <c r="DD246" s="216"/>
      <c r="DE246" s="216"/>
      <c r="DF246" s="216"/>
      <c r="DG246" s="216"/>
      <c r="DH246" s="216"/>
      <c r="DI246" s="216"/>
      <c r="DJ246" s="216"/>
      <c r="DK246" s="216"/>
      <c r="DL246" s="216"/>
      <c r="DM246" s="216"/>
      <c r="DN246" s="216"/>
      <c r="DO246" s="216"/>
    </row>
    <row r="247" spans="1:119" x14ac:dyDescent="0.2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  <c r="Q247" s="67"/>
      <c r="R247" s="67"/>
      <c r="S247" s="67"/>
      <c r="T247" s="67"/>
      <c r="U247" s="67"/>
      <c r="V247" s="67"/>
      <c r="W247" s="67"/>
      <c r="X247" s="67"/>
      <c r="Y247" s="67"/>
      <c r="Z247" s="67"/>
      <c r="AA247" s="67"/>
      <c r="AB247" s="67"/>
      <c r="AC247" s="67"/>
      <c r="AD247" s="67"/>
      <c r="AE247" s="67"/>
      <c r="AF247" s="67"/>
      <c r="AG247" s="67"/>
      <c r="AH247" s="67"/>
      <c r="AI247" s="67"/>
      <c r="AJ247" s="67"/>
      <c r="AK247" s="67"/>
      <c r="AL247" s="216"/>
      <c r="AM247" s="216"/>
      <c r="AN247" s="216"/>
      <c r="AO247" s="216"/>
      <c r="AP247" s="216"/>
      <c r="AQ247" s="216"/>
      <c r="AR247" s="216"/>
      <c r="AS247" s="216"/>
      <c r="AT247" s="216"/>
      <c r="AU247" s="216"/>
      <c r="AV247" s="216"/>
      <c r="AW247" s="216"/>
      <c r="AX247" s="216"/>
      <c r="AY247" s="216"/>
      <c r="AZ247" s="216"/>
      <c r="BA247" s="216"/>
      <c r="BB247" s="216"/>
      <c r="BC247" s="216"/>
      <c r="BD247" s="216"/>
      <c r="BE247" s="216"/>
      <c r="BF247" s="216"/>
      <c r="BG247" s="216"/>
      <c r="BH247" s="216"/>
      <c r="BI247" s="216"/>
      <c r="BJ247" s="216"/>
      <c r="BK247" s="216"/>
      <c r="BL247" s="216"/>
      <c r="BM247" s="216"/>
      <c r="BN247" s="216"/>
      <c r="BO247" s="216"/>
      <c r="BP247" s="216"/>
      <c r="BQ247" s="216"/>
      <c r="BR247" s="216"/>
      <c r="BS247" s="216"/>
      <c r="BT247" s="216"/>
      <c r="BU247" s="216"/>
      <c r="BV247" s="216"/>
      <c r="BW247" s="216"/>
      <c r="BX247" s="216"/>
      <c r="BY247" s="216"/>
      <c r="BZ247" s="216"/>
      <c r="CA247" s="216"/>
      <c r="CB247" s="216"/>
      <c r="CC247" s="216"/>
      <c r="CD247" s="216"/>
      <c r="CE247" s="216"/>
      <c r="CF247" s="216"/>
      <c r="CG247" s="216"/>
      <c r="CH247" s="216"/>
      <c r="CI247" s="216"/>
      <c r="CJ247" s="216"/>
      <c r="CK247" s="216"/>
      <c r="CL247" s="216"/>
      <c r="CM247" s="216"/>
      <c r="CN247" s="216"/>
      <c r="CO247" s="216"/>
      <c r="CP247" s="216"/>
      <c r="CQ247" s="216"/>
      <c r="CR247" s="216"/>
      <c r="CS247" s="216"/>
      <c r="CT247" s="216"/>
      <c r="CU247" s="216"/>
      <c r="CV247" s="216"/>
      <c r="CW247" s="216"/>
      <c r="CX247" s="216"/>
      <c r="CY247" s="216"/>
      <c r="CZ247" s="216"/>
      <c r="DA247" s="216"/>
      <c r="DB247" s="216"/>
      <c r="DC247" s="216"/>
      <c r="DD247" s="216"/>
      <c r="DE247" s="216"/>
      <c r="DF247" s="216"/>
      <c r="DG247" s="216"/>
      <c r="DH247" s="216"/>
      <c r="DI247" s="216"/>
      <c r="DJ247" s="216"/>
      <c r="DK247" s="216"/>
      <c r="DL247" s="216"/>
      <c r="DM247" s="216"/>
      <c r="DN247" s="216"/>
      <c r="DO247" s="216"/>
    </row>
    <row r="248" spans="1:119" x14ac:dyDescent="0.2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  <c r="Q248" s="67"/>
      <c r="R248" s="67"/>
      <c r="S248" s="67"/>
      <c r="T248" s="67"/>
      <c r="U248" s="67"/>
      <c r="V248" s="67"/>
      <c r="W248" s="67"/>
      <c r="X248" s="67"/>
      <c r="Y248" s="67"/>
      <c r="Z248" s="67"/>
      <c r="AA248" s="67"/>
      <c r="AB248" s="67"/>
      <c r="AC248" s="67"/>
      <c r="AD248" s="67"/>
      <c r="AE248" s="67"/>
      <c r="AF248" s="67"/>
      <c r="AG248" s="67"/>
      <c r="AH248" s="67"/>
      <c r="AI248" s="67"/>
      <c r="AJ248" s="67"/>
      <c r="AK248" s="67"/>
      <c r="AL248" s="216"/>
      <c r="AM248" s="216"/>
      <c r="AN248" s="216"/>
      <c r="AO248" s="216"/>
      <c r="AP248" s="216"/>
      <c r="AQ248" s="216"/>
      <c r="AR248" s="216"/>
      <c r="AS248" s="216"/>
      <c r="AT248" s="216"/>
      <c r="AU248" s="216"/>
      <c r="AV248" s="216"/>
      <c r="AW248" s="216"/>
      <c r="AX248" s="216"/>
      <c r="AY248" s="216"/>
      <c r="AZ248" s="216"/>
      <c r="BA248" s="216"/>
      <c r="BB248" s="216"/>
      <c r="BC248" s="216"/>
      <c r="BD248" s="216"/>
      <c r="BE248" s="216"/>
      <c r="BF248" s="216"/>
      <c r="BG248" s="216"/>
      <c r="BH248" s="216"/>
      <c r="BI248" s="216"/>
      <c r="BJ248" s="216"/>
      <c r="BK248" s="216"/>
      <c r="BL248" s="216"/>
      <c r="BM248" s="216"/>
      <c r="BN248" s="216"/>
      <c r="BO248" s="216"/>
      <c r="BP248" s="216"/>
      <c r="BQ248" s="216"/>
      <c r="BR248" s="216"/>
      <c r="BS248" s="216"/>
      <c r="BT248" s="216"/>
      <c r="BU248" s="216"/>
      <c r="BV248" s="216"/>
      <c r="BW248" s="216"/>
      <c r="BX248" s="216"/>
      <c r="BY248" s="216"/>
      <c r="BZ248" s="216"/>
      <c r="CA248" s="216"/>
      <c r="CB248" s="216"/>
      <c r="CC248" s="216"/>
      <c r="CD248" s="216"/>
      <c r="CE248" s="216"/>
      <c r="CF248" s="216"/>
      <c r="CG248" s="216"/>
      <c r="CH248" s="216"/>
      <c r="CI248" s="216"/>
      <c r="CJ248" s="216"/>
      <c r="CK248" s="216"/>
      <c r="CL248" s="216"/>
      <c r="CM248" s="216"/>
      <c r="CN248" s="216"/>
      <c r="CO248" s="216"/>
      <c r="CP248" s="216"/>
      <c r="CQ248" s="216"/>
      <c r="CR248" s="216"/>
      <c r="CS248" s="216"/>
      <c r="CT248" s="216"/>
      <c r="CU248" s="216"/>
      <c r="CV248" s="216"/>
      <c r="CW248" s="216"/>
      <c r="CX248" s="216"/>
      <c r="CY248" s="216"/>
      <c r="CZ248" s="216"/>
      <c r="DA248" s="216"/>
      <c r="DB248" s="216"/>
      <c r="DC248" s="216"/>
      <c r="DD248" s="216"/>
      <c r="DE248" s="216"/>
      <c r="DF248" s="216"/>
      <c r="DG248" s="216"/>
      <c r="DH248" s="216"/>
      <c r="DI248" s="216"/>
      <c r="DJ248" s="216"/>
      <c r="DK248" s="216"/>
      <c r="DL248" s="216"/>
      <c r="DM248" s="216"/>
      <c r="DN248" s="216"/>
      <c r="DO248" s="216"/>
    </row>
    <row r="249" spans="1:119" x14ac:dyDescent="0.2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  <c r="Q249" s="67"/>
      <c r="R249" s="67"/>
      <c r="S249" s="67"/>
      <c r="T249" s="67"/>
      <c r="U249" s="67"/>
      <c r="V249" s="67"/>
      <c r="W249" s="67"/>
      <c r="X249" s="67"/>
      <c r="Y249" s="67"/>
      <c r="Z249" s="67"/>
      <c r="AA249" s="67"/>
      <c r="AB249" s="67"/>
      <c r="AC249" s="67"/>
      <c r="AD249" s="67"/>
      <c r="AE249" s="67"/>
      <c r="AF249" s="67"/>
      <c r="AG249" s="67"/>
      <c r="AH249" s="67"/>
      <c r="AI249" s="67"/>
      <c r="AJ249" s="67"/>
      <c r="AK249" s="67"/>
      <c r="AL249" s="216"/>
      <c r="AM249" s="216"/>
      <c r="AN249" s="216"/>
      <c r="AO249" s="216"/>
      <c r="AP249" s="216"/>
      <c r="AQ249" s="216"/>
      <c r="AR249" s="216"/>
      <c r="AS249" s="216"/>
      <c r="AT249" s="216"/>
      <c r="AU249" s="216"/>
      <c r="AV249" s="216"/>
      <c r="AW249" s="216"/>
      <c r="AX249" s="216"/>
      <c r="AY249" s="216"/>
      <c r="AZ249" s="216"/>
      <c r="BA249" s="216"/>
      <c r="BB249" s="216"/>
      <c r="BC249" s="216"/>
      <c r="BD249" s="216"/>
      <c r="BE249" s="216"/>
      <c r="BF249" s="216"/>
      <c r="BG249" s="216"/>
      <c r="BH249" s="216"/>
      <c r="BI249" s="216"/>
      <c r="BJ249" s="216"/>
      <c r="BK249" s="216"/>
      <c r="BL249" s="216"/>
      <c r="BM249" s="216"/>
      <c r="BN249" s="216"/>
      <c r="BO249" s="216"/>
      <c r="BP249" s="216"/>
      <c r="BQ249" s="216"/>
      <c r="BR249" s="216"/>
      <c r="BS249" s="216"/>
      <c r="BT249" s="216"/>
      <c r="BU249" s="216"/>
      <c r="BV249" s="216"/>
      <c r="BW249" s="216"/>
      <c r="BX249" s="216"/>
      <c r="BY249" s="216"/>
      <c r="BZ249" s="216"/>
      <c r="CA249" s="216"/>
      <c r="CB249" s="216"/>
      <c r="CC249" s="216"/>
      <c r="CD249" s="216"/>
      <c r="CE249" s="216"/>
      <c r="CF249" s="216"/>
      <c r="CG249" s="216"/>
      <c r="CH249" s="216"/>
      <c r="CI249" s="216"/>
      <c r="CJ249" s="216"/>
      <c r="CK249" s="216"/>
      <c r="CL249" s="216"/>
      <c r="CM249" s="216"/>
      <c r="CN249" s="216"/>
      <c r="CO249" s="216"/>
      <c r="CP249" s="216"/>
      <c r="CQ249" s="216"/>
      <c r="CR249" s="216"/>
      <c r="CS249" s="216"/>
      <c r="CT249" s="216"/>
      <c r="CU249" s="216"/>
      <c r="CV249" s="216"/>
      <c r="CW249" s="216"/>
      <c r="CX249" s="216"/>
      <c r="CY249" s="216"/>
      <c r="CZ249" s="216"/>
      <c r="DA249" s="216"/>
      <c r="DB249" s="216"/>
      <c r="DC249" s="216"/>
      <c r="DD249" s="216"/>
      <c r="DE249" s="216"/>
      <c r="DF249" s="216"/>
      <c r="DG249" s="216"/>
      <c r="DH249" s="216"/>
      <c r="DI249" s="216"/>
      <c r="DJ249" s="216"/>
      <c r="DK249" s="216"/>
      <c r="DL249" s="216"/>
      <c r="DM249" s="216"/>
      <c r="DN249" s="216"/>
      <c r="DO249" s="216"/>
    </row>
    <row r="250" spans="1:119" x14ac:dyDescent="0.2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  <c r="Q250" s="67"/>
      <c r="R250" s="67"/>
      <c r="S250" s="67"/>
      <c r="T250" s="67"/>
      <c r="U250" s="67"/>
      <c r="V250" s="67"/>
      <c r="W250" s="67"/>
      <c r="X250" s="67"/>
      <c r="Y250" s="67"/>
      <c r="Z250" s="67"/>
      <c r="AA250" s="67"/>
      <c r="AB250" s="67"/>
      <c r="AC250" s="67"/>
      <c r="AD250" s="67"/>
      <c r="AE250" s="67"/>
      <c r="AF250" s="67"/>
      <c r="AG250" s="67"/>
      <c r="AH250" s="67"/>
      <c r="AI250" s="67"/>
      <c r="AJ250" s="67"/>
      <c r="AK250" s="67"/>
      <c r="AL250" s="216"/>
      <c r="AM250" s="216"/>
      <c r="AN250" s="216"/>
      <c r="AO250" s="216"/>
      <c r="AP250" s="216"/>
      <c r="AQ250" s="216"/>
      <c r="AR250" s="216"/>
      <c r="AS250" s="216"/>
      <c r="AT250" s="216"/>
      <c r="AU250" s="216"/>
      <c r="AV250" s="216"/>
      <c r="AW250" s="216"/>
      <c r="AX250" s="216"/>
      <c r="AY250" s="216"/>
      <c r="AZ250" s="216"/>
      <c r="BA250" s="216"/>
      <c r="BB250" s="216"/>
      <c r="BC250" s="216"/>
      <c r="BD250" s="216"/>
      <c r="BE250" s="216"/>
      <c r="BF250" s="216"/>
      <c r="BG250" s="216"/>
      <c r="BH250" s="216"/>
      <c r="BI250" s="216"/>
      <c r="BJ250" s="216"/>
      <c r="BK250" s="216"/>
      <c r="BL250" s="216"/>
      <c r="BM250" s="216"/>
      <c r="BN250" s="216"/>
      <c r="BO250" s="216"/>
      <c r="BP250" s="216"/>
      <c r="BQ250" s="216"/>
      <c r="BR250" s="216"/>
      <c r="BS250" s="216"/>
      <c r="BT250" s="216"/>
      <c r="BU250" s="216"/>
      <c r="BV250" s="216"/>
      <c r="BW250" s="216"/>
      <c r="BX250" s="216"/>
      <c r="BY250" s="216"/>
      <c r="BZ250" s="216"/>
      <c r="CA250" s="216"/>
      <c r="CB250" s="216"/>
      <c r="CC250" s="216"/>
      <c r="CD250" s="216"/>
      <c r="CE250" s="216"/>
      <c r="CF250" s="216"/>
      <c r="CG250" s="216"/>
      <c r="CH250" s="216"/>
      <c r="CI250" s="216"/>
      <c r="CJ250" s="216"/>
      <c r="CK250" s="216"/>
      <c r="CL250" s="216"/>
      <c r="CM250" s="216"/>
      <c r="CN250" s="216"/>
      <c r="CO250" s="216"/>
      <c r="CP250" s="216"/>
      <c r="CQ250" s="216"/>
      <c r="CR250" s="216"/>
      <c r="CS250" s="216"/>
      <c r="CT250" s="216"/>
      <c r="CU250" s="216"/>
      <c r="CV250" s="216"/>
      <c r="CW250" s="216"/>
      <c r="CX250" s="216"/>
      <c r="CY250" s="216"/>
      <c r="CZ250" s="216"/>
      <c r="DA250" s="216"/>
      <c r="DB250" s="216"/>
      <c r="DC250" s="216"/>
      <c r="DD250" s="216"/>
      <c r="DE250" s="216"/>
      <c r="DF250" s="216"/>
      <c r="DG250" s="216"/>
      <c r="DH250" s="216"/>
      <c r="DI250" s="216"/>
      <c r="DJ250" s="216"/>
      <c r="DK250" s="216"/>
      <c r="DL250" s="216"/>
      <c r="DM250" s="216"/>
      <c r="DN250" s="216"/>
      <c r="DO250" s="216"/>
    </row>
    <row r="251" spans="1:119" x14ac:dyDescent="0.2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  <c r="Q251" s="67"/>
      <c r="R251" s="67"/>
      <c r="S251" s="67"/>
      <c r="T251" s="67"/>
      <c r="U251" s="67"/>
      <c r="V251" s="67"/>
      <c r="W251" s="67"/>
      <c r="X251" s="67"/>
      <c r="Y251" s="67"/>
      <c r="Z251" s="67"/>
      <c r="AA251" s="67"/>
      <c r="AB251" s="67"/>
      <c r="AC251" s="67"/>
      <c r="AD251" s="67"/>
      <c r="AE251" s="67"/>
      <c r="AF251" s="67"/>
      <c r="AG251" s="67"/>
      <c r="AH251" s="67"/>
      <c r="AI251" s="67"/>
      <c r="AJ251" s="67"/>
      <c r="AK251" s="67"/>
      <c r="AL251" s="216"/>
      <c r="AM251" s="216"/>
      <c r="AN251" s="216"/>
      <c r="AO251" s="216"/>
      <c r="AP251" s="216"/>
      <c r="AQ251" s="216"/>
      <c r="AR251" s="216"/>
      <c r="AS251" s="216"/>
      <c r="AT251" s="216"/>
      <c r="AU251" s="216"/>
      <c r="AV251" s="216"/>
      <c r="AW251" s="216"/>
      <c r="AX251" s="216"/>
      <c r="AY251" s="216"/>
      <c r="AZ251" s="216"/>
      <c r="BA251" s="216"/>
      <c r="BB251" s="216"/>
      <c r="BC251" s="216"/>
      <c r="BD251" s="216"/>
      <c r="BE251" s="216"/>
      <c r="BF251" s="216"/>
      <c r="BG251" s="216"/>
      <c r="BH251" s="216"/>
      <c r="BI251" s="216"/>
      <c r="BJ251" s="216"/>
      <c r="BK251" s="216"/>
      <c r="BL251" s="216"/>
      <c r="BM251" s="216"/>
      <c r="BN251" s="216"/>
      <c r="BO251" s="216"/>
      <c r="BP251" s="216"/>
      <c r="BQ251" s="216"/>
      <c r="BR251" s="216"/>
      <c r="BS251" s="216"/>
      <c r="BT251" s="216"/>
      <c r="BU251" s="216"/>
      <c r="BV251" s="216"/>
      <c r="BW251" s="216"/>
      <c r="BX251" s="216"/>
      <c r="BY251" s="216"/>
      <c r="BZ251" s="216"/>
      <c r="CA251" s="216"/>
      <c r="CB251" s="216"/>
      <c r="CC251" s="216"/>
      <c r="CD251" s="216"/>
      <c r="CE251" s="216"/>
      <c r="CF251" s="216"/>
      <c r="CG251" s="216"/>
      <c r="CH251" s="216"/>
      <c r="CI251" s="216"/>
      <c r="CJ251" s="216"/>
      <c r="CK251" s="216"/>
      <c r="CL251" s="216"/>
      <c r="CM251" s="216"/>
      <c r="CN251" s="216"/>
      <c r="CO251" s="216"/>
      <c r="CP251" s="216"/>
      <c r="CQ251" s="216"/>
      <c r="CR251" s="216"/>
      <c r="CS251" s="216"/>
      <c r="CT251" s="216"/>
      <c r="CU251" s="216"/>
      <c r="CV251" s="216"/>
      <c r="CW251" s="216"/>
      <c r="CX251" s="216"/>
      <c r="CY251" s="216"/>
      <c r="CZ251" s="216"/>
      <c r="DA251" s="216"/>
      <c r="DB251" s="216"/>
      <c r="DC251" s="216"/>
      <c r="DD251" s="216"/>
      <c r="DE251" s="216"/>
      <c r="DF251" s="216"/>
      <c r="DG251" s="216"/>
      <c r="DH251" s="216"/>
      <c r="DI251" s="216"/>
      <c r="DJ251" s="216"/>
      <c r="DK251" s="216"/>
      <c r="DL251" s="216"/>
      <c r="DM251" s="216"/>
      <c r="DN251" s="216"/>
      <c r="DO251" s="216"/>
    </row>
    <row r="252" spans="1:119" x14ac:dyDescent="0.2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  <c r="Q252" s="67"/>
      <c r="R252" s="67"/>
      <c r="S252" s="67"/>
      <c r="T252" s="67"/>
      <c r="U252" s="67"/>
      <c r="V252" s="67"/>
      <c r="W252" s="67"/>
      <c r="X252" s="67"/>
      <c r="Y252" s="67"/>
      <c r="Z252" s="67"/>
      <c r="AA252" s="67"/>
      <c r="AB252" s="67"/>
      <c r="AC252" s="67"/>
      <c r="AD252" s="67"/>
      <c r="AE252" s="67"/>
      <c r="AF252" s="67"/>
      <c r="AG252" s="67"/>
      <c r="AH252" s="67"/>
      <c r="AI252" s="67"/>
      <c r="AJ252" s="67"/>
      <c r="AK252" s="67"/>
      <c r="AL252" s="216"/>
      <c r="AM252" s="216"/>
      <c r="AN252" s="216"/>
      <c r="AO252" s="216"/>
      <c r="AP252" s="216"/>
      <c r="AQ252" s="216"/>
      <c r="AR252" s="216"/>
      <c r="AS252" s="216"/>
      <c r="AT252" s="216"/>
      <c r="AU252" s="216"/>
      <c r="AV252" s="216"/>
      <c r="AW252" s="216"/>
      <c r="AX252" s="216"/>
      <c r="AY252" s="216"/>
      <c r="AZ252" s="216"/>
      <c r="BA252" s="216"/>
      <c r="BB252" s="216"/>
      <c r="BC252" s="216"/>
      <c r="BD252" s="216"/>
      <c r="BE252" s="216"/>
      <c r="BF252" s="216"/>
      <c r="BG252" s="216"/>
      <c r="BH252" s="216"/>
      <c r="BI252" s="216"/>
      <c r="BJ252" s="216"/>
      <c r="BK252" s="216"/>
      <c r="BL252" s="216"/>
      <c r="BM252" s="216"/>
      <c r="BN252" s="216"/>
      <c r="BO252" s="216"/>
      <c r="BP252" s="216"/>
      <c r="BQ252" s="216"/>
      <c r="BR252" s="216"/>
      <c r="BS252" s="216"/>
      <c r="BT252" s="216"/>
      <c r="BU252" s="216"/>
      <c r="BV252" s="216"/>
      <c r="BW252" s="216"/>
      <c r="BX252" s="216"/>
      <c r="BY252" s="216"/>
      <c r="BZ252" s="216"/>
      <c r="CA252" s="216"/>
      <c r="CB252" s="216"/>
      <c r="CC252" s="216"/>
      <c r="CD252" s="216"/>
      <c r="CE252" s="216"/>
      <c r="CF252" s="216"/>
      <c r="CG252" s="216"/>
      <c r="CH252" s="216"/>
      <c r="CI252" s="216"/>
      <c r="CJ252" s="216"/>
      <c r="CK252" s="216"/>
      <c r="CL252" s="216"/>
      <c r="CM252" s="216"/>
      <c r="CN252" s="216"/>
      <c r="CO252" s="216"/>
      <c r="CP252" s="216"/>
      <c r="CQ252" s="216"/>
      <c r="CR252" s="216"/>
      <c r="CS252" s="216"/>
      <c r="CT252" s="216"/>
      <c r="CU252" s="216"/>
      <c r="CV252" s="216"/>
      <c r="CW252" s="216"/>
      <c r="CX252" s="216"/>
      <c r="CY252" s="216"/>
      <c r="CZ252" s="216"/>
      <c r="DA252" s="216"/>
      <c r="DB252" s="216"/>
      <c r="DC252" s="216"/>
      <c r="DD252" s="216"/>
      <c r="DE252" s="216"/>
      <c r="DF252" s="216"/>
      <c r="DG252" s="216"/>
      <c r="DH252" s="216"/>
      <c r="DI252" s="216"/>
      <c r="DJ252" s="216"/>
      <c r="DK252" s="216"/>
      <c r="DL252" s="216"/>
      <c r="DM252" s="216"/>
      <c r="DN252" s="216"/>
      <c r="DO252" s="216"/>
    </row>
    <row r="253" spans="1:119" x14ac:dyDescent="0.2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  <c r="Q253" s="67"/>
      <c r="R253" s="67"/>
      <c r="S253" s="67"/>
      <c r="T253" s="67"/>
      <c r="U253" s="67"/>
      <c r="V253" s="67"/>
      <c r="W253" s="67"/>
      <c r="X253" s="67"/>
      <c r="Y253" s="67"/>
      <c r="Z253" s="67"/>
      <c r="AA253" s="67"/>
      <c r="AB253" s="67"/>
      <c r="AC253" s="67"/>
      <c r="AD253" s="67"/>
      <c r="AE253" s="67"/>
      <c r="AF253" s="67"/>
      <c r="AG253" s="67"/>
      <c r="AH253" s="67"/>
      <c r="AI253" s="67"/>
      <c r="AJ253" s="67"/>
      <c r="AK253" s="67"/>
      <c r="AL253" s="216"/>
      <c r="AM253" s="216"/>
      <c r="AN253" s="216"/>
      <c r="AO253" s="216"/>
      <c r="AP253" s="216"/>
      <c r="AQ253" s="216"/>
      <c r="AR253" s="216"/>
      <c r="AS253" s="216"/>
      <c r="AT253" s="216"/>
      <c r="AU253" s="216"/>
      <c r="AV253" s="216"/>
      <c r="AW253" s="216"/>
      <c r="AX253" s="216"/>
      <c r="AY253" s="216"/>
      <c r="AZ253" s="216"/>
      <c r="BA253" s="216"/>
      <c r="BB253" s="216"/>
      <c r="BC253" s="216"/>
      <c r="BD253" s="216"/>
      <c r="BE253" s="216"/>
      <c r="BF253" s="216"/>
      <c r="BG253" s="216"/>
      <c r="BH253" s="216"/>
      <c r="BI253" s="216"/>
      <c r="BJ253" s="216"/>
      <c r="BK253" s="216"/>
      <c r="BL253" s="216"/>
      <c r="BM253" s="216"/>
      <c r="BN253" s="216"/>
      <c r="BO253" s="216"/>
      <c r="BP253" s="216"/>
      <c r="BQ253" s="216"/>
      <c r="BR253" s="216"/>
      <c r="BS253" s="216"/>
      <c r="BT253" s="216"/>
      <c r="BU253" s="216"/>
      <c r="BV253" s="216"/>
      <c r="BW253" s="216"/>
      <c r="BX253" s="216"/>
      <c r="BY253" s="216"/>
      <c r="BZ253" s="216"/>
      <c r="CA253" s="216"/>
      <c r="CB253" s="216"/>
      <c r="CC253" s="216"/>
      <c r="CD253" s="216"/>
      <c r="CE253" s="216"/>
      <c r="CF253" s="216"/>
      <c r="CG253" s="216"/>
      <c r="CH253" s="216"/>
      <c r="CI253" s="216"/>
      <c r="CJ253" s="216"/>
      <c r="CK253" s="216"/>
      <c r="CL253" s="216"/>
      <c r="CM253" s="216"/>
      <c r="CN253" s="216"/>
      <c r="CO253" s="216"/>
      <c r="CP253" s="216"/>
      <c r="CQ253" s="216"/>
      <c r="CR253" s="216"/>
      <c r="CS253" s="216"/>
      <c r="CT253" s="216"/>
      <c r="CU253" s="216"/>
      <c r="CV253" s="216"/>
      <c r="CW253" s="216"/>
      <c r="CX253" s="216"/>
      <c r="CY253" s="216"/>
      <c r="CZ253" s="216"/>
      <c r="DA253" s="216"/>
      <c r="DB253" s="216"/>
      <c r="DC253" s="216"/>
      <c r="DD253" s="216"/>
      <c r="DE253" s="216"/>
      <c r="DF253" s="216"/>
      <c r="DG253" s="216"/>
      <c r="DH253" s="216"/>
      <c r="DI253" s="216"/>
      <c r="DJ253" s="216"/>
      <c r="DK253" s="216"/>
      <c r="DL253" s="216"/>
      <c r="DM253" s="216"/>
      <c r="DN253" s="216"/>
      <c r="DO253" s="216"/>
    </row>
    <row r="254" spans="1:119" x14ac:dyDescent="0.2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  <c r="Q254" s="67"/>
      <c r="R254" s="67"/>
      <c r="S254" s="67"/>
      <c r="T254" s="67"/>
      <c r="U254" s="67"/>
      <c r="V254" s="67"/>
      <c r="W254" s="67"/>
      <c r="X254" s="67"/>
      <c r="Y254" s="67"/>
      <c r="Z254" s="67"/>
      <c r="AA254" s="67"/>
      <c r="AB254" s="67"/>
      <c r="AC254" s="67"/>
      <c r="AD254" s="67"/>
      <c r="AE254" s="67"/>
      <c r="AF254" s="67"/>
      <c r="AG254" s="67"/>
      <c r="AH254" s="67"/>
      <c r="AI254" s="67"/>
      <c r="AJ254" s="67"/>
      <c r="AK254" s="67"/>
      <c r="AL254" s="216"/>
      <c r="AM254" s="216"/>
      <c r="AN254" s="216"/>
      <c r="AO254" s="216"/>
      <c r="AP254" s="216"/>
      <c r="AQ254" s="216"/>
      <c r="AR254" s="216"/>
      <c r="AS254" s="216"/>
      <c r="AT254" s="216"/>
      <c r="AU254" s="216"/>
      <c r="AV254" s="216"/>
      <c r="AW254" s="216"/>
      <c r="AX254" s="216"/>
      <c r="AY254" s="216"/>
      <c r="AZ254" s="216"/>
      <c r="BA254" s="216"/>
      <c r="BB254" s="216"/>
      <c r="BC254" s="216"/>
      <c r="BD254" s="216"/>
      <c r="BE254" s="216"/>
      <c r="BF254" s="216"/>
      <c r="BG254" s="216"/>
      <c r="BH254" s="216"/>
      <c r="BI254" s="216"/>
      <c r="BJ254" s="216"/>
      <c r="BK254" s="216"/>
      <c r="BL254" s="216"/>
      <c r="BM254" s="216"/>
      <c r="BN254" s="216"/>
      <c r="BO254" s="216"/>
      <c r="BP254" s="216"/>
      <c r="BQ254" s="216"/>
      <c r="BR254" s="216"/>
      <c r="BS254" s="216"/>
      <c r="BT254" s="216"/>
      <c r="BU254" s="216"/>
      <c r="BV254" s="216"/>
      <c r="BW254" s="216"/>
      <c r="BX254" s="216"/>
      <c r="BY254" s="216"/>
      <c r="BZ254" s="216"/>
      <c r="CA254" s="216"/>
      <c r="CB254" s="216"/>
      <c r="CC254" s="216"/>
      <c r="CD254" s="216"/>
      <c r="CE254" s="216"/>
      <c r="CF254" s="216"/>
      <c r="CG254" s="216"/>
      <c r="CH254" s="216"/>
      <c r="CI254" s="216"/>
      <c r="CJ254" s="216"/>
      <c r="CK254" s="216"/>
      <c r="CL254" s="216"/>
      <c r="CM254" s="216"/>
      <c r="CN254" s="216"/>
      <c r="CO254" s="216"/>
      <c r="CP254" s="216"/>
      <c r="CQ254" s="216"/>
      <c r="CR254" s="216"/>
      <c r="CS254" s="216"/>
      <c r="CT254" s="216"/>
      <c r="CU254" s="216"/>
      <c r="CV254" s="216"/>
      <c r="CW254" s="216"/>
      <c r="CX254" s="216"/>
      <c r="CY254" s="216"/>
      <c r="CZ254" s="216"/>
      <c r="DA254" s="216"/>
      <c r="DB254" s="216"/>
      <c r="DC254" s="216"/>
      <c r="DD254" s="216"/>
      <c r="DE254" s="216"/>
      <c r="DF254" s="216"/>
      <c r="DG254" s="216"/>
      <c r="DH254" s="216"/>
      <c r="DI254" s="216"/>
      <c r="DJ254" s="216"/>
      <c r="DK254" s="216"/>
      <c r="DL254" s="216"/>
      <c r="DM254" s="216"/>
      <c r="DN254" s="216"/>
      <c r="DO254" s="216"/>
    </row>
    <row r="255" spans="1:119" x14ac:dyDescent="0.2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  <c r="Q255" s="67"/>
      <c r="R255" s="67"/>
      <c r="S255" s="67"/>
      <c r="T255" s="67"/>
      <c r="U255" s="67"/>
      <c r="V255" s="67"/>
      <c r="W255" s="67"/>
      <c r="X255" s="67"/>
      <c r="Y255" s="67"/>
      <c r="Z255" s="67"/>
      <c r="AA255" s="67"/>
      <c r="AB255" s="67"/>
      <c r="AC255" s="67"/>
      <c r="AD255" s="67"/>
      <c r="AE255" s="67"/>
      <c r="AF255" s="67"/>
      <c r="AG255" s="67"/>
      <c r="AH255" s="67"/>
      <c r="AI255" s="67"/>
      <c r="AJ255" s="67"/>
      <c r="AK255" s="67"/>
      <c r="AL255" s="216"/>
      <c r="AM255" s="216"/>
      <c r="AN255" s="216"/>
      <c r="AO255" s="216"/>
      <c r="AP255" s="216"/>
      <c r="AQ255" s="216"/>
      <c r="AR255" s="216"/>
      <c r="AS255" s="216"/>
      <c r="AT255" s="216"/>
      <c r="AU255" s="216"/>
      <c r="AV255" s="216"/>
      <c r="AW255" s="216"/>
      <c r="AX255" s="216"/>
      <c r="AY255" s="216"/>
      <c r="AZ255" s="216"/>
      <c r="BA255" s="216"/>
      <c r="BB255" s="216"/>
      <c r="BC255" s="216"/>
      <c r="BD255" s="216"/>
      <c r="BE255" s="216"/>
      <c r="BF255" s="216"/>
      <c r="BG255" s="216"/>
      <c r="BH255" s="216"/>
      <c r="BI255" s="216"/>
      <c r="BJ255" s="216"/>
      <c r="BK255" s="216"/>
      <c r="BL255" s="216"/>
      <c r="BM255" s="216"/>
      <c r="BN255" s="216"/>
      <c r="BO255" s="216"/>
      <c r="BP255" s="216"/>
      <c r="BQ255" s="216"/>
      <c r="BR255" s="216"/>
      <c r="BS255" s="216"/>
      <c r="BT255" s="216"/>
      <c r="BU255" s="216"/>
      <c r="BV255" s="216"/>
      <c r="BW255" s="216"/>
      <c r="BX255" s="216"/>
      <c r="BY255" s="216"/>
      <c r="BZ255" s="216"/>
      <c r="CA255" s="216"/>
      <c r="CB255" s="216"/>
      <c r="CC255" s="216"/>
      <c r="CD255" s="216"/>
      <c r="CE255" s="216"/>
      <c r="CF255" s="216"/>
      <c r="CG255" s="216"/>
      <c r="CH255" s="216"/>
      <c r="CI255" s="216"/>
      <c r="CJ255" s="216"/>
      <c r="CK255" s="216"/>
      <c r="CL255" s="216"/>
      <c r="CM255" s="216"/>
      <c r="CN255" s="216"/>
      <c r="CO255" s="216"/>
      <c r="CP255" s="216"/>
      <c r="CQ255" s="216"/>
      <c r="CR255" s="216"/>
      <c r="CS255" s="216"/>
      <c r="CT255" s="216"/>
      <c r="CU255" s="216"/>
      <c r="CV255" s="216"/>
      <c r="CW255" s="216"/>
      <c r="CX255" s="216"/>
      <c r="CY255" s="216"/>
      <c r="CZ255" s="216"/>
      <c r="DA255" s="216"/>
      <c r="DB255" s="216"/>
      <c r="DC255" s="216"/>
      <c r="DD255" s="216"/>
      <c r="DE255" s="216"/>
      <c r="DF255" s="216"/>
      <c r="DG255" s="216"/>
      <c r="DH255" s="216"/>
      <c r="DI255" s="216"/>
      <c r="DJ255" s="216"/>
      <c r="DK255" s="216"/>
      <c r="DL255" s="216"/>
      <c r="DM255" s="216"/>
      <c r="DN255" s="216"/>
      <c r="DO255" s="216"/>
    </row>
    <row r="256" spans="1:119" x14ac:dyDescent="0.2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  <c r="Q256" s="67"/>
      <c r="R256" s="67"/>
      <c r="S256" s="67"/>
      <c r="T256" s="67"/>
      <c r="U256" s="67"/>
      <c r="V256" s="67"/>
      <c r="W256" s="67"/>
      <c r="X256" s="67"/>
      <c r="Y256" s="67"/>
      <c r="Z256" s="67"/>
      <c r="AA256" s="67"/>
      <c r="AB256" s="67"/>
      <c r="AC256" s="67"/>
      <c r="AD256" s="67"/>
      <c r="AE256" s="67"/>
      <c r="AF256" s="67"/>
      <c r="AG256" s="67"/>
      <c r="AH256" s="67"/>
      <c r="AI256" s="67"/>
      <c r="AJ256" s="67"/>
      <c r="AK256" s="67"/>
      <c r="AL256" s="216"/>
      <c r="AM256" s="216"/>
      <c r="AN256" s="216"/>
      <c r="AO256" s="216"/>
      <c r="AP256" s="216"/>
      <c r="AQ256" s="216"/>
      <c r="AR256" s="216"/>
      <c r="AS256" s="216"/>
      <c r="AT256" s="216"/>
      <c r="AU256" s="216"/>
      <c r="AV256" s="216"/>
      <c r="AW256" s="216"/>
      <c r="AX256" s="216"/>
      <c r="AY256" s="216"/>
      <c r="AZ256" s="216"/>
      <c r="BA256" s="216"/>
      <c r="BB256" s="216"/>
      <c r="BC256" s="216"/>
      <c r="BD256" s="216"/>
      <c r="BE256" s="216"/>
      <c r="BF256" s="216"/>
      <c r="BG256" s="216"/>
      <c r="BH256" s="216"/>
      <c r="BI256" s="216"/>
      <c r="BJ256" s="216"/>
      <c r="BK256" s="216"/>
      <c r="BL256" s="216"/>
      <c r="BM256" s="216"/>
      <c r="BN256" s="216"/>
      <c r="BO256" s="216"/>
      <c r="BP256" s="216"/>
      <c r="BQ256" s="216"/>
      <c r="BR256" s="216"/>
      <c r="BS256" s="216"/>
      <c r="BT256" s="216"/>
      <c r="BU256" s="216"/>
      <c r="BV256" s="216"/>
      <c r="BW256" s="216"/>
      <c r="BX256" s="216"/>
      <c r="BY256" s="216"/>
      <c r="BZ256" s="216"/>
      <c r="CA256" s="216"/>
      <c r="CB256" s="216"/>
      <c r="CC256" s="216"/>
      <c r="CD256" s="216"/>
      <c r="CE256" s="216"/>
      <c r="CF256" s="216"/>
      <c r="CG256" s="216"/>
      <c r="CH256" s="216"/>
      <c r="CI256" s="216"/>
      <c r="CJ256" s="216"/>
      <c r="CK256" s="216"/>
      <c r="CL256" s="216"/>
      <c r="CM256" s="216"/>
      <c r="CN256" s="216"/>
      <c r="CO256" s="216"/>
      <c r="CP256" s="216"/>
      <c r="CQ256" s="216"/>
      <c r="CR256" s="216"/>
      <c r="CS256" s="216"/>
      <c r="CT256" s="216"/>
      <c r="CU256" s="216"/>
      <c r="CV256" s="216"/>
      <c r="CW256" s="216"/>
      <c r="CX256" s="216"/>
      <c r="CY256" s="216"/>
      <c r="CZ256" s="216"/>
      <c r="DA256" s="216"/>
      <c r="DB256" s="216"/>
      <c r="DC256" s="216"/>
      <c r="DD256" s="216"/>
      <c r="DE256" s="216"/>
      <c r="DF256" s="216"/>
      <c r="DG256" s="216"/>
      <c r="DH256" s="216"/>
      <c r="DI256" s="216"/>
      <c r="DJ256" s="216"/>
      <c r="DK256" s="216"/>
      <c r="DL256" s="216"/>
      <c r="DM256" s="216"/>
      <c r="DN256" s="216"/>
      <c r="DO256" s="216"/>
    </row>
    <row r="257" spans="1:119" x14ac:dyDescent="0.2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  <c r="Q257" s="67"/>
      <c r="R257" s="67"/>
      <c r="S257" s="67"/>
      <c r="T257" s="67"/>
      <c r="U257" s="67"/>
      <c r="V257" s="67"/>
      <c r="W257" s="67"/>
      <c r="X257" s="67"/>
      <c r="Y257" s="67"/>
      <c r="Z257" s="67"/>
      <c r="AA257" s="67"/>
      <c r="AB257" s="67"/>
      <c r="AC257" s="67"/>
      <c r="AD257" s="67"/>
      <c r="AE257" s="67"/>
      <c r="AF257" s="67"/>
      <c r="AG257" s="67"/>
      <c r="AH257" s="67"/>
      <c r="AI257" s="67"/>
      <c r="AJ257" s="67"/>
      <c r="AK257" s="67"/>
      <c r="AL257" s="216"/>
      <c r="AM257" s="216"/>
      <c r="AN257" s="216"/>
      <c r="AO257" s="216"/>
      <c r="AP257" s="216"/>
      <c r="AQ257" s="216"/>
      <c r="AR257" s="216"/>
      <c r="AS257" s="216"/>
      <c r="AT257" s="216"/>
      <c r="AU257" s="216"/>
      <c r="AV257" s="216"/>
      <c r="AW257" s="216"/>
      <c r="AX257" s="216"/>
      <c r="AY257" s="216"/>
      <c r="AZ257" s="216"/>
      <c r="BA257" s="216"/>
      <c r="BB257" s="216"/>
      <c r="BC257" s="216"/>
      <c r="BD257" s="216"/>
      <c r="BE257" s="216"/>
      <c r="BF257" s="216"/>
      <c r="BG257" s="216"/>
      <c r="BH257" s="216"/>
      <c r="BI257" s="216"/>
      <c r="BJ257" s="216"/>
      <c r="BK257" s="216"/>
      <c r="BL257" s="216"/>
      <c r="BM257" s="216"/>
      <c r="BN257" s="216"/>
      <c r="BO257" s="216"/>
      <c r="BP257" s="216"/>
      <c r="BQ257" s="216"/>
      <c r="BR257" s="216"/>
      <c r="BS257" s="216"/>
      <c r="BT257" s="216"/>
      <c r="BU257" s="216"/>
      <c r="BV257" s="216"/>
      <c r="BW257" s="216"/>
      <c r="BX257" s="216"/>
      <c r="BY257" s="216"/>
      <c r="BZ257" s="216"/>
      <c r="CA257" s="216"/>
      <c r="CB257" s="216"/>
      <c r="CC257" s="216"/>
      <c r="CD257" s="216"/>
      <c r="CE257" s="216"/>
      <c r="CF257" s="216"/>
      <c r="CG257" s="216"/>
      <c r="CH257" s="216"/>
      <c r="CI257" s="216"/>
      <c r="CJ257" s="216"/>
      <c r="CK257" s="216"/>
      <c r="CL257" s="216"/>
      <c r="CM257" s="216"/>
      <c r="CN257" s="216"/>
      <c r="CO257" s="216"/>
      <c r="CP257" s="216"/>
      <c r="CQ257" s="216"/>
      <c r="CR257" s="216"/>
      <c r="CS257" s="216"/>
      <c r="CT257" s="216"/>
      <c r="CU257" s="216"/>
      <c r="CV257" s="216"/>
      <c r="CW257" s="216"/>
      <c r="CX257" s="216"/>
      <c r="CY257" s="216"/>
      <c r="CZ257" s="216"/>
      <c r="DA257" s="216"/>
      <c r="DB257" s="216"/>
      <c r="DC257" s="216"/>
      <c r="DD257" s="216"/>
      <c r="DE257" s="216"/>
      <c r="DF257" s="216"/>
      <c r="DG257" s="216"/>
      <c r="DH257" s="216"/>
      <c r="DI257" s="216"/>
      <c r="DJ257" s="216"/>
      <c r="DK257" s="216"/>
      <c r="DL257" s="216"/>
      <c r="DM257" s="216"/>
      <c r="DN257" s="216"/>
      <c r="DO257" s="216"/>
    </row>
    <row r="258" spans="1:119" x14ac:dyDescent="0.2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  <c r="Q258" s="67"/>
      <c r="R258" s="67"/>
      <c r="S258" s="67"/>
      <c r="T258" s="67"/>
      <c r="U258" s="67"/>
      <c r="V258" s="67"/>
      <c r="W258" s="67"/>
      <c r="X258" s="67"/>
      <c r="Y258" s="67"/>
      <c r="Z258" s="67"/>
      <c r="AA258" s="67"/>
      <c r="AB258" s="67"/>
      <c r="AC258" s="67"/>
      <c r="AD258" s="67"/>
      <c r="AE258" s="67"/>
      <c r="AF258" s="67"/>
      <c r="AG258" s="67"/>
      <c r="AH258" s="67"/>
      <c r="AI258" s="67"/>
      <c r="AJ258" s="67"/>
      <c r="AK258" s="67"/>
      <c r="AL258" s="216"/>
      <c r="AM258" s="216"/>
      <c r="AN258" s="216"/>
      <c r="AO258" s="216"/>
      <c r="AP258" s="216"/>
      <c r="AQ258" s="216"/>
      <c r="AR258" s="216"/>
      <c r="AS258" s="216"/>
      <c r="AT258" s="216"/>
      <c r="AU258" s="216"/>
      <c r="AV258" s="216"/>
      <c r="AW258" s="216"/>
      <c r="AX258" s="216"/>
      <c r="AY258" s="216"/>
      <c r="AZ258" s="216"/>
      <c r="BA258" s="216"/>
      <c r="BB258" s="216"/>
      <c r="BC258" s="216"/>
      <c r="BD258" s="216"/>
      <c r="BE258" s="216"/>
      <c r="BF258" s="216"/>
      <c r="BG258" s="216"/>
      <c r="BH258" s="216"/>
      <c r="BI258" s="216"/>
      <c r="BJ258" s="216"/>
      <c r="BK258" s="216"/>
      <c r="BL258" s="216"/>
      <c r="BM258" s="216"/>
      <c r="BN258" s="216"/>
      <c r="BO258" s="216"/>
      <c r="BP258" s="216"/>
      <c r="BQ258" s="216"/>
      <c r="BR258" s="216"/>
      <c r="BS258" s="216"/>
      <c r="BT258" s="216"/>
      <c r="BU258" s="216"/>
      <c r="BV258" s="216"/>
      <c r="BW258" s="216"/>
      <c r="BX258" s="216"/>
      <c r="BY258" s="216"/>
      <c r="BZ258" s="216"/>
      <c r="CA258" s="216"/>
      <c r="CB258" s="216"/>
      <c r="CC258" s="216"/>
      <c r="CD258" s="216"/>
      <c r="CE258" s="216"/>
      <c r="CF258" s="216"/>
      <c r="CG258" s="216"/>
      <c r="CH258" s="216"/>
      <c r="CI258" s="216"/>
      <c r="CJ258" s="216"/>
      <c r="CK258" s="216"/>
      <c r="CL258" s="216"/>
      <c r="CM258" s="216"/>
      <c r="CN258" s="216"/>
      <c r="CO258" s="216"/>
      <c r="CP258" s="216"/>
      <c r="CQ258" s="216"/>
      <c r="CR258" s="216"/>
      <c r="CS258" s="216"/>
      <c r="CT258" s="216"/>
      <c r="CU258" s="216"/>
      <c r="CV258" s="216"/>
      <c r="CW258" s="216"/>
      <c r="CX258" s="216"/>
      <c r="CY258" s="216"/>
      <c r="CZ258" s="216"/>
      <c r="DA258" s="216"/>
      <c r="DB258" s="216"/>
      <c r="DC258" s="216"/>
      <c r="DD258" s="216"/>
      <c r="DE258" s="216"/>
      <c r="DF258" s="216"/>
      <c r="DG258" s="216"/>
      <c r="DH258" s="216"/>
      <c r="DI258" s="216"/>
      <c r="DJ258" s="216"/>
      <c r="DK258" s="216"/>
      <c r="DL258" s="216"/>
      <c r="DM258" s="216"/>
      <c r="DN258" s="216"/>
      <c r="DO258" s="216"/>
    </row>
    <row r="259" spans="1:119" x14ac:dyDescent="0.2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  <c r="Q259" s="67"/>
      <c r="R259" s="67"/>
      <c r="S259" s="67"/>
      <c r="T259" s="67"/>
      <c r="U259" s="67"/>
      <c r="V259" s="67"/>
      <c r="W259" s="67"/>
      <c r="X259" s="67"/>
      <c r="Y259" s="67"/>
      <c r="Z259" s="67"/>
      <c r="AA259" s="67"/>
      <c r="AB259" s="67"/>
      <c r="AC259" s="67"/>
      <c r="AD259" s="67"/>
      <c r="AE259" s="67"/>
      <c r="AF259" s="67"/>
      <c r="AG259" s="67"/>
      <c r="AH259" s="67"/>
      <c r="AI259" s="67"/>
      <c r="AJ259" s="67"/>
      <c r="AK259" s="67"/>
      <c r="AL259" s="216"/>
      <c r="AM259" s="216"/>
      <c r="AN259" s="216"/>
      <c r="AO259" s="216"/>
      <c r="AP259" s="216"/>
      <c r="AQ259" s="216"/>
      <c r="AR259" s="216"/>
      <c r="AS259" s="216"/>
      <c r="AT259" s="216"/>
      <c r="AU259" s="216"/>
      <c r="AV259" s="216"/>
      <c r="AW259" s="216"/>
      <c r="AX259" s="216"/>
      <c r="AY259" s="216"/>
      <c r="AZ259" s="216"/>
      <c r="BA259" s="216"/>
      <c r="BB259" s="216"/>
      <c r="BC259" s="216"/>
      <c r="BD259" s="216"/>
      <c r="BE259" s="216"/>
      <c r="BF259" s="216"/>
      <c r="BG259" s="216"/>
      <c r="BH259" s="216"/>
      <c r="BI259" s="216"/>
      <c r="BJ259" s="216"/>
      <c r="BK259" s="216"/>
      <c r="BL259" s="216"/>
      <c r="BM259" s="216"/>
      <c r="BN259" s="216"/>
      <c r="BO259" s="216"/>
      <c r="BP259" s="216"/>
      <c r="BQ259" s="216"/>
      <c r="BR259" s="216"/>
      <c r="BS259" s="216"/>
      <c r="BT259" s="216"/>
      <c r="BU259" s="216"/>
      <c r="BV259" s="216"/>
      <c r="BW259" s="216"/>
      <c r="BX259" s="216"/>
      <c r="BY259" s="216"/>
      <c r="BZ259" s="216"/>
      <c r="CA259" s="216"/>
      <c r="CB259" s="216"/>
      <c r="CC259" s="216"/>
      <c r="CD259" s="216"/>
      <c r="CE259" s="216"/>
      <c r="CF259" s="216"/>
      <c r="CG259" s="216"/>
      <c r="CH259" s="216"/>
      <c r="CI259" s="216"/>
      <c r="CJ259" s="216"/>
      <c r="CK259" s="216"/>
      <c r="CL259" s="216"/>
      <c r="CM259" s="216"/>
      <c r="CN259" s="216"/>
      <c r="CO259" s="216"/>
      <c r="CP259" s="216"/>
      <c r="CQ259" s="216"/>
      <c r="CR259" s="216"/>
      <c r="CS259" s="216"/>
      <c r="CT259" s="216"/>
      <c r="CU259" s="216"/>
      <c r="CV259" s="216"/>
      <c r="CW259" s="216"/>
      <c r="CX259" s="216"/>
      <c r="CY259" s="216"/>
      <c r="CZ259" s="216"/>
      <c r="DA259" s="216"/>
      <c r="DB259" s="216"/>
      <c r="DC259" s="216"/>
      <c r="DD259" s="216"/>
      <c r="DE259" s="216"/>
      <c r="DF259" s="216"/>
      <c r="DG259" s="216"/>
      <c r="DH259" s="216"/>
      <c r="DI259" s="216"/>
      <c r="DJ259" s="216"/>
      <c r="DK259" s="216"/>
      <c r="DL259" s="216"/>
      <c r="DM259" s="216"/>
      <c r="DN259" s="216"/>
      <c r="DO259" s="216"/>
    </row>
    <row r="260" spans="1:119" x14ac:dyDescent="0.2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  <c r="Q260" s="67"/>
      <c r="R260" s="67"/>
      <c r="S260" s="67"/>
      <c r="T260" s="67"/>
      <c r="U260" s="67"/>
      <c r="V260" s="67"/>
      <c r="W260" s="67"/>
      <c r="X260" s="67"/>
      <c r="Y260" s="67"/>
      <c r="Z260" s="67"/>
      <c r="AA260" s="67"/>
      <c r="AB260" s="67"/>
      <c r="AC260" s="67"/>
      <c r="AD260" s="67"/>
      <c r="AE260" s="67"/>
      <c r="AF260" s="67"/>
      <c r="AG260" s="67"/>
      <c r="AH260" s="67"/>
      <c r="AI260" s="67"/>
      <c r="AJ260" s="67"/>
      <c r="AK260" s="67"/>
      <c r="AL260" s="216"/>
      <c r="AM260" s="216"/>
      <c r="AN260" s="216"/>
      <c r="AO260" s="216"/>
      <c r="AP260" s="216"/>
      <c r="AQ260" s="216"/>
      <c r="AR260" s="216"/>
      <c r="AS260" s="216"/>
      <c r="AT260" s="216"/>
      <c r="AU260" s="216"/>
      <c r="AV260" s="216"/>
      <c r="AW260" s="216"/>
      <c r="AX260" s="216"/>
      <c r="AY260" s="216"/>
      <c r="AZ260" s="216"/>
      <c r="BA260" s="216"/>
      <c r="BB260" s="216"/>
      <c r="BC260" s="216"/>
      <c r="BD260" s="216"/>
      <c r="BE260" s="216"/>
      <c r="BF260" s="216"/>
      <c r="BG260" s="216"/>
      <c r="BH260" s="216"/>
      <c r="BI260" s="216"/>
      <c r="BJ260" s="216"/>
      <c r="BK260" s="216"/>
      <c r="BL260" s="216"/>
      <c r="BM260" s="216"/>
      <c r="BN260" s="216"/>
      <c r="BO260" s="216"/>
      <c r="BP260" s="216"/>
      <c r="BQ260" s="216"/>
      <c r="BR260" s="216"/>
      <c r="BS260" s="216"/>
      <c r="BT260" s="216"/>
      <c r="BU260" s="216"/>
      <c r="BV260" s="216"/>
      <c r="BW260" s="216"/>
      <c r="BX260" s="216"/>
      <c r="BY260" s="216"/>
      <c r="BZ260" s="216"/>
      <c r="CA260" s="216"/>
      <c r="CB260" s="216"/>
      <c r="CC260" s="216"/>
      <c r="CD260" s="216"/>
      <c r="CE260" s="216"/>
      <c r="CF260" s="216"/>
      <c r="CG260" s="216"/>
      <c r="CH260" s="216"/>
      <c r="CI260" s="216"/>
      <c r="CJ260" s="216"/>
      <c r="CK260" s="216"/>
      <c r="CL260" s="216"/>
      <c r="CM260" s="216"/>
      <c r="CN260" s="216"/>
      <c r="CO260" s="216"/>
      <c r="CP260" s="216"/>
      <c r="CQ260" s="216"/>
      <c r="CR260" s="216"/>
      <c r="CS260" s="216"/>
      <c r="CT260" s="216"/>
      <c r="CU260" s="216"/>
      <c r="CV260" s="216"/>
      <c r="CW260" s="216"/>
      <c r="CX260" s="216"/>
      <c r="CY260" s="216"/>
      <c r="CZ260" s="216"/>
      <c r="DA260" s="216"/>
      <c r="DB260" s="216"/>
      <c r="DC260" s="216"/>
      <c r="DD260" s="216"/>
      <c r="DE260" s="216"/>
      <c r="DF260" s="216"/>
      <c r="DG260" s="216"/>
      <c r="DH260" s="216"/>
      <c r="DI260" s="216"/>
      <c r="DJ260" s="216"/>
      <c r="DK260" s="216"/>
      <c r="DL260" s="216"/>
      <c r="DM260" s="216"/>
      <c r="DN260" s="216"/>
      <c r="DO260" s="216"/>
    </row>
    <row r="261" spans="1:119" x14ac:dyDescent="0.2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  <c r="Q261" s="67"/>
      <c r="R261" s="67"/>
      <c r="S261" s="67"/>
      <c r="T261" s="67"/>
      <c r="U261" s="67"/>
      <c r="V261" s="67"/>
      <c r="W261" s="67"/>
      <c r="X261" s="67"/>
      <c r="Y261" s="67"/>
      <c r="Z261" s="67"/>
      <c r="AA261" s="67"/>
      <c r="AB261" s="67"/>
      <c r="AC261" s="67"/>
      <c r="AD261" s="67"/>
      <c r="AE261" s="67"/>
      <c r="AF261" s="67"/>
      <c r="AG261" s="67"/>
      <c r="AH261" s="67"/>
      <c r="AI261" s="67"/>
      <c r="AJ261" s="67"/>
      <c r="AK261" s="67"/>
      <c r="AL261" s="216"/>
      <c r="AM261" s="216"/>
      <c r="AN261" s="216"/>
      <c r="AO261" s="216"/>
      <c r="AP261" s="216"/>
      <c r="AQ261" s="216"/>
      <c r="AR261" s="216"/>
      <c r="AS261" s="216"/>
      <c r="AT261" s="216"/>
      <c r="AU261" s="216"/>
      <c r="AV261" s="216"/>
      <c r="AW261" s="216"/>
      <c r="AX261" s="216"/>
      <c r="AY261" s="216"/>
      <c r="AZ261" s="216"/>
      <c r="BA261" s="216"/>
      <c r="BB261" s="216"/>
      <c r="BC261" s="216"/>
      <c r="BD261" s="216"/>
      <c r="BE261" s="216"/>
      <c r="BF261" s="216"/>
      <c r="BG261" s="216"/>
      <c r="BH261" s="216"/>
      <c r="BI261" s="216"/>
      <c r="BJ261" s="216"/>
      <c r="BK261" s="216"/>
      <c r="BL261" s="216"/>
      <c r="BM261" s="216"/>
      <c r="BN261" s="216"/>
      <c r="BO261" s="216"/>
      <c r="BP261" s="216"/>
      <c r="BQ261" s="216"/>
      <c r="BR261" s="216"/>
      <c r="BS261" s="216"/>
      <c r="BT261" s="216"/>
      <c r="BU261" s="216"/>
      <c r="BV261" s="216"/>
      <c r="BW261" s="216"/>
      <c r="BX261" s="216"/>
      <c r="BY261" s="216"/>
      <c r="BZ261" s="216"/>
      <c r="CA261" s="216"/>
      <c r="CB261" s="216"/>
      <c r="CC261" s="216"/>
      <c r="CD261" s="216"/>
      <c r="CE261" s="216"/>
      <c r="CF261" s="216"/>
      <c r="CG261" s="216"/>
      <c r="CH261" s="216"/>
      <c r="CI261" s="216"/>
      <c r="CJ261" s="216"/>
      <c r="CK261" s="216"/>
      <c r="CL261" s="216"/>
      <c r="CM261" s="216"/>
      <c r="CN261" s="216"/>
      <c r="CO261" s="216"/>
      <c r="CP261" s="216"/>
      <c r="CQ261" s="216"/>
      <c r="CR261" s="216"/>
      <c r="CS261" s="216"/>
      <c r="CT261" s="216"/>
      <c r="CU261" s="216"/>
      <c r="CV261" s="216"/>
      <c r="CW261" s="216"/>
      <c r="CX261" s="216"/>
      <c r="CY261" s="216"/>
      <c r="CZ261" s="216"/>
      <c r="DA261" s="216"/>
      <c r="DB261" s="216"/>
      <c r="DC261" s="216"/>
      <c r="DD261" s="216"/>
      <c r="DE261" s="216"/>
      <c r="DF261" s="216"/>
      <c r="DG261" s="216"/>
      <c r="DH261" s="216"/>
      <c r="DI261" s="216"/>
      <c r="DJ261" s="216"/>
      <c r="DK261" s="216"/>
      <c r="DL261" s="216"/>
      <c r="DM261" s="216"/>
      <c r="DN261" s="216"/>
      <c r="DO261" s="216"/>
    </row>
    <row r="262" spans="1:119" x14ac:dyDescent="0.2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  <c r="Q262" s="67"/>
      <c r="R262" s="67"/>
      <c r="S262" s="67"/>
      <c r="T262" s="67"/>
      <c r="U262" s="67"/>
      <c r="V262" s="67"/>
      <c r="W262" s="67"/>
      <c r="X262" s="67"/>
      <c r="Y262" s="67"/>
      <c r="Z262" s="67"/>
      <c r="AA262" s="67"/>
      <c r="AB262" s="67"/>
      <c r="AC262" s="67"/>
      <c r="AD262" s="67"/>
      <c r="AE262" s="67"/>
      <c r="AF262" s="67"/>
      <c r="AG262" s="67"/>
      <c r="AH262" s="67"/>
      <c r="AI262" s="67"/>
      <c r="AJ262" s="67"/>
      <c r="AK262" s="67"/>
      <c r="AL262" s="216"/>
      <c r="AM262" s="216"/>
      <c r="AN262" s="216"/>
      <c r="AO262" s="216"/>
      <c r="AP262" s="216"/>
      <c r="AQ262" s="216"/>
      <c r="AR262" s="216"/>
      <c r="AS262" s="216"/>
      <c r="AT262" s="216"/>
      <c r="AU262" s="216"/>
      <c r="AV262" s="216"/>
      <c r="AW262" s="216"/>
      <c r="AX262" s="216"/>
      <c r="AY262" s="216"/>
      <c r="AZ262" s="216"/>
      <c r="BA262" s="216"/>
      <c r="BB262" s="216"/>
      <c r="BC262" s="216"/>
      <c r="BD262" s="216"/>
      <c r="BE262" s="216"/>
      <c r="BF262" s="216"/>
      <c r="BG262" s="216"/>
      <c r="BH262" s="216"/>
      <c r="BI262" s="216"/>
      <c r="BJ262" s="216"/>
      <c r="BK262" s="216"/>
      <c r="BL262" s="216"/>
      <c r="BM262" s="216"/>
      <c r="BN262" s="216"/>
      <c r="BO262" s="216"/>
      <c r="BP262" s="216"/>
      <c r="BQ262" s="216"/>
      <c r="BR262" s="216"/>
      <c r="BS262" s="216"/>
      <c r="BT262" s="216"/>
      <c r="BU262" s="216"/>
      <c r="BV262" s="216"/>
      <c r="BW262" s="216"/>
      <c r="BX262" s="216"/>
      <c r="BY262" s="216"/>
      <c r="BZ262" s="216"/>
      <c r="CA262" s="216"/>
      <c r="CB262" s="216"/>
      <c r="CC262" s="216"/>
      <c r="CD262" s="216"/>
      <c r="CE262" s="216"/>
      <c r="CF262" s="216"/>
      <c r="CG262" s="216"/>
      <c r="CH262" s="216"/>
      <c r="CI262" s="216"/>
      <c r="CJ262" s="216"/>
      <c r="CK262" s="216"/>
      <c r="CL262" s="216"/>
      <c r="CM262" s="216"/>
      <c r="CN262" s="216"/>
      <c r="CO262" s="216"/>
      <c r="CP262" s="216"/>
      <c r="CQ262" s="216"/>
      <c r="CR262" s="216"/>
      <c r="CS262" s="216"/>
      <c r="CT262" s="216"/>
      <c r="CU262" s="216"/>
      <c r="CV262" s="216"/>
      <c r="CW262" s="216"/>
      <c r="CX262" s="216"/>
      <c r="CY262" s="216"/>
      <c r="CZ262" s="216"/>
      <c r="DA262" s="216"/>
      <c r="DB262" s="216"/>
      <c r="DC262" s="216"/>
      <c r="DD262" s="216"/>
      <c r="DE262" s="216"/>
      <c r="DF262" s="216"/>
      <c r="DG262" s="216"/>
      <c r="DH262" s="216"/>
      <c r="DI262" s="216"/>
      <c r="DJ262" s="216"/>
      <c r="DK262" s="216"/>
      <c r="DL262" s="216"/>
      <c r="DM262" s="216"/>
      <c r="DN262" s="216"/>
      <c r="DO262" s="216"/>
    </row>
    <row r="263" spans="1:119" x14ac:dyDescent="0.2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  <c r="Q263" s="67"/>
      <c r="R263" s="67"/>
      <c r="S263" s="67"/>
      <c r="T263" s="67"/>
      <c r="U263" s="67"/>
      <c r="V263" s="67"/>
      <c r="W263" s="67"/>
      <c r="X263" s="67"/>
      <c r="Y263" s="67"/>
      <c r="Z263" s="67"/>
      <c r="AA263" s="67"/>
      <c r="AB263" s="67"/>
      <c r="AC263" s="67"/>
      <c r="AD263" s="67"/>
      <c r="AE263" s="67"/>
      <c r="AF263" s="67"/>
      <c r="AG263" s="67"/>
      <c r="AH263" s="67"/>
      <c r="AI263" s="67"/>
      <c r="AJ263" s="67"/>
      <c r="AK263" s="67"/>
      <c r="AL263" s="216"/>
      <c r="AM263" s="216"/>
      <c r="AN263" s="216"/>
      <c r="AO263" s="216"/>
      <c r="AP263" s="216"/>
      <c r="AQ263" s="216"/>
      <c r="AR263" s="216"/>
      <c r="AS263" s="216"/>
      <c r="AT263" s="216"/>
      <c r="AU263" s="216"/>
      <c r="AV263" s="216"/>
      <c r="AW263" s="216"/>
      <c r="AX263" s="216"/>
      <c r="AY263" s="216"/>
      <c r="AZ263" s="216"/>
      <c r="BA263" s="216"/>
      <c r="BB263" s="216"/>
      <c r="BC263" s="216"/>
      <c r="BD263" s="216"/>
      <c r="BE263" s="216"/>
      <c r="BF263" s="216"/>
      <c r="BG263" s="216"/>
      <c r="BH263" s="216"/>
      <c r="BI263" s="216"/>
      <c r="BJ263" s="216"/>
      <c r="BK263" s="216"/>
      <c r="BL263" s="216"/>
      <c r="BM263" s="216"/>
      <c r="BN263" s="216"/>
      <c r="BO263" s="216"/>
      <c r="BP263" s="216"/>
      <c r="BQ263" s="216"/>
      <c r="BR263" s="216"/>
      <c r="BS263" s="216"/>
      <c r="BT263" s="216"/>
      <c r="BU263" s="216"/>
      <c r="BV263" s="216"/>
      <c r="BW263" s="216"/>
      <c r="BX263" s="216"/>
      <c r="BY263" s="216"/>
      <c r="BZ263" s="216"/>
      <c r="CA263" s="216"/>
      <c r="CB263" s="216"/>
      <c r="CC263" s="216"/>
      <c r="CD263" s="216"/>
      <c r="CE263" s="216"/>
      <c r="CF263" s="216"/>
      <c r="CG263" s="216"/>
      <c r="CH263" s="216"/>
      <c r="CI263" s="216"/>
      <c r="CJ263" s="216"/>
      <c r="CK263" s="216"/>
      <c r="CL263" s="216"/>
      <c r="CM263" s="216"/>
      <c r="CN263" s="216"/>
      <c r="CO263" s="216"/>
      <c r="CP263" s="216"/>
      <c r="CQ263" s="216"/>
      <c r="CR263" s="216"/>
      <c r="CS263" s="216"/>
      <c r="CT263" s="216"/>
      <c r="CU263" s="216"/>
      <c r="CV263" s="216"/>
      <c r="CW263" s="216"/>
      <c r="CX263" s="216"/>
      <c r="CY263" s="216"/>
      <c r="CZ263" s="216"/>
      <c r="DA263" s="216"/>
      <c r="DB263" s="216"/>
      <c r="DC263" s="216"/>
      <c r="DD263" s="216"/>
      <c r="DE263" s="216"/>
      <c r="DF263" s="216"/>
      <c r="DG263" s="216"/>
      <c r="DH263" s="216"/>
      <c r="DI263" s="216"/>
      <c r="DJ263" s="216"/>
      <c r="DK263" s="216"/>
      <c r="DL263" s="216"/>
      <c r="DM263" s="216"/>
      <c r="DN263" s="216"/>
      <c r="DO263" s="216"/>
    </row>
    <row r="264" spans="1:119" x14ac:dyDescent="0.2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  <c r="Q264" s="67"/>
      <c r="R264" s="67"/>
      <c r="S264" s="67"/>
      <c r="T264" s="67"/>
      <c r="U264" s="67"/>
      <c r="V264" s="67"/>
      <c r="W264" s="67"/>
      <c r="X264" s="67"/>
      <c r="Y264" s="67"/>
      <c r="Z264" s="67"/>
      <c r="AA264" s="67"/>
      <c r="AB264" s="67"/>
      <c r="AC264" s="67"/>
      <c r="AD264" s="67"/>
      <c r="AE264" s="67"/>
      <c r="AF264" s="67"/>
      <c r="AG264" s="67"/>
      <c r="AH264" s="67"/>
      <c r="AI264" s="67"/>
      <c r="AJ264" s="67"/>
      <c r="AK264" s="67"/>
      <c r="AL264" s="216"/>
      <c r="AM264" s="216"/>
      <c r="AN264" s="216"/>
      <c r="AO264" s="216"/>
      <c r="AP264" s="216"/>
      <c r="AQ264" s="216"/>
      <c r="AR264" s="216"/>
      <c r="AS264" s="216"/>
      <c r="AT264" s="216"/>
      <c r="AU264" s="216"/>
      <c r="AV264" s="216"/>
      <c r="AW264" s="216"/>
      <c r="AX264" s="216"/>
      <c r="AY264" s="216"/>
      <c r="AZ264" s="216"/>
      <c r="BA264" s="216"/>
      <c r="BB264" s="216"/>
      <c r="BC264" s="216"/>
      <c r="BD264" s="216"/>
      <c r="BE264" s="216"/>
      <c r="BF264" s="216"/>
      <c r="BG264" s="216"/>
      <c r="BH264" s="216"/>
      <c r="BI264" s="216"/>
      <c r="BJ264" s="216"/>
      <c r="BK264" s="216"/>
      <c r="BL264" s="216"/>
      <c r="BM264" s="216"/>
      <c r="BN264" s="216"/>
      <c r="BO264" s="216"/>
      <c r="BP264" s="216"/>
      <c r="BQ264" s="216"/>
      <c r="BR264" s="216"/>
      <c r="BS264" s="216"/>
      <c r="BT264" s="216"/>
      <c r="BU264" s="216"/>
      <c r="BV264" s="216"/>
      <c r="BW264" s="216"/>
      <c r="BX264" s="216"/>
      <c r="BY264" s="216"/>
      <c r="BZ264" s="216"/>
      <c r="CA264" s="216"/>
      <c r="CB264" s="216"/>
      <c r="CC264" s="216"/>
      <c r="CD264" s="216"/>
      <c r="CE264" s="216"/>
      <c r="CF264" s="216"/>
      <c r="CG264" s="216"/>
      <c r="CH264" s="216"/>
      <c r="CI264" s="216"/>
      <c r="CJ264" s="216"/>
      <c r="CK264" s="216"/>
      <c r="CL264" s="216"/>
      <c r="CM264" s="216"/>
      <c r="CN264" s="216"/>
      <c r="CO264" s="216"/>
      <c r="CP264" s="216"/>
      <c r="CQ264" s="216"/>
      <c r="CR264" s="216"/>
      <c r="CS264" s="216"/>
      <c r="CT264" s="216"/>
      <c r="CU264" s="216"/>
      <c r="CV264" s="216"/>
      <c r="CW264" s="216"/>
      <c r="CX264" s="216"/>
      <c r="CY264" s="216"/>
      <c r="CZ264" s="216"/>
      <c r="DA264" s="216"/>
      <c r="DB264" s="216"/>
      <c r="DC264" s="216"/>
      <c r="DD264" s="216"/>
      <c r="DE264" s="216"/>
      <c r="DF264" s="216"/>
      <c r="DG264" s="216"/>
      <c r="DH264" s="216"/>
      <c r="DI264" s="216"/>
      <c r="DJ264" s="216"/>
      <c r="DK264" s="216"/>
      <c r="DL264" s="216"/>
      <c r="DM264" s="216"/>
      <c r="DN264" s="216"/>
      <c r="DO264" s="216"/>
    </row>
    <row r="265" spans="1:119" x14ac:dyDescent="0.2">
      <c r="A265" s="67"/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  <c r="Q265" s="67"/>
      <c r="R265" s="67"/>
      <c r="S265" s="67"/>
      <c r="T265" s="67"/>
      <c r="U265" s="67"/>
      <c r="V265" s="67"/>
      <c r="W265" s="67"/>
      <c r="X265" s="67"/>
      <c r="Y265" s="67"/>
      <c r="Z265" s="67"/>
      <c r="AA265" s="67"/>
      <c r="AB265" s="67"/>
      <c r="AC265" s="67"/>
      <c r="AD265" s="67"/>
      <c r="AE265" s="67"/>
      <c r="AF265" s="67"/>
      <c r="AG265" s="67"/>
      <c r="AH265" s="67"/>
      <c r="AI265" s="67"/>
      <c r="AJ265" s="67"/>
      <c r="AK265" s="67"/>
      <c r="AL265" s="216"/>
      <c r="AM265" s="216"/>
      <c r="AN265" s="216"/>
      <c r="AO265" s="216"/>
      <c r="AP265" s="216"/>
      <c r="AQ265" s="216"/>
      <c r="AR265" s="216"/>
      <c r="AS265" s="216"/>
      <c r="AT265" s="216"/>
      <c r="AU265" s="216"/>
      <c r="AV265" s="216"/>
      <c r="AW265" s="216"/>
      <c r="AX265" s="216"/>
      <c r="AY265" s="216"/>
      <c r="AZ265" s="216"/>
      <c r="BA265" s="216"/>
      <c r="BB265" s="216"/>
      <c r="BC265" s="216"/>
      <c r="BD265" s="216"/>
      <c r="BE265" s="216"/>
      <c r="BF265" s="216"/>
      <c r="BG265" s="216"/>
      <c r="BH265" s="216"/>
      <c r="BI265" s="216"/>
      <c r="BJ265" s="216"/>
      <c r="BK265" s="216"/>
      <c r="BL265" s="216"/>
      <c r="BM265" s="216"/>
      <c r="BN265" s="216"/>
      <c r="BO265" s="216"/>
      <c r="BP265" s="216"/>
      <c r="BQ265" s="216"/>
      <c r="BR265" s="216"/>
      <c r="BS265" s="216"/>
      <c r="BT265" s="216"/>
      <c r="BU265" s="216"/>
      <c r="BV265" s="216"/>
      <c r="BW265" s="216"/>
      <c r="BX265" s="216"/>
      <c r="BY265" s="216"/>
      <c r="BZ265" s="216"/>
      <c r="CA265" s="216"/>
      <c r="CB265" s="216"/>
      <c r="CC265" s="216"/>
      <c r="CD265" s="216"/>
      <c r="CE265" s="216"/>
      <c r="CF265" s="216"/>
      <c r="CG265" s="216"/>
      <c r="CH265" s="216"/>
      <c r="CI265" s="216"/>
      <c r="CJ265" s="216"/>
      <c r="CK265" s="216"/>
      <c r="CL265" s="216"/>
      <c r="CM265" s="216"/>
      <c r="CN265" s="216"/>
      <c r="CO265" s="216"/>
      <c r="CP265" s="216"/>
      <c r="CQ265" s="216"/>
      <c r="CR265" s="216"/>
      <c r="CS265" s="216"/>
      <c r="CT265" s="216"/>
      <c r="CU265" s="216"/>
      <c r="CV265" s="216"/>
      <c r="CW265" s="216"/>
      <c r="CX265" s="216"/>
      <c r="CY265" s="216"/>
      <c r="CZ265" s="216"/>
      <c r="DA265" s="216"/>
      <c r="DB265" s="216"/>
      <c r="DC265" s="216"/>
      <c r="DD265" s="216"/>
      <c r="DE265" s="216"/>
      <c r="DF265" s="216"/>
      <c r="DG265" s="216"/>
      <c r="DH265" s="216"/>
      <c r="DI265" s="216"/>
      <c r="DJ265" s="216"/>
      <c r="DK265" s="216"/>
      <c r="DL265" s="216"/>
      <c r="DM265" s="216"/>
      <c r="DN265" s="216"/>
      <c r="DO265" s="216"/>
    </row>
    <row r="266" spans="1:119" x14ac:dyDescent="0.2">
      <c r="A266" s="67"/>
      <c r="B266" s="67"/>
      <c r="C266" s="67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  <c r="Q266" s="67"/>
      <c r="R266" s="67"/>
      <c r="S266" s="67"/>
      <c r="T266" s="67"/>
      <c r="U266" s="67"/>
      <c r="V266" s="67"/>
      <c r="W266" s="67"/>
      <c r="X266" s="67"/>
      <c r="Y266" s="67"/>
      <c r="Z266" s="67"/>
      <c r="AA266" s="67"/>
      <c r="AB266" s="67"/>
      <c r="AC266" s="67"/>
      <c r="AD266" s="67"/>
      <c r="AE266" s="67"/>
      <c r="AF266" s="67"/>
      <c r="AG266" s="67"/>
      <c r="AH266" s="67"/>
      <c r="AI266" s="67"/>
      <c r="AJ266" s="67"/>
      <c r="AK266" s="67"/>
      <c r="AL266" s="216"/>
      <c r="AM266" s="216"/>
      <c r="AN266" s="216"/>
      <c r="AO266" s="216"/>
      <c r="AP266" s="216"/>
      <c r="AQ266" s="216"/>
      <c r="AR266" s="216"/>
      <c r="AS266" s="216"/>
      <c r="AT266" s="216"/>
      <c r="AU266" s="216"/>
      <c r="AV266" s="216"/>
      <c r="AW266" s="216"/>
      <c r="AX266" s="216"/>
      <c r="AY266" s="216"/>
      <c r="AZ266" s="216"/>
      <c r="BA266" s="216"/>
      <c r="BB266" s="216"/>
      <c r="BC266" s="216"/>
      <c r="BD266" s="216"/>
      <c r="BE266" s="216"/>
      <c r="BF266" s="216"/>
      <c r="BG266" s="216"/>
      <c r="BH266" s="216"/>
      <c r="BI266" s="216"/>
      <c r="BJ266" s="216"/>
      <c r="BK266" s="216"/>
      <c r="BL266" s="216"/>
      <c r="BM266" s="216"/>
      <c r="BN266" s="216"/>
      <c r="BO266" s="216"/>
      <c r="BP266" s="216"/>
      <c r="BQ266" s="216"/>
      <c r="BR266" s="216"/>
      <c r="BS266" s="216"/>
      <c r="BT266" s="216"/>
      <c r="BU266" s="216"/>
      <c r="BV266" s="216"/>
      <c r="BW266" s="216"/>
      <c r="BX266" s="216"/>
      <c r="BY266" s="216"/>
      <c r="BZ266" s="216"/>
      <c r="CA266" s="216"/>
      <c r="CB266" s="216"/>
      <c r="CC266" s="216"/>
      <c r="CD266" s="216"/>
      <c r="CE266" s="216"/>
      <c r="CF266" s="216"/>
      <c r="CG266" s="216"/>
      <c r="CH266" s="216"/>
      <c r="CI266" s="216"/>
      <c r="CJ266" s="216"/>
      <c r="CK266" s="216"/>
      <c r="CL266" s="216"/>
      <c r="CM266" s="216"/>
      <c r="CN266" s="216"/>
      <c r="CO266" s="216"/>
      <c r="CP266" s="216"/>
      <c r="CQ266" s="216"/>
      <c r="CR266" s="216"/>
      <c r="CS266" s="216"/>
      <c r="CT266" s="216"/>
      <c r="CU266" s="216"/>
      <c r="CV266" s="216"/>
      <c r="CW266" s="216"/>
      <c r="CX266" s="216"/>
      <c r="CY266" s="216"/>
      <c r="CZ266" s="216"/>
      <c r="DA266" s="216"/>
      <c r="DB266" s="216"/>
      <c r="DC266" s="216"/>
      <c r="DD266" s="216"/>
      <c r="DE266" s="216"/>
      <c r="DF266" s="216"/>
      <c r="DG266" s="216"/>
      <c r="DH266" s="216"/>
      <c r="DI266" s="216"/>
      <c r="DJ266" s="216"/>
      <c r="DK266" s="216"/>
      <c r="DL266" s="216"/>
      <c r="DM266" s="216"/>
      <c r="DN266" s="216"/>
      <c r="DO266" s="216"/>
    </row>
    <row r="267" spans="1:119" x14ac:dyDescent="0.2">
      <c r="A267" s="67"/>
      <c r="B267" s="67"/>
      <c r="C267" s="67"/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  <c r="Q267" s="67"/>
      <c r="R267" s="67"/>
      <c r="S267" s="67"/>
      <c r="T267" s="67"/>
      <c r="U267" s="67"/>
      <c r="V267" s="67"/>
      <c r="W267" s="67"/>
      <c r="X267" s="67"/>
      <c r="Y267" s="67"/>
      <c r="Z267" s="67"/>
      <c r="AA267" s="67"/>
      <c r="AB267" s="67"/>
      <c r="AC267" s="67"/>
      <c r="AD267" s="67"/>
      <c r="AE267" s="67"/>
      <c r="AF267" s="67"/>
      <c r="AG267" s="67"/>
      <c r="AH267" s="67"/>
      <c r="AI267" s="67"/>
      <c r="AJ267" s="67"/>
      <c r="AK267" s="67"/>
      <c r="AL267" s="216"/>
      <c r="AM267" s="216"/>
      <c r="AN267" s="216"/>
      <c r="AO267" s="216"/>
      <c r="AP267" s="216"/>
      <c r="AQ267" s="216"/>
      <c r="AR267" s="216"/>
      <c r="AS267" s="216"/>
      <c r="AT267" s="216"/>
      <c r="AU267" s="216"/>
      <c r="AV267" s="216"/>
      <c r="AW267" s="216"/>
      <c r="AX267" s="216"/>
      <c r="AY267" s="216"/>
      <c r="AZ267" s="216"/>
      <c r="BA267" s="216"/>
      <c r="BB267" s="216"/>
      <c r="BC267" s="216"/>
      <c r="BD267" s="216"/>
      <c r="BE267" s="216"/>
      <c r="BF267" s="216"/>
      <c r="BG267" s="216"/>
      <c r="BH267" s="216"/>
      <c r="BI267" s="216"/>
      <c r="BJ267" s="216"/>
      <c r="BK267" s="216"/>
      <c r="BL267" s="216"/>
      <c r="BM267" s="216"/>
      <c r="BN267" s="216"/>
      <c r="BO267" s="216"/>
      <c r="BP267" s="216"/>
      <c r="BQ267" s="216"/>
      <c r="BR267" s="216"/>
      <c r="BS267" s="216"/>
      <c r="BT267" s="216"/>
      <c r="BU267" s="216"/>
      <c r="BV267" s="216"/>
      <c r="BW267" s="216"/>
      <c r="BX267" s="216"/>
      <c r="BY267" s="216"/>
      <c r="BZ267" s="216"/>
      <c r="CA267" s="216"/>
      <c r="CB267" s="216"/>
      <c r="CC267" s="216"/>
      <c r="CD267" s="216"/>
      <c r="CE267" s="216"/>
      <c r="CF267" s="216"/>
      <c r="CG267" s="216"/>
      <c r="CH267" s="216"/>
      <c r="CI267" s="216"/>
      <c r="CJ267" s="216"/>
      <c r="CK267" s="216"/>
      <c r="CL267" s="216"/>
      <c r="CM267" s="216"/>
      <c r="CN267" s="216"/>
      <c r="CO267" s="216"/>
      <c r="CP267" s="216"/>
      <c r="CQ267" s="216"/>
      <c r="CR267" s="216"/>
      <c r="CS267" s="216"/>
      <c r="CT267" s="216"/>
      <c r="CU267" s="216"/>
      <c r="CV267" s="216"/>
      <c r="CW267" s="216"/>
      <c r="CX267" s="216"/>
      <c r="CY267" s="216"/>
      <c r="CZ267" s="216"/>
      <c r="DA267" s="216"/>
      <c r="DB267" s="216"/>
      <c r="DC267" s="216"/>
      <c r="DD267" s="216"/>
      <c r="DE267" s="216"/>
      <c r="DF267" s="216"/>
      <c r="DG267" s="216"/>
      <c r="DH267" s="216"/>
      <c r="DI267" s="216"/>
      <c r="DJ267" s="216"/>
      <c r="DK267" s="216"/>
      <c r="DL267" s="216"/>
      <c r="DM267" s="216"/>
      <c r="DN267" s="216"/>
      <c r="DO267" s="216"/>
    </row>
    <row r="268" spans="1:119" x14ac:dyDescent="0.2">
      <c r="A268" s="67"/>
      <c r="B268" s="67"/>
      <c r="C268" s="67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  <c r="Q268" s="67"/>
      <c r="R268" s="67"/>
      <c r="S268" s="67"/>
      <c r="T268" s="67"/>
      <c r="U268" s="67"/>
      <c r="V268" s="67"/>
      <c r="W268" s="67"/>
      <c r="X268" s="67"/>
      <c r="Y268" s="67"/>
      <c r="Z268" s="67"/>
      <c r="AA268" s="67"/>
      <c r="AB268" s="67"/>
      <c r="AC268" s="67"/>
      <c r="AD268" s="67"/>
      <c r="AE268" s="67"/>
      <c r="AF268" s="67"/>
      <c r="AG268" s="67"/>
      <c r="AH268" s="67"/>
      <c r="AI268" s="67"/>
      <c r="AJ268" s="67"/>
      <c r="AK268" s="67"/>
      <c r="AL268" s="216"/>
      <c r="AM268" s="216"/>
      <c r="AN268" s="216"/>
      <c r="AO268" s="216"/>
      <c r="AP268" s="216"/>
      <c r="AQ268" s="216"/>
      <c r="AR268" s="216"/>
      <c r="AS268" s="216"/>
      <c r="AT268" s="216"/>
      <c r="AU268" s="216"/>
      <c r="AV268" s="216"/>
      <c r="AW268" s="216"/>
      <c r="AX268" s="216"/>
      <c r="AY268" s="216"/>
      <c r="AZ268" s="216"/>
      <c r="BA268" s="216"/>
      <c r="BB268" s="216"/>
      <c r="BC268" s="216"/>
      <c r="BD268" s="216"/>
      <c r="BE268" s="216"/>
      <c r="BF268" s="216"/>
      <c r="BG268" s="216"/>
      <c r="BH268" s="216"/>
      <c r="BI268" s="216"/>
      <c r="BJ268" s="216"/>
      <c r="BK268" s="216"/>
      <c r="BL268" s="216"/>
      <c r="BM268" s="216"/>
      <c r="BN268" s="216"/>
      <c r="BO268" s="216"/>
      <c r="BP268" s="216"/>
      <c r="BQ268" s="216"/>
      <c r="BR268" s="216"/>
      <c r="BS268" s="216"/>
      <c r="BT268" s="216"/>
      <c r="BU268" s="216"/>
      <c r="BV268" s="216"/>
      <c r="BW268" s="216"/>
      <c r="BX268" s="216"/>
      <c r="BY268" s="216"/>
      <c r="BZ268" s="216"/>
      <c r="CA268" s="216"/>
      <c r="CB268" s="216"/>
      <c r="CC268" s="216"/>
      <c r="CD268" s="216"/>
      <c r="CE268" s="216"/>
      <c r="CF268" s="216"/>
      <c r="CG268" s="216"/>
      <c r="CH268" s="216"/>
      <c r="CI268" s="216"/>
      <c r="CJ268" s="216"/>
      <c r="CK268" s="216"/>
      <c r="CL268" s="216"/>
      <c r="CM268" s="216"/>
      <c r="CN268" s="216"/>
      <c r="CO268" s="216"/>
      <c r="CP268" s="216"/>
      <c r="CQ268" s="216"/>
      <c r="CR268" s="216"/>
      <c r="CS268" s="216"/>
      <c r="CT268" s="216"/>
      <c r="CU268" s="216"/>
      <c r="CV268" s="216"/>
      <c r="CW268" s="216"/>
      <c r="CX268" s="216"/>
      <c r="CY268" s="216"/>
      <c r="CZ268" s="216"/>
      <c r="DA268" s="216"/>
      <c r="DB268" s="216"/>
      <c r="DC268" s="216"/>
      <c r="DD268" s="216"/>
      <c r="DE268" s="216"/>
      <c r="DF268" s="216"/>
      <c r="DG268" s="216"/>
      <c r="DH268" s="216"/>
      <c r="DI268" s="216"/>
      <c r="DJ268" s="216"/>
      <c r="DK268" s="216"/>
      <c r="DL268" s="216"/>
      <c r="DM268" s="216"/>
      <c r="DN268" s="216"/>
      <c r="DO268" s="216"/>
    </row>
    <row r="269" spans="1:119" x14ac:dyDescent="0.2">
      <c r="A269" s="67"/>
      <c r="B269" s="67"/>
      <c r="C269" s="67"/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  <c r="Q269" s="67"/>
      <c r="R269" s="67"/>
      <c r="S269" s="67"/>
      <c r="T269" s="67"/>
      <c r="U269" s="67"/>
      <c r="V269" s="67"/>
      <c r="W269" s="67"/>
      <c r="X269" s="67"/>
      <c r="Y269" s="67"/>
      <c r="Z269" s="67"/>
      <c r="AA269" s="67"/>
      <c r="AB269" s="67"/>
      <c r="AC269" s="67"/>
      <c r="AD269" s="67"/>
      <c r="AE269" s="67"/>
      <c r="AF269" s="67"/>
      <c r="AG269" s="67"/>
      <c r="AH269" s="67"/>
      <c r="AI269" s="67"/>
      <c r="AJ269" s="67"/>
      <c r="AK269" s="67"/>
      <c r="AL269" s="216"/>
      <c r="AM269" s="216"/>
      <c r="AN269" s="216"/>
      <c r="AO269" s="216"/>
      <c r="AP269" s="216"/>
      <c r="AQ269" s="216"/>
      <c r="AR269" s="216"/>
      <c r="AS269" s="216"/>
      <c r="AT269" s="216"/>
      <c r="AU269" s="216"/>
      <c r="AV269" s="216"/>
      <c r="AW269" s="216"/>
      <c r="AX269" s="216"/>
      <c r="AY269" s="216"/>
      <c r="AZ269" s="216"/>
      <c r="BA269" s="216"/>
      <c r="BB269" s="216"/>
      <c r="BC269" s="216"/>
      <c r="BD269" s="216"/>
      <c r="BE269" s="216"/>
      <c r="BF269" s="216"/>
      <c r="BG269" s="216"/>
      <c r="BH269" s="216"/>
      <c r="BI269" s="216"/>
      <c r="BJ269" s="216"/>
      <c r="BK269" s="216"/>
      <c r="BL269" s="216"/>
      <c r="BM269" s="216"/>
      <c r="BN269" s="216"/>
      <c r="BO269" s="216"/>
      <c r="BP269" s="216"/>
      <c r="BQ269" s="216"/>
      <c r="BR269" s="216"/>
      <c r="BS269" s="216"/>
      <c r="BT269" s="216"/>
      <c r="BU269" s="216"/>
      <c r="BV269" s="216"/>
      <c r="BW269" s="216"/>
      <c r="BX269" s="216"/>
      <c r="BY269" s="216"/>
      <c r="BZ269" s="216"/>
      <c r="CA269" s="216"/>
      <c r="CB269" s="216"/>
      <c r="CC269" s="216"/>
      <c r="CD269" s="216"/>
      <c r="CE269" s="216"/>
      <c r="CF269" s="216"/>
      <c r="CG269" s="216"/>
      <c r="CH269" s="216"/>
      <c r="CI269" s="216"/>
      <c r="CJ269" s="216"/>
      <c r="CK269" s="216"/>
      <c r="CL269" s="216"/>
      <c r="CM269" s="216"/>
      <c r="CN269" s="216"/>
      <c r="CO269" s="216"/>
      <c r="CP269" s="216"/>
      <c r="CQ269" s="216"/>
      <c r="CR269" s="216"/>
      <c r="CS269" s="216"/>
      <c r="CT269" s="216"/>
      <c r="CU269" s="216"/>
      <c r="CV269" s="216"/>
      <c r="CW269" s="216"/>
      <c r="CX269" s="216"/>
      <c r="CY269" s="216"/>
      <c r="CZ269" s="216"/>
      <c r="DA269" s="216"/>
      <c r="DB269" s="216"/>
      <c r="DC269" s="216"/>
      <c r="DD269" s="216"/>
      <c r="DE269" s="216"/>
      <c r="DF269" s="216"/>
      <c r="DG269" s="216"/>
      <c r="DH269" s="216"/>
      <c r="DI269" s="216"/>
      <c r="DJ269" s="216"/>
      <c r="DK269" s="216"/>
      <c r="DL269" s="216"/>
      <c r="DM269" s="216"/>
      <c r="DN269" s="216"/>
      <c r="DO269" s="216"/>
    </row>
    <row r="270" spans="1:119" x14ac:dyDescent="0.2">
      <c r="A270" s="67"/>
      <c r="B270" s="67"/>
      <c r="C270" s="67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  <c r="Q270" s="67"/>
      <c r="R270" s="67"/>
      <c r="S270" s="67"/>
      <c r="T270" s="67"/>
      <c r="U270" s="67"/>
      <c r="V270" s="67"/>
      <c r="W270" s="67"/>
      <c r="X270" s="67"/>
      <c r="Y270" s="67"/>
      <c r="Z270" s="67"/>
      <c r="AA270" s="67"/>
      <c r="AB270" s="67"/>
      <c r="AC270" s="67"/>
      <c r="AD270" s="67"/>
      <c r="AE270" s="67"/>
      <c r="AF270" s="67"/>
      <c r="AG270" s="67"/>
      <c r="AH270" s="67"/>
      <c r="AI270" s="67"/>
      <c r="AJ270" s="67"/>
      <c r="AK270" s="67"/>
      <c r="AL270" s="216"/>
      <c r="AM270" s="216"/>
      <c r="AN270" s="216"/>
      <c r="AO270" s="216"/>
      <c r="AP270" s="216"/>
      <c r="AQ270" s="216"/>
      <c r="AR270" s="216"/>
      <c r="AS270" s="216"/>
      <c r="AT270" s="216"/>
      <c r="AU270" s="216"/>
      <c r="AV270" s="216"/>
      <c r="AW270" s="216"/>
      <c r="AX270" s="216"/>
      <c r="AY270" s="216"/>
      <c r="AZ270" s="216"/>
      <c r="BA270" s="216"/>
      <c r="BB270" s="216"/>
      <c r="BC270" s="216"/>
      <c r="BD270" s="216"/>
      <c r="BE270" s="216"/>
      <c r="BF270" s="216"/>
      <c r="BG270" s="216"/>
      <c r="BH270" s="216"/>
      <c r="BI270" s="216"/>
      <c r="BJ270" s="216"/>
      <c r="BK270" s="216"/>
      <c r="BL270" s="216"/>
      <c r="BM270" s="216"/>
      <c r="BN270" s="216"/>
      <c r="BO270" s="216"/>
      <c r="BP270" s="216"/>
      <c r="BQ270" s="216"/>
      <c r="BR270" s="216"/>
      <c r="BS270" s="216"/>
      <c r="BT270" s="216"/>
      <c r="BU270" s="216"/>
      <c r="BV270" s="216"/>
      <c r="BW270" s="216"/>
      <c r="BX270" s="216"/>
      <c r="BY270" s="216"/>
      <c r="BZ270" s="216"/>
      <c r="CA270" s="216"/>
      <c r="CB270" s="216"/>
      <c r="CC270" s="216"/>
      <c r="CD270" s="216"/>
      <c r="CE270" s="216"/>
      <c r="CF270" s="216"/>
      <c r="CG270" s="216"/>
      <c r="CH270" s="216"/>
      <c r="CI270" s="216"/>
      <c r="CJ270" s="216"/>
      <c r="CK270" s="216"/>
      <c r="CL270" s="216"/>
      <c r="CM270" s="216"/>
      <c r="CN270" s="216"/>
      <c r="CO270" s="216"/>
      <c r="CP270" s="216"/>
      <c r="CQ270" s="216"/>
      <c r="CR270" s="216"/>
      <c r="CS270" s="216"/>
      <c r="CT270" s="216"/>
      <c r="CU270" s="216"/>
      <c r="CV270" s="216"/>
      <c r="CW270" s="216"/>
      <c r="CX270" s="216"/>
      <c r="CY270" s="216"/>
      <c r="CZ270" s="216"/>
      <c r="DA270" s="216"/>
      <c r="DB270" s="216"/>
      <c r="DC270" s="216"/>
      <c r="DD270" s="216"/>
      <c r="DE270" s="216"/>
      <c r="DF270" s="216"/>
      <c r="DG270" s="216"/>
      <c r="DH270" s="216"/>
      <c r="DI270" s="216"/>
      <c r="DJ270" s="216"/>
      <c r="DK270" s="216"/>
      <c r="DL270" s="216"/>
      <c r="DM270" s="216"/>
      <c r="DN270" s="216"/>
      <c r="DO270" s="216"/>
    </row>
    <row r="271" spans="1:119" x14ac:dyDescent="0.2">
      <c r="A271" s="67"/>
      <c r="B271" s="67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  <c r="Q271" s="67"/>
      <c r="R271" s="67"/>
      <c r="S271" s="67"/>
      <c r="T271" s="67"/>
      <c r="U271" s="67"/>
      <c r="V271" s="67"/>
      <c r="W271" s="67"/>
      <c r="X271" s="67"/>
      <c r="Y271" s="67"/>
      <c r="Z271" s="67"/>
      <c r="AA271" s="67"/>
      <c r="AB271" s="67"/>
      <c r="AC271" s="67"/>
      <c r="AD271" s="67"/>
      <c r="AE271" s="67"/>
      <c r="AF271" s="67"/>
      <c r="AG271" s="67"/>
      <c r="AH271" s="67"/>
      <c r="AI271" s="67"/>
      <c r="AJ271" s="67"/>
      <c r="AK271" s="67"/>
      <c r="AL271" s="216"/>
      <c r="AM271" s="216"/>
      <c r="AN271" s="216"/>
      <c r="AO271" s="216"/>
      <c r="AP271" s="216"/>
      <c r="AQ271" s="216"/>
      <c r="AR271" s="216"/>
      <c r="AS271" s="216"/>
      <c r="AT271" s="216"/>
      <c r="AU271" s="216"/>
      <c r="AV271" s="216"/>
      <c r="AW271" s="216"/>
      <c r="AX271" s="216"/>
      <c r="AY271" s="216"/>
      <c r="AZ271" s="216"/>
      <c r="BA271" s="216"/>
      <c r="BB271" s="216"/>
      <c r="BC271" s="216"/>
      <c r="BD271" s="216"/>
      <c r="BE271" s="216"/>
      <c r="BF271" s="216"/>
      <c r="BG271" s="216"/>
      <c r="BH271" s="216"/>
      <c r="BI271" s="216"/>
      <c r="BJ271" s="216"/>
      <c r="BK271" s="216"/>
      <c r="BL271" s="216"/>
      <c r="BM271" s="216"/>
      <c r="BN271" s="216"/>
      <c r="BO271" s="216"/>
      <c r="BP271" s="216"/>
      <c r="BQ271" s="216"/>
      <c r="BR271" s="216"/>
      <c r="BS271" s="216"/>
      <c r="BT271" s="216"/>
      <c r="BU271" s="216"/>
      <c r="BV271" s="216"/>
      <c r="BW271" s="216"/>
      <c r="BX271" s="216"/>
      <c r="BY271" s="216"/>
      <c r="BZ271" s="216"/>
      <c r="CA271" s="216"/>
      <c r="CB271" s="216"/>
      <c r="CC271" s="216"/>
      <c r="CD271" s="216"/>
      <c r="CE271" s="216"/>
      <c r="CF271" s="216"/>
      <c r="CG271" s="216"/>
      <c r="CH271" s="216"/>
      <c r="CI271" s="216"/>
      <c r="CJ271" s="216"/>
      <c r="CK271" s="216"/>
      <c r="CL271" s="216"/>
      <c r="CM271" s="216"/>
      <c r="CN271" s="216"/>
      <c r="CO271" s="216"/>
      <c r="CP271" s="216"/>
      <c r="CQ271" s="216"/>
      <c r="CR271" s="216"/>
      <c r="CS271" s="216"/>
      <c r="CT271" s="216"/>
      <c r="CU271" s="216"/>
      <c r="CV271" s="216"/>
      <c r="CW271" s="216"/>
      <c r="CX271" s="216"/>
      <c r="CY271" s="216"/>
      <c r="CZ271" s="216"/>
      <c r="DA271" s="216"/>
      <c r="DB271" s="216"/>
      <c r="DC271" s="216"/>
      <c r="DD271" s="216"/>
      <c r="DE271" s="216"/>
      <c r="DF271" s="216"/>
      <c r="DG271" s="216"/>
      <c r="DH271" s="216"/>
      <c r="DI271" s="216"/>
      <c r="DJ271" s="216"/>
      <c r="DK271" s="216"/>
      <c r="DL271" s="216"/>
      <c r="DM271" s="216"/>
      <c r="DN271" s="216"/>
      <c r="DO271" s="216"/>
    </row>
    <row r="272" spans="1:119" x14ac:dyDescent="0.2">
      <c r="A272" s="67"/>
      <c r="B272" s="67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  <c r="Q272" s="67"/>
      <c r="R272" s="67"/>
      <c r="S272" s="67"/>
      <c r="T272" s="67"/>
      <c r="U272" s="67"/>
      <c r="V272" s="67"/>
      <c r="W272" s="67"/>
      <c r="X272" s="67"/>
      <c r="Y272" s="67"/>
      <c r="Z272" s="67"/>
      <c r="AA272" s="67"/>
      <c r="AB272" s="67"/>
      <c r="AC272" s="67"/>
      <c r="AD272" s="67"/>
      <c r="AE272" s="67"/>
      <c r="AF272" s="67"/>
      <c r="AG272" s="67"/>
      <c r="AH272" s="67"/>
      <c r="AI272" s="67"/>
      <c r="AJ272" s="67"/>
      <c r="AK272" s="67"/>
      <c r="AL272" s="216"/>
      <c r="AM272" s="216"/>
      <c r="AN272" s="216"/>
      <c r="AO272" s="216"/>
      <c r="AP272" s="216"/>
      <c r="AQ272" s="216"/>
      <c r="AR272" s="216"/>
      <c r="AS272" s="216"/>
      <c r="AT272" s="216"/>
      <c r="AU272" s="216"/>
      <c r="AV272" s="216"/>
      <c r="AW272" s="216"/>
      <c r="AX272" s="216"/>
      <c r="AY272" s="216"/>
      <c r="AZ272" s="216"/>
      <c r="BA272" s="216"/>
      <c r="BB272" s="216"/>
      <c r="BC272" s="216"/>
      <c r="BD272" s="216"/>
      <c r="BE272" s="216"/>
      <c r="BF272" s="216"/>
      <c r="BG272" s="216"/>
      <c r="BH272" s="216"/>
      <c r="BI272" s="216"/>
      <c r="BJ272" s="216"/>
      <c r="BK272" s="216"/>
      <c r="BL272" s="216"/>
      <c r="BM272" s="216"/>
      <c r="BN272" s="216"/>
      <c r="BO272" s="216"/>
      <c r="BP272" s="216"/>
      <c r="BQ272" s="216"/>
      <c r="BR272" s="216"/>
      <c r="BS272" s="216"/>
      <c r="BT272" s="216"/>
      <c r="BU272" s="216"/>
      <c r="BV272" s="216"/>
      <c r="BW272" s="216"/>
      <c r="BX272" s="216"/>
      <c r="BY272" s="216"/>
      <c r="BZ272" s="216"/>
      <c r="CA272" s="216"/>
      <c r="CB272" s="216"/>
      <c r="CC272" s="216"/>
      <c r="CD272" s="216"/>
      <c r="CE272" s="216"/>
      <c r="CF272" s="216"/>
      <c r="CG272" s="216"/>
      <c r="CH272" s="216"/>
      <c r="CI272" s="216"/>
      <c r="CJ272" s="216"/>
      <c r="CK272" s="216"/>
      <c r="CL272" s="216"/>
      <c r="CM272" s="216"/>
      <c r="CN272" s="216"/>
      <c r="CO272" s="216"/>
      <c r="CP272" s="216"/>
      <c r="CQ272" s="216"/>
      <c r="CR272" s="216"/>
      <c r="CS272" s="216"/>
      <c r="CT272" s="216"/>
      <c r="CU272" s="216"/>
      <c r="CV272" s="216"/>
      <c r="CW272" s="216"/>
      <c r="CX272" s="216"/>
      <c r="CY272" s="216"/>
      <c r="CZ272" s="216"/>
      <c r="DA272" s="216"/>
      <c r="DB272" s="216"/>
      <c r="DC272" s="216"/>
      <c r="DD272" s="216"/>
      <c r="DE272" s="216"/>
      <c r="DF272" s="216"/>
      <c r="DG272" s="216"/>
      <c r="DH272" s="216"/>
      <c r="DI272" s="216"/>
      <c r="DJ272" s="216"/>
      <c r="DK272" s="216"/>
      <c r="DL272" s="216"/>
      <c r="DM272" s="216"/>
      <c r="DN272" s="216"/>
      <c r="DO272" s="216"/>
    </row>
    <row r="273" spans="1:119" x14ac:dyDescent="0.2">
      <c r="A273" s="67"/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  <c r="Q273" s="67"/>
      <c r="R273" s="67"/>
      <c r="S273" s="67"/>
      <c r="T273" s="67"/>
      <c r="U273" s="67"/>
      <c r="V273" s="67"/>
      <c r="W273" s="67"/>
      <c r="X273" s="67"/>
      <c r="Y273" s="67"/>
      <c r="Z273" s="67"/>
      <c r="AA273" s="67"/>
      <c r="AB273" s="67"/>
      <c r="AC273" s="67"/>
      <c r="AD273" s="67"/>
      <c r="AE273" s="67"/>
      <c r="AF273" s="67"/>
      <c r="AG273" s="67"/>
      <c r="AH273" s="67"/>
      <c r="AI273" s="67"/>
      <c r="AJ273" s="67"/>
      <c r="AK273" s="67"/>
      <c r="AL273" s="216"/>
      <c r="AM273" s="216"/>
      <c r="AN273" s="216"/>
      <c r="AO273" s="216"/>
      <c r="AP273" s="216"/>
      <c r="AQ273" s="216"/>
      <c r="AR273" s="216"/>
      <c r="AS273" s="216"/>
      <c r="AT273" s="216"/>
      <c r="AU273" s="216"/>
      <c r="AV273" s="216"/>
      <c r="AW273" s="216"/>
      <c r="AX273" s="216"/>
      <c r="AY273" s="216"/>
      <c r="AZ273" s="216"/>
      <c r="BA273" s="216"/>
      <c r="BB273" s="216"/>
      <c r="BC273" s="216"/>
      <c r="BD273" s="216"/>
      <c r="BE273" s="216"/>
      <c r="BF273" s="216"/>
      <c r="BG273" s="216"/>
      <c r="BH273" s="216"/>
      <c r="BI273" s="216"/>
      <c r="BJ273" s="216"/>
      <c r="BK273" s="216"/>
      <c r="BL273" s="216"/>
      <c r="BM273" s="216"/>
      <c r="BN273" s="216"/>
      <c r="BO273" s="216"/>
      <c r="BP273" s="216"/>
      <c r="BQ273" s="216"/>
      <c r="BR273" s="216"/>
      <c r="BS273" s="216"/>
      <c r="BT273" s="216"/>
      <c r="BU273" s="216"/>
      <c r="BV273" s="216"/>
      <c r="BW273" s="216"/>
      <c r="BX273" s="216"/>
      <c r="BY273" s="216"/>
      <c r="BZ273" s="216"/>
      <c r="CA273" s="216"/>
      <c r="CB273" s="216"/>
      <c r="CC273" s="216"/>
      <c r="CD273" s="216"/>
      <c r="CE273" s="216"/>
      <c r="CF273" s="216"/>
      <c r="CG273" s="216"/>
      <c r="CH273" s="216"/>
      <c r="CI273" s="216"/>
      <c r="CJ273" s="216"/>
      <c r="CK273" s="216"/>
      <c r="CL273" s="216"/>
      <c r="CM273" s="216"/>
      <c r="CN273" s="216"/>
      <c r="CO273" s="216"/>
      <c r="CP273" s="216"/>
      <c r="CQ273" s="216"/>
      <c r="CR273" s="216"/>
      <c r="CS273" s="216"/>
      <c r="CT273" s="216"/>
      <c r="CU273" s="216"/>
      <c r="CV273" s="216"/>
      <c r="CW273" s="216"/>
      <c r="CX273" s="216"/>
      <c r="CY273" s="216"/>
      <c r="CZ273" s="216"/>
      <c r="DA273" s="216"/>
      <c r="DB273" s="216"/>
      <c r="DC273" s="216"/>
      <c r="DD273" s="216"/>
      <c r="DE273" s="216"/>
      <c r="DF273" s="216"/>
      <c r="DG273" s="216"/>
      <c r="DH273" s="216"/>
      <c r="DI273" s="216"/>
      <c r="DJ273" s="216"/>
      <c r="DK273" s="216"/>
      <c r="DL273" s="216"/>
      <c r="DM273" s="216"/>
      <c r="DN273" s="216"/>
      <c r="DO273" s="216"/>
    </row>
    <row r="274" spans="1:119" x14ac:dyDescent="0.2">
      <c r="A274" s="67"/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  <c r="Q274" s="67"/>
      <c r="R274" s="67"/>
      <c r="S274" s="67"/>
      <c r="T274" s="67"/>
      <c r="U274" s="67"/>
      <c r="V274" s="67"/>
      <c r="W274" s="67"/>
      <c r="X274" s="67"/>
      <c r="Y274" s="67"/>
      <c r="Z274" s="67"/>
      <c r="AA274" s="67"/>
      <c r="AB274" s="67"/>
      <c r="AC274" s="67"/>
      <c r="AD274" s="67"/>
      <c r="AE274" s="67"/>
      <c r="AF274" s="67"/>
      <c r="AG274" s="67"/>
      <c r="AH274" s="67"/>
      <c r="AI274" s="67"/>
      <c r="AJ274" s="67"/>
      <c r="AK274" s="67"/>
      <c r="AL274" s="216"/>
      <c r="AM274" s="216"/>
      <c r="AN274" s="216"/>
      <c r="AO274" s="216"/>
      <c r="AP274" s="216"/>
      <c r="AQ274" s="216"/>
      <c r="AR274" s="216"/>
      <c r="AS274" s="216"/>
      <c r="AT274" s="216"/>
      <c r="AU274" s="216"/>
      <c r="AV274" s="216"/>
      <c r="AW274" s="216"/>
      <c r="AX274" s="216"/>
      <c r="AY274" s="216"/>
      <c r="AZ274" s="216"/>
      <c r="BA274" s="216"/>
      <c r="BB274" s="216"/>
      <c r="BC274" s="216"/>
      <c r="BD274" s="216"/>
      <c r="BE274" s="216"/>
      <c r="BF274" s="216"/>
      <c r="BG274" s="216"/>
      <c r="BH274" s="216"/>
      <c r="BI274" s="216"/>
      <c r="BJ274" s="216"/>
      <c r="BK274" s="216"/>
      <c r="BL274" s="216"/>
      <c r="BM274" s="216"/>
      <c r="BN274" s="216"/>
      <c r="BO274" s="216"/>
      <c r="BP274" s="216"/>
      <c r="BQ274" s="216"/>
      <c r="BR274" s="216"/>
      <c r="BS274" s="216"/>
      <c r="BT274" s="216"/>
      <c r="BU274" s="216"/>
      <c r="BV274" s="216"/>
      <c r="BW274" s="216"/>
      <c r="BX274" s="216"/>
      <c r="BY274" s="216"/>
      <c r="BZ274" s="216"/>
      <c r="CA274" s="216"/>
      <c r="CB274" s="216"/>
      <c r="CC274" s="216"/>
      <c r="CD274" s="216"/>
      <c r="CE274" s="216"/>
      <c r="CF274" s="216"/>
      <c r="CG274" s="216"/>
      <c r="CH274" s="216"/>
      <c r="CI274" s="216"/>
      <c r="CJ274" s="216"/>
      <c r="CK274" s="216"/>
      <c r="CL274" s="216"/>
      <c r="CM274" s="216"/>
      <c r="CN274" s="216"/>
      <c r="CO274" s="216"/>
      <c r="CP274" s="216"/>
      <c r="CQ274" s="216"/>
      <c r="CR274" s="216"/>
      <c r="CS274" s="216"/>
      <c r="CT274" s="216"/>
      <c r="CU274" s="216"/>
      <c r="CV274" s="216"/>
      <c r="CW274" s="216"/>
      <c r="CX274" s="216"/>
      <c r="CY274" s="216"/>
      <c r="CZ274" s="216"/>
      <c r="DA274" s="216"/>
      <c r="DB274" s="216"/>
      <c r="DC274" s="216"/>
      <c r="DD274" s="216"/>
      <c r="DE274" s="216"/>
      <c r="DF274" s="216"/>
      <c r="DG274" s="216"/>
      <c r="DH274" s="216"/>
      <c r="DI274" s="216"/>
      <c r="DJ274" s="216"/>
      <c r="DK274" s="216"/>
      <c r="DL274" s="216"/>
      <c r="DM274" s="216"/>
      <c r="DN274" s="216"/>
      <c r="DO274" s="216"/>
    </row>
    <row r="275" spans="1:119" x14ac:dyDescent="0.2">
      <c r="A275" s="67"/>
      <c r="B275" s="67"/>
      <c r="C275" s="67"/>
      <c r="D275" s="6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7"/>
      <c r="S275" s="67"/>
      <c r="T275" s="67"/>
      <c r="U275" s="67"/>
      <c r="V275" s="67"/>
      <c r="W275" s="67"/>
      <c r="X275" s="67"/>
      <c r="Y275" s="67"/>
      <c r="Z275" s="67"/>
      <c r="AA275" s="67"/>
      <c r="AB275" s="67"/>
      <c r="AC275" s="67"/>
      <c r="AD275" s="67"/>
      <c r="AE275" s="67"/>
      <c r="AF275" s="67"/>
      <c r="AG275" s="67"/>
      <c r="AH275" s="67"/>
      <c r="AI275" s="67"/>
      <c r="AJ275" s="67"/>
      <c r="AK275" s="67"/>
      <c r="AL275" s="216"/>
      <c r="AM275" s="216"/>
      <c r="AN275" s="216"/>
      <c r="AO275" s="216"/>
      <c r="AP275" s="216"/>
      <c r="AQ275" s="216"/>
      <c r="AR275" s="216"/>
      <c r="AS275" s="216"/>
      <c r="AT275" s="216"/>
      <c r="AU275" s="216"/>
      <c r="AV275" s="216"/>
      <c r="AW275" s="216"/>
      <c r="AX275" s="216"/>
      <c r="AY275" s="216"/>
      <c r="AZ275" s="216"/>
      <c r="BA275" s="216"/>
      <c r="BB275" s="216"/>
      <c r="BC275" s="216"/>
      <c r="BD275" s="216"/>
      <c r="BE275" s="216"/>
      <c r="BF275" s="216"/>
      <c r="BG275" s="216"/>
      <c r="BH275" s="216"/>
      <c r="BI275" s="216"/>
      <c r="BJ275" s="216"/>
      <c r="BK275" s="216"/>
      <c r="BL275" s="216"/>
      <c r="BM275" s="216"/>
      <c r="BN275" s="216"/>
      <c r="BO275" s="216"/>
      <c r="BP275" s="216"/>
      <c r="BQ275" s="216"/>
      <c r="BR275" s="216"/>
      <c r="BS275" s="216"/>
      <c r="BT275" s="216"/>
      <c r="BU275" s="216"/>
      <c r="BV275" s="216"/>
      <c r="BW275" s="216"/>
      <c r="BX275" s="216"/>
      <c r="BY275" s="216"/>
      <c r="BZ275" s="216"/>
      <c r="CA275" s="216"/>
      <c r="CB275" s="216"/>
      <c r="CC275" s="216"/>
      <c r="CD275" s="216"/>
      <c r="CE275" s="216"/>
      <c r="CF275" s="216"/>
      <c r="CG275" s="216"/>
      <c r="CH275" s="216"/>
      <c r="CI275" s="216"/>
      <c r="CJ275" s="216"/>
      <c r="CK275" s="216"/>
      <c r="CL275" s="216"/>
      <c r="CM275" s="216"/>
      <c r="CN275" s="216"/>
      <c r="CO275" s="216"/>
      <c r="CP275" s="216"/>
      <c r="CQ275" s="216"/>
      <c r="CR275" s="216"/>
      <c r="CS275" s="216"/>
      <c r="CT275" s="216"/>
      <c r="CU275" s="216"/>
      <c r="CV275" s="216"/>
      <c r="CW275" s="216"/>
      <c r="CX275" s="216"/>
      <c r="CY275" s="216"/>
      <c r="CZ275" s="216"/>
      <c r="DA275" s="216"/>
      <c r="DB275" s="216"/>
      <c r="DC275" s="216"/>
      <c r="DD275" s="216"/>
      <c r="DE275" s="216"/>
      <c r="DF275" s="216"/>
      <c r="DG275" s="216"/>
      <c r="DH275" s="216"/>
      <c r="DI275" s="216"/>
      <c r="DJ275" s="216"/>
      <c r="DK275" s="216"/>
      <c r="DL275" s="216"/>
      <c r="DM275" s="216"/>
      <c r="DN275" s="216"/>
      <c r="DO275" s="216"/>
    </row>
    <row r="276" spans="1:119" x14ac:dyDescent="0.2">
      <c r="A276" s="67"/>
      <c r="B276" s="67"/>
      <c r="C276" s="67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  <c r="Q276" s="67"/>
      <c r="R276" s="67"/>
      <c r="S276" s="67"/>
      <c r="T276" s="67"/>
      <c r="U276" s="67"/>
      <c r="V276" s="67"/>
      <c r="W276" s="67"/>
      <c r="X276" s="67"/>
      <c r="Y276" s="67"/>
      <c r="Z276" s="67"/>
      <c r="AA276" s="67"/>
      <c r="AB276" s="67"/>
      <c r="AC276" s="67"/>
      <c r="AD276" s="67"/>
      <c r="AE276" s="67"/>
      <c r="AF276" s="67"/>
      <c r="AG276" s="67"/>
      <c r="AH276" s="67"/>
      <c r="AI276" s="67"/>
      <c r="AJ276" s="67"/>
      <c r="AK276" s="67"/>
      <c r="AL276" s="216"/>
      <c r="AM276" s="216"/>
      <c r="AN276" s="216"/>
      <c r="AO276" s="216"/>
      <c r="AP276" s="216"/>
      <c r="AQ276" s="216"/>
      <c r="AR276" s="216"/>
      <c r="AS276" s="216"/>
      <c r="AT276" s="216"/>
      <c r="AU276" s="216"/>
      <c r="AV276" s="216"/>
      <c r="AW276" s="216"/>
      <c r="AX276" s="216"/>
      <c r="AY276" s="216"/>
      <c r="AZ276" s="216"/>
      <c r="BA276" s="216"/>
      <c r="BB276" s="216"/>
      <c r="BC276" s="216"/>
      <c r="BD276" s="216"/>
      <c r="BE276" s="216"/>
      <c r="BF276" s="216"/>
      <c r="BG276" s="216"/>
      <c r="BH276" s="216"/>
      <c r="BI276" s="216"/>
      <c r="BJ276" s="216"/>
      <c r="BK276" s="216"/>
      <c r="BL276" s="216"/>
      <c r="BM276" s="216"/>
      <c r="BN276" s="216"/>
      <c r="BO276" s="216"/>
      <c r="BP276" s="216"/>
      <c r="BQ276" s="216"/>
      <c r="BR276" s="216"/>
      <c r="BS276" s="216"/>
      <c r="BT276" s="216"/>
      <c r="BU276" s="216"/>
      <c r="BV276" s="216"/>
      <c r="BW276" s="216"/>
      <c r="BX276" s="216"/>
      <c r="BY276" s="216"/>
      <c r="BZ276" s="216"/>
      <c r="CA276" s="216"/>
      <c r="CB276" s="216"/>
      <c r="CC276" s="216"/>
      <c r="CD276" s="216"/>
      <c r="CE276" s="216"/>
      <c r="CF276" s="216"/>
      <c r="CG276" s="216"/>
      <c r="CH276" s="216"/>
      <c r="CI276" s="216"/>
      <c r="CJ276" s="216"/>
      <c r="CK276" s="216"/>
      <c r="CL276" s="216"/>
      <c r="CM276" s="216"/>
      <c r="CN276" s="216"/>
      <c r="CO276" s="216"/>
      <c r="CP276" s="216"/>
      <c r="CQ276" s="216"/>
      <c r="CR276" s="216"/>
      <c r="CS276" s="216"/>
      <c r="CT276" s="216"/>
      <c r="CU276" s="216"/>
      <c r="CV276" s="216"/>
      <c r="CW276" s="216"/>
      <c r="CX276" s="216"/>
      <c r="CY276" s="216"/>
      <c r="CZ276" s="216"/>
      <c r="DA276" s="216"/>
      <c r="DB276" s="216"/>
      <c r="DC276" s="216"/>
      <c r="DD276" s="216"/>
      <c r="DE276" s="216"/>
      <c r="DF276" s="216"/>
      <c r="DG276" s="216"/>
      <c r="DH276" s="216"/>
      <c r="DI276" s="216"/>
      <c r="DJ276" s="216"/>
      <c r="DK276" s="216"/>
      <c r="DL276" s="216"/>
      <c r="DM276" s="216"/>
      <c r="DN276" s="216"/>
      <c r="DO276" s="216"/>
    </row>
    <row r="277" spans="1:119" x14ac:dyDescent="0.2">
      <c r="A277" s="67"/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  <c r="Q277" s="67"/>
      <c r="R277" s="67"/>
      <c r="S277" s="67"/>
      <c r="T277" s="67"/>
      <c r="U277" s="67"/>
      <c r="V277" s="67"/>
      <c r="W277" s="67"/>
      <c r="X277" s="67"/>
      <c r="Y277" s="67"/>
      <c r="Z277" s="67"/>
      <c r="AA277" s="67"/>
      <c r="AB277" s="67"/>
      <c r="AC277" s="67"/>
      <c r="AD277" s="67"/>
      <c r="AE277" s="67"/>
      <c r="AF277" s="67"/>
      <c r="AG277" s="67"/>
      <c r="AH277" s="67"/>
      <c r="AI277" s="67"/>
      <c r="AJ277" s="67"/>
      <c r="AK277" s="67"/>
      <c r="AL277" s="216"/>
      <c r="AM277" s="216"/>
      <c r="AN277" s="216"/>
      <c r="AO277" s="216"/>
      <c r="AP277" s="216"/>
      <c r="AQ277" s="216"/>
      <c r="AR277" s="216"/>
      <c r="AS277" s="216"/>
      <c r="AT277" s="216"/>
      <c r="AU277" s="216"/>
      <c r="AV277" s="216"/>
      <c r="AW277" s="216"/>
      <c r="AX277" s="216"/>
      <c r="AY277" s="216"/>
      <c r="AZ277" s="216"/>
      <c r="BA277" s="216"/>
      <c r="BB277" s="216"/>
      <c r="BC277" s="216"/>
      <c r="BD277" s="216"/>
      <c r="BE277" s="216"/>
      <c r="BF277" s="216"/>
      <c r="BG277" s="216"/>
      <c r="BH277" s="216"/>
      <c r="BI277" s="216"/>
      <c r="BJ277" s="216"/>
      <c r="BK277" s="216"/>
      <c r="BL277" s="216"/>
      <c r="BM277" s="216"/>
      <c r="BN277" s="216"/>
      <c r="BO277" s="216"/>
      <c r="BP277" s="216"/>
      <c r="BQ277" s="216"/>
      <c r="BR277" s="216"/>
      <c r="BS277" s="216"/>
      <c r="BT277" s="216"/>
      <c r="BU277" s="216"/>
      <c r="BV277" s="216"/>
      <c r="BW277" s="216"/>
      <c r="BX277" s="216"/>
      <c r="BY277" s="216"/>
      <c r="BZ277" s="216"/>
      <c r="CA277" s="216"/>
      <c r="CB277" s="216"/>
      <c r="CC277" s="216"/>
      <c r="CD277" s="216"/>
      <c r="CE277" s="216"/>
      <c r="CF277" s="216"/>
      <c r="CG277" s="216"/>
      <c r="CH277" s="216"/>
      <c r="CI277" s="216"/>
      <c r="CJ277" s="216"/>
      <c r="CK277" s="216"/>
      <c r="CL277" s="216"/>
      <c r="CM277" s="216"/>
      <c r="CN277" s="216"/>
      <c r="CO277" s="216"/>
      <c r="CP277" s="216"/>
      <c r="CQ277" s="216"/>
      <c r="CR277" s="216"/>
      <c r="CS277" s="216"/>
      <c r="CT277" s="216"/>
      <c r="CU277" s="216"/>
      <c r="CV277" s="216"/>
      <c r="CW277" s="216"/>
      <c r="CX277" s="216"/>
      <c r="CY277" s="216"/>
      <c r="CZ277" s="216"/>
      <c r="DA277" s="216"/>
      <c r="DB277" s="216"/>
      <c r="DC277" s="216"/>
      <c r="DD277" s="216"/>
      <c r="DE277" s="216"/>
      <c r="DF277" s="216"/>
      <c r="DG277" s="216"/>
      <c r="DH277" s="216"/>
      <c r="DI277" s="216"/>
      <c r="DJ277" s="216"/>
      <c r="DK277" s="216"/>
      <c r="DL277" s="216"/>
      <c r="DM277" s="216"/>
      <c r="DN277" s="216"/>
      <c r="DO277" s="216"/>
    </row>
    <row r="278" spans="1:119" x14ac:dyDescent="0.2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  <c r="Q278" s="67"/>
      <c r="R278" s="67"/>
      <c r="S278" s="67"/>
      <c r="T278" s="67"/>
      <c r="U278" s="67"/>
      <c r="V278" s="67"/>
      <c r="W278" s="67"/>
      <c r="X278" s="67"/>
      <c r="Y278" s="67"/>
      <c r="Z278" s="67"/>
      <c r="AA278" s="67"/>
      <c r="AB278" s="67"/>
      <c r="AC278" s="67"/>
      <c r="AD278" s="67"/>
      <c r="AE278" s="67"/>
      <c r="AF278" s="67"/>
      <c r="AG278" s="67"/>
      <c r="AH278" s="67"/>
      <c r="AI278" s="67"/>
      <c r="AJ278" s="67"/>
      <c r="AK278" s="67"/>
      <c r="AL278" s="216"/>
      <c r="AM278" s="216"/>
      <c r="AN278" s="216"/>
      <c r="AO278" s="216"/>
      <c r="AP278" s="216"/>
      <c r="AQ278" s="216"/>
      <c r="AR278" s="216"/>
      <c r="AS278" s="216"/>
      <c r="AT278" s="216"/>
      <c r="AU278" s="216"/>
      <c r="AV278" s="216"/>
      <c r="AW278" s="216"/>
      <c r="AX278" s="216"/>
      <c r="AY278" s="216"/>
      <c r="AZ278" s="216"/>
      <c r="BA278" s="216"/>
      <c r="BB278" s="216"/>
      <c r="BC278" s="216"/>
      <c r="BD278" s="216"/>
      <c r="BE278" s="216"/>
      <c r="BF278" s="216"/>
      <c r="BG278" s="216"/>
      <c r="BH278" s="216"/>
      <c r="BI278" s="216"/>
      <c r="BJ278" s="216"/>
      <c r="BK278" s="216"/>
      <c r="BL278" s="216"/>
      <c r="BM278" s="216"/>
      <c r="BN278" s="216"/>
      <c r="BO278" s="216"/>
      <c r="BP278" s="216"/>
      <c r="BQ278" s="216"/>
      <c r="BR278" s="216"/>
      <c r="BS278" s="216"/>
      <c r="BT278" s="216"/>
      <c r="BU278" s="216"/>
      <c r="BV278" s="216"/>
      <c r="BW278" s="216"/>
      <c r="BX278" s="216"/>
      <c r="BY278" s="216"/>
      <c r="BZ278" s="216"/>
      <c r="CA278" s="216"/>
      <c r="CB278" s="216"/>
      <c r="CC278" s="216"/>
      <c r="CD278" s="216"/>
      <c r="CE278" s="216"/>
      <c r="CF278" s="216"/>
      <c r="CG278" s="216"/>
      <c r="CH278" s="216"/>
      <c r="CI278" s="216"/>
      <c r="CJ278" s="216"/>
      <c r="CK278" s="216"/>
      <c r="CL278" s="216"/>
      <c r="CM278" s="216"/>
      <c r="CN278" s="216"/>
      <c r="CO278" s="216"/>
      <c r="CP278" s="216"/>
      <c r="CQ278" s="216"/>
      <c r="CR278" s="216"/>
      <c r="CS278" s="216"/>
      <c r="CT278" s="216"/>
      <c r="CU278" s="216"/>
      <c r="CV278" s="216"/>
      <c r="CW278" s="216"/>
      <c r="CX278" s="216"/>
      <c r="CY278" s="216"/>
      <c r="CZ278" s="216"/>
      <c r="DA278" s="216"/>
      <c r="DB278" s="216"/>
      <c r="DC278" s="216"/>
      <c r="DD278" s="216"/>
      <c r="DE278" s="216"/>
      <c r="DF278" s="216"/>
      <c r="DG278" s="216"/>
      <c r="DH278" s="216"/>
      <c r="DI278" s="216"/>
      <c r="DJ278" s="216"/>
      <c r="DK278" s="216"/>
      <c r="DL278" s="216"/>
      <c r="DM278" s="216"/>
      <c r="DN278" s="216"/>
      <c r="DO278" s="216"/>
    </row>
    <row r="279" spans="1:119" x14ac:dyDescent="0.2">
      <c r="A279" s="67"/>
      <c r="B279" s="67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  <c r="Q279" s="67"/>
      <c r="R279" s="67"/>
      <c r="S279" s="67"/>
      <c r="T279" s="67"/>
      <c r="U279" s="67"/>
      <c r="V279" s="67"/>
      <c r="W279" s="67"/>
      <c r="X279" s="67"/>
      <c r="Y279" s="67"/>
      <c r="Z279" s="67"/>
      <c r="AA279" s="67"/>
      <c r="AB279" s="67"/>
      <c r="AC279" s="67"/>
      <c r="AD279" s="67"/>
      <c r="AE279" s="67"/>
      <c r="AF279" s="67"/>
      <c r="AG279" s="67"/>
      <c r="AH279" s="67"/>
      <c r="AI279" s="67"/>
      <c r="AJ279" s="67"/>
      <c r="AK279" s="67"/>
      <c r="AL279" s="216"/>
      <c r="AM279" s="216"/>
      <c r="AN279" s="216"/>
      <c r="AO279" s="216"/>
      <c r="AP279" s="216"/>
      <c r="AQ279" s="216"/>
      <c r="AR279" s="216"/>
      <c r="AS279" s="216"/>
      <c r="AT279" s="216"/>
      <c r="AU279" s="216"/>
      <c r="AV279" s="216"/>
      <c r="AW279" s="216"/>
      <c r="AX279" s="216"/>
      <c r="AY279" s="216"/>
      <c r="AZ279" s="216"/>
      <c r="BA279" s="216"/>
      <c r="BB279" s="216"/>
      <c r="BC279" s="216"/>
      <c r="BD279" s="216"/>
      <c r="BE279" s="216"/>
      <c r="BF279" s="216"/>
      <c r="BG279" s="216"/>
      <c r="BH279" s="216"/>
      <c r="BI279" s="216"/>
      <c r="BJ279" s="216"/>
      <c r="BK279" s="216"/>
      <c r="BL279" s="216"/>
      <c r="BM279" s="216"/>
      <c r="BN279" s="216"/>
      <c r="BO279" s="216"/>
      <c r="BP279" s="216"/>
      <c r="BQ279" s="216"/>
      <c r="BR279" s="216"/>
      <c r="BS279" s="216"/>
      <c r="BT279" s="216"/>
      <c r="BU279" s="216"/>
      <c r="BV279" s="216"/>
      <c r="BW279" s="216"/>
      <c r="BX279" s="216"/>
      <c r="BY279" s="216"/>
      <c r="BZ279" s="216"/>
      <c r="CA279" s="216"/>
      <c r="CB279" s="216"/>
      <c r="CC279" s="216"/>
      <c r="CD279" s="216"/>
      <c r="CE279" s="216"/>
      <c r="CF279" s="216"/>
      <c r="CG279" s="216"/>
      <c r="CH279" s="216"/>
      <c r="CI279" s="216"/>
      <c r="CJ279" s="216"/>
      <c r="CK279" s="216"/>
      <c r="CL279" s="216"/>
      <c r="CM279" s="216"/>
      <c r="CN279" s="216"/>
      <c r="CO279" s="216"/>
      <c r="CP279" s="216"/>
      <c r="CQ279" s="216"/>
      <c r="CR279" s="216"/>
      <c r="CS279" s="216"/>
      <c r="CT279" s="216"/>
      <c r="CU279" s="216"/>
      <c r="CV279" s="216"/>
      <c r="CW279" s="216"/>
      <c r="CX279" s="216"/>
      <c r="CY279" s="216"/>
      <c r="CZ279" s="216"/>
      <c r="DA279" s="216"/>
      <c r="DB279" s="216"/>
      <c r="DC279" s="216"/>
      <c r="DD279" s="216"/>
      <c r="DE279" s="216"/>
      <c r="DF279" s="216"/>
      <c r="DG279" s="216"/>
      <c r="DH279" s="216"/>
      <c r="DI279" s="216"/>
      <c r="DJ279" s="216"/>
      <c r="DK279" s="216"/>
      <c r="DL279" s="216"/>
      <c r="DM279" s="216"/>
      <c r="DN279" s="216"/>
      <c r="DO279" s="216"/>
    </row>
    <row r="280" spans="1:119" x14ac:dyDescent="0.2">
      <c r="A280" s="67"/>
      <c r="B280" s="67"/>
      <c r="C280" s="67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  <c r="Q280" s="67"/>
      <c r="R280" s="67"/>
      <c r="S280" s="67"/>
      <c r="T280" s="67"/>
      <c r="U280" s="67"/>
      <c r="V280" s="67"/>
      <c r="W280" s="67"/>
      <c r="X280" s="67"/>
      <c r="Y280" s="67"/>
      <c r="Z280" s="67"/>
      <c r="AA280" s="67"/>
      <c r="AB280" s="67"/>
      <c r="AC280" s="67"/>
      <c r="AD280" s="67"/>
      <c r="AE280" s="67"/>
      <c r="AF280" s="67"/>
      <c r="AG280" s="67"/>
      <c r="AH280" s="67"/>
      <c r="AI280" s="67"/>
      <c r="AJ280" s="67"/>
      <c r="AK280" s="67"/>
      <c r="AL280" s="216"/>
      <c r="AM280" s="216"/>
      <c r="AN280" s="216"/>
      <c r="AO280" s="216"/>
      <c r="AP280" s="216"/>
      <c r="AQ280" s="216"/>
      <c r="AR280" s="216"/>
      <c r="AS280" s="216"/>
      <c r="AT280" s="216"/>
      <c r="AU280" s="216"/>
      <c r="AV280" s="216"/>
      <c r="AW280" s="216"/>
      <c r="AX280" s="216"/>
      <c r="AY280" s="216"/>
      <c r="AZ280" s="216"/>
      <c r="BA280" s="216"/>
      <c r="BB280" s="216"/>
      <c r="BC280" s="216"/>
      <c r="BD280" s="216"/>
      <c r="BE280" s="216"/>
      <c r="BF280" s="216"/>
      <c r="BG280" s="216"/>
      <c r="BH280" s="216"/>
      <c r="BI280" s="216"/>
      <c r="BJ280" s="216"/>
      <c r="BK280" s="216"/>
      <c r="BL280" s="216"/>
      <c r="BM280" s="216"/>
      <c r="BN280" s="216"/>
      <c r="BO280" s="216"/>
      <c r="BP280" s="216"/>
      <c r="BQ280" s="216"/>
      <c r="BR280" s="216"/>
      <c r="BS280" s="216"/>
      <c r="BT280" s="216"/>
      <c r="BU280" s="216"/>
      <c r="BV280" s="216"/>
      <c r="BW280" s="216"/>
      <c r="BX280" s="216"/>
      <c r="BY280" s="216"/>
      <c r="BZ280" s="216"/>
      <c r="CA280" s="216"/>
      <c r="CB280" s="216"/>
      <c r="CC280" s="216"/>
      <c r="CD280" s="216"/>
      <c r="CE280" s="216"/>
      <c r="CF280" s="216"/>
      <c r="CG280" s="216"/>
      <c r="CH280" s="216"/>
      <c r="CI280" s="216"/>
      <c r="CJ280" s="216"/>
      <c r="CK280" s="216"/>
      <c r="CL280" s="216"/>
      <c r="CM280" s="216"/>
      <c r="CN280" s="216"/>
      <c r="CO280" s="216"/>
      <c r="CP280" s="216"/>
      <c r="CQ280" s="216"/>
      <c r="CR280" s="216"/>
      <c r="CS280" s="216"/>
      <c r="CT280" s="216"/>
      <c r="CU280" s="216"/>
      <c r="CV280" s="216"/>
      <c r="CW280" s="216"/>
      <c r="CX280" s="216"/>
      <c r="CY280" s="216"/>
      <c r="CZ280" s="216"/>
      <c r="DA280" s="216"/>
      <c r="DB280" s="216"/>
      <c r="DC280" s="216"/>
      <c r="DD280" s="216"/>
      <c r="DE280" s="216"/>
      <c r="DF280" s="216"/>
      <c r="DG280" s="216"/>
      <c r="DH280" s="216"/>
      <c r="DI280" s="216"/>
      <c r="DJ280" s="216"/>
      <c r="DK280" s="216"/>
      <c r="DL280" s="216"/>
      <c r="DM280" s="216"/>
      <c r="DN280" s="216"/>
      <c r="DO280" s="216"/>
    </row>
    <row r="281" spans="1:119" x14ac:dyDescent="0.2">
      <c r="A281" s="67"/>
      <c r="B281" s="67"/>
      <c r="C281" s="67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  <c r="Q281" s="67"/>
      <c r="R281" s="67"/>
      <c r="S281" s="67"/>
      <c r="T281" s="67"/>
      <c r="U281" s="67"/>
      <c r="V281" s="67"/>
      <c r="W281" s="67"/>
      <c r="X281" s="67"/>
      <c r="Y281" s="67"/>
      <c r="Z281" s="67"/>
      <c r="AA281" s="67"/>
      <c r="AB281" s="67"/>
      <c r="AC281" s="67"/>
      <c r="AD281" s="67"/>
      <c r="AE281" s="67"/>
      <c r="AF281" s="67"/>
      <c r="AG281" s="67"/>
      <c r="AH281" s="67"/>
      <c r="AI281" s="67"/>
      <c r="AJ281" s="67"/>
      <c r="AK281" s="67"/>
      <c r="AL281" s="216"/>
      <c r="AM281" s="216"/>
      <c r="AN281" s="216"/>
      <c r="AO281" s="216"/>
      <c r="AP281" s="216"/>
      <c r="AQ281" s="216"/>
      <c r="AR281" s="216"/>
      <c r="AS281" s="216"/>
      <c r="AT281" s="216"/>
      <c r="AU281" s="216"/>
      <c r="AV281" s="216"/>
      <c r="AW281" s="216"/>
      <c r="AX281" s="216"/>
      <c r="AY281" s="216"/>
      <c r="AZ281" s="216"/>
      <c r="BA281" s="216"/>
      <c r="BB281" s="216"/>
      <c r="BC281" s="216"/>
      <c r="BD281" s="216"/>
      <c r="BE281" s="216"/>
      <c r="BF281" s="216"/>
      <c r="BG281" s="216"/>
      <c r="BH281" s="216"/>
      <c r="BI281" s="216"/>
      <c r="BJ281" s="216"/>
      <c r="BK281" s="216"/>
      <c r="BL281" s="216"/>
      <c r="BM281" s="216"/>
      <c r="BN281" s="216"/>
      <c r="BO281" s="216"/>
      <c r="BP281" s="216"/>
      <c r="BQ281" s="216"/>
      <c r="BR281" s="216"/>
      <c r="BS281" s="216"/>
      <c r="BT281" s="216"/>
      <c r="BU281" s="216"/>
      <c r="BV281" s="216"/>
      <c r="BW281" s="216"/>
      <c r="BX281" s="216"/>
      <c r="BY281" s="216"/>
      <c r="BZ281" s="216"/>
      <c r="CA281" s="216"/>
      <c r="CB281" s="216"/>
      <c r="CC281" s="216"/>
      <c r="CD281" s="216"/>
      <c r="CE281" s="216"/>
      <c r="CF281" s="216"/>
      <c r="CG281" s="216"/>
      <c r="CH281" s="216"/>
      <c r="CI281" s="216"/>
      <c r="CJ281" s="216"/>
      <c r="CK281" s="216"/>
      <c r="CL281" s="216"/>
      <c r="CM281" s="216"/>
      <c r="CN281" s="216"/>
      <c r="CO281" s="216"/>
      <c r="CP281" s="216"/>
      <c r="CQ281" s="216"/>
      <c r="CR281" s="216"/>
      <c r="CS281" s="216"/>
      <c r="CT281" s="216"/>
      <c r="CU281" s="216"/>
      <c r="CV281" s="216"/>
      <c r="CW281" s="216"/>
      <c r="CX281" s="216"/>
      <c r="CY281" s="216"/>
      <c r="CZ281" s="216"/>
      <c r="DA281" s="216"/>
      <c r="DB281" s="216"/>
      <c r="DC281" s="216"/>
      <c r="DD281" s="216"/>
      <c r="DE281" s="216"/>
      <c r="DF281" s="216"/>
      <c r="DG281" s="216"/>
      <c r="DH281" s="216"/>
      <c r="DI281" s="216"/>
      <c r="DJ281" s="216"/>
      <c r="DK281" s="216"/>
      <c r="DL281" s="216"/>
      <c r="DM281" s="216"/>
      <c r="DN281" s="216"/>
      <c r="DO281" s="216"/>
    </row>
    <row r="282" spans="1:119" x14ac:dyDescent="0.2">
      <c r="A282" s="67"/>
      <c r="B282" s="67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  <c r="Q282" s="67"/>
      <c r="R282" s="67"/>
      <c r="S282" s="67"/>
      <c r="T282" s="67"/>
      <c r="U282" s="67"/>
      <c r="V282" s="67"/>
      <c r="W282" s="67"/>
      <c r="X282" s="67"/>
      <c r="Y282" s="67"/>
      <c r="Z282" s="67"/>
      <c r="AA282" s="67"/>
      <c r="AB282" s="67"/>
      <c r="AC282" s="67"/>
      <c r="AD282" s="67"/>
      <c r="AE282" s="67"/>
      <c r="AF282" s="67"/>
      <c r="AG282" s="67"/>
      <c r="AH282" s="67"/>
      <c r="AI282" s="67"/>
      <c r="AJ282" s="67"/>
      <c r="AK282" s="67"/>
      <c r="AL282" s="216"/>
      <c r="AM282" s="216"/>
      <c r="AN282" s="216"/>
      <c r="AO282" s="216"/>
      <c r="AP282" s="216"/>
      <c r="AQ282" s="216"/>
      <c r="AR282" s="216"/>
      <c r="AS282" s="216"/>
      <c r="AT282" s="216"/>
      <c r="AU282" s="216"/>
      <c r="AV282" s="216"/>
      <c r="AW282" s="216"/>
      <c r="AX282" s="216"/>
      <c r="AY282" s="216"/>
      <c r="AZ282" s="216"/>
      <c r="BA282" s="216"/>
      <c r="BB282" s="216"/>
      <c r="BC282" s="216"/>
      <c r="BD282" s="216"/>
      <c r="BE282" s="216"/>
      <c r="BF282" s="216"/>
      <c r="BG282" s="216"/>
      <c r="BH282" s="216"/>
      <c r="BI282" s="216"/>
      <c r="BJ282" s="216"/>
      <c r="BK282" s="216"/>
      <c r="BL282" s="216"/>
      <c r="BM282" s="216"/>
      <c r="BN282" s="216"/>
      <c r="BO282" s="216"/>
      <c r="BP282" s="216"/>
      <c r="BQ282" s="216"/>
      <c r="BR282" s="216"/>
      <c r="BS282" s="216"/>
      <c r="BT282" s="216"/>
      <c r="BU282" s="216"/>
      <c r="BV282" s="216"/>
      <c r="BW282" s="216"/>
      <c r="BX282" s="216"/>
      <c r="BY282" s="216"/>
      <c r="BZ282" s="216"/>
      <c r="CA282" s="216"/>
      <c r="CB282" s="216"/>
      <c r="CC282" s="216"/>
      <c r="CD282" s="216"/>
      <c r="CE282" s="216"/>
      <c r="CF282" s="216"/>
      <c r="CG282" s="216"/>
      <c r="CH282" s="216"/>
      <c r="CI282" s="216"/>
      <c r="CJ282" s="216"/>
      <c r="CK282" s="216"/>
      <c r="CL282" s="216"/>
      <c r="CM282" s="216"/>
      <c r="CN282" s="216"/>
      <c r="CO282" s="216"/>
      <c r="CP282" s="216"/>
      <c r="CQ282" s="216"/>
      <c r="CR282" s="216"/>
      <c r="CS282" s="216"/>
      <c r="CT282" s="216"/>
      <c r="CU282" s="216"/>
      <c r="CV282" s="216"/>
      <c r="CW282" s="216"/>
      <c r="CX282" s="216"/>
      <c r="CY282" s="216"/>
      <c r="CZ282" s="216"/>
      <c r="DA282" s="216"/>
      <c r="DB282" s="216"/>
      <c r="DC282" s="216"/>
      <c r="DD282" s="216"/>
      <c r="DE282" s="216"/>
      <c r="DF282" s="216"/>
      <c r="DG282" s="216"/>
      <c r="DH282" s="216"/>
      <c r="DI282" s="216"/>
      <c r="DJ282" s="216"/>
      <c r="DK282" s="216"/>
      <c r="DL282" s="216"/>
      <c r="DM282" s="216"/>
      <c r="DN282" s="216"/>
      <c r="DO282" s="216"/>
    </row>
    <row r="283" spans="1:119" x14ac:dyDescent="0.2">
      <c r="A283" s="67"/>
      <c r="B283" s="67"/>
      <c r="C283" s="67"/>
      <c r="D283" s="67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  <c r="Q283" s="67"/>
      <c r="R283" s="67"/>
      <c r="S283" s="67"/>
      <c r="T283" s="67"/>
      <c r="U283" s="67"/>
      <c r="V283" s="67"/>
      <c r="W283" s="67"/>
      <c r="X283" s="67"/>
      <c r="Y283" s="67"/>
      <c r="Z283" s="67"/>
      <c r="AA283" s="67"/>
      <c r="AB283" s="67"/>
      <c r="AC283" s="67"/>
      <c r="AD283" s="67"/>
      <c r="AE283" s="67"/>
      <c r="AF283" s="67"/>
      <c r="AG283" s="67"/>
      <c r="AH283" s="67"/>
      <c r="AI283" s="67"/>
      <c r="AJ283" s="67"/>
      <c r="AK283" s="67"/>
      <c r="AL283" s="216"/>
      <c r="AM283" s="216"/>
      <c r="AN283" s="216"/>
      <c r="AO283" s="216"/>
      <c r="AP283" s="216"/>
      <c r="AQ283" s="216"/>
      <c r="AR283" s="216"/>
      <c r="AS283" s="216"/>
      <c r="AT283" s="216"/>
      <c r="AU283" s="216"/>
      <c r="AV283" s="216"/>
      <c r="AW283" s="216"/>
      <c r="AX283" s="216"/>
      <c r="AY283" s="216"/>
      <c r="AZ283" s="216"/>
      <c r="BA283" s="216"/>
      <c r="BB283" s="216"/>
      <c r="BC283" s="216"/>
      <c r="BD283" s="216"/>
      <c r="BE283" s="216"/>
      <c r="BF283" s="216"/>
      <c r="BG283" s="216"/>
      <c r="BH283" s="216"/>
      <c r="BI283" s="216"/>
      <c r="BJ283" s="216"/>
      <c r="BK283" s="216"/>
      <c r="BL283" s="216"/>
      <c r="BM283" s="216"/>
      <c r="BN283" s="216"/>
      <c r="BO283" s="216"/>
      <c r="BP283" s="216"/>
      <c r="BQ283" s="216"/>
      <c r="BR283" s="216"/>
      <c r="BS283" s="216"/>
      <c r="BT283" s="216"/>
      <c r="BU283" s="216"/>
      <c r="BV283" s="216"/>
      <c r="BW283" s="216"/>
      <c r="BX283" s="216"/>
      <c r="BY283" s="216"/>
      <c r="BZ283" s="216"/>
      <c r="CA283" s="216"/>
      <c r="CB283" s="216"/>
      <c r="CC283" s="216"/>
      <c r="CD283" s="216"/>
      <c r="CE283" s="216"/>
      <c r="CF283" s="216"/>
      <c r="CG283" s="216"/>
      <c r="CH283" s="216"/>
      <c r="CI283" s="216"/>
      <c r="CJ283" s="216"/>
      <c r="CK283" s="216"/>
      <c r="CL283" s="216"/>
      <c r="CM283" s="216"/>
      <c r="CN283" s="216"/>
      <c r="CO283" s="216"/>
      <c r="CP283" s="216"/>
      <c r="CQ283" s="216"/>
      <c r="CR283" s="216"/>
      <c r="CS283" s="216"/>
      <c r="CT283" s="216"/>
      <c r="CU283" s="216"/>
      <c r="CV283" s="216"/>
      <c r="CW283" s="216"/>
      <c r="CX283" s="216"/>
      <c r="CY283" s="216"/>
      <c r="CZ283" s="216"/>
      <c r="DA283" s="216"/>
      <c r="DB283" s="216"/>
      <c r="DC283" s="216"/>
      <c r="DD283" s="216"/>
      <c r="DE283" s="216"/>
      <c r="DF283" s="216"/>
      <c r="DG283" s="216"/>
      <c r="DH283" s="216"/>
      <c r="DI283" s="216"/>
      <c r="DJ283" s="216"/>
      <c r="DK283" s="216"/>
      <c r="DL283" s="216"/>
      <c r="DM283" s="216"/>
      <c r="DN283" s="216"/>
      <c r="DO283" s="216"/>
    </row>
    <row r="284" spans="1:119" x14ac:dyDescent="0.2">
      <c r="A284" s="67"/>
      <c r="B284" s="67"/>
      <c r="C284" s="67"/>
      <c r="D284" s="6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  <c r="Q284" s="67"/>
      <c r="R284" s="67"/>
      <c r="S284" s="67"/>
      <c r="T284" s="67"/>
      <c r="U284" s="67"/>
      <c r="V284" s="67"/>
      <c r="W284" s="67"/>
      <c r="X284" s="67"/>
      <c r="Y284" s="67"/>
      <c r="Z284" s="67"/>
      <c r="AA284" s="67"/>
      <c r="AB284" s="67"/>
      <c r="AC284" s="67"/>
      <c r="AD284" s="67"/>
      <c r="AE284" s="67"/>
      <c r="AF284" s="67"/>
      <c r="AG284" s="67"/>
      <c r="AH284" s="67"/>
      <c r="AI284" s="67"/>
      <c r="AJ284" s="67"/>
      <c r="AK284" s="67"/>
      <c r="AL284" s="216"/>
      <c r="AM284" s="216"/>
      <c r="AN284" s="216"/>
      <c r="AO284" s="216"/>
      <c r="AP284" s="216"/>
      <c r="AQ284" s="216"/>
      <c r="AR284" s="216"/>
      <c r="AS284" s="216"/>
      <c r="AT284" s="216"/>
      <c r="AU284" s="216"/>
      <c r="AV284" s="216"/>
      <c r="AW284" s="216"/>
      <c r="AX284" s="216"/>
      <c r="AY284" s="216"/>
      <c r="AZ284" s="216"/>
      <c r="BA284" s="216"/>
      <c r="BB284" s="216"/>
      <c r="BC284" s="216"/>
      <c r="BD284" s="216"/>
      <c r="BE284" s="216"/>
      <c r="BF284" s="216"/>
      <c r="BG284" s="216"/>
      <c r="BH284" s="216"/>
      <c r="BI284" s="216"/>
      <c r="BJ284" s="216"/>
      <c r="BK284" s="216"/>
      <c r="BL284" s="216"/>
      <c r="BM284" s="216"/>
      <c r="BN284" s="216"/>
      <c r="BO284" s="216"/>
      <c r="BP284" s="216"/>
      <c r="BQ284" s="216"/>
      <c r="BR284" s="216"/>
      <c r="BS284" s="216"/>
      <c r="BT284" s="216"/>
      <c r="BU284" s="216"/>
      <c r="BV284" s="216"/>
      <c r="BW284" s="216"/>
      <c r="BX284" s="216"/>
      <c r="BY284" s="216"/>
      <c r="BZ284" s="216"/>
      <c r="CA284" s="216"/>
      <c r="CB284" s="216"/>
      <c r="CC284" s="216"/>
      <c r="CD284" s="216"/>
      <c r="CE284" s="216"/>
      <c r="CF284" s="216"/>
      <c r="CG284" s="216"/>
      <c r="CH284" s="216"/>
      <c r="CI284" s="216"/>
      <c r="CJ284" s="216"/>
      <c r="CK284" s="216"/>
      <c r="CL284" s="216"/>
      <c r="CM284" s="216"/>
      <c r="CN284" s="216"/>
      <c r="CO284" s="216"/>
      <c r="CP284" s="216"/>
      <c r="CQ284" s="216"/>
      <c r="CR284" s="216"/>
      <c r="CS284" s="216"/>
      <c r="CT284" s="216"/>
      <c r="CU284" s="216"/>
      <c r="CV284" s="216"/>
      <c r="CW284" s="216"/>
      <c r="CX284" s="216"/>
      <c r="CY284" s="216"/>
      <c r="CZ284" s="216"/>
      <c r="DA284" s="216"/>
      <c r="DB284" s="216"/>
      <c r="DC284" s="216"/>
      <c r="DD284" s="216"/>
      <c r="DE284" s="216"/>
      <c r="DF284" s="216"/>
      <c r="DG284" s="216"/>
      <c r="DH284" s="216"/>
      <c r="DI284" s="216"/>
      <c r="DJ284" s="216"/>
      <c r="DK284" s="216"/>
      <c r="DL284" s="216"/>
      <c r="DM284" s="216"/>
      <c r="DN284" s="216"/>
      <c r="DO284" s="216"/>
    </row>
    <row r="285" spans="1:119" x14ac:dyDescent="0.2">
      <c r="A285" s="67"/>
      <c r="B285" s="67"/>
      <c r="C285" s="67"/>
      <c r="D285" s="67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  <c r="Q285" s="67"/>
      <c r="R285" s="67"/>
      <c r="S285" s="67"/>
      <c r="T285" s="67"/>
      <c r="U285" s="67"/>
      <c r="V285" s="67"/>
      <c r="W285" s="67"/>
      <c r="X285" s="67"/>
      <c r="Y285" s="67"/>
      <c r="Z285" s="67"/>
      <c r="AA285" s="67"/>
      <c r="AB285" s="67"/>
      <c r="AC285" s="67"/>
      <c r="AD285" s="67"/>
      <c r="AE285" s="67"/>
      <c r="AF285" s="67"/>
      <c r="AG285" s="67"/>
      <c r="AH285" s="67"/>
      <c r="AI285" s="67"/>
      <c r="AJ285" s="67"/>
      <c r="AK285" s="67"/>
      <c r="AL285" s="216"/>
      <c r="AM285" s="216"/>
      <c r="AN285" s="216"/>
      <c r="AO285" s="216"/>
      <c r="AP285" s="216"/>
      <c r="AQ285" s="216"/>
      <c r="AR285" s="216"/>
      <c r="AS285" s="216"/>
      <c r="AT285" s="216"/>
      <c r="AU285" s="216"/>
      <c r="AV285" s="216"/>
      <c r="AW285" s="216"/>
      <c r="AX285" s="216"/>
      <c r="AY285" s="216"/>
      <c r="AZ285" s="216"/>
      <c r="BA285" s="216"/>
      <c r="BB285" s="216"/>
      <c r="BC285" s="216"/>
      <c r="BD285" s="216"/>
      <c r="BE285" s="216"/>
      <c r="BF285" s="216"/>
      <c r="BG285" s="216"/>
      <c r="BH285" s="216"/>
      <c r="BI285" s="216"/>
      <c r="BJ285" s="216"/>
      <c r="BK285" s="216"/>
      <c r="BL285" s="216"/>
      <c r="BM285" s="216"/>
      <c r="BN285" s="216"/>
      <c r="BO285" s="216"/>
      <c r="BP285" s="216"/>
      <c r="BQ285" s="216"/>
      <c r="BR285" s="216"/>
      <c r="BS285" s="216"/>
      <c r="BT285" s="216"/>
      <c r="BU285" s="216"/>
      <c r="BV285" s="216"/>
      <c r="BW285" s="216"/>
      <c r="BX285" s="216"/>
      <c r="BY285" s="216"/>
      <c r="BZ285" s="216"/>
      <c r="CA285" s="216"/>
      <c r="CB285" s="216"/>
      <c r="CC285" s="216"/>
      <c r="CD285" s="216"/>
      <c r="CE285" s="216"/>
      <c r="CF285" s="216"/>
      <c r="CG285" s="216"/>
      <c r="CH285" s="216"/>
      <c r="CI285" s="216"/>
      <c r="CJ285" s="216"/>
      <c r="CK285" s="216"/>
      <c r="CL285" s="216"/>
      <c r="CM285" s="216"/>
      <c r="CN285" s="216"/>
      <c r="CO285" s="216"/>
      <c r="CP285" s="216"/>
      <c r="CQ285" s="216"/>
      <c r="CR285" s="216"/>
      <c r="CS285" s="216"/>
      <c r="CT285" s="216"/>
      <c r="CU285" s="216"/>
      <c r="CV285" s="216"/>
      <c r="CW285" s="216"/>
      <c r="CX285" s="216"/>
      <c r="CY285" s="216"/>
      <c r="CZ285" s="216"/>
      <c r="DA285" s="216"/>
      <c r="DB285" s="216"/>
      <c r="DC285" s="216"/>
      <c r="DD285" s="216"/>
      <c r="DE285" s="216"/>
      <c r="DF285" s="216"/>
      <c r="DG285" s="216"/>
      <c r="DH285" s="216"/>
      <c r="DI285" s="216"/>
      <c r="DJ285" s="216"/>
      <c r="DK285" s="216"/>
      <c r="DL285" s="216"/>
      <c r="DM285" s="216"/>
      <c r="DN285" s="216"/>
      <c r="DO285" s="216"/>
    </row>
    <row r="286" spans="1:119" x14ac:dyDescent="0.2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  <c r="Q286" s="67"/>
      <c r="R286" s="67"/>
      <c r="S286" s="67"/>
      <c r="T286" s="67"/>
      <c r="U286" s="67"/>
      <c r="V286" s="67"/>
      <c r="W286" s="67"/>
      <c r="X286" s="67"/>
      <c r="Y286" s="67"/>
      <c r="Z286" s="67"/>
      <c r="AA286" s="67"/>
      <c r="AB286" s="67"/>
      <c r="AC286" s="67"/>
      <c r="AD286" s="67"/>
      <c r="AE286" s="67"/>
      <c r="AF286" s="67"/>
      <c r="AG286" s="67"/>
      <c r="AH286" s="67"/>
      <c r="AI286" s="67"/>
      <c r="AJ286" s="67"/>
      <c r="AK286" s="67"/>
      <c r="AL286" s="216"/>
      <c r="AM286" s="216"/>
      <c r="AN286" s="216"/>
      <c r="AO286" s="216"/>
      <c r="AP286" s="216"/>
      <c r="AQ286" s="216"/>
      <c r="AR286" s="216"/>
      <c r="AS286" s="216"/>
      <c r="AT286" s="216"/>
      <c r="AU286" s="216"/>
      <c r="AV286" s="216"/>
      <c r="AW286" s="216"/>
      <c r="AX286" s="216"/>
      <c r="AY286" s="216"/>
      <c r="AZ286" s="216"/>
      <c r="BA286" s="216"/>
      <c r="BB286" s="216"/>
      <c r="BC286" s="216"/>
      <c r="BD286" s="216"/>
      <c r="BE286" s="216"/>
      <c r="BF286" s="216"/>
      <c r="BG286" s="216"/>
      <c r="BH286" s="216"/>
      <c r="BI286" s="216"/>
      <c r="BJ286" s="216"/>
      <c r="BK286" s="216"/>
      <c r="BL286" s="216"/>
      <c r="BM286" s="216"/>
      <c r="BN286" s="216"/>
      <c r="BO286" s="216"/>
      <c r="BP286" s="216"/>
      <c r="BQ286" s="216"/>
      <c r="BR286" s="216"/>
      <c r="BS286" s="216"/>
      <c r="BT286" s="216"/>
      <c r="BU286" s="216"/>
      <c r="BV286" s="216"/>
      <c r="BW286" s="216"/>
      <c r="BX286" s="216"/>
      <c r="BY286" s="216"/>
      <c r="BZ286" s="216"/>
      <c r="CA286" s="216"/>
      <c r="CB286" s="216"/>
      <c r="CC286" s="216"/>
      <c r="CD286" s="216"/>
      <c r="CE286" s="216"/>
      <c r="CF286" s="216"/>
      <c r="CG286" s="216"/>
      <c r="CH286" s="216"/>
      <c r="CI286" s="216"/>
      <c r="CJ286" s="216"/>
      <c r="CK286" s="216"/>
      <c r="CL286" s="216"/>
      <c r="CM286" s="216"/>
      <c r="CN286" s="216"/>
      <c r="CO286" s="216"/>
      <c r="CP286" s="216"/>
      <c r="CQ286" s="216"/>
      <c r="CR286" s="216"/>
      <c r="CS286" s="216"/>
      <c r="CT286" s="216"/>
      <c r="CU286" s="216"/>
      <c r="CV286" s="216"/>
      <c r="CW286" s="216"/>
      <c r="CX286" s="216"/>
      <c r="CY286" s="216"/>
      <c r="CZ286" s="216"/>
      <c r="DA286" s="216"/>
      <c r="DB286" s="216"/>
      <c r="DC286" s="216"/>
      <c r="DD286" s="216"/>
      <c r="DE286" s="216"/>
      <c r="DF286" s="216"/>
      <c r="DG286" s="216"/>
      <c r="DH286" s="216"/>
      <c r="DI286" s="216"/>
      <c r="DJ286" s="216"/>
      <c r="DK286" s="216"/>
      <c r="DL286" s="216"/>
      <c r="DM286" s="216"/>
      <c r="DN286" s="216"/>
      <c r="DO286" s="216"/>
    </row>
    <row r="287" spans="1:119" x14ac:dyDescent="0.2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  <c r="Q287" s="67"/>
      <c r="R287" s="67"/>
      <c r="S287" s="67"/>
      <c r="T287" s="67"/>
      <c r="U287" s="67"/>
      <c r="V287" s="67"/>
      <c r="W287" s="67"/>
      <c r="X287" s="67"/>
      <c r="Y287" s="67"/>
      <c r="Z287" s="67"/>
      <c r="AA287" s="67"/>
      <c r="AB287" s="67"/>
      <c r="AC287" s="67"/>
      <c r="AD287" s="67"/>
      <c r="AE287" s="67"/>
      <c r="AF287" s="67"/>
      <c r="AG287" s="67"/>
      <c r="AH287" s="67"/>
      <c r="AI287" s="67"/>
      <c r="AJ287" s="67"/>
      <c r="AK287" s="67"/>
      <c r="AL287" s="216"/>
      <c r="AM287" s="216"/>
      <c r="AN287" s="216"/>
      <c r="AO287" s="216"/>
      <c r="AP287" s="216"/>
      <c r="AQ287" s="216"/>
      <c r="AR287" s="216"/>
      <c r="AS287" s="216"/>
      <c r="AT287" s="216"/>
      <c r="AU287" s="216"/>
      <c r="AV287" s="216"/>
      <c r="AW287" s="216"/>
      <c r="AX287" s="216"/>
      <c r="AY287" s="216"/>
      <c r="AZ287" s="216"/>
      <c r="BA287" s="216"/>
      <c r="BB287" s="216"/>
      <c r="BC287" s="216"/>
      <c r="BD287" s="216"/>
      <c r="BE287" s="216"/>
      <c r="BF287" s="216"/>
      <c r="BG287" s="216"/>
      <c r="BH287" s="216"/>
      <c r="BI287" s="216"/>
      <c r="BJ287" s="216"/>
      <c r="BK287" s="216"/>
      <c r="BL287" s="216"/>
      <c r="BM287" s="216"/>
      <c r="BN287" s="216"/>
      <c r="BO287" s="216"/>
      <c r="BP287" s="216"/>
      <c r="BQ287" s="216"/>
      <c r="BR287" s="216"/>
      <c r="BS287" s="216"/>
      <c r="BT287" s="216"/>
      <c r="BU287" s="216"/>
      <c r="BV287" s="216"/>
      <c r="BW287" s="216"/>
      <c r="BX287" s="216"/>
      <c r="BY287" s="216"/>
      <c r="BZ287" s="216"/>
      <c r="CA287" s="216"/>
      <c r="CB287" s="216"/>
      <c r="CC287" s="216"/>
      <c r="CD287" s="216"/>
      <c r="CE287" s="216"/>
      <c r="CF287" s="216"/>
      <c r="CG287" s="216"/>
      <c r="CH287" s="216"/>
      <c r="CI287" s="216"/>
      <c r="CJ287" s="216"/>
      <c r="CK287" s="216"/>
      <c r="CL287" s="216"/>
      <c r="CM287" s="216"/>
      <c r="CN287" s="216"/>
      <c r="CO287" s="216"/>
      <c r="CP287" s="216"/>
      <c r="CQ287" s="216"/>
      <c r="CR287" s="216"/>
      <c r="CS287" s="216"/>
      <c r="CT287" s="216"/>
      <c r="CU287" s="216"/>
      <c r="CV287" s="216"/>
      <c r="CW287" s="216"/>
      <c r="CX287" s="216"/>
      <c r="CY287" s="216"/>
      <c r="CZ287" s="216"/>
      <c r="DA287" s="216"/>
      <c r="DB287" s="216"/>
      <c r="DC287" s="216"/>
      <c r="DD287" s="216"/>
      <c r="DE287" s="216"/>
      <c r="DF287" s="216"/>
      <c r="DG287" s="216"/>
      <c r="DH287" s="216"/>
      <c r="DI287" s="216"/>
      <c r="DJ287" s="216"/>
      <c r="DK287" s="216"/>
      <c r="DL287" s="216"/>
      <c r="DM287" s="216"/>
      <c r="DN287" s="216"/>
      <c r="DO287" s="216"/>
    </row>
    <row r="288" spans="1:119" x14ac:dyDescent="0.2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  <c r="Q288" s="67"/>
      <c r="R288" s="67"/>
      <c r="S288" s="67"/>
      <c r="T288" s="67"/>
      <c r="U288" s="67"/>
      <c r="V288" s="67"/>
      <c r="W288" s="67"/>
      <c r="X288" s="67"/>
      <c r="Y288" s="67"/>
      <c r="Z288" s="67"/>
      <c r="AA288" s="67"/>
      <c r="AB288" s="67"/>
      <c r="AC288" s="67"/>
      <c r="AD288" s="67"/>
      <c r="AE288" s="67"/>
      <c r="AF288" s="67"/>
      <c r="AG288" s="67"/>
      <c r="AH288" s="67"/>
      <c r="AI288" s="67"/>
      <c r="AJ288" s="67"/>
      <c r="AK288" s="67"/>
      <c r="AL288" s="216"/>
      <c r="AM288" s="216"/>
      <c r="AN288" s="216"/>
      <c r="AO288" s="216"/>
      <c r="AP288" s="216"/>
      <c r="AQ288" s="216"/>
      <c r="AR288" s="216"/>
      <c r="AS288" s="216"/>
      <c r="AT288" s="216"/>
      <c r="AU288" s="216"/>
      <c r="AV288" s="216"/>
      <c r="AW288" s="216"/>
      <c r="AX288" s="216"/>
      <c r="AY288" s="216"/>
      <c r="AZ288" s="216"/>
      <c r="BA288" s="216"/>
      <c r="BB288" s="216"/>
      <c r="BC288" s="216"/>
      <c r="BD288" s="216"/>
      <c r="BE288" s="216"/>
      <c r="BF288" s="216"/>
      <c r="BG288" s="216"/>
      <c r="BH288" s="216"/>
      <c r="BI288" s="216"/>
      <c r="BJ288" s="216"/>
      <c r="BK288" s="216"/>
      <c r="BL288" s="216"/>
      <c r="BM288" s="216"/>
      <c r="BN288" s="216"/>
      <c r="BO288" s="216"/>
      <c r="BP288" s="216"/>
      <c r="BQ288" s="216"/>
      <c r="BR288" s="216"/>
      <c r="BS288" s="216"/>
      <c r="BT288" s="216"/>
      <c r="BU288" s="216"/>
      <c r="BV288" s="216"/>
      <c r="BW288" s="216"/>
      <c r="BX288" s="216"/>
      <c r="BY288" s="216"/>
      <c r="BZ288" s="216"/>
      <c r="CA288" s="216"/>
      <c r="CB288" s="216"/>
      <c r="CC288" s="216"/>
      <c r="CD288" s="216"/>
      <c r="CE288" s="216"/>
      <c r="CF288" s="216"/>
      <c r="CG288" s="216"/>
      <c r="CH288" s="216"/>
      <c r="CI288" s="216"/>
      <c r="CJ288" s="216"/>
      <c r="CK288" s="216"/>
      <c r="CL288" s="216"/>
      <c r="CM288" s="216"/>
      <c r="CN288" s="216"/>
      <c r="CO288" s="216"/>
      <c r="CP288" s="216"/>
      <c r="CQ288" s="216"/>
      <c r="CR288" s="216"/>
      <c r="CS288" s="216"/>
      <c r="CT288" s="216"/>
      <c r="CU288" s="216"/>
      <c r="CV288" s="216"/>
      <c r="CW288" s="216"/>
      <c r="CX288" s="216"/>
      <c r="CY288" s="216"/>
      <c r="CZ288" s="216"/>
      <c r="DA288" s="216"/>
      <c r="DB288" s="216"/>
      <c r="DC288" s="216"/>
      <c r="DD288" s="216"/>
      <c r="DE288" s="216"/>
      <c r="DF288" s="216"/>
      <c r="DG288" s="216"/>
      <c r="DH288" s="216"/>
      <c r="DI288" s="216"/>
      <c r="DJ288" s="216"/>
      <c r="DK288" s="216"/>
      <c r="DL288" s="216"/>
      <c r="DM288" s="216"/>
      <c r="DN288" s="216"/>
      <c r="DO288" s="216"/>
    </row>
    <row r="289" spans="1:119" x14ac:dyDescent="0.2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  <c r="Q289" s="67"/>
      <c r="R289" s="67"/>
      <c r="S289" s="67"/>
      <c r="T289" s="67"/>
      <c r="U289" s="67"/>
      <c r="V289" s="67"/>
      <c r="W289" s="67"/>
      <c r="X289" s="67"/>
      <c r="Y289" s="67"/>
      <c r="Z289" s="67"/>
      <c r="AA289" s="67"/>
      <c r="AB289" s="67"/>
      <c r="AC289" s="67"/>
      <c r="AD289" s="67"/>
      <c r="AE289" s="67"/>
      <c r="AF289" s="67"/>
      <c r="AG289" s="67"/>
      <c r="AH289" s="67"/>
      <c r="AI289" s="67"/>
      <c r="AJ289" s="67"/>
      <c r="AK289" s="67"/>
      <c r="AL289" s="216"/>
      <c r="AM289" s="216"/>
      <c r="AN289" s="216"/>
      <c r="AO289" s="216"/>
      <c r="AP289" s="216"/>
      <c r="AQ289" s="216"/>
      <c r="AR289" s="216"/>
      <c r="AS289" s="216"/>
      <c r="AT289" s="216"/>
      <c r="AU289" s="216"/>
      <c r="AV289" s="216"/>
      <c r="AW289" s="216"/>
      <c r="AX289" s="216"/>
      <c r="AY289" s="216"/>
      <c r="AZ289" s="216"/>
      <c r="BA289" s="216"/>
      <c r="BB289" s="216"/>
      <c r="BC289" s="216"/>
      <c r="BD289" s="216"/>
      <c r="BE289" s="216"/>
      <c r="BF289" s="216"/>
      <c r="BG289" s="216"/>
      <c r="BH289" s="216"/>
      <c r="BI289" s="216"/>
      <c r="BJ289" s="216"/>
      <c r="BK289" s="216"/>
      <c r="BL289" s="216"/>
      <c r="BM289" s="216"/>
      <c r="BN289" s="216"/>
      <c r="BO289" s="216"/>
      <c r="BP289" s="216"/>
      <c r="BQ289" s="216"/>
      <c r="BR289" s="216"/>
      <c r="BS289" s="216"/>
      <c r="BT289" s="216"/>
      <c r="BU289" s="216"/>
      <c r="BV289" s="216"/>
      <c r="BW289" s="216"/>
      <c r="BX289" s="216"/>
      <c r="BY289" s="216"/>
      <c r="BZ289" s="216"/>
      <c r="CA289" s="216"/>
      <c r="CB289" s="216"/>
      <c r="CC289" s="216"/>
      <c r="CD289" s="216"/>
      <c r="CE289" s="216"/>
      <c r="CF289" s="216"/>
      <c r="CG289" s="216"/>
      <c r="CH289" s="216"/>
      <c r="CI289" s="216"/>
      <c r="CJ289" s="216"/>
      <c r="CK289" s="216"/>
      <c r="CL289" s="216"/>
      <c r="CM289" s="216"/>
      <c r="CN289" s="216"/>
      <c r="CO289" s="216"/>
      <c r="CP289" s="216"/>
      <c r="CQ289" s="216"/>
      <c r="CR289" s="216"/>
      <c r="CS289" s="216"/>
      <c r="CT289" s="216"/>
      <c r="CU289" s="216"/>
      <c r="CV289" s="216"/>
      <c r="CW289" s="216"/>
      <c r="CX289" s="216"/>
      <c r="CY289" s="216"/>
      <c r="CZ289" s="216"/>
      <c r="DA289" s="216"/>
      <c r="DB289" s="216"/>
      <c r="DC289" s="216"/>
      <c r="DD289" s="216"/>
      <c r="DE289" s="216"/>
      <c r="DF289" s="216"/>
      <c r="DG289" s="216"/>
      <c r="DH289" s="216"/>
      <c r="DI289" s="216"/>
      <c r="DJ289" s="216"/>
      <c r="DK289" s="216"/>
      <c r="DL289" s="216"/>
      <c r="DM289" s="216"/>
      <c r="DN289" s="216"/>
      <c r="DO289" s="216"/>
    </row>
    <row r="290" spans="1:119" x14ac:dyDescent="0.2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  <c r="Q290" s="67"/>
      <c r="R290" s="67"/>
      <c r="S290" s="67"/>
      <c r="T290" s="67"/>
      <c r="U290" s="67"/>
      <c r="V290" s="67"/>
      <c r="W290" s="67"/>
      <c r="X290" s="67"/>
      <c r="Y290" s="67"/>
      <c r="Z290" s="67"/>
      <c r="AA290" s="67"/>
      <c r="AB290" s="67"/>
      <c r="AC290" s="67"/>
      <c r="AD290" s="67"/>
      <c r="AE290" s="67"/>
      <c r="AF290" s="67"/>
      <c r="AG290" s="67"/>
      <c r="AH290" s="67"/>
      <c r="AI290" s="67"/>
      <c r="AJ290" s="67"/>
      <c r="AK290" s="67"/>
      <c r="AL290" s="216"/>
      <c r="AM290" s="216"/>
      <c r="AN290" s="216"/>
      <c r="AO290" s="216"/>
      <c r="AP290" s="216"/>
      <c r="AQ290" s="216"/>
      <c r="AR290" s="216"/>
      <c r="AS290" s="216"/>
      <c r="AT290" s="216"/>
      <c r="AU290" s="216"/>
      <c r="AV290" s="216"/>
      <c r="AW290" s="216"/>
      <c r="AX290" s="216"/>
      <c r="AY290" s="216"/>
      <c r="AZ290" s="216"/>
      <c r="BA290" s="216"/>
      <c r="BB290" s="216"/>
      <c r="BC290" s="216"/>
      <c r="BD290" s="216"/>
      <c r="BE290" s="216"/>
      <c r="BF290" s="216"/>
      <c r="BG290" s="216"/>
      <c r="BH290" s="216"/>
      <c r="BI290" s="216"/>
      <c r="BJ290" s="216"/>
      <c r="BK290" s="216"/>
      <c r="BL290" s="216"/>
      <c r="BM290" s="216"/>
      <c r="BN290" s="216"/>
      <c r="BO290" s="216"/>
      <c r="BP290" s="216"/>
      <c r="BQ290" s="216"/>
      <c r="BR290" s="216"/>
      <c r="BS290" s="216"/>
      <c r="BT290" s="216"/>
      <c r="BU290" s="216"/>
      <c r="BV290" s="216"/>
      <c r="BW290" s="216"/>
      <c r="BX290" s="216"/>
      <c r="BY290" s="216"/>
      <c r="BZ290" s="216"/>
      <c r="CA290" s="216"/>
      <c r="CB290" s="216"/>
      <c r="CC290" s="216"/>
      <c r="CD290" s="216"/>
      <c r="CE290" s="216"/>
      <c r="CF290" s="216"/>
      <c r="CG290" s="216"/>
      <c r="CH290" s="216"/>
      <c r="CI290" s="216"/>
      <c r="CJ290" s="216"/>
      <c r="CK290" s="216"/>
      <c r="CL290" s="216"/>
      <c r="CM290" s="216"/>
      <c r="CN290" s="216"/>
      <c r="CO290" s="216"/>
      <c r="CP290" s="216"/>
      <c r="CQ290" s="216"/>
      <c r="CR290" s="216"/>
      <c r="CS290" s="216"/>
      <c r="CT290" s="216"/>
      <c r="CU290" s="216"/>
      <c r="CV290" s="216"/>
      <c r="CW290" s="216"/>
      <c r="CX290" s="216"/>
      <c r="CY290" s="216"/>
      <c r="CZ290" s="216"/>
      <c r="DA290" s="216"/>
      <c r="DB290" s="216"/>
      <c r="DC290" s="216"/>
      <c r="DD290" s="216"/>
      <c r="DE290" s="216"/>
      <c r="DF290" s="216"/>
      <c r="DG290" s="216"/>
      <c r="DH290" s="216"/>
      <c r="DI290" s="216"/>
      <c r="DJ290" s="216"/>
      <c r="DK290" s="216"/>
      <c r="DL290" s="216"/>
      <c r="DM290" s="216"/>
      <c r="DN290" s="216"/>
      <c r="DO290" s="216"/>
    </row>
    <row r="291" spans="1:119" x14ac:dyDescent="0.2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  <c r="Q291" s="67"/>
      <c r="R291" s="67"/>
      <c r="S291" s="67"/>
      <c r="T291" s="67"/>
      <c r="U291" s="67"/>
      <c r="V291" s="67"/>
      <c r="W291" s="67"/>
      <c r="X291" s="67"/>
      <c r="Y291" s="67"/>
      <c r="Z291" s="67"/>
      <c r="AA291" s="67"/>
      <c r="AB291" s="67"/>
      <c r="AC291" s="67"/>
      <c r="AD291" s="67"/>
      <c r="AE291" s="67"/>
      <c r="AF291" s="67"/>
      <c r="AG291" s="67"/>
      <c r="AH291" s="67"/>
      <c r="AI291" s="67"/>
      <c r="AJ291" s="67"/>
      <c r="AK291" s="67"/>
      <c r="AL291" s="216"/>
      <c r="AM291" s="216"/>
      <c r="AN291" s="216"/>
      <c r="AO291" s="216"/>
      <c r="AP291" s="216"/>
      <c r="AQ291" s="216"/>
      <c r="AR291" s="216"/>
      <c r="AS291" s="216"/>
      <c r="AT291" s="216"/>
      <c r="AU291" s="216"/>
      <c r="AV291" s="216"/>
      <c r="AW291" s="216"/>
      <c r="AX291" s="216"/>
      <c r="AY291" s="216"/>
      <c r="AZ291" s="216"/>
      <c r="BA291" s="216"/>
      <c r="BB291" s="216"/>
      <c r="BC291" s="216"/>
      <c r="BD291" s="216"/>
      <c r="BE291" s="216"/>
      <c r="BF291" s="216"/>
      <c r="BG291" s="216"/>
      <c r="BH291" s="216"/>
      <c r="BI291" s="216"/>
      <c r="BJ291" s="216"/>
      <c r="BK291" s="216"/>
      <c r="BL291" s="216"/>
      <c r="BM291" s="216"/>
      <c r="BN291" s="216"/>
      <c r="BO291" s="216"/>
      <c r="BP291" s="216"/>
      <c r="BQ291" s="216"/>
      <c r="BR291" s="216"/>
      <c r="BS291" s="216"/>
      <c r="BT291" s="216"/>
      <c r="BU291" s="216"/>
      <c r="BV291" s="216"/>
      <c r="BW291" s="216"/>
      <c r="BX291" s="216"/>
      <c r="BY291" s="216"/>
      <c r="BZ291" s="216"/>
      <c r="CA291" s="216"/>
      <c r="CB291" s="216"/>
      <c r="CC291" s="216"/>
      <c r="CD291" s="216"/>
      <c r="CE291" s="216"/>
      <c r="CF291" s="216"/>
      <c r="CG291" s="216"/>
      <c r="CH291" s="216"/>
      <c r="CI291" s="216"/>
      <c r="CJ291" s="216"/>
      <c r="CK291" s="216"/>
      <c r="CL291" s="216"/>
      <c r="CM291" s="216"/>
      <c r="CN291" s="216"/>
      <c r="CO291" s="216"/>
      <c r="CP291" s="216"/>
      <c r="CQ291" s="216"/>
      <c r="CR291" s="216"/>
      <c r="CS291" s="216"/>
      <c r="CT291" s="216"/>
      <c r="CU291" s="216"/>
      <c r="CV291" s="216"/>
      <c r="CW291" s="216"/>
      <c r="CX291" s="216"/>
      <c r="CY291" s="216"/>
      <c r="CZ291" s="216"/>
      <c r="DA291" s="216"/>
      <c r="DB291" s="216"/>
      <c r="DC291" s="216"/>
      <c r="DD291" s="216"/>
      <c r="DE291" s="216"/>
      <c r="DF291" s="216"/>
      <c r="DG291" s="216"/>
      <c r="DH291" s="216"/>
      <c r="DI291" s="216"/>
      <c r="DJ291" s="216"/>
      <c r="DK291" s="216"/>
      <c r="DL291" s="216"/>
      <c r="DM291" s="216"/>
      <c r="DN291" s="216"/>
      <c r="DO291" s="216"/>
    </row>
    <row r="292" spans="1:119" x14ac:dyDescent="0.2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  <c r="Q292" s="67"/>
      <c r="R292" s="67"/>
      <c r="S292" s="67"/>
      <c r="T292" s="67"/>
      <c r="U292" s="67"/>
      <c r="V292" s="67"/>
      <c r="W292" s="67"/>
      <c r="X292" s="67"/>
      <c r="Y292" s="67"/>
      <c r="Z292" s="67"/>
      <c r="AA292" s="67"/>
      <c r="AB292" s="67"/>
      <c r="AC292" s="67"/>
      <c r="AD292" s="67"/>
      <c r="AE292" s="67"/>
      <c r="AF292" s="67"/>
      <c r="AG292" s="67"/>
      <c r="AH292" s="67"/>
      <c r="AI292" s="67"/>
      <c r="AJ292" s="67"/>
      <c r="AK292" s="67"/>
      <c r="AL292" s="216"/>
      <c r="AM292" s="216"/>
      <c r="AN292" s="216"/>
      <c r="AO292" s="216"/>
      <c r="AP292" s="216"/>
      <c r="AQ292" s="216"/>
      <c r="AR292" s="216"/>
      <c r="AS292" s="216"/>
      <c r="AT292" s="216"/>
      <c r="AU292" s="216"/>
      <c r="AV292" s="216"/>
      <c r="AW292" s="216"/>
      <c r="AX292" s="216"/>
      <c r="AY292" s="216"/>
      <c r="AZ292" s="216"/>
      <c r="BA292" s="216"/>
      <c r="BB292" s="216"/>
      <c r="BC292" s="216"/>
      <c r="BD292" s="216"/>
      <c r="BE292" s="216"/>
      <c r="BF292" s="216"/>
      <c r="BG292" s="216"/>
      <c r="BH292" s="216"/>
      <c r="BI292" s="216"/>
      <c r="BJ292" s="216"/>
      <c r="BK292" s="216"/>
      <c r="BL292" s="216"/>
      <c r="BM292" s="216"/>
      <c r="BN292" s="216"/>
      <c r="BO292" s="216"/>
      <c r="BP292" s="216"/>
      <c r="BQ292" s="216"/>
      <c r="BR292" s="216"/>
      <c r="BS292" s="216"/>
      <c r="BT292" s="216"/>
      <c r="BU292" s="216"/>
      <c r="BV292" s="216"/>
      <c r="BW292" s="216"/>
      <c r="BX292" s="216"/>
      <c r="BY292" s="216"/>
      <c r="BZ292" s="216"/>
      <c r="CA292" s="216"/>
      <c r="CB292" s="216"/>
      <c r="CC292" s="216"/>
      <c r="CD292" s="216"/>
      <c r="CE292" s="216"/>
      <c r="CF292" s="216"/>
      <c r="CG292" s="216"/>
      <c r="CH292" s="216"/>
      <c r="CI292" s="216"/>
      <c r="CJ292" s="216"/>
      <c r="CK292" s="216"/>
      <c r="CL292" s="216"/>
      <c r="CM292" s="216"/>
      <c r="CN292" s="216"/>
      <c r="CO292" s="216"/>
      <c r="CP292" s="216"/>
      <c r="CQ292" s="216"/>
      <c r="CR292" s="216"/>
      <c r="CS292" s="216"/>
      <c r="CT292" s="216"/>
      <c r="CU292" s="216"/>
      <c r="CV292" s="216"/>
      <c r="CW292" s="216"/>
      <c r="CX292" s="216"/>
      <c r="CY292" s="216"/>
      <c r="CZ292" s="216"/>
      <c r="DA292" s="216"/>
      <c r="DB292" s="216"/>
      <c r="DC292" s="216"/>
      <c r="DD292" s="216"/>
      <c r="DE292" s="216"/>
      <c r="DF292" s="216"/>
      <c r="DG292" s="216"/>
      <c r="DH292" s="216"/>
      <c r="DI292" s="216"/>
      <c r="DJ292" s="216"/>
      <c r="DK292" s="216"/>
      <c r="DL292" s="216"/>
      <c r="DM292" s="216"/>
      <c r="DN292" s="216"/>
      <c r="DO292" s="216"/>
    </row>
    <row r="293" spans="1:119" x14ac:dyDescent="0.2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  <c r="Q293" s="67"/>
      <c r="R293" s="67"/>
      <c r="S293" s="67"/>
      <c r="T293" s="67"/>
      <c r="U293" s="67"/>
      <c r="V293" s="67"/>
      <c r="W293" s="67"/>
      <c r="X293" s="67"/>
      <c r="Y293" s="67"/>
      <c r="Z293" s="67"/>
      <c r="AA293" s="67"/>
      <c r="AB293" s="67"/>
      <c r="AC293" s="67"/>
      <c r="AD293" s="67"/>
      <c r="AE293" s="67"/>
      <c r="AF293" s="67"/>
      <c r="AG293" s="67"/>
      <c r="AH293" s="67"/>
      <c r="AI293" s="67"/>
      <c r="AJ293" s="67"/>
      <c r="AK293" s="67"/>
      <c r="AL293" s="216"/>
      <c r="AM293" s="216"/>
      <c r="AN293" s="216"/>
      <c r="AO293" s="216"/>
      <c r="AP293" s="216"/>
      <c r="AQ293" s="216"/>
      <c r="AR293" s="216"/>
      <c r="AS293" s="216"/>
      <c r="AT293" s="216"/>
      <c r="AU293" s="216"/>
      <c r="AV293" s="216"/>
      <c r="AW293" s="216"/>
      <c r="AX293" s="216"/>
      <c r="AY293" s="216"/>
      <c r="AZ293" s="216"/>
      <c r="BA293" s="216"/>
      <c r="BB293" s="216"/>
      <c r="BC293" s="216"/>
      <c r="BD293" s="216"/>
      <c r="BE293" s="216"/>
      <c r="BF293" s="216"/>
      <c r="BG293" s="216"/>
      <c r="BH293" s="216"/>
      <c r="BI293" s="216"/>
      <c r="BJ293" s="216"/>
      <c r="BK293" s="216"/>
      <c r="BL293" s="216"/>
      <c r="BM293" s="216"/>
      <c r="BN293" s="216"/>
      <c r="BO293" s="216"/>
      <c r="BP293" s="216"/>
      <c r="BQ293" s="216"/>
      <c r="BR293" s="216"/>
      <c r="BS293" s="216"/>
      <c r="BT293" s="216"/>
      <c r="BU293" s="216"/>
      <c r="BV293" s="216"/>
      <c r="BW293" s="216"/>
      <c r="BX293" s="216"/>
      <c r="BY293" s="216"/>
      <c r="BZ293" s="216"/>
      <c r="CA293" s="216"/>
      <c r="CB293" s="216"/>
      <c r="CC293" s="216"/>
      <c r="CD293" s="216"/>
      <c r="CE293" s="216"/>
      <c r="CF293" s="216"/>
      <c r="CG293" s="216"/>
      <c r="CH293" s="216"/>
      <c r="CI293" s="216"/>
      <c r="CJ293" s="216"/>
      <c r="CK293" s="216"/>
      <c r="CL293" s="216"/>
      <c r="CM293" s="216"/>
      <c r="CN293" s="216"/>
      <c r="CO293" s="216"/>
      <c r="CP293" s="216"/>
      <c r="CQ293" s="216"/>
      <c r="CR293" s="216"/>
      <c r="CS293" s="216"/>
      <c r="CT293" s="216"/>
      <c r="CU293" s="216"/>
      <c r="CV293" s="216"/>
      <c r="CW293" s="216"/>
      <c r="CX293" s="216"/>
      <c r="CY293" s="216"/>
      <c r="CZ293" s="216"/>
      <c r="DA293" s="216"/>
      <c r="DB293" s="216"/>
      <c r="DC293" s="216"/>
      <c r="DD293" s="216"/>
      <c r="DE293" s="216"/>
      <c r="DF293" s="216"/>
      <c r="DG293" s="216"/>
      <c r="DH293" s="216"/>
      <c r="DI293" s="216"/>
      <c r="DJ293" s="216"/>
      <c r="DK293" s="216"/>
      <c r="DL293" s="216"/>
      <c r="DM293" s="216"/>
      <c r="DN293" s="216"/>
      <c r="DO293" s="216"/>
    </row>
    <row r="294" spans="1:119" x14ac:dyDescent="0.2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  <c r="Q294" s="67"/>
      <c r="R294" s="67"/>
      <c r="S294" s="67"/>
      <c r="T294" s="67"/>
      <c r="U294" s="67"/>
      <c r="V294" s="67"/>
      <c r="W294" s="67"/>
      <c r="X294" s="67"/>
      <c r="Y294" s="67"/>
      <c r="Z294" s="67"/>
      <c r="AA294" s="67"/>
      <c r="AB294" s="67"/>
      <c r="AC294" s="67"/>
      <c r="AD294" s="67"/>
      <c r="AE294" s="67"/>
      <c r="AF294" s="67"/>
      <c r="AG294" s="67"/>
      <c r="AH294" s="67"/>
      <c r="AI294" s="67"/>
      <c r="AJ294" s="67"/>
      <c r="AK294" s="67"/>
      <c r="AL294" s="216"/>
      <c r="AM294" s="216"/>
      <c r="AN294" s="216"/>
      <c r="AO294" s="216"/>
      <c r="AP294" s="216"/>
      <c r="AQ294" s="216"/>
      <c r="AR294" s="216"/>
      <c r="AS294" s="216"/>
      <c r="AT294" s="216"/>
      <c r="AU294" s="216"/>
      <c r="AV294" s="216"/>
      <c r="AW294" s="216"/>
      <c r="AX294" s="216"/>
      <c r="AY294" s="216"/>
      <c r="AZ294" s="216"/>
      <c r="BA294" s="216"/>
      <c r="BB294" s="216"/>
      <c r="BC294" s="216"/>
      <c r="BD294" s="216"/>
      <c r="BE294" s="216"/>
      <c r="BF294" s="216"/>
      <c r="BG294" s="216"/>
      <c r="BH294" s="216"/>
      <c r="BI294" s="216"/>
      <c r="BJ294" s="216"/>
      <c r="BK294" s="216"/>
      <c r="BL294" s="216"/>
      <c r="BM294" s="216"/>
      <c r="BN294" s="216"/>
      <c r="BO294" s="216"/>
      <c r="BP294" s="216"/>
      <c r="BQ294" s="216"/>
      <c r="BR294" s="216"/>
      <c r="BS294" s="216"/>
      <c r="BT294" s="216"/>
      <c r="BU294" s="216"/>
      <c r="BV294" s="216"/>
      <c r="BW294" s="216"/>
      <c r="BX294" s="216"/>
      <c r="BY294" s="216"/>
      <c r="BZ294" s="216"/>
      <c r="CA294" s="216"/>
      <c r="CB294" s="216"/>
      <c r="CC294" s="216"/>
      <c r="CD294" s="216"/>
      <c r="CE294" s="216"/>
      <c r="CF294" s="216"/>
      <c r="CG294" s="216"/>
      <c r="CH294" s="216"/>
      <c r="CI294" s="216"/>
      <c r="CJ294" s="216"/>
      <c r="CK294" s="216"/>
      <c r="CL294" s="216"/>
      <c r="CM294" s="216"/>
      <c r="CN294" s="216"/>
      <c r="CO294" s="216"/>
      <c r="CP294" s="216"/>
      <c r="CQ294" s="216"/>
      <c r="CR294" s="216"/>
      <c r="CS294" s="216"/>
      <c r="CT294" s="216"/>
      <c r="CU294" s="216"/>
      <c r="CV294" s="216"/>
      <c r="CW294" s="216"/>
      <c r="CX294" s="216"/>
      <c r="CY294" s="216"/>
      <c r="CZ294" s="216"/>
      <c r="DA294" s="216"/>
      <c r="DB294" s="216"/>
      <c r="DC294" s="216"/>
      <c r="DD294" s="216"/>
      <c r="DE294" s="216"/>
      <c r="DF294" s="216"/>
      <c r="DG294" s="216"/>
      <c r="DH294" s="216"/>
      <c r="DI294" s="216"/>
      <c r="DJ294" s="216"/>
      <c r="DK294" s="216"/>
      <c r="DL294" s="216"/>
      <c r="DM294" s="216"/>
      <c r="DN294" s="216"/>
      <c r="DO294" s="216"/>
    </row>
    <row r="295" spans="1:119" x14ac:dyDescent="0.2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  <c r="Q295" s="67"/>
      <c r="R295" s="67"/>
      <c r="S295" s="67"/>
      <c r="T295" s="67"/>
      <c r="U295" s="67"/>
      <c r="V295" s="67"/>
      <c r="W295" s="67"/>
      <c r="X295" s="67"/>
      <c r="Y295" s="67"/>
      <c r="Z295" s="67"/>
      <c r="AA295" s="67"/>
      <c r="AB295" s="67"/>
      <c r="AC295" s="67"/>
      <c r="AD295" s="67"/>
      <c r="AE295" s="67"/>
      <c r="AF295" s="67"/>
      <c r="AG295" s="67"/>
      <c r="AH295" s="67"/>
      <c r="AI295" s="67"/>
      <c r="AJ295" s="67"/>
      <c r="AK295" s="67"/>
      <c r="AL295" s="216"/>
      <c r="AM295" s="216"/>
      <c r="AN295" s="216"/>
      <c r="AO295" s="216"/>
      <c r="AP295" s="216"/>
      <c r="AQ295" s="216"/>
      <c r="AR295" s="216"/>
      <c r="AS295" s="216"/>
      <c r="AT295" s="216"/>
      <c r="AU295" s="216"/>
      <c r="AV295" s="216"/>
      <c r="AW295" s="216"/>
      <c r="AX295" s="216"/>
      <c r="AY295" s="216"/>
      <c r="AZ295" s="216"/>
      <c r="BA295" s="216"/>
      <c r="BB295" s="216"/>
      <c r="BC295" s="216"/>
      <c r="BD295" s="216"/>
      <c r="BE295" s="216"/>
      <c r="BF295" s="216"/>
      <c r="BG295" s="216"/>
      <c r="BH295" s="216"/>
      <c r="BI295" s="216"/>
      <c r="BJ295" s="216"/>
      <c r="BK295" s="216"/>
      <c r="BL295" s="216"/>
      <c r="BM295" s="216"/>
      <c r="BN295" s="216"/>
      <c r="BO295" s="216"/>
      <c r="BP295" s="216"/>
      <c r="BQ295" s="216"/>
      <c r="BR295" s="216"/>
      <c r="BS295" s="216"/>
      <c r="BT295" s="216"/>
      <c r="BU295" s="216"/>
      <c r="BV295" s="216"/>
      <c r="BW295" s="216"/>
      <c r="BX295" s="216"/>
      <c r="BY295" s="216"/>
      <c r="BZ295" s="216"/>
      <c r="CA295" s="216"/>
      <c r="CB295" s="216"/>
      <c r="CC295" s="216"/>
      <c r="CD295" s="216"/>
      <c r="CE295" s="216"/>
      <c r="CF295" s="216"/>
      <c r="CG295" s="216"/>
      <c r="CH295" s="216"/>
      <c r="CI295" s="216"/>
      <c r="CJ295" s="216"/>
      <c r="CK295" s="216"/>
      <c r="CL295" s="216"/>
      <c r="CM295" s="216"/>
      <c r="CN295" s="216"/>
      <c r="CO295" s="216"/>
      <c r="CP295" s="216"/>
      <c r="CQ295" s="216"/>
      <c r="CR295" s="216"/>
      <c r="CS295" s="216"/>
      <c r="CT295" s="216"/>
      <c r="CU295" s="216"/>
      <c r="CV295" s="216"/>
      <c r="CW295" s="216"/>
      <c r="CX295" s="216"/>
      <c r="CY295" s="216"/>
      <c r="CZ295" s="216"/>
      <c r="DA295" s="216"/>
      <c r="DB295" s="216"/>
      <c r="DC295" s="216"/>
      <c r="DD295" s="216"/>
      <c r="DE295" s="216"/>
      <c r="DF295" s="216"/>
      <c r="DG295" s="216"/>
      <c r="DH295" s="216"/>
      <c r="DI295" s="216"/>
      <c r="DJ295" s="216"/>
      <c r="DK295" s="216"/>
      <c r="DL295" s="216"/>
      <c r="DM295" s="216"/>
      <c r="DN295" s="216"/>
      <c r="DO295" s="216"/>
    </row>
    <row r="296" spans="1:119" x14ac:dyDescent="0.2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  <c r="Q296" s="67"/>
      <c r="R296" s="67"/>
      <c r="S296" s="67"/>
      <c r="T296" s="67"/>
      <c r="U296" s="67"/>
      <c r="V296" s="67"/>
      <c r="W296" s="67"/>
      <c r="X296" s="67"/>
      <c r="Y296" s="67"/>
      <c r="Z296" s="67"/>
      <c r="AA296" s="67"/>
      <c r="AB296" s="67"/>
      <c r="AC296" s="67"/>
      <c r="AD296" s="67"/>
      <c r="AE296" s="67"/>
      <c r="AF296" s="67"/>
      <c r="AG296" s="67"/>
      <c r="AH296" s="67"/>
      <c r="AI296" s="67"/>
      <c r="AJ296" s="67"/>
      <c r="AK296" s="67"/>
      <c r="AL296" s="216"/>
      <c r="AM296" s="216"/>
      <c r="AN296" s="216"/>
      <c r="AO296" s="216"/>
      <c r="AP296" s="216"/>
      <c r="AQ296" s="216"/>
      <c r="AR296" s="216"/>
      <c r="AS296" s="216"/>
      <c r="AT296" s="216"/>
      <c r="AU296" s="216"/>
      <c r="AV296" s="216"/>
      <c r="AW296" s="216"/>
      <c r="AX296" s="216"/>
      <c r="AY296" s="216"/>
      <c r="AZ296" s="216"/>
      <c r="BA296" s="216"/>
      <c r="BB296" s="216"/>
      <c r="BC296" s="216"/>
      <c r="BD296" s="216"/>
      <c r="BE296" s="216"/>
      <c r="BF296" s="216"/>
      <c r="BG296" s="216"/>
      <c r="BH296" s="216"/>
      <c r="BI296" s="216"/>
      <c r="BJ296" s="216"/>
      <c r="BK296" s="216"/>
      <c r="BL296" s="216"/>
      <c r="BM296" s="216"/>
      <c r="BN296" s="216"/>
      <c r="BO296" s="216"/>
      <c r="BP296" s="216"/>
      <c r="BQ296" s="216"/>
      <c r="BR296" s="216"/>
      <c r="BS296" s="216"/>
      <c r="BT296" s="216"/>
      <c r="BU296" s="216"/>
      <c r="BV296" s="216"/>
      <c r="BW296" s="216"/>
      <c r="BX296" s="216"/>
      <c r="BY296" s="216"/>
      <c r="BZ296" s="216"/>
      <c r="CA296" s="216"/>
      <c r="CB296" s="216"/>
      <c r="CC296" s="216"/>
      <c r="CD296" s="216"/>
      <c r="CE296" s="216"/>
      <c r="CF296" s="216"/>
      <c r="CG296" s="216"/>
      <c r="CH296" s="216"/>
      <c r="CI296" s="216"/>
      <c r="CJ296" s="216"/>
      <c r="CK296" s="216"/>
      <c r="CL296" s="216"/>
      <c r="CM296" s="216"/>
      <c r="CN296" s="216"/>
      <c r="CO296" s="216"/>
      <c r="CP296" s="216"/>
      <c r="CQ296" s="216"/>
      <c r="CR296" s="216"/>
      <c r="CS296" s="216"/>
      <c r="CT296" s="216"/>
      <c r="CU296" s="216"/>
      <c r="CV296" s="216"/>
      <c r="CW296" s="216"/>
      <c r="CX296" s="216"/>
      <c r="CY296" s="216"/>
      <c r="CZ296" s="216"/>
      <c r="DA296" s="216"/>
      <c r="DB296" s="216"/>
      <c r="DC296" s="216"/>
      <c r="DD296" s="216"/>
      <c r="DE296" s="216"/>
      <c r="DF296" s="216"/>
      <c r="DG296" s="216"/>
      <c r="DH296" s="216"/>
      <c r="DI296" s="216"/>
      <c r="DJ296" s="216"/>
      <c r="DK296" s="216"/>
      <c r="DL296" s="216"/>
      <c r="DM296" s="216"/>
      <c r="DN296" s="216"/>
      <c r="DO296" s="216"/>
    </row>
    <row r="297" spans="1:119" x14ac:dyDescent="0.2">
      <c r="A297" s="67"/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  <c r="Q297" s="67"/>
      <c r="R297" s="67"/>
      <c r="S297" s="67"/>
      <c r="T297" s="67"/>
      <c r="U297" s="67"/>
      <c r="V297" s="67"/>
      <c r="W297" s="67"/>
      <c r="X297" s="67"/>
      <c r="Y297" s="67"/>
      <c r="Z297" s="67"/>
      <c r="AA297" s="67"/>
      <c r="AB297" s="67"/>
      <c r="AC297" s="67"/>
      <c r="AD297" s="67"/>
      <c r="AE297" s="67"/>
      <c r="AF297" s="67"/>
      <c r="AG297" s="67"/>
      <c r="AH297" s="67"/>
      <c r="AI297" s="67"/>
      <c r="AJ297" s="67"/>
      <c r="AK297" s="67"/>
      <c r="AL297" s="216"/>
      <c r="AM297" s="216"/>
      <c r="AN297" s="216"/>
      <c r="AO297" s="216"/>
      <c r="AP297" s="216"/>
      <c r="AQ297" s="216"/>
      <c r="AR297" s="216"/>
      <c r="AS297" s="216"/>
      <c r="AT297" s="216"/>
      <c r="AU297" s="216"/>
      <c r="AV297" s="216"/>
      <c r="AW297" s="216"/>
      <c r="AX297" s="216"/>
      <c r="AY297" s="216"/>
      <c r="AZ297" s="216"/>
      <c r="BA297" s="216"/>
      <c r="BB297" s="216"/>
      <c r="BC297" s="216"/>
      <c r="BD297" s="216"/>
      <c r="BE297" s="216"/>
      <c r="BF297" s="216"/>
      <c r="BG297" s="216"/>
      <c r="BH297" s="216"/>
      <c r="BI297" s="216"/>
      <c r="BJ297" s="216"/>
      <c r="BK297" s="216"/>
      <c r="BL297" s="216"/>
      <c r="BM297" s="216"/>
      <c r="BN297" s="216"/>
      <c r="BO297" s="216"/>
      <c r="BP297" s="216"/>
      <c r="BQ297" s="216"/>
      <c r="BR297" s="216"/>
      <c r="BS297" s="216"/>
      <c r="BT297" s="216"/>
      <c r="BU297" s="216"/>
      <c r="BV297" s="216"/>
      <c r="BW297" s="216"/>
      <c r="BX297" s="216"/>
      <c r="BY297" s="216"/>
      <c r="BZ297" s="216"/>
      <c r="CA297" s="216"/>
      <c r="CB297" s="216"/>
      <c r="CC297" s="216"/>
      <c r="CD297" s="216"/>
      <c r="CE297" s="216"/>
      <c r="CF297" s="216"/>
      <c r="CG297" s="216"/>
      <c r="CH297" s="216"/>
      <c r="CI297" s="216"/>
      <c r="CJ297" s="216"/>
      <c r="CK297" s="216"/>
      <c r="CL297" s="216"/>
      <c r="CM297" s="216"/>
      <c r="CN297" s="216"/>
      <c r="CO297" s="216"/>
      <c r="CP297" s="216"/>
      <c r="CQ297" s="216"/>
      <c r="CR297" s="216"/>
      <c r="CS297" s="216"/>
      <c r="CT297" s="216"/>
      <c r="CU297" s="216"/>
      <c r="CV297" s="216"/>
      <c r="CW297" s="216"/>
      <c r="CX297" s="216"/>
      <c r="CY297" s="216"/>
      <c r="CZ297" s="216"/>
      <c r="DA297" s="216"/>
      <c r="DB297" s="216"/>
      <c r="DC297" s="216"/>
      <c r="DD297" s="216"/>
      <c r="DE297" s="216"/>
      <c r="DF297" s="216"/>
      <c r="DG297" s="216"/>
      <c r="DH297" s="216"/>
      <c r="DI297" s="216"/>
      <c r="DJ297" s="216"/>
      <c r="DK297" s="216"/>
      <c r="DL297" s="216"/>
      <c r="DM297" s="216"/>
      <c r="DN297" s="216"/>
      <c r="DO297" s="216"/>
    </row>
    <row r="298" spans="1:119" x14ac:dyDescent="0.2">
      <c r="A298" s="67"/>
      <c r="B298" s="67"/>
      <c r="C298" s="67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  <c r="Q298" s="67"/>
      <c r="R298" s="67"/>
      <c r="S298" s="67"/>
      <c r="T298" s="67"/>
      <c r="U298" s="67"/>
      <c r="V298" s="67"/>
      <c r="W298" s="67"/>
      <c r="X298" s="67"/>
      <c r="Y298" s="67"/>
      <c r="Z298" s="67"/>
      <c r="AA298" s="67"/>
      <c r="AB298" s="67"/>
      <c r="AC298" s="67"/>
      <c r="AD298" s="67"/>
      <c r="AE298" s="67"/>
      <c r="AF298" s="67"/>
      <c r="AG298" s="67"/>
      <c r="AH298" s="67"/>
      <c r="AI298" s="67"/>
      <c r="AJ298" s="67"/>
      <c r="AK298" s="67"/>
      <c r="AL298" s="216"/>
      <c r="AM298" s="216"/>
      <c r="AN298" s="216"/>
      <c r="AO298" s="216"/>
      <c r="AP298" s="216"/>
      <c r="AQ298" s="216"/>
      <c r="AR298" s="216"/>
      <c r="AS298" s="216"/>
      <c r="AT298" s="216"/>
      <c r="AU298" s="216"/>
      <c r="AV298" s="216"/>
      <c r="AW298" s="216"/>
      <c r="AX298" s="216"/>
      <c r="AY298" s="216"/>
      <c r="AZ298" s="216"/>
      <c r="BA298" s="216"/>
      <c r="BB298" s="216"/>
      <c r="BC298" s="216"/>
      <c r="BD298" s="216"/>
      <c r="BE298" s="216"/>
      <c r="BF298" s="216"/>
      <c r="BG298" s="216"/>
      <c r="BH298" s="216"/>
      <c r="BI298" s="216"/>
      <c r="BJ298" s="216"/>
      <c r="BK298" s="216"/>
      <c r="BL298" s="216"/>
      <c r="BM298" s="216"/>
      <c r="BN298" s="216"/>
      <c r="BO298" s="216"/>
      <c r="BP298" s="216"/>
      <c r="BQ298" s="216"/>
      <c r="BR298" s="216"/>
      <c r="BS298" s="216"/>
      <c r="BT298" s="216"/>
      <c r="BU298" s="216"/>
      <c r="BV298" s="216"/>
      <c r="BW298" s="216"/>
      <c r="BX298" s="216"/>
      <c r="BY298" s="216"/>
      <c r="BZ298" s="216"/>
      <c r="CA298" s="216"/>
      <c r="CB298" s="216"/>
      <c r="CC298" s="216"/>
      <c r="CD298" s="216"/>
      <c r="CE298" s="216"/>
      <c r="CF298" s="216"/>
      <c r="CG298" s="216"/>
      <c r="CH298" s="216"/>
      <c r="CI298" s="216"/>
      <c r="CJ298" s="216"/>
      <c r="CK298" s="216"/>
      <c r="CL298" s="216"/>
      <c r="CM298" s="216"/>
      <c r="CN298" s="216"/>
      <c r="CO298" s="216"/>
      <c r="CP298" s="216"/>
      <c r="CQ298" s="216"/>
      <c r="CR298" s="216"/>
      <c r="CS298" s="216"/>
      <c r="CT298" s="216"/>
      <c r="CU298" s="216"/>
      <c r="CV298" s="216"/>
      <c r="CW298" s="216"/>
      <c r="CX298" s="216"/>
      <c r="CY298" s="216"/>
      <c r="CZ298" s="216"/>
      <c r="DA298" s="216"/>
      <c r="DB298" s="216"/>
      <c r="DC298" s="216"/>
      <c r="DD298" s="216"/>
      <c r="DE298" s="216"/>
      <c r="DF298" s="216"/>
      <c r="DG298" s="216"/>
      <c r="DH298" s="216"/>
      <c r="DI298" s="216"/>
      <c r="DJ298" s="216"/>
      <c r="DK298" s="216"/>
      <c r="DL298" s="216"/>
      <c r="DM298" s="216"/>
      <c r="DN298" s="216"/>
      <c r="DO298" s="216"/>
    </row>
    <row r="299" spans="1:119" x14ac:dyDescent="0.2">
      <c r="A299" s="67"/>
      <c r="B299" s="67"/>
      <c r="C299" s="67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  <c r="Q299" s="67"/>
      <c r="R299" s="67"/>
      <c r="S299" s="67"/>
      <c r="T299" s="67"/>
      <c r="U299" s="67"/>
      <c r="V299" s="67"/>
      <c r="W299" s="67"/>
      <c r="X299" s="67"/>
      <c r="Y299" s="67"/>
      <c r="Z299" s="67"/>
      <c r="AA299" s="67"/>
      <c r="AB299" s="67"/>
      <c r="AC299" s="67"/>
      <c r="AD299" s="67"/>
      <c r="AE299" s="67"/>
      <c r="AF299" s="67"/>
      <c r="AG299" s="67"/>
      <c r="AH299" s="67"/>
      <c r="AI299" s="67"/>
      <c r="AJ299" s="67"/>
      <c r="AK299" s="67"/>
      <c r="AL299" s="216"/>
      <c r="AM299" s="216"/>
      <c r="AN299" s="216"/>
      <c r="AO299" s="216"/>
      <c r="AP299" s="216"/>
      <c r="AQ299" s="216"/>
      <c r="AR299" s="216"/>
      <c r="AS299" s="216"/>
      <c r="AT299" s="216"/>
      <c r="AU299" s="216"/>
      <c r="AV299" s="216"/>
      <c r="AW299" s="216"/>
      <c r="AX299" s="216"/>
      <c r="AY299" s="216"/>
      <c r="AZ299" s="216"/>
      <c r="BA299" s="216"/>
      <c r="BB299" s="216"/>
      <c r="BC299" s="216"/>
      <c r="BD299" s="216"/>
      <c r="BE299" s="216"/>
      <c r="BF299" s="216"/>
      <c r="BG299" s="216"/>
      <c r="BH299" s="216"/>
      <c r="BI299" s="216"/>
      <c r="BJ299" s="216"/>
      <c r="BK299" s="216"/>
      <c r="BL299" s="216"/>
      <c r="BM299" s="216"/>
      <c r="BN299" s="216"/>
      <c r="BO299" s="216"/>
      <c r="BP299" s="216"/>
      <c r="BQ299" s="216"/>
      <c r="BR299" s="216"/>
      <c r="BS299" s="216"/>
      <c r="BT299" s="216"/>
      <c r="BU299" s="216"/>
      <c r="BV299" s="216"/>
      <c r="BW299" s="216"/>
      <c r="BX299" s="216"/>
      <c r="BY299" s="216"/>
      <c r="BZ299" s="216"/>
      <c r="CA299" s="216"/>
      <c r="CB299" s="216"/>
      <c r="CC299" s="216"/>
      <c r="CD299" s="216"/>
      <c r="CE299" s="216"/>
      <c r="CF299" s="216"/>
      <c r="CG299" s="216"/>
      <c r="CH299" s="216"/>
      <c r="CI299" s="216"/>
      <c r="CJ299" s="216"/>
      <c r="CK299" s="216"/>
      <c r="CL299" s="216"/>
      <c r="CM299" s="216"/>
      <c r="CN299" s="216"/>
      <c r="CO299" s="216"/>
      <c r="CP299" s="216"/>
      <c r="CQ299" s="216"/>
      <c r="CR299" s="216"/>
      <c r="CS299" s="216"/>
      <c r="CT299" s="216"/>
      <c r="CU299" s="216"/>
      <c r="CV299" s="216"/>
      <c r="CW299" s="216"/>
      <c r="CX299" s="216"/>
      <c r="CY299" s="216"/>
      <c r="CZ299" s="216"/>
      <c r="DA299" s="216"/>
      <c r="DB299" s="216"/>
      <c r="DC299" s="216"/>
      <c r="DD299" s="216"/>
      <c r="DE299" s="216"/>
      <c r="DF299" s="216"/>
      <c r="DG299" s="216"/>
      <c r="DH299" s="216"/>
      <c r="DI299" s="216"/>
      <c r="DJ299" s="216"/>
      <c r="DK299" s="216"/>
      <c r="DL299" s="216"/>
      <c r="DM299" s="216"/>
      <c r="DN299" s="216"/>
      <c r="DO299" s="216"/>
    </row>
    <row r="300" spans="1:119" x14ac:dyDescent="0.2">
      <c r="A300" s="67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  <c r="Q300" s="67"/>
      <c r="R300" s="67"/>
      <c r="S300" s="67"/>
      <c r="T300" s="67"/>
      <c r="U300" s="67"/>
      <c r="V300" s="67"/>
      <c r="W300" s="67"/>
      <c r="X300" s="67"/>
      <c r="Y300" s="67"/>
      <c r="Z300" s="67"/>
      <c r="AA300" s="67"/>
      <c r="AB300" s="67"/>
      <c r="AC300" s="67"/>
      <c r="AD300" s="67"/>
      <c r="AE300" s="67"/>
      <c r="AF300" s="67"/>
      <c r="AG300" s="67"/>
      <c r="AH300" s="67"/>
      <c r="AI300" s="67"/>
      <c r="AJ300" s="67"/>
      <c r="AK300" s="67"/>
      <c r="AL300" s="216"/>
      <c r="AM300" s="216"/>
      <c r="AN300" s="216"/>
      <c r="AO300" s="216"/>
      <c r="AP300" s="216"/>
      <c r="AQ300" s="216"/>
      <c r="AR300" s="216"/>
      <c r="AS300" s="216"/>
      <c r="AT300" s="216"/>
      <c r="AU300" s="216"/>
      <c r="AV300" s="216"/>
      <c r="AW300" s="216"/>
      <c r="AX300" s="216"/>
      <c r="AY300" s="216"/>
      <c r="AZ300" s="216"/>
      <c r="BA300" s="216"/>
      <c r="BB300" s="216"/>
      <c r="BC300" s="216"/>
      <c r="BD300" s="216"/>
      <c r="BE300" s="216"/>
      <c r="BF300" s="216"/>
      <c r="BG300" s="216"/>
      <c r="BH300" s="216"/>
      <c r="BI300" s="216"/>
      <c r="BJ300" s="216"/>
      <c r="BK300" s="216"/>
      <c r="BL300" s="216"/>
      <c r="BM300" s="216"/>
      <c r="BN300" s="216"/>
      <c r="BO300" s="216"/>
      <c r="BP300" s="216"/>
      <c r="BQ300" s="216"/>
      <c r="BR300" s="216"/>
      <c r="BS300" s="216"/>
      <c r="BT300" s="216"/>
      <c r="BU300" s="216"/>
      <c r="BV300" s="216"/>
      <c r="BW300" s="216"/>
      <c r="BX300" s="216"/>
      <c r="BY300" s="216"/>
      <c r="BZ300" s="216"/>
      <c r="CA300" s="216"/>
      <c r="CB300" s="216"/>
      <c r="CC300" s="216"/>
      <c r="CD300" s="216"/>
      <c r="CE300" s="216"/>
      <c r="CF300" s="216"/>
      <c r="CG300" s="216"/>
      <c r="CH300" s="216"/>
      <c r="CI300" s="216"/>
      <c r="CJ300" s="216"/>
      <c r="CK300" s="216"/>
      <c r="CL300" s="216"/>
      <c r="CM300" s="216"/>
      <c r="CN300" s="216"/>
      <c r="CO300" s="216"/>
      <c r="CP300" s="216"/>
      <c r="CQ300" s="216"/>
      <c r="CR300" s="216"/>
      <c r="CS300" s="216"/>
      <c r="CT300" s="216"/>
      <c r="CU300" s="216"/>
      <c r="CV300" s="216"/>
      <c r="CW300" s="216"/>
      <c r="CX300" s="216"/>
      <c r="CY300" s="216"/>
      <c r="CZ300" s="216"/>
      <c r="DA300" s="216"/>
      <c r="DB300" s="216"/>
      <c r="DC300" s="216"/>
      <c r="DD300" s="216"/>
      <c r="DE300" s="216"/>
      <c r="DF300" s="216"/>
      <c r="DG300" s="216"/>
      <c r="DH300" s="216"/>
      <c r="DI300" s="216"/>
      <c r="DJ300" s="216"/>
      <c r="DK300" s="216"/>
      <c r="DL300" s="216"/>
      <c r="DM300" s="216"/>
      <c r="DN300" s="216"/>
      <c r="DO300" s="216"/>
    </row>
    <row r="301" spans="1:119" x14ac:dyDescent="0.2">
      <c r="A301" s="67"/>
      <c r="B301" s="67"/>
      <c r="C301" s="67"/>
      <c r="D301" s="67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  <c r="Q301" s="67"/>
      <c r="R301" s="67"/>
      <c r="S301" s="67"/>
      <c r="T301" s="67"/>
      <c r="U301" s="67"/>
      <c r="V301" s="67"/>
      <c r="W301" s="67"/>
      <c r="X301" s="67"/>
      <c r="Y301" s="67"/>
      <c r="Z301" s="67"/>
      <c r="AA301" s="67"/>
      <c r="AB301" s="67"/>
      <c r="AC301" s="67"/>
      <c r="AD301" s="67"/>
      <c r="AE301" s="67"/>
      <c r="AF301" s="67"/>
      <c r="AG301" s="67"/>
      <c r="AH301" s="67"/>
      <c r="AI301" s="67"/>
      <c r="AJ301" s="67"/>
      <c r="AK301" s="67"/>
      <c r="AL301" s="216"/>
      <c r="AM301" s="216"/>
      <c r="AN301" s="216"/>
      <c r="AO301" s="216"/>
      <c r="AP301" s="216"/>
      <c r="AQ301" s="216"/>
      <c r="AR301" s="216"/>
      <c r="AS301" s="216"/>
      <c r="AT301" s="216"/>
      <c r="AU301" s="216"/>
      <c r="AV301" s="216"/>
      <c r="AW301" s="216"/>
      <c r="AX301" s="216"/>
      <c r="AY301" s="216"/>
      <c r="AZ301" s="216"/>
      <c r="BA301" s="216"/>
      <c r="BB301" s="216"/>
      <c r="BC301" s="216"/>
      <c r="BD301" s="216"/>
      <c r="BE301" s="216"/>
      <c r="BF301" s="216"/>
      <c r="BG301" s="216"/>
      <c r="BH301" s="216"/>
      <c r="BI301" s="216"/>
      <c r="BJ301" s="216"/>
      <c r="BK301" s="216"/>
      <c r="BL301" s="216"/>
      <c r="BM301" s="216"/>
      <c r="BN301" s="216"/>
      <c r="BO301" s="216"/>
      <c r="BP301" s="216"/>
      <c r="BQ301" s="216"/>
      <c r="BR301" s="216"/>
      <c r="BS301" s="216"/>
      <c r="BT301" s="216"/>
      <c r="BU301" s="216"/>
      <c r="BV301" s="216"/>
      <c r="BW301" s="216"/>
      <c r="BX301" s="216"/>
      <c r="BY301" s="216"/>
      <c r="BZ301" s="216"/>
      <c r="CA301" s="216"/>
      <c r="CB301" s="216"/>
      <c r="CC301" s="216"/>
      <c r="CD301" s="216"/>
      <c r="CE301" s="216"/>
      <c r="CF301" s="216"/>
      <c r="CG301" s="216"/>
      <c r="CH301" s="216"/>
      <c r="CI301" s="216"/>
      <c r="CJ301" s="216"/>
      <c r="CK301" s="216"/>
      <c r="CL301" s="216"/>
      <c r="CM301" s="216"/>
      <c r="CN301" s="216"/>
      <c r="CO301" s="216"/>
      <c r="CP301" s="216"/>
      <c r="CQ301" s="216"/>
      <c r="CR301" s="216"/>
      <c r="CS301" s="216"/>
      <c r="CT301" s="216"/>
      <c r="CU301" s="216"/>
      <c r="CV301" s="216"/>
      <c r="CW301" s="216"/>
      <c r="CX301" s="216"/>
      <c r="CY301" s="216"/>
      <c r="CZ301" s="216"/>
      <c r="DA301" s="216"/>
      <c r="DB301" s="216"/>
      <c r="DC301" s="216"/>
      <c r="DD301" s="216"/>
      <c r="DE301" s="216"/>
      <c r="DF301" s="216"/>
      <c r="DG301" s="216"/>
      <c r="DH301" s="216"/>
      <c r="DI301" s="216"/>
      <c r="DJ301" s="216"/>
      <c r="DK301" s="216"/>
      <c r="DL301" s="216"/>
      <c r="DM301" s="216"/>
      <c r="DN301" s="216"/>
      <c r="DO301" s="216"/>
    </row>
    <row r="302" spans="1:119" x14ac:dyDescent="0.2">
      <c r="A302" s="67"/>
      <c r="B302" s="67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  <c r="Q302" s="67"/>
      <c r="R302" s="67"/>
      <c r="S302" s="67"/>
      <c r="T302" s="67"/>
      <c r="U302" s="67"/>
      <c r="V302" s="67"/>
      <c r="W302" s="67"/>
      <c r="X302" s="67"/>
      <c r="Y302" s="67"/>
      <c r="Z302" s="67"/>
      <c r="AA302" s="67"/>
      <c r="AB302" s="67"/>
      <c r="AC302" s="67"/>
      <c r="AD302" s="67"/>
      <c r="AE302" s="67"/>
      <c r="AF302" s="67"/>
      <c r="AG302" s="67"/>
      <c r="AH302" s="67"/>
      <c r="AI302" s="67"/>
      <c r="AJ302" s="67"/>
      <c r="AK302" s="67"/>
      <c r="AL302" s="216"/>
      <c r="AM302" s="216"/>
      <c r="AN302" s="216"/>
      <c r="AO302" s="216"/>
      <c r="AP302" s="216"/>
      <c r="AQ302" s="216"/>
      <c r="AR302" s="216"/>
      <c r="AS302" s="216"/>
      <c r="AT302" s="216"/>
      <c r="AU302" s="216"/>
      <c r="AV302" s="216"/>
      <c r="AW302" s="216"/>
      <c r="AX302" s="216"/>
      <c r="AY302" s="216"/>
      <c r="AZ302" s="216"/>
      <c r="BA302" s="216"/>
      <c r="BB302" s="216"/>
      <c r="BC302" s="216"/>
      <c r="BD302" s="216"/>
      <c r="BE302" s="216"/>
      <c r="BF302" s="216"/>
      <c r="BG302" s="216"/>
      <c r="BH302" s="216"/>
      <c r="BI302" s="216"/>
      <c r="BJ302" s="216"/>
      <c r="BK302" s="216"/>
      <c r="BL302" s="216"/>
      <c r="BM302" s="216"/>
      <c r="BN302" s="216"/>
      <c r="BO302" s="216"/>
      <c r="BP302" s="216"/>
      <c r="BQ302" s="216"/>
      <c r="BR302" s="216"/>
      <c r="BS302" s="216"/>
      <c r="BT302" s="216"/>
      <c r="BU302" s="216"/>
      <c r="BV302" s="216"/>
      <c r="BW302" s="216"/>
      <c r="BX302" s="216"/>
      <c r="BY302" s="216"/>
      <c r="BZ302" s="216"/>
      <c r="CA302" s="216"/>
      <c r="CB302" s="216"/>
      <c r="CC302" s="216"/>
      <c r="CD302" s="216"/>
      <c r="CE302" s="216"/>
      <c r="CF302" s="216"/>
      <c r="CG302" s="216"/>
      <c r="CH302" s="216"/>
      <c r="CI302" s="216"/>
      <c r="CJ302" s="216"/>
      <c r="CK302" s="216"/>
      <c r="CL302" s="216"/>
      <c r="CM302" s="216"/>
      <c r="CN302" s="216"/>
      <c r="CO302" s="216"/>
      <c r="CP302" s="216"/>
      <c r="CQ302" s="216"/>
      <c r="CR302" s="216"/>
      <c r="CS302" s="216"/>
      <c r="CT302" s="216"/>
      <c r="CU302" s="216"/>
      <c r="CV302" s="216"/>
      <c r="CW302" s="216"/>
      <c r="CX302" s="216"/>
      <c r="CY302" s="216"/>
      <c r="CZ302" s="216"/>
      <c r="DA302" s="216"/>
      <c r="DB302" s="216"/>
      <c r="DC302" s="216"/>
      <c r="DD302" s="216"/>
      <c r="DE302" s="216"/>
      <c r="DF302" s="216"/>
      <c r="DG302" s="216"/>
      <c r="DH302" s="216"/>
      <c r="DI302" s="216"/>
      <c r="DJ302" s="216"/>
      <c r="DK302" s="216"/>
      <c r="DL302" s="216"/>
      <c r="DM302" s="216"/>
      <c r="DN302" s="216"/>
      <c r="DO302" s="216"/>
    </row>
    <row r="303" spans="1:119" x14ac:dyDescent="0.2">
      <c r="A303" s="67"/>
      <c r="B303" s="67"/>
      <c r="C303" s="67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  <c r="Q303" s="67"/>
      <c r="R303" s="67"/>
      <c r="S303" s="67"/>
      <c r="T303" s="67"/>
      <c r="U303" s="67"/>
      <c r="V303" s="67"/>
      <c r="W303" s="67"/>
      <c r="X303" s="67"/>
      <c r="Y303" s="67"/>
      <c r="Z303" s="67"/>
      <c r="AA303" s="67"/>
      <c r="AB303" s="67"/>
      <c r="AC303" s="67"/>
      <c r="AD303" s="67"/>
      <c r="AE303" s="67"/>
      <c r="AF303" s="67"/>
      <c r="AG303" s="67"/>
      <c r="AH303" s="67"/>
      <c r="AI303" s="67"/>
      <c r="AJ303" s="67"/>
      <c r="AK303" s="67"/>
      <c r="AL303" s="216"/>
      <c r="AM303" s="216"/>
      <c r="AN303" s="216"/>
      <c r="AO303" s="216"/>
      <c r="AP303" s="216"/>
      <c r="AQ303" s="216"/>
      <c r="AR303" s="216"/>
      <c r="AS303" s="216"/>
      <c r="AT303" s="216"/>
      <c r="AU303" s="216"/>
      <c r="AV303" s="216"/>
      <c r="AW303" s="216"/>
      <c r="AX303" s="216"/>
      <c r="AY303" s="216"/>
      <c r="AZ303" s="216"/>
      <c r="BA303" s="216"/>
      <c r="BB303" s="216"/>
      <c r="BC303" s="216"/>
      <c r="BD303" s="216"/>
      <c r="BE303" s="216"/>
      <c r="BF303" s="216"/>
      <c r="BG303" s="216"/>
      <c r="BH303" s="216"/>
      <c r="BI303" s="216"/>
      <c r="BJ303" s="216"/>
      <c r="BK303" s="216"/>
      <c r="BL303" s="216"/>
      <c r="BM303" s="216"/>
      <c r="BN303" s="216"/>
      <c r="BO303" s="216"/>
      <c r="BP303" s="216"/>
      <c r="BQ303" s="216"/>
      <c r="BR303" s="216"/>
      <c r="BS303" s="216"/>
      <c r="BT303" s="216"/>
      <c r="BU303" s="216"/>
      <c r="BV303" s="216"/>
      <c r="BW303" s="216"/>
      <c r="BX303" s="216"/>
      <c r="BY303" s="216"/>
      <c r="BZ303" s="216"/>
      <c r="CA303" s="216"/>
      <c r="CB303" s="216"/>
      <c r="CC303" s="216"/>
      <c r="CD303" s="216"/>
      <c r="CE303" s="216"/>
      <c r="CF303" s="216"/>
      <c r="CG303" s="216"/>
      <c r="CH303" s="216"/>
      <c r="CI303" s="216"/>
      <c r="CJ303" s="216"/>
      <c r="CK303" s="216"/>
      <c r="CL303" s="216"/>
      <c r="CM303" s="216"/>
      <c r="CN303" s="216"/>
      <c r="CO303" s="216"/>
      <c r="CP303" s="216"/>
      <c r="CQ303" s="216"/>
      <c r="CR303" s="216"/>
      <c r="CS303" s="216"/>
      <c r="CT303" s="216"/>
      <c r="CU303" s="216"/>
      <c r="CV303" s="216"/>
      <c r="CW303" s="216"/>
      <c r="CX303" s="216"/>
      <c r="CY303" s="216"/>
      <c r="CZ303" s="216"/>
      <c r="DA303" s="216"/>
      <c r="DB303" s="216"/>
      <c r="DC303" s="216"/>
      <c r="DD303" s="216"/>
      <c r="DE303" s="216"/>
      <c r="DF303" s="216"/>
      <c r="DG303" s="216"/>
      <c r="DH303" s="216"/>
      <c r="DI303" s="216"/>
      <c r="DJ303" s="216"/>
      <c r="DK303" s="216"/>
      <c r="DL303" s="216"/>
      <c r="DM303" s="216"/>
      <c r="DN303" s="216"/>
      <c r="DO303" s="216"/>
    </row>
    <row r="304" spans="1:119" x14ac:dyDescent="0.2">
      <c r="A304" s="67"/>
      <c r="B304" s="67"/>
      <c r="C304" s="67"/>
      <c r="D304" s="6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  <c r="Q304" s="67"/>
      <c r="R304" s="67"/>
      <c r="S304" s="67"/>
      <c r="T304" s="67"/>
      <c r="U304" s="67"/>
      <c r="V304" s="67"/>
      <c r="W304" s="67"/>
      <c r="X304" s="67"/>
      <c r="Y304" s="67"/>
      <c r="Z304" s="67"/>
      <c r="AA304" s="67"/>
      <c r="AB304" s="67"/>
      <c r="AC304" s="67"/>
      <c r="AD304" s="67"/>
      <c r="AE304" s="67"/>
      <c r="AF304" s="67"/>
      <c r="AG304" s="67"/>
      <c r="AH304" s="67"/>
      <c r="AI304" s="67"/>
      <c r="AJ304" s="67"/>
      <c r="AK304" s="67"/>
      <c r="AL304" s="216"/>
      <c r="AM304" s="216"/>
      <c r="AN304" s="216"/>
      <c r="AO304" s="216"/>
      <c r="AP304" s="216"/>
      <c r="AQ304" s="216"/>
      <c r="AR304" s="216"/>
      <c r="AS304" s="216"/>
      <c r="AT304" s="216"/>
      <c r="AU304" s="216"/>
      <c r="AV304" s="216"/>
      <c r="AW304" s="216"/>
      <c r="AX304" s="216"/>
      <c r="AY304" s="216"/>
      <c r="AZ304" s="216"/>
      <c r="BA304" s="216"/>
      <c r="BB304" s="216"/>
      <c r="BC304" s="216"/>
      <c r="BD304" s="216"/>
      <c r="BE304" s="216"/>
      <c r="BF304" s="216"/>
      <c r="BG304" s="216"/>
      <c r="BH304" s="216"/>
      <c r="BI304" s="216"/>
      <c r="BJ304" s="216"/>
      <c r="BK304" s="216"/>
      <c r="BL304" s="216"/>
      <c r="BM304" s="216"/>
      <c r="BN304" s="216"/>
      <c r="BO304" s="216"/>
      <c r="BP304" s="216"/>
      <c r="BQ304" s="216"/>
      <c r="BR304" s="216"/>
      <c r="BS304" s="216"/>
      <c r="BT304" s="216"/>
      <c r="BU304" s="216"/>
      <c r="BV304" s="216"/>
      <c r="BW304" s="216"/>
      <c r="BX304" s="216"/>
      <c r="BY304" s="216"/>
      <c r="BZ304" s="216"/>
      <c r="CA304" s="216"/>
      <c r="CB304" s="216"/>
      <c r="CC304" s="216"/>
      <c r="CD304" s="216"/>
      <c r="CE304" s="216"/>
      <c r="CF304" s="216"/>
      <c r="CG304" s="216"/>
      <c r="CH304" s="216"/>
      <c r="CI304" s="216"/>
      <c r="CJ304" s="216"/>
      <c r="CK304" s="216"/>
      <c r="CL304" s="216"/>
      <c r="CM304" s="216"/>
      <c r="CN304" s="216"/>
      <c r="CO304" s="216"/>
      <c r="CP304" s="216"/>
      <c r="CQ304" s="216"/>
      <c r="CR304" s="216"/>
      <c r="CS304" s="216"/>
      <c r="CT304" s="216"/>
      <c r="CU304" s="216"/>
      <c r="CV304" s="216"/>
      <c r="CW304" s="216"/>
      <c r="CX304" s="216"/>
      <c r="CY304" s="216"/>
      <c r="CZ304" s="216"/>
      <c r="DA304" s="216"/>
      <c r="DB304" s="216"/>
      <c r="DC304" s="216"/>
      <c r="DD304" s="216"/>
      <c r="DE304" s="216"/>
      <c r="DF304" s="216"/>
      <c r="DG304" s="216"/>
      <c r="DH304" s="216"/>
      <c r="DI304" s="216"/>
      <c r="DJ304" s="216"/>
      <c r="DK304" s="216"/>
      <c r="DL304" s="216"/>
      <c r="DM304" s="216"/>
      <c r="DN304" s="216"/>
      <c r="DO304" s="216"/>
    </row>
    <row r="305" spans="1:119" x14ac:dyDescent="0.2">
      <c r="A305" s="67"/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  <c r="Q305" s="67"/>
      <c r="R305" s="67"/>
      <c r="S305" s="67"/>
      <c r="T305" s="67"/>
      <c r="U305" s="67"/>
      <c r="V305" s="67"/>
      <c r="W305" s="67"/>
      <c r="X305" s="67"/>
      <c r="Y305" s="67"/>
      <c r="Z305" s="67"/>
      <c r="AA305" s="67"/>
      <c r="AB305" s="67"/>
      <c r="AC305" s="67"/>
      <c r="AD305" s="67"/>
      <c r="AE305" s="67"/>
      <c r="AF305" s="67"/>
      <c r="AG305" s="67"/>
      <c r="AH305" s="67"/>
      <c r="AI305" s="67"/>
      <c r="AJ305" s="67"/>
      <c r="AK305" s="67"/>
      <c r="AL305" s="216"/>
      <c r="AM305" s="216"/>
      <c r="AN305" s="216"/>
      <c r="AO305" s="216"/>
      <c r="AP305" s="216"/>
      <c r="AQ305" s="216"/>
      <c r="AR305" s="216"/>
      <c r="AS305" s="216"/>
      <c r="AT305" s="216"/>
      <c r="AU305" s="216"/>
      <c r="AV305" s="216"/>
      <c r="AW305" s="216"/>
      <c r="AX305" s="216"/>
      <c r="AY305" s="216"/>
      <c r="AZ305" s="216"/>
      <c r="BA305" s="216"/>
      <c r="BB305" s="216"/>
      <c r="BC305" s="216"/>
      <c r="BD305" s="216"/>
      <c r="BE305" s="216"/>
      <c r="BF305" s="216"/>
      <c r="BG305" s="216"/>
      <c r="BH305" s="216"/>
      <c r="BI305" s="216"/>
      <c r="BJ305" s="216"/>
      <c r="BK305" s="216"/>
      <c r="BL305" s="216"/>
      <c r="BM305" s="216"/>
      <c r="BN305" s="216"/>
      <c r="BO305" s="216"/>
      <c r="BP305" s="216"/>
      <c r="BQ305" s="216"/>
      <c r="BR305" s="216"/>
      <c r="BS305" s="216"/>
      <c r="BT305" s="216"/>
      <c r="BU305" s="216"/>
      <c r="BV305" s="216"/>
      <c r="BW305" s="216"/>
      <c r="BX305" s="216"/>
      <c r="BY305" s="216"/>
      <c r="BZ305" s="216"/>
      <c r="CA305" s="216"/>
      <c r="CB305" s="216"/>
      <c r="CC305" s="216"/>
      <c r="CD305" s="216"/>
      <c r="CE305" s="216"/>
      <c r="CF305" s="216"/>
      <c r="CG305" s="216"/>
      <c r="CH305" s="216"/>
      <c r="CI305" s="216"/>
      <c r="CJ305" s="216"/>
      <c r="CK305" s="216"/>
      <c r="CL305" s="216"/>
      <c r="CM305" s="216"/>
      <c r="CN305" s="216"/>
      <c r="CO305" s="216"/>
      <c r="CP305" s="216"/>
      <c r="CQ305" s="216"/>
      <c r="CR305" s="216"/>
      <c r="CS305" s="216"/>
      <c r="CT305" s="216"/>
      <c r="CU305" s="216"/>
      <c r="CV305" s="216"/>
      <c r="CW305" s="216"/>
      <c r="CX305" s="216"/>
      <c r="CY305" s="216"/>
      <c r="CZ305" s="216"/>
      <c r="DA305" s="216"/>
      <c r="DB305" s="216"/>
      <c r="DC305" s="216"/>
      <c r="DD305" s="216"/>
      <c r="DE305" s="216"/>
      <c r="DF305" s="216"/>
      <c r="DG305" s="216"/>
      <c r="DH305" s="216"/>
      <c r="DI305" s="216"/>
      <c r="DJ305" s="216"/>
      <c r="DK305" s="216"/>
      <c r="DL305" s="216"/>
      <c r="DM305" s="216"/>
      <c r="DN305" s="216"/>
      <c r="DO305" s="216"/>
    </row>
    <row r="306" spans="1:119" x14ac:dyDescent="0.2">
      <c r="A306" s="67"/>
      <c r="B306" s="67"/>
      <c r="C306" s="67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  <c r="Q306" s="67"/>
      <c r="R306" s="67"/>
      <c r="S306" s="67"/>
      <c r="T306" s="67"/>
      <c r="U306" s="67"/>
      <c r="V306" s="67"/>
      <c r="W306" s="67"/>
      <c r="X306" s="67"/>
      <c r="Y306" s="67"/>
      <c r="Z306" s="67"/>
      <c r="AA306" s="67"/>
      <c r="AB306" s="67"/>
      <c r="AC306" s="67"/>
      <c r="AD306" s="67"/>
      <c r="AE306" s="67"/>
      <c r="AF306" s="67"/>
      <c r="AG306" s="67"/>
      <c r="AH306" s="67"/>
      <c r="AI306" s="67"/>
      <c r="AJ306" s="67"/>
      <c r="AK306" s="67"/>
      <c r="AL306" s="216"/>
      <c r="AM306" s="216"/>
      <c r="AN306" s="216"/>
      <c r="AO306" s="216"/>
      <c r="AP306" s="216"/>
      <c r="AQ306" s="216"/>
      <c r="AR306" s="216"/>
      <c r="AS306" s="216"/>
      <c r="AT306" s="216"/>
      <c r="AU306" s="216"/>
      <c r="AV306" s="216"/>
      <c r="AW306" s="216"/>
      <c r="AX306" s="216"/>
      <c r="AY306" s="216"/>
      <c r="AZ306" s="216"/>
      <c r="BA306" s="216"/>
      <c r="BB306" s="216"/>
      <c r="BC306" s="216"/>
      <c r="BD306" s="216"/>
      <c r="BE306" s="216"/>
      <c r="BF306" s="216"/>
      <c r="BG306" s="216"/>
      <c r="BH306" s="216"/>
      <c r="BI306" s="216"/>
      <c r="BJ306" s="216"/>
      <c r="BK306" s="216"/>
      <c r="BL306" s="216"/>
      <c r="BM306" s="216"/>
      <c r="BN306" s="216"/>
      <c r="BO306" s="216"/>
      <c r="BP306" s="216"/>
      <c r="BQ306" s="216"/>
      <c r="BR306" s="216"/>
      <c r="BS306" s="216"/>
      <c r="BT306" s="216"/>
      <c r="BU306" s="216"/>
      <c r="BV306" s="216"/>
      <c r="BW306" s="216"/>
      <c r="BX306" s="216"/>
      <c r="BY306" s="216"/>
      <c r="BZ306" s="216"/>
      <c r="CA306" s="216"/>
      <c r="CB306" s="216"/>
      <c r="CC306" s="216"/>
      <c r="CD306" s="216"/>
      <c r="CE306" s="216"/>
      <c r="CF306" s="216"/>
      <c r="CG306" s="216"/>
      <c r="CH306" s="216"/>
      <c r="CI306" s="216"/>
      <c r="CJ306" s="216"/>
      <c r="CK306" s="216"/>
      <c r="CL306" s="216"/>
      <c r="CM306" s="216"/>
      <c r="CN306" s="216"/>
      <c r="CO306" s="216"/>
      <c r="CP306" s="216"/>
      <c r="CQ306" s="216"/>
      <c r="CR306" s="216"/>
      <c r="CS306" s="216"/>
      <c r="CT306" s="216"/>
      <c r="CU306" s="216"/>
      <c r="CV306" s="216"/>
      <c r="CW306" s="216"/>
      <c r="CX306" s="216"/>
      <c r="CY306" s="216"/>
      <c r="CZ306" s="216"/>
      <c r="DA306" s="216"/>
      <c r="DB306" s="216"/>
      <c r="DC306" s="216"/>
      <c r="DD306" s="216"/>
      <c r="DE306" s="216"/>
      <c r="DF306" s="216"/>
      <c r="DG306" s="216"/>
      <c r="DH306" s="216"/>
      <c r="DI306" s="216"/>
      <c r="DJ306" s="216"/>
      <c r="DK306" s="216"/>
      <c r="DL306" s="216"/>
      <c r="DM306" s="216"/>
      <c r="DN306" s="216"/>
      <c r="DO306" s="216"/>
    </row>
    <row r="307" spans="1:119" x14ac:dyDescent="0.2">
      <c r="A307" s="67"/>
      <c r="B307" s="67"/>
      <c r="C307" s="67"/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  <c r="Q307" s="67"/>
      <c r="R307" s="67"/>
      <c r="S307" s="67"/>
      <c r="T307" s="67"/>
      <c r="U307" s="67"/>
      <c r="V307" s="67"/>
      <c r="W307" s="67"/>
      <c r="X307" s="67"/>
      <c r="Y307" s="67"/>
      <c r="Z307" s="67"/>
      <c r="AA307" s="67"/>
      <c r="AB307" s="67"/>
      <c r="AC307" s="67"/>
      <c r="AD307" s="67"/>
      <c r="AE307" s="67"/>
      <c r="AF307" s="67"/>
      <c r="AG307" s="67"/>
      <c r="AH307" s="67"/>
      <c r="AI307" s="67"/>
      <c r="AJ307" s="67"/>
      <c r="AK307" s="67"/>
      <c r="AL307" s="216"/>
      <c r="AM307" s="216"/>
      <c r="AN307" s="216"/>
      <c r="AO307" s="216"/>
      <c r="AP307" s="216"/>
      <c r="AQ307" s="216"/>
      <c r="AR307" s="216"/>
      <c r="AS307" s="216"/>
      <c r="AT307" s="216"/>
      <c r="AU307" s="216"/>
      <c r="AV307" s="216"/>
      <c r="AW307" s="216"/>
      <c r="AX307" s="216"/>
      <c r="AY307" s="216"/>
      <c r="AZ307" s="216"/>
      <c r="BA307" s="216"/>
      <c r="BB307" s="216"/>
      <c r="BC307" s="216"/>
      <c r="BD307" s="216"/>
      <c r="BE307" s="216"/>
      <c r="BF307" s="216"/>
      <c r="BG307" s="216"/>
      <c r="BH307" s="216"/>
      <c r="BI307" s="216"/>
      <c r="BJ307" s="216"/>
      <c r="BK307" s="216"/>
      <c r="BL307" s="216"/>
      <c r="BM307" s="216"/>
      <c r="BN307" s="216"/>
      <c r="BO307" s="216"/>
      <c r="BP307" s="216"/>
      <c r="BQ307" s="216"/>
      <c r="BR307" s="216"/>
      <c r="BS307" s="216"/>
      <c r="BT307" s="216"/>
      <c r="BU307" s="216"/>
      <c r="BV307" s="216"/>
      <c r="BW307" s="216"/>
      <c r="BX307" s="216"/>
      <c r="BY307" s="216"/>
      <c r="BZ307" s="216"/>
      <c r="CA307" s="216"/>
      <c r="CB307" s="216"/>
      <c r="CC307" s="216"/>
      <c r="CD307" s="216"/>
      <c r="CE307" s="216"/>
      <c r="CF307" s="216"/>
      <c r="CG307" s="216"/>
      <c r="CH307" s="216"/>
      <c r="CI307" s="216"/>
      <c r="CJ307" s="216"/>
      <c r="CK307" s="216"/>
      <c r="CL307" s="216"/>
      <c r="CM307" s="216"/>
      <c r="CN307" s="216"/>
      <c r="CO307" s="216"/>
      <c r="CP307" s="216"/>
      <c r="CQ307" s="216"/>
      <c r="CR307" s="216"/>
      <c r="CS307" s="216"/>
      <c r="CT307" s="216"/>
      <c r="CU307" s="216"/>
      <c r="CV307" s="216"/>
      <c r="CW307" s="216"/>
      <c r="CX307" s="216"/>
      <c r="CY307" s="216"/>
      <c r="CZ307" s="216"/>
      <c r="DA307" s="216"/>
      <c r="DB307" s="216"/>
      <c r="DC307" s="216"/>
      <c r="DD307" s="216"/>
      <c r="DE307" s="216"/>
      <c r="DF307" s="216"/>
      <c r="DG307" s="216"/>
      <c r="DH307" s="216"/>
      <c r="DI307" s="216"/>
      <c r="DJ307" s="216"/>
      <c r="DK307" s="216"/>
      <c r="DL307" s="216"/>
      <c r="DM307" s="216"/>
      <c r="DN307" s="216"/>
      <c r="DO307" s="216"/>
    </row>
    <row r="308" spans="1:119" x14ac:dyDescent="0.2">
      <c r="A308" s="67"/>
      <c r="B308" s="67"/>
      <c r="C308" s="67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  <c r="Q308" s="67"/>
      <c r="R308" s="67"/>
      <c r="S308" s="67"/>
      <c r="T308" s="67"/>
      <c r="U308" s="67"/>
      <c r="V308" s="67"/>
      <c r="W308" s="67"/>
      <c r="X308" s="67"/>
      <c r="Y308" s="67"/>
      <c r="Z308" s="67"/>
      <c r="AA308" s="67"/>
      <c r="AB308" s="67"/>
      <c r="AC308" s="67"/>
      <c r="AD308" s="67"/>
      <c r="AE308" s="67"/>
      <c r="AF308" s="67"/>
      <c r="AG308" s="67"/>
      <c r="AH308" s="67"/>
      <c r="AI308" s="67"/>
      <c r="AJ308" s="67"/>
      <c r="AK308" s="67"/>
      <c r="AL308" s="216"/>
      <c r="AM308" s="216"/>
      <c r="AN308" s="216"/>
      <c r="AO308" s="216"/>
      <c r="AP308" s="216"/>
      <c r="AQ308" s="216"/>
      <c r="AR308" s="216"/>
      <c r="AS308" s="216"/>
      <c r="AT308" s="216"/>
      <c r="AU308" s="216"/>
      <c r="AV308" s="216"/>
      <c r="AW308" s="216"/>
      <c r="AX308" s="216"/>
      <c r="AY308" s="216"/>
      <c r="AZ308" s="216"/>
      <c r="BA308" s="216"/>
      <c r="BB308" s="216"/>
      <c r="BC308" s="216"/>
      <c r="BD308" s="216"/>
      <c r="BE308" s="216"/>
      <c r="BF308" s="216"/>
      <c r="BG308" s="216"/>
      <c r="BH308" s="216"/>
      <c r="BI308" s="216"/>
      <c r="BJ308" s="216"/>
      <c r="BK308" s="216"/>
      <c r="BL308" s="216"/>
      <c r="BM308" s="216"/>
      <c r="BN308" s="216"/>
      <c r="BO308" s="216"/>
      <c r="BP308" s="216"/>
      <c r="BQ308" s="216"/>
      <c r="BR308" s="216"/>
      <c r="BS308" s="216"/>
      <c r="BT308" s="216"/>
      <c r="BU308" s="216"/>
      <c r="BV308" s="216"/>
      <c r="BW308" s="216"/>
      <c r="BX308" s="216"/>
      <c r="BY308" s="216"/>
      <c r="BZ308" s="216"/>
      <c r="CA308" s="216"/>
      <c r="CB308" s="216"/>
      <c r="CC308" s="216"/>
      <c r="CD308" s="216"/>
      <c r="CE308" s="216"/>
      <c r="CF308" s="216"/>
      <c r="CG308" s="216"/>
      <c r="CH308" s="216"/>
      <c r="CI308" s="216"/>
      <c r="CJ308" s="216"/>
      <c r="CK308" s="216"/>
      <c r="CL308" s="216"/>
      <c r="CM308" s="216"/>
      <c r="CN308" s="216"/>
      <c r="CO308" s="216"/>
      <c r="CP308" s="216"/>
      <c r="CQ308" s="216"/>
      <c r="CR308" s="216"/>
      <c r="CS308" s="216"/>
      <c r="CT308" s="216"/>
      <c r="CU308" s="216"/>
      <c r="CV308" s="216"/>
      <c r="CW308" s="216"/>
      <c r="CX308" s="216"/>
      <c r="CY308" s="216"/>
      <c r="CZ308" s="216"/>
      <c r="DA308" s="216"/>
      <c r="DB308" s="216"/>
      <c r="DC308" s="216"/>
      <c r="DD308" s="216"/>
      <c r="DE308" s="216"/>
      <c r="DF308" s="216"/>
      <c r="DG308" s="216"/>
      <c r="DH308" s="216"/>
      <c r="DI308" s="216"/>
      <c r="DJ308" s="216"/>
      <c r="DK308" s="216"/>
      <c r="DL308" s="216"/>
      <c r="DM308" s="216"/>
      <c r="DN308" s="216"/>
      <c r="DO308" s="216"/>
    </row>
    <row r="309" spans="1:119" x14ac:dyDescent="0.2">
      <c r="A309" s="67"/>
      <c r="B309" s="67"/>
      <c r="C309" s="67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  <c r="Q309" s="67"/>
      <c r="R309" s="67"/>
      <c r="S309" s="67"/>
      <c r="T309" s="67"/>
      <c r="U309" s="67"/>
      <c r="V309" s="67"/>
      <c r="W309" s="67"/>
      <c r="X309" s="67"/>
      <c r="Y309" s="67"/>
      <c r="Z309" s="67"/>
      <c r="AA309" s="67"/>
      <c r="AB309" s="67"/>
      <c r="AC309" s="67"/>
      <c r="AD309" s="67"/>
      <c r="AE309" s="67"/>
      <c r="AF309" s="67"/>
      <c r="AG309" s="67"/>
      <c r="AH309" s="67"/>
      <c r="AI309" s="67"/>
      <c r="AJ309" s="67"/>
      <c r="AK309" s="67"/>
      <c r="AL309" s="216"/>
      <c r="AM309" s="216"/>
      <c r="AN309" s="216"/>
      <c r="AO309" s="216"/>
      <c r="AP309" s="216"/>
      <c r="AQ309" s="216"/>
      <c r="AR309" s="216"/>
      <c r="AS309" s="216"/>
      <c r="AT309" s="216"/>
      <c r="AU309" s="216"/>
      <c r="AV309" s="216"/>
      <c r="AW309" s="216"/>
      <c r="AX309" s="216"/>
      <c r="AY309" s="216"/>
      <c r="AZ309" s="216"/>
      <c r="BA309" s="216"/>
      <c r="BB309" s="216"/>
      <c r="BC309" s="216"/>
      <c r="BD309" s="216"/>
      <c r="BE309" s="216"/>
      <c r="BF309" s="216"/>
      <c r="BG309" s="216"/>
      <c r="BH309" s="216"/>
      <c r="BI309" s="216"/>
      <c r="BJ309" s="216"/>
      <c r="BK309" s="216"/>
      <c r="BL309" s="216"/>
      <c r="BM309" s="216"/>
      <c r="BN309" s="216"/>
      <c r="BO309" s="216"/>
      <c r="BP309" s="216"/>
      <c r="BQ309" s="216"/>
      <c r="BR309" s="216"/>
      <c r="BS309" s="216"/>
      <c r="BT309" s="216"/>
      <c r="BU309" s="216"/>
      <c r="BV309" s="216"/>
      <c r="BW309" s="216"/>
      <c r="BX309" s="216"/>
      <c r="BY309" s="216"/>
      <c r="BZ309" s="216"/>
      <c r="CA309" s="216"/>
      <c r="CB309" s="216"/>
      <c r="CC309" s="216"/>
      <c r="CD309" s="216"/>
      <c r="CE309" s="216"/>
      <c r="CF309" s="216"/>
      <c r="CG309" s="216"/>
      <c r="CH309" s="216"/>
      <c r="CI309" s="216"/>
      <c r="CJ309" s="216"/>
      <c r="CK309" s="216"/>
      <c r="CL309" s="216"/>
      <c r="CM309" s="216"/>
      <c r="CN309" s="216"/>
      <c r="CO309" s="216"/>
      <c r="CP309" s="216"/>
      <c r="CQ309" s="216"/>
      <c r="CR309" s="216"/>
      <c r="CS309" s="216"/>
      <c r="CT309" s="216"/>
      <c r="CU309" s="216"/>
      <c r="CV309" s="216"/>
      <c r="CW309" s="216"/>
      <c r="CX309" s="216"/>
      <c r="CY309" s="216"/>
      <c r="CZ309" s="216"/>
      <c r="DA309" s="216"/>
      <c r="DB309" s="216"/>
      <c r="DC309" s="216"/>
      <c r="DD309" s="216"/>
      <c r="DE309" s="216"/>
      <c r="DF309" s="216"/>
      <c r="DG309" s="216"/>
      <c r="DH309" s="216"/>
      <c r="DI309" s="216"/>
      <c r="DJ309" s="216"/>
      <c r="DK309" s="216"/>
      <c r="DL309" s="216"/>
      <c r="DM309" s="216"/>
      <c r="DN309" s="216"/>
      <c r="DO309" s="216"/>
    </row>
    <row r="310" spans="1:119" x14ac:dyDescent="0.2">
      <c r="A310" s="67"/>
      <c r="B310" s="67"/>
      <c r="C310" s="67"/>
      <c r="D310" s="6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  <c r="Q310" s="67"/>
      <c r="R310" s="67"/>
      <c r="S310" s="67"/>
      <c r="T310" s="67"/>
      <c r="U310" s="67"/>
      <c r="V310" s="67"/>
      <c r="W310" s="67"/>
      <c r="X310" s="67"/>
      <c r="Y310" s="67"/>
      <c r="Z310" s="67"/>
      <c r="AA310" s="67"/>
      <c r="AB310" s="67"/>
      <c r="AC310" s="67"/>
      <c r="AD310" s="67"/>
      <c r="AE310" s="67"/>
      <c r="AF310" s="67"/>
      <c r="AG310" s="67"/>
      <c r="AH310" s="67"/>
      <c r="AI310" s="67"/>
      <c r="AJ310" s="67"/>
      <c r="AK310" s="67"/>
      <c r="AL310" s="216"/>
      <c r="AM310" s="216"/>
      <c r="AN310" s="216"/>
      <c r="AO310" s="216"/>
      <c r="AP310" s="216"/>
      <c r="AQ310" s="216"/>
      <c r="AR310" s="216"/>
      <c r="AS310" s="216"/>
      <c r="AT310" s="216"/>
      <c r="AU310" s="216"/>
      <c r="AV310" s="216"/>
      <c r="AW310" s="216"/>
      <c r="AX310" s="216"/>
      <c r="AY310" s="216"/>
      <c r="AZ310" s="216"/>
      <c r="BA310" s="216"/>
      <c r="BB310" s="216"/>
      <c r="BC310" s="216"/>
      <c r="BD310" s="216"/>
      <c r="BE310" s="216"/>
      <c r="BF310" s="216"/>
      <c r="BG310" s="216"/>
      <c r="BH310" s="216"/>
      <c r="BI310" s="216"/>
      <c r="BJ310" s="216"/>
      <c r="BK310" s="216"/>
      <c r="BL310" s="216"/>
      <c r="BM310" s="216"/>
      <c r="BN310" s="216"/>
      <c r="BO310" s="216"/>
      <c r="BP310" s="216"/>
      <c r="BQ310" s="216"/>
      <c r="BR310" s="216"/>
      <c r="BS310" s="216"/>
      <c r="BT310" s="216"/>
      <c r="BU310" s="216"/>
      <c r="BV310" s="216"/>
      <c r="BW310" s="216"/>
      <c r="BX310" s="216"/>
      <c r="BY310" s="216"/>
      <c r="BZ310" s="216"/>
      <c r="CA310" s="216"/>
      <c r="CB310" s="216"/>
      <c r="CC310" s="216"/>
      <c r="CD310" s="216"/>
      <c r="CE310" s="216"/>
      <c r="CF310" s="216"/>
      <c r="CG310" s="216"/>
      <c r="CH310" s="216"/>
      <c r="CI310" s="216"/>
      <c r="CJ310" s="216"/>
      <c r="CK310" s="216"/>
      <c r="CL310" s="216"/>
      <c r="CM310" s="216"/>
      <c r="CN310" s="216"/>
      <c r="CO310" s="216"/>
      <c r="CP310" s="216"/>
      <c r="CQ310" s="216"/>
      <c r="CR310" s="216"/>
      <c r="CS310" s="216"/>
      <c r="CT310" s="216"/>
      <c r="CU310" s="216"/>
      <c r="CV310" s="216"/>
      <c r="CW310" s="216"/>
      <c r="CX310" s="216"/>
      <c r="CY310" s="216"/>
      <c r="CZ310" s="216"/>
      <c r="DA310" s="216"/>
      <c r="DB310" s="216"/>
      <c r="DC310" s="216"/>
      <c r="DD310" s="216"/>
      <c r="DE310" s="216"/>
      <c r="DF310" s="216"/>
      <c r="DG310" s="216"/>
      <c r="DH310" s="216"/>
      <c r="DI310" s="216"/>
      <c r="DJ310" s="216"/>
      <c r="DK310" s="216"/>
      <c r="DL310" s="216"/>
      <c r="DM310" s="216"/>
      <c r="DN310" s="216"/>
      <c r="DO310" s="216"/>
    </row>
    <row r="311" spans="1:119" x14ac:dyDescent="0.2">
      <c r="A311" s="67"/>
      <c r="B311" s="67"/>
      <c r="C311" s="67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  <c r="Q311" s="67"/>
      <c r="R311" s="67"/>
      <c r="S311" s="67"/>
      <c r="T311" s="67"/>
      <c r="U311" s="67"/>
      <c r="V311" s="67"/>
      <c r="W311" s="67"/>
      <c r="X311" s="67"/>
      <c r="Y311" s="67"/>
      <c r="Z311" s="67"/>
      <c r="AA311" s="67"/>
      <c r="AB311" s="67"/>
      <c r="AC311" s="67"/>
      <c r="AD311" s="67"/>
      <c r="AE311" s="67"/>
      <c r="AF311" s="67"/>
      <c r="AG311" s="67"/>
      <c r="AH311" s="67"/>
      <c r="AI311" s="67"/>
      <c r="AJ311" s="67"/>
      <c r="AK311" s="67"/>
      <c r="AL311" s="216"/>
      <c r="AM311" s="216"/>
      <c r="AN311" s="216"/>
      <c r="AO311" s="216"/>
      <c r="AP311" s="216"/>
      <c r="AQ311" s="216"/>
      <c r="AR311" s="216"/>
      <c r="AS311" s="216"/>
      <c r="AT311" s="216"/>
      <c r="AU311" s="216"/>
      <c r="AV311" s="216"/>
      <c r="AW311" s="216"/>
      <c r="AX311" s="216"/>
      <c r="AY311" s="216"/>
      <c r="AZ311" s="216"/>
      <c r="BA311" s="216"/>
      <c r="BB311" s="216"/>
      <c r="BC311" s="216"/>
      <c r="BD311" s="216"/>
      <c r="BE311" s="216"/>
      <c r="BF311" s="216"/>
      <c r="BG311" s="216"/>
      <c r="BH311" s="216"/>
      <c r="BI311" s="216"/>
      <c r="BJ311" s="216"/>
      <c r="BK311" s="216"/>
      <c r="BL311" s="216"/>
      <c r="BM311" s="216"/>
      <c r="BN311" s="216"/>
      <c r="BO311" s="216"/>
      <c r="BP311" s="216"/>
      <c r="BQ311" s="216"/>
      <c r="BR311" s="216"/>
      <c r="BS311" s="216"/>
      <c r="BT311" s="216"/>
      <c r="BU311" s="216"/>
      <c r="BV311" s="216"/>
      <c r="BW311" s="216"/>
      <c r="BX311" s="216"/>
      <c r="BY311" s="216"/>
      <c r="BZ311" s="216"/>
      <c r="CA311" s="216"/>
      <c r="CB311" s="216"/>
      <c r="CC311" s="216"/>
      <c r="CD311" s="216"/>
      <c r="CE311" s="216"/>
      <c r="CF311" s="216"/>
      <c r="CG311" s="216"/>
      <c r="CH311" s="216"/>
      <c r="CI311" s="216"/>
      <c r="CJ311" s="216"/>
      <c r="CK311" s="216"/>
      <c r="CL311" s="216"/>
      <c r="CM311" s="216"/>
      <c r="CN311" s="216"/>
      <c r="CO311" s="216"/>
      <c r="CP311" s="216"/>
      <c r="CQ311" s="216"/>
      <c r="CR311" s="216"/>
      <c r="CS311" s="216"/>
      <c r="CT311" s="216"/>
      <c r="CU311" s="216"/>
      <c r="CV311" s="216"/>
      <c r="CW311" s="216"/>
      <c r="CX311" s="216"/>
      <c r="CY311" s="216"/>
      <c r="CZ311" s="216"/>
      <c r="DA311" s="216"/>
      <c r="DB311" s="216"/>
      <c r="DC311" s="216"/>
      <c r="DD311" s="216"/>
      <c r="DE311" s="216"/>
      <c r="DF311" s="216"/>
      <c r="DG311" s="216"/>
      <c r="DH311" s="216"/>
      <c r="DI311" s="216"/>
      <c r="DJ311" s="216"/>
      <c r="DK311" s="216"/>
      <c r="DL311" s="216"/>
      <c r="DM311" s="216"/>
      <c r="DN311" s="216"/>
      <c r="DO311" s="216"/>
    </row>
    <row r="312" spans="1:119" x14ac:dyDescent="0.2">
      <c r="A312" s="67"/>
      <c r="B312" s="67"/>
      <c r="C312" s="67"/>
      <c r="D312" s="67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  <c r="Q312" s="67"/>
      <c r="R312" s="67"/>
      <c r="S312" s="67"/>
      <c r="T312" s="67"/>
      <c r="U312" s="67"/>
      <c r="V312" s="67"/>
      <c r="W312" s="67"/>
      <c r="X312" s="67"/>
      <c r="Y312" s="67"/>
      <c r="Z312" s="67"/>
      <c r="AA312" s="67"/>
      <c r="AB312" s="67"/>
      <c r="AC312" s="67"/>
      <c r="AD312" s="67"/>
      <c r="AE312" s="67"/>
      <c r="AF312" s="67"/>
      <c r="AG312" s="67"/>
      <c r="AH312" s="67"/>
      <c r="AI312" s="67"/>
      <c r="AJ312" s="67"/>
      <c r="AK312" s="67"/>
      <c r="AL312" s="216"/>
      <c r="AM312" s="216"/>
      <c r="AN312" s="216"/>
      <c r="AO312" s="216"/>
      <c r="AP312" s="216"/>
      <c r="AQ312" s="216"/>
      <c r="AR312" s="216"/>
      <c r="AS312" s="216"/>
      <c r="AT312" s="216"/>
      <c r="AU312" s="216"/>
      <c r="AV312" s="216"/>
      <c r="AW312" s="216"/>
      <c r="AX312" s="216"/>
      <c r="AY312" s="216"/>
      <c r="AZ312" s="216"/>
      <c r="BA312" s="216"/>
      <c r="BB312" s="216"/>
      <c r="BC312" s="216"/>
      <c r="BD312" s="216"/>
      <c r="BE312" s="216"/>
      <c r="BF312" s="216"/>
      <c r="BG312" s="216"/>
      <c r="BH312" s="216"/>
      <c r="BI312" s="216"/>
      <c r="BJ312" s="216"/>
      <c r="BK312" s="216"/>
      <c r="BL312" s="216"/>
      <c r="BM312" s="216"/>
      <c r="BN312" s="216"/>
      <c r="BO312" s="216"/>
      <c r="BP312" s="216"/>
      <c r="BQ312" s="216"/>
      <c r="BR312" s="216"/>
      <c r="BS312" s="216"/>
      <c r="BT312" s="216"/>
      <c r="BU312" s="216"/>
      <c r="BV312" s="216"/>
      <c r="BW312" s="216"/>
      <c r="BX312" s="216"/>
      <c r="BY312" s="216"/>
      <c r="BZ312" s="216"/>
      <c r="CA312" s="216"/>
      <c r="CB312" s="216"/>
      <c r="CC312" s="216"/>
      <c r="CD312" s="216"/>
      <c r="CE312" s="216"/>
      <c r="CF312" s="216"/>
      <c r="CG312" s="216"/>
      <c r="CH312" s="216"/>
      <c r="CI312" s="216"/>
      <c r="CJ312" s="216"/>
      <c r="CK312" s="216"/>
      <c r="CL312" s="216"/>
      <c r="CM312" s="216"/>
      <c r="CN312" s="216"/>
      <c r="CO312" s="216"/>
      <c r="CP312" s="216"/>
      <c r="CQ312" s="216"/>
      <c r="CR312" s="216"/>
      <c r="CS312" s="216"/>
      <c r="CT312" s="216"/>
      <c r="CU312" s="216"/>
      <c r="CV312" s="216"/>
      <c r="CW312" s="216"/>
      <c r="CX312" s="216"/>
      <c r="CY312" s="216"/>
      <c r="CZ312" s="216"/>
      <c r="DA312" s="216"/>
      <c r="DB312" s="216"/>
      <c r="DC312" s="216"/>
      <c r="DD312" s="216"/>
      <c r="DE312" s="216"/>
      <c r="DF312" s="216"/>
      <c r="DG312" s="216"/>
      <c r="DH312" s="216"/>
      <c r="DI312" s="216"/>
      <c r="DJ312" s="216"/>
      <c r="DK312" s="216"/>
      <c r="DL312" s="216"/>
      <c r="DM312" s="216"/>
      <c r="DN312" s="216"/>
      <c r="DO312" s="216"/>
    </row>
    <row r="313" spans="1:119" x14ac:dyDescent="0.2">
      <c r="A313" s="67"/>
      <c r="B313" s="67"/>
      <c r="C313" s="67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  <c r="Q313" s="67"/>
      <c r="R313" s="67"/>
      <c r="S313" s="67"/>
      <c r="T313" s="67"/>
      <c r="U313" s="67"/>
      <c r="V313" s="67"/>
      <c r="W313" s="67"/>
      <c r="X313" s="67"/>
      <c r="Y313" s="67"/>
      <c r="Z313" s="67"/>
      <c r="AA313" s="67"/>
      <c r="AB313" s="67"/>
      <c r="AC313" s="67"/>
      <c r="AD313" s="67"/>
      <c r="AE313" s="67"/>
      <c r="AF313" s="67"/>
      <c r="AG313" s="67"/>
      <c r="AH313" s="67"/>
      <c r="AI313" s="67"/>
      <c r="AJ313" s="67"/>
      <c r="AK313" s="67"/>
      <c r="AL313" s="216"/>
      <c r="AM313" s="216"/>
      <c r="AN313" s="216"/>
      <c r="AO313" s="216"/>
      <c r="AP313" s="216"/>
      <c r="AQ313" s="216"/>
      <c r="AR313" s="216"/>
      <c r="AS313" s="216"/>
      <c r="AT313" s="216"/>
      <c r="AU313" s="216"/>
      <c r="AV313" s="216"/>
      <c r="AW313" s="216"/>
      <c r="AX313" s="216"/>
      <c r="AY313" s="216"/>
      <c r="AZ313" s="216"/>
      <c r="BA313" s="216"/>
      <c r="BB313" s="216"/>
      <c r="BC313" s="216"/>
      <c r="BD313" s="216"/>
      <c r="BE313" s="216"/>
      <c r="BF313" s="216"/>
      <c r="BG313" s="216"/>
      <c r="BH313" s="216"/>
      <c r="BI313" s="216"/>
      <c r="BJ313" s="216"/>
      <c r="BK313" s="216"/>
      <c r="BL313" s="216"/>
      <c r="BM313" s="216"/>
      <c r="BN313" s="216"/>
      <c r="BO313" s="216"/>
      <c r="BP313" s="216"/>
      <c r="BQ313" s="216"/>
      <c r="BR313" s="216"/>
      <c r="BS313" s="216"/>
      <c r="BT313" s="216"/>
      <c r="BU313" s="216"/>
      <c r="BV313" s="216"/>
      <c r="BW313" s="216"/>
      <c r="BX313" s="216"/>
      <c r="BY313" s="216"/>
      <c r="BZ313" s="216"/>
      <c r="CA313" s="216"/>
      <c r="CB313" s="216"/>
      <c r="CC313" s="216"/>
      <c r="CD313" s="216"/>
      <c r="CE313" s="216"/>
      <c r="CF313" s="216"/>
      <c r="CG313" s="216"/>
      <c r="CH313" s="216"/>
      <c r="CI313" s="216"/>
      <c r="CJ313" s="216"/>
      <c r="CK313" s="216"/>
      <c r="CL313" s="216"/>
      <c r="CM313" s="216"/>
      <c r="CN313" s="216"/>
      <c r="CO313" s="216"/>
      <c r="CP313" s="216"/>
      <c r="CQ313" s="216"/>
      <c r="CR313" s="216"/>
      <c r="CS313" s="216"/>
      <c r="CT313" s="216"/>
      <c r="CU313" s="216"/>
      <c r="CV313" s="216"/>
      <c r="CW313" s="216"/>
      <c r="CX313" s="216"/>
      <c r="CY313" s="216"/>
      <c r="CZ313" s="216"/>
      <c r="DA313" s="216"/>
      <c r="DB313" s="216"/>
      <c r="DC313" s="216"/>
      <c r="DD313" s="216"/>
      <c r="DE313" s="216"/>
      <c r="DF313" s="216"/>
      <c r="DG313" s="216"/>
      <c r="DH313" s="216"/>
      <c r="DI313" s="216"/>
      <c r="DJ313" s="216"/>
      <c r="DK313" s="216"/>
      <c r="DL313" s="216"/>
      <c r="DM313" s="216"/>
      <c r="DN313" s="216"/>
      <c r="DO313" s="216"/>
    </row>
    <row r="314" spans="1:119" x14ac:dyDescent="0.2">
      <c r="A314" s="67"/>
      <c r="B314" s="67"/>
      <c r="C314" s="67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  <c r="Q314" s="67"/>
      <c r="R314" s="67"/>
      <c r="S314" s="67"/>
      <c r="T314" s="67"/>
      <c r="U314" s="67"/>
      <c r="V314" s="67"/>
      <c r="W314" s="67"/>
      <c r="X314" s="67"/>
      <c r="Y314" s="67"/>
      <c r="Z314" s="67"/>
      <c r="AA314" s="67"/>
      <c r="AB314" s="67"/>
      <c r="AC314" s="67"/>
      <c r="AD314" s="67"/>
      <c r="AE314" s="67"/>
      <c r="AF314" s="67"/>
      <c r="AG314" s="67"/>
      <c r="AH314" s="67"/>
      <c r="AI314" s="67"/>
      <c r="AJ314" s="67"/>
      <c r="AK314" s="67"/>
      <c r="AL314" s="216"/>
      <c r="AM314" s="216"/>
      <c r="AN314" s="216"/>
      <c r="AO314" s="216"/>
      <c r="AP314" s="216"/>
      <c r="AQ314" s="216"/>
      <c r="AR314" s="216"/>
      <c r="AS314" s="216"/>
      <c r="AT314" s="216"/>
      <c r="AU314" s="216"/>
      <c r="AV314" s="216"/>
      <c r="AW314" s="216"/>
      <c r="AX314" s="216"/>
      <c r="AY314" s="216"/>
      <c r="AZ314" s="216"/>
      <c r="BA314" s="216"/>
      <c r="BB314" s="216"/>
      <c r="BC314" s="216"/>
      <c r="BD314" s="216"/>
      <c r="BE314" s="216"/>
      <c r="BF314" s="216"/>
      <c r="BG314" s="216"/>
      <c r="BH314" s="216"/>
      <c r="BI314" s="216"/>
      <c r="BJ314" s="216"/>
      <c r="BK314" s="216"/>
      <c r="BL314" s="216"/>
      <c r="BM314" s="216"/>
      <c r="BN314" s="216"/>
      <c r="BO314" s="216"/>
      <c r="BP314" s="216"/>
      <c r="BQ314" s="216"/>
      <c r="BR314" s="216"/>
      <c r="BS314" s="216"/>
      <c r="BT314" s="216"/>
      <c r="BU314" s="216"/>
      <c r="BV314" s="216"/>
      <c r="BW314" s="216"/>
      <c r="BX314" s="216"/>
      <c r="BY314" s="216"/>
      <c r="BZ314" s="216"/>
      <c r="CA314" s="216"/>
      <c r="CB314" s="216"/>
      <c r="CC314" s="216"/>
      <c r="CD314" s="216"/>
      <c r="CE314" s="216"/>
      <c r="CF314" s="216"/>
      <c r="CG314" s="216"/>
      <c r="CH314" s="216"/>
      <c r="CI314" s="216"/>
      <c r="CJ314" s="216"/>
      <c r="CK314" s="216"/>
      <c r="CL314" s="216"/>
      <c r="CM314" s="216"/>
      <c r="CN314" s="216"/>
      <c r="CO314" s="216"/>
      <c r="CP314" s="216"/>
      <c r="CQ314" s="216"/>
      <c r="CR314" s="216"/>
      <c r="CS314" s="216"/>
      <c r="CT314" s="216"/>
      <c r="CU314" s="216"/>
      <c r="CV314" s="216"/>
      <c r="CW314" s="216"/>
      <c r="CX314" s="216"/>
      <c r="CY314" s="216"/>
      <c r="CZ314" s="216"/>
      <c r="DA314" s="216"/>
      <c r="DB314" s="216"/>
      <c r="DC314" s="216"/>
      <c r="DD314" s="216"/>
      <c r="DE314" s="216"/>
      <c r="DF314" s="216"/>
      <c r="DG314" s="216"/>
      <c r="DH314" s="216"/>
      <c r="DI314" s="216"/>
      <c r="DJ314" s="216"/>
      <c r="DK314" s="216"/>
      <c r="DL314" s="216"/>
      <c r="DM314" s="216"/>
      <c r="DN314" s="216"/>
      <c r="DO314" s="216"/>
    </row>
    <row r="315" spans="1:119" x14ac:dyDescent="0.2">
      <c r="A315" s="67"/>
      <c r="B315" s="67"/>
      <c r="C315" s="67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  <c r="Q315" s="67"/>
      <c r="R315" s="67"/>
      <c r="S315" s="67"/>
      <c r="T315" s="67"/>
      <c r="U315" s="67"/>
      <c r="V315" s="67"/>
      <c r="W315" s="67"/>
      <c r="X315" s="67"/>
      <c r="Y315" s="67"/>
      <c r="Z315" s="67"/>
      <c r="AA315" s="67"/>
      <c r="AB315" s="67"/>
      <c r="AC315" s="67"/>
      <c r="AD315" s="67"/>
      <c r="AE315" s="67"/>
      <c r="AF315" s="67"/>
      <c r="AG315" s="67"/>
      <c r="AH315" s="67"/>
      <c r="AI315" s="67"/>
      <c r="AJ315" s="67"/>
      <c r="AK315" s="67"/>
      <c r="AL315" s="216"/>
      <c r="AM315" s="216"/>
      <c r="AN315" s="216"/>
      <c r="AO315" s="216"/>
      <c r="AP315" s="216"/>
      <c r="AQ315" s="216"/>
      <c r="AR315" s="216"/>
      <c r="AS315" s="216"/>
      <c r="AT315" s="216"/>
      <c r="AU315" s="216"/>
      <c r="AV315" s="216"/>
      <c r="AW315" s="216"/>
      <c r="AX315" s="216"/>
      <c r="AY315" s="216"/>
      <c r="AZ315" s="216"/>
      <c r="BA315" s="216"/>
      <c r="BB315" s="216"/>
      <c r="BC315" s="216"/>
      <c r="BD315" s="216"/>
      <c r="BE315" s="216"/>
      <c r="BF315" s="216"/>
      <c r="BG315" s="216"/>
      <c r="BH315" s="216"/>
      <c r="BI315" s="216"/>
      <c r="BJ315" s="216"/>
      <c r="BK315" s="216"/>
      <c r="BL315" s="216"/>
      <c r="BM315" s="216"/>
      <c r="BN315" s="216"/>
      <c r="BO315" s="216"/>
      <c r="BP315" s="216"/>
      <c r="BQ315" s="216"/>
      <c r="BR315" s="216"/>
      <c r="BS315" s="216"/>
      <c r="BT315" s="216"/>
      <c r="BU315" s="216"/>
      <c r="BV315" s="216"/>
      <c r="BW315" s="216"/>
      <c r="BX315" s="216"/>
      <c r="BY315" s="216"/>
      <c r="BZ315" s="216"/>
      <c r="CA315" s="216"/>
      <c r="CB315" s="216"/>
      <c r="CC315" s="216"/>
      <c r="CD315" s="216"/>
      <c r="CE315" s="216"/>
      <c r="CF315" s="216"/>
      <c r="CG315" s="216"/>
      <c r="CH315" s="216"/>
      <c r="CI315" s="216"/>
      <c r="CJ315" s="216"/>
      <c r="CK315" s="216"/>
      <c r="CL315" s="216"/>
      <c r="CM315" s="216"/>
      <c r="CN315" s="216"/>
      <c r="CO315" s="216"/>
      <c r="CP315" s="216"/>
      <c r="CQ315" s="216"/>
      <c r="CR315" s="216"/>
      <c r="CS315" s="216"/>
      <c r="CT315" s="216"/>
      <c r="CU315" s="216"/>
      <c r="CV315" s="216"/>
      <c r="CW315" s="216"/>
      <c r="CX315" s="216"/>
      <c r="CY315" s="216"/>
      <c r="CZ315" s="216"/>
      <c r="DA315" s="216"/>
      <c r="DB315" s="216"/>
      <c r="DC315" s="216"/>
      <c r="DD315" s="216"/>
      <c r="DE315" s="216"/>
      <c r="DF315" s="216"/>
      <c r="DG315" s="216"/>
      <c r="DH315" s="216"/>
      <c r="DI315" s="216"/>
      <c r="DJ315" s="216"/>
      <c r="DK315" s="216"/>
      <c r="DL315" s="216"/>
      <c r="DM315" s="216"/>
      <c r="DN315" s="216"/>
      <c r="DO315" s="216"/>
    </row>
    <row r="316" spans="1:119" x14ac:dyDescent="0.2">
      <c r="A316" s="67"/>
      <c r="B316" s="67"/>
      <c r="C316" s="67"/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  <c r="Q316" s="67"/>
      <c r="R316" s="67"/>
      <c r="S316" s="67"/>
      <c r="T316" s="67"/>
      <c r="U316" s="67"/>
      <c r="V316" s="67"/>
      <c r="W316" s="67"/>
      <c r="X316" s="67"/>
      <c r="Y316" s="67"/>
      <c r="Z316" s="67"/>
      <c r="AA316" s="67"/>
      <c r="AB316" s="67"/>
      <c r="AC316" s="67"/>
      <c r="AD316" s="67"/>
      <c r="AE316" s="67"/>
      <c r="AF316" s="67"/>
      <c r="AG316" s="67"/>
      <c r="AH316" s="67"/>
      <c r="AI316" s="67"/>
      <c r="AJ316" s="67"/>
      <c r="AK316" s="67"/>
      <c r="AL316" s="216"/>
      <c r="AM316" s="216"/>
      <c r="AN316" s="216"/>
      <c r="AO316" s="216"/>
      <c r="AP316" s="216"/>
      <c r="AQ316" s="216"/>
      <c r="AR316" s="216"/>
      <c r="AS316" s="216"/>
      <c r="AT316" s="216"/>
      <c r="AU316" s="216"/>
      <c r="AV316" s="216"/>
      <c r="AW316" s="216"/>
      <c r="AX316" s="216"/>
      <c r="AY316" s="216"/>
      <c r="AZ316" s="216"/>
      <c r="BA316" s="216"/>
      <c r="BB316" s="216"/>
      <c r="BC316" s="216"/>
      <c r="BD316" s="216"/>
      <c r="BE316" s="216"/>
      <c r="BF316" s="216"/>
      <c r="BG316" s="216"/>
      <c r="BH316" s="216"/>
      <c r="BI316" s="216"/>
      <c r="BJ316" s="216"/>
      <c r="BK316" s="216"/>
      <c r="BL316" s="216"/>
      <c r="BM316" s="216"/>
      <c r="BN316" s="216"/>
      <c r="BO316" s="216"/>
      <c r="BP316" s="216"/>
      <c r="BQ316" s="216"/>
      <c r="BR316" s="216"/>
      <c r="BS316" s="216"/>
      <c r="BT316" s="216"/>
      <c r="BU316" s="216"/>
      <c r="BV316" s="216"/>
      <c r="BW316" s="216"/>
      <c r="BX316" s="216"/>
      <c r="BY316" s="216"/>
      <c r="BZ316" s="216"/>
      <c r="CA316" s="216"/>
      <c r="CB316" s="216"/>
      <c r="CC316" s="216"/>
      <c r="CD316" s="216"/>
      <c r="CE316" s="216"/>
      <c r="CF316" s="216"/>
      <c r="CG316" s="216"/>
      <c r="CH316" s="216"/>
      <c r="CI316" s="216"/>
      <c r="CJ316" s="216"/>
      <c r="CK316" s="216"/>
      <c r="CL316" s="216"/>
      <c r="CM316" s="216"/>
      <c r="CN316" s="216"/>
      <c r="CO316" s="216"/>
      <c r="CP316" s="216"/>
      <c r="CQ316" s="216"/>
      <c r="CR316" s="216"/>
      <c r="CS316" s="216"/>
      <c r="CT316" s="216"/>
      <c r="CU316" s="216"/>
      <c r="CV316" s="216"/>
      <c r="CW316" s="216"/>
      <c r="CX316" s="216"/>
      <c r="CY316" s="216"/>
      <c r="CZ316" s="216"/>
      <c r="DA316" s="216"/>
      <c r="DB316" s="216"/>
      <c r="DC316" s="216"/>
      <c r="DD316" s="216"/>
      <c r="DE316" s="216"/>
      <c r="DF316" s="216"/>
      <c r="DG316" s="216"/>
      <c r="DH316" s="216"/>
      <c r="DI316" s="216"/>
      <c r="DJ316" s="216"/>
      <c r="DK316" s="216"/>
      <c r="DL316" s="216"/>
      <c r="DM316" s="216"/>
      <c r="DN316" s="216"/>
      <c r="DO316" s="216"/>
    </row>
    <row r="317" spans="1:119" x14ac:dyDescent="0.2">
      <c r="A317" s="67"/>
      <c r="B317" s="67"/>
      <c r="C317" s="67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  <c r="Q317" s="67"/>
      <c r="R317" s="67"/>
      <c r="S317" s="67"/>
      <c r="T317" s="67"/>
      <c r="U317" s="67"/>
      <c r="V317" s="67"/>
      <c r="W317" s="67"/>
      <c r="X317" s="67"/>
      <c r="Y317" s="67"/>
      <c r="Z317" s="67"/>
      <c r="AA317" s="67"/>
      <c r="AB317" s="67"/>
      <c r="AC317" s="67"/>
      <c r="AD317" s="67"/>
      <c r="AE317" s="67"/>
      <c r="AF317" s="67"/>
      <c r="AG317" s="67"/>
      <c r="AH317" s="67"/>
      <c r="AI317" s="67"/>
      <c r="AJ317" s="67"/>
      <c r="AK317" s="67"/>
      <c r="AL317" s="216"/>
      <c r="AM317" s="216"/>
      <c r="AN317" s="216"/>
      <c r="AO317" s="216"/>
      <c r="AP317" s="216"/>
      <c r="AQ317" s="216"/>
      <c r="AR317" s="216"/>
      <c r="AS317" s="216"/>
      <c r="AT317" s="216"/>
      <c r="AU317" s="216"/>
      <c r="AV317" s="216"/>
      <c r="AW317" s="216"/>
      <c r="AX317" s="216"/>
      <c r="AY317" s="216"/>
      <c r="AZ317" s="216"/>
      <c r="BA317" s="216"/>
      <c r="BB317" s="216"/>
      <c r="BC317" s="216"/>
      <c r="BD317" s="216"/>
      <c r="BE317" s="216"/>
      <c r="BF317" s="216"/>
      <c r="BG317" s="216"/>
      <c r="BH317" s="216"/>
      <c r="BI317" s="216"/>
      <c r="BJ317" s="216"/>
      <c r="BK317" s="216"/>
      <c r="BL317" s="216"/>
      <c r="BM317" s="216"/>
      <c r="BN317" s="216"/>
      <c r="BO317" s="216"/>
      <c r="BP317" s="216"/>
      <c r="BQ317" s="216"/>
      <c r="BR317" s="216"/>
      <c r="BS317" s="216"/>
      <c r="BT317" s="216"/>
      <c r="BU317" s="216"/>
      <c r="BV317" s="216"/>
      <c r="BW317" s="216"/>
      <c r="BX317" s="216"/>
      <c r="BY317" s="216"/>
      <c r="BZ317" s="216"/>
      <c r="CA317" s="216"/>
      <c r="CB317" s="216"/>
      <c r="CC317" s="216"/>
      <c r="CD317" s="216"/>
      <c r="CE317" s="216"/>
      <c r="CF317" s="216"/>
      <c r="CG317" s="216"/>
      <c r="CH317" s="216"/>
      <c r="CI317" s="216"/>
      <c r="CJ317" s="216"/>
      <c r="CK317" s="216"/>
      <c r="CL317" s="216"/>
      <c r="CM317" s="216"/>
      <c r="CN317" s="216"/>
      <c r="CO317" s="216"/>
      <c r="CP317" s="216"/>
      <c r="CQ317" s="216"/>
      <c r="CR317" s="216"/>
      <c r="CS317" s="216"/>
      <c r="CT317" s="216"/>
      <c r="CU317" s="216"/>
      <c r="CV317" s="216"/>
      <c r="CW317" s="216"/>
      <c r="CX317" s="216"/>
      <c r="CY317" s="216"/>
      <c r="CZ317" s="216"/>
      <c r="DA317" s="216"/>
      <c r="DB317" s="216"/>
      <c r="DC317" s="216"/>
      <c r="DD317" s="216"/>
      <c r="DE317" s="216"/>
      <c r="DF317" s="216"/>
      <c r="DG317" s="216"/>
      <c r="DH317" s="216"/>
      <c r="DI317" s="216"/>
      <c r="DJ317" s="216"/>
      <c r="DK317" s="216"/>
      <c r="DL317" s="216"/>
      <c r="DM317" s="216"/>
      <c r="DN317" s="216"/>
      <c r="DO317" s="216"/>
    </row>
    <row r="318" spans="1:119" x14ac:dyDescent="0.2">
      <c r="A318" s="67"/>
      <c r="B318" s="67"/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  <c r="Q318" s="67"/>
      <c r="R318" s="67"/>
      <c r="S318" s="67"/>
      <c r="T318" s="67"/>
      <c r="U318" s="67"/>
      <c r="V318" s="67"/>
      <c r="W318" s="67"/>
      <c r="X318" s="67"/>
      <c r="Y318" s="67"/>
      <c r="Z318" s="67"/>
      <c r="AA318" s="67"/>
      <c r="AB318" s="67"/>
      <c r="AC318" s="67"/>
      <c r="AD318" s="67"/>
      <c r="AE318" s="67"/>
      <c r="AF318" s="67"/>
      <c r="AG318" s="67"/>
      <c r="AH318" s="67"/>
      <c r="AI318" s="67"/>
      <c r="AJ318" s="67"/>
      <c r="AK318" s="67"/>
      <c r="AL318" s="216"/>
      <c r="AM318" s="216"/>
      <c r="AN318" s="216"/>
      <c r="AO318" s="216"/>
      <c r="AP318" s="216"/>
      <c r="AQ318" s="216"/>
      <c r="AR318" s="216"/>
      <c r="AS318" s="216"/>
      <c r="AT318" s="216"/>
      <c r="AU318" s="216"/>
      <c r="AV318" s="216"/>
      <c r="AW318" s="216"/>
      <c r="AX318" s="216"/>
      <c r="AY318" s="216"/>
      <c r="AZ318" s="216"/>
      <c r="BA318" s="216"/>
      <c r="BB318" s="216"/>
      <c r="BC318" s="216"/>
      <c r="BD318" s="216"/>
      <c r="BE318" s="216"/>
      <c r="BF318" s="216"/>
      <c r="BG318" s="216"/>
      <c r="BH318" s="216"/>
      <c r="BI318" s="216"/>
      <c r="BJ318" s="216"/>
      <c r="BK318" s="216"/>
      <c r="BL318" s="216"/>
      <c r="BM318" s="216"/>
      <c r="BN318" s="216"/>
      <c r="BO318" s="216"/>
      <c r="BP318" s="216"/>
      <c r="BQ318" s="216"/>
      <c r="BR318" s="216"/>
      <c r="BS318" s="216"/>
      <c r="BT318" s="216"/>
      <c r="BU318" s="216"/>
      <c r="BV318" s="216"/>
      <c r="BW318" s="216"/>
      <c r="BX318" s="216"/>
      <c r="BY318" s="216"/>
      <c r="BZ318" s="216"/>
      <c r="CA318" s="216"/>
      <c r="CB318" s="216"/>
      <c r="CC318" s="216"/>
      <c r="CD318" s="216"/>
      <c r="CE318" s="216"/>
      <c r="CF318" s="216"/>
      <c r="CG318" s="216"/>
      <c r="CH318" s="216"/>
      <c r="CI318" s="216"/>
      <c r="CJ318" s="216"/>
      <c r="CK318" s="216"/>
      <c r="CL318" s="216"/>
      <c r="CM318" s="216"/>
      <c r="CN318" s="216"/>
      <c r="CO318" s="216"/>
      <c r="CP318" s="216"/>
      <c r="CQ318" s="216"/>
      <c r="CR318" s="216"/>
      <c r="CS318" s="216"/>
      <c r="CT318" s="216"/>
      <c r="CU318" s="216"/>
      <c r="CV318" s="216"/>
      <c r="CW318" s="216"/>
      <c r="CX318" s="216"/>
      <c r="CY318" s="216"/>
      <c r="CZ318" s="216"/>
      <c r="DA318" s="216"/>
      <c r="DB318" s="216"/>
      <c r="DC318" s="216"/>
      <c r="DD318" s="216"/>
      <c r="DE318" s="216"/>
      <c r="DF318" s="216"/>
      <c r="DG318" s="216"/>
      <c r="DH318" s="216"/>
      <c r="DI318" s="216"/>
      <c r="DJ318" s="216"/>
      <c r="DK318" s="216"/>
      <c r="DL318" s="216"/>
      <c r="DM318" s="216"/>
      <c r="DN318" s="216"/>
      <c r="DO318" s="216"/>
    </row>
    <row r="319" spans="1:119" x14ac:dyDescent="0.2">
      <c r="A319" s="67"/>
      <c r="B319" s="67"/>
      <c r="C319" s="67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  <c r="Q319" s="67"/>
      <c r="R319" s="67"/>
      <c r="S319" s="67"/>
      <c r="T319" s="67"/>
      <c r="U319" s="67"/>
      <c r="V319" s="67"/>
      <c r="W319" s="67"/>
      <c r="X319" s="67"/>
      <c r="Y319" s="67"/>
      <c r="Z319" s="67"/>
      <c r="AA319" s="67"/>
      <c r="AB319" s="67"/>
      <c r="AC319" s="67"/>
      <c r="AD319" s="67"/>
      <c r="AE319" s="67"/>
      <c r="AF319" s="67"/>
      <c r="AG319" s="67"/>
      <c r="AH319" s="67"/>
      <c r="AI319" s="67"/>
      <c r="AJ319" s="67"/>
      <c r="AK319" s="67"/>
      <c r="AL319" s="216"/>
      <c r="AM319" s="216"/>
      <c r="AN319" s="216"/>
      <c r="AO319" s="216"/>
      <c r="AP319" s="216"/>
      <c r="AQ319" s="216"/>
      <c r="AR319" s="216"/>
      <c r="AS319" s="216"/>
      <c r="AT319" s="216"/>
      <c r="AU319" s="216"/>
      <c r="AV319" s="216"/>
      <c r="AW319" s="216"/>
      <c r="AX319" s="216"/>
      <c r="AY319" s="216"/>
      <c r="AZ319" s="216"/>
      <c r="BA319" s="216"/>
      <c r="BB319" s="216"/>
      <c r="BC319" s="216"/>
      <c r="BD319" s="216"/>
      <c r="BE319" s="216"/>
      <c r="BF319" s="216"/>
      <c r="BG319" s="216"/>
      <c r="BH319" s="216"/>
      <c r="BI319" s="216"/>
      <c r="BJ319" s="216"/>
      <c r="BK319" s="216"/>
      <c r="BL319" s="216"/>
      <c r="BM319" s="216"/>
      <c r="BN319" s="216"/>
      <c r="BO319" s="216"/>
      <c r="BP319" s="216"/>
      <c r="BQ319" s="216"/>
      <c r="BR319" s="216"/>
      <c r="BS319" s="216"/>
      <c r="BT319" s="216"/>
      <c r="BU319" s="216"/>
      <c r="BV319" s="216"/>
      <c r="BW319" s="216"/>
      <c r="BX319" s="216"/>
      <c r="BY319" s="216"/>
      <c r="BZ319" s="216"/>
      <c r="CA319" s="216"/>
      <c r="CB319" s="216"/>
      <c r="CC319" s="216"/>
      <c r="CD319" s="216"/>
      <c r="CE319" s="216"/>
      <c r="CF319" s="216"/>
      <c r="CG319" s="216"/>
      <c r="CH319" s="216"/>
      <c r="CI319" s="216"/>
      <c r="CJ319" s="216"/>
      <c r="CK319" s="216"/>
      <c r="CL319" s="216"/>
      <c r="CM319" s="216"/>
      <c r="CN319" s="216"/>
      <c r="CO319" s="216"/>
      <c r="CP319" s="216"/>
      <c r="CQ319" s="216"/>
      <c r="CR319" s="216"/>
      <c r="CS319" s="216"/>
      <c r="CT319" s="216"/>
      <c r="CU319" s="216"/>
      <c r="CV319" s="216"/>
      <c r="CW319" s="216"/>
      <c r="CX319" s="216"/>
      <c r="CY319" s="216"/>
      <c r="CZ319" s="216"/>
      <c r="DA319" s="216"/>
      <c r="DB319" s="216"/>
      <c r="DC319" s="216"/>
      <c r="DD319" s="216"/>
      <c r="DE319" s="216"/>
      <c r="DF319" s="216"/>
      <c r="DG319" s="216"/>
      <c r="DH319" s="216"/>
      <c r="DI319" s="216"/>
      <c r="DJ319" s="216"/>
      <c r="DK319" s="216"/>
      <c r="DL319" s="216"/>
      <c r="DM319" s="216"/>
      <c r="DN319" s="216"/>
      <c r="DO319" s="216"/>
    </row>
    <row r="320" spans="1:119" x14ac:dyDescent="0.2">
      <c r="A320" s="67"/>
      <c r="B320" s="67"/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  <c r="Q320" s="67"/>
      <c r="R320" s="67"/>
      <c r="S320" s="67"/>
      <c r="T320" s="67"/>
      <c r="U320" s="67"/>
      <c r="V320" s="67"/>
      <c r="W320" s="67"/>
      <c r="X320" s="67"/>
      <c r="Y320" s="67"/>
      <c r="Z320" s="67"/>
      <c r="AA320" s="67"/>
      <c r="AB320" s="67"/>
      <c r="AC320" s="67"/>
      <c r="AD320" s="67"/>
      <c r="AE320" s="67"/>
      <c r="AF320" s="67"/>
      <c r="AG320" s="67"/>
      <c r="AH320" s="67"/>
      <c r="AI320" s="67"/>
      <c r="AJ320" s="67"/>
      <c r="AK320" s="67"/>
      <c r="AL320" s="216"/>
      <c r="AM320" s="216"/>
      <c r="AN320" s="216"/>
      <c r="AO320" s="216"/>
      <c r="AP320" s="216"/>
      <c r="AQ320" s="216"/>
      <c r="AR320" s="216"/>
      <c r="AS320" s="216"/>
      <c r="AT320" s="216"/>
      <c r="AU320" s="216"/>
      <c r="AV320" s="216"/>
      <c r="AW320" s="216"/>
      <c r="AX320" s="216"/>
      <c r="AY320" s="216"/>
      <c r="AZ320" s="216"/>
      <c r="BA320" s="216"/>
      <c r="BB320" s="216"/>
      <c r="BC320" s="216"/>
      <c r="BD320" s="216"/>
      <c r="BE320" s="216"/>
      <c r="BF320" s="216"/>
      <c r="BG320" s="216"/>
      <c r="BH320" s="216"/>
      <c r="BI320" s="216"/>
      <c r="BJ320" s="216"/>
      <c r="BK320" s="216"/>
      <c r="BL320" s="216"/>
      <c r="BM320" s="216"/>
      <c r="BN320" s="216"/>
      <c r="BO320" s="216"/>
      <c r="BP320" s="216"/>
      <c r="BQ320" s="216"/>
      <c r="BR320" s="216"/>
      <c r="BS320" s="216"/>
      <c r="BT320" s="216"/>
      <c r="BU320" s="216"/>
      <c r="BV320" s="216"/>
      <c r="BW320" s="216"/>
      <c r="BX320" s="216"/>
      <c r="BY320" s="216"/>
      <c r="BZ320" s="216"/>
      <c r="CA320" s="216"/>
      <c r="CB320" s="216"/>
      <c r="CC320" s="216"/>
      <c r="CD320" s="216"/>
      <c r="CE320" s="216"/>
      <c r="CF320" s="216"/>
      <c r="CG320" s="216"/>
      <c r="CH320" s="216"/>
      <c r="CI320" s="216"/>
      <c r="CJ320" s="216"/>
      <c r="CK320" s="216"/>
      <c r="CL320" s="216"/>
      <c r="CM320" s="216"/>
      <c r="CN320" s="216"/>
      <c r="CO320" s="216"/>
      <c r="CP320" s="216"/>
      <c r="CQ320" s="216"/>
      <c r="CR320" s="216"/>
      <c r="CS320" s="216"/>
      <c r="CT320" s="216"/>
      <c r="CU320" s="216"/>
      <c r="CV320" s="216"/>
      <c r="CW320" s="216"/>
      <c r="CX320" s="216"/>
      <c r="CY320" s="216"/>
      <c r="CZ320" s="216"/>
      <c r="DA320" s="216"/>
      <c r="DB320" s="216"/>
      <c r="DC320" s="216"/>
      <c r="DD320" s="216"/>
      <c r="DE320" s="216"/>
      <c r="DF320" s="216"/>
      <c r="DG320" s="216"/>
      <c r="DH320" s="216"/>
      <c r="DI320" s="216"/>
      <c r="DJ320" s="216"/>
      <c r="DK320" s="216"/>
      <c r="DL320" s="216"/>
      <c r="DM320" s="216"/>
      <c r="DN320" s="216"/>
      <c r="DO320" s="216"/>
    </row>
    <row r="321" spans="1:119" x14ac:dyDescent="0.2">
      <c r="A321" s="67"/>
      <c r="B321" s="67"/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  <c r="Q321" s="67"/>
      <c r="R321" s="67"/>
      <c r="S321" s="67"/>
      <c r="T321" s="67"/>
      <c r="U321" s="67"/>
      <c r="V321" s="67"/>
      <c r="W321" s="67"/>
      <c r="X321" s="67"/>
      <c r="Y321" s="67"/>
      <c r="Z321" s="67"/>
      <c r="AA321" s="67"/>
      <c r="AB321" s="67"/>
      <c r="AC321" s="67"/>
      <c r="AD321" s="67"/>
      <c r="AE321" s="67"/>
      <c r="AF321" s="67"/>
      <c r="AG321" s="67"/>
      <c r="AH321" s="67"/>
      <c r="AI321" s="67"/>
      <c r="AJ321" s="67"/>
      <c r="AK321" s="67"/>
      <c r="AL321" s="216"/>
      <c r="AM321" s="216"/>
      <c r="AN321" s="216"/>
      <c r="AO321" s="216"/>
      <c r="AP321" s="216"/>
      <c r="AQ321" s="216"/>
      <c r="AR321" s="216"/>
      <c r="AS321" s="216"/>
      <c r="AT321" s="216"/>
      <c r="AU321" s="216"/>
      <c r="AV321" s="216"/>
      <c r="AW321" s="216"/>
      <c r="AX321" s="216"/>
      <c r="AY321" s="216"/>
      <c r="AZ321" s="216"/>
      <c r="BA321" s="216"/>
      <c r="BB321" s="216"/>
      <c r="BC321" s="216"/>
      <c r="BD321" s="216"/>
      <c r="BE321" s="216"/>
      <c r="BF321" s="216"/>
      <c r="BG321" s="216"/>
      <c r="BH321" s="216"/>
      <c r="BI321" s="216"/>
      <c r="BJ321" s="216"/>
      <c r="BK321" s="216"/>
      <c r="BL321" s="216"/>
      <c r="BM321" s="216"/>
      <c r="BN321" s="216"/>
      <c r="BO321" s="216"/>
      <c r="BP321" s="216"/>
      <c r="BQ321" s="216"/>
      <c r="BR321" s="216"/>
      <c r="BS321" s="216"/>
      <c r="BT321" s="216"/>
      <c r="BU321" s="216"/>
      <c r="BV321" s="216"/>
      <c r="BW321" s="216"/>
      <c r="BX321" s="216"/>
      <c r="BY321" s="216"/>
      <c r="BZ321" s="216"/>
      <c r="CA321" s="216"/>
      <c r="CB321" s="216"/>
      <c r="CC321" s="216"/>
      <c r="CD321" s="216"/>
      <c r="CE321" s="216"/>
      <c r="CF321" s="216"/>
      <c r="CG321" s="216"/>
      <c r="CH321" s="216"/>
      <c r="CI321" s="216"/>
      <c r="CJ321" s="216"/>
      <c r="CK321" s="216"/>
      <c r="CL321" s="216"/>
      <c r="CM321" s="216"/>
      <c r="CN321" s="216"/>
      <c r="CO321" s="216"/>
      <c r="CP321" s="216"/>
      <c r="CQ321" s="216"/>
      <c r="CR321" s="216"/>
      <c r="CS321" s="216"/>
      <c r="CT321" s="216"/>
      <c r="CU321" s="216"/>
      <c r="CV321" s="216"/>
      <c r="CW321" s="216"/>
      <c r="CX321" s="216"/>
      <c r="CY321" s="216"/>
      <c r="CZ321" s="216"/>
      <c r="DA321" s="216"/>
      <c r="DB321" s="216"/>
      <c r="DC321" s="216"/>
      <c r="DD321" s="216"/>
      <c r="DE321" s="216"/>
      <c r="DF321" s="216"/>
      <c r="DG321" s="216"/>
      <c r="DH321" s="216"/>
      <c r="DI321" s="216"/>
      <c r="DJ321" s="216"/>
      <c r="DK321" s="216"/>
      <c r="DL321" s="216"/>
      <c r="DM321" s="216"/>
      <c r="DN321" s="216"/>
      <c r="DO321" s="216"/>
    </row>
    <row r="322" spans="1:119" x14ac:dyDescent="0.2">
      <c r="A322" s="67"/>
      <c r="B322" s="67"/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  <c r="Q322" s="67"/>
      <c r="R322" s="67"/>
      <c r="S322" s="67"/>
      <c r="T322" s="67"/>
      <c r="U322" s="67"/>
      <c r="V322" s="67"/>
      <c r="W322" s="67"/>
      <c r="X322" s="67"/>
      <c r="Y322" s="67"/>
      <c r="Z322" s="67"/>
      <c r="AA322" s="67"/>
      <c r="AB322" s="67"/>
      <c r="AC322" s="67"/>
      <c r="AD322" s="67"/>
      <c r="AE322" s="67"/>
      <c r="AF322" s="67"/>
      <c r="AG322" s="67"/>
      <c r="AH322" s="67"/>
      <c r="AI322" s="67"/>
      <c r="AJ322" s="67"/>
      <c r="AK322" s="67"/>
      <c r="AL322" s="216"/>
      <c r="AM322" s="216"/>
      <c r="AN322" s="216"/>
      <c r="AO322" s="216"/>
      <c r="AP322" s="216"/>
      <c r="AQ322" s="216"/>
      <c r="AR322" s="216"/>
      <c r="AS322" s="216"/>
      <c r="AT322" s="216"/>
      <c r="AU322" s="216"/>
      <c r="AV322" s="216"/>
      <c r="AW322" s="216"/>
      <c r="AX322" s="216"/>
      <c r="AY322" s="216"/>
      <c r="AZ322" s="216"/>
      <c r="BA322" s="216"/>
      <c r="BB322" s="216"/>
      <c r="BC322" s="216"/>
      <c r="BD322" s="216"/>
      <c r="BE322" s="216"/>
      <c r="BF322" s="216"/>
      <c r="BG322" s="216"/>
      <c r="BH322" s="216"/>
      <c r="BI322" s="216"/>
      <c r="BJ322" s="216"/>
      <c r="BK322" s="216"/>
      <c r="BL322" s="216"/>
      <c r="BM322" s="216"/>
      <c r="BN322" s="216"/>
      <c r="BO322" s="216"/>
      <c r="BP322" s="216"/>
      <c r="BQ322" s="216"/>
      <c r="BR322" s="216"/>
      <c r="BS322" s="216"/>
      <c r="BT322" s="216"/>
      <c r="BU322" s="216"/>
      <c r="BV322" s="216"/>
      <c r="BW322" s="216"/>
      <c r="BX322" s="216"/>
      <c r="BY322" s="216"/>
      <c r="BZ322" s="216"/>
      <c r="CA322" s="216"/>
      <c r="CB322" s="216"/>
      <c r="CC322" s="216"/>
      <c r="CD322" s="216"/>
      <c r="CE322" s="216"/>
      <c r="CF322" s="216"/>
      <c r="CG322" s="216"/>
      <c r="CH322" s="216"/>
      <c r="CI322" s="216"/>
      <c r="CJ322" s="216"/>
      <c r="CK322" s="216"/>
      <c r="CL322" s="216"/>
      <c r="CM322" s="216"/>
      <c r="CN322" s="216"/>
      <c r="CO322" s="216"/>
      <c r="CP322" s="216"/>
      <c r="CQ322" s="216"/>
      <c r="CR322" s="216"/>
      <c r="CS322" s="216"/>
      <c r="CT322" s="216"/>
      <c r="CU322" s="216"/>
      <c r="CV322" s="216"/>
      <c r="CW322" s="216"/>
      <c r="CX322" s="216"/>
      <c r="CY322" s="216"/>
      <c r="CZ322" s="216"/>
      <c r="DA322" s="216"/>
      <c r="DB322" s="216"/>
      <c r="DC322" s="216"/>
      <c r="DD322" s="216"/>
      <c r="DE322" s="216"/>
      <c r="DF322" s="216"/>
      <c r="DG322" s="216"/>
      <c r="DH322" s="216"/>
      <c r="DI322" s="216"/>
      <c r="DJ322" s="216"/>
      <c r="DK322" s="216"/>
      <c r="DL322" s="216"/>
      <c r="DM322" s="216"/>
      <c r="DN322" s="216"/>
      <c r="DO322" s="216"/>
    </row>
    <row r="323" spans="1:119" x14ac:dyDescent="0.2">
      <c r="A323" s="67"/>
      <c r="B323" s="67"/>
      <c r="C323" s="67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  <c r="Q323" s="67"/>
      <c r="R323" s="67"/>
      <c r="S323" s="67"/>
      <c r="T323" s="67"/>
      <c r="U323" s="67"/>
      <c r="V323" s="67"/>
      <c r="W323" s="67"/>
      <c r="X323" s="67"/>
      <c r="Y323" s="67"/>
      <c r="Z323" s="67"/>
      <c r="AA323" s="67"/>
      <c r="AB323" s="67"/>
      <c r="AC323" s="67"/>
      <c r="AD323" s="67"/>
      <c r="AE323" s="67"/>
      <c r="AF323" s="67"/>
      <c r="AG323" s="67"/>
      <c r="AH323" s="67"/>
      <c r="AI323" s="67"/>
      <c r="AJ323" s="67"/>
      <c r="AK323" s="67"/>
      <c r="AL323" s="216"/>
      <c r="AM323" s="216"/>
      <c r="AN323" s="216"/>
      <c r="AO323" s="216"/>
      <c r="AP323" s="216"/>
      <c r="AQ323" s="216"/>
      <c r="AR323" s="216"/>
      <c r="AS323" s="216"/>
      <c r="AT323" s="216"/>
      <c r="AU323" s="216"/>
      <c r="AV323" s="216"/>
      <c r="AW323" s="216"/>
      <c r="AX323" s="216"/>
      <c r="AY323" s="216"/>
      <c r="AZ323" s="216"/>
      <c r="BA323" s="216"/>
      <c r="BB323" s="216"/>
      <c r="BC323" s="216"/>
      <c r="BD323" s="216"/>
      <c r="BE323" s="216"/>
      <c r="BF323" s="216"/>
      <c r="BG323" s="216"/>
      <c r="BH323" s="216"/>
      <c r="BI323" s="216"/>
      <c r="BJ323" s="216"/>
      <c r="BK323" s="216"/>
      <c r="BL323" s="216"/>
      <c r="BM323" s="216"/>
      <c r="BN323" s="216"/>
      <c r="BO323" s="216"/>
      <c r="BP323" s="216"/>
      <c r="BQ323" s="216"/>
      <c r="BR323" s="216"/>
      <c r="BS323" s="216"/>
      <c r="BT323" s="216"/>
      <c r="BU323" s="216"/>
      <c r="BV323" s="216"/>
      <c r="BW323" s="216"/>
      <c r="BX323" s="216"/>
      <c r="BY323" s="216"/>
      <c r="BZ323" s="216"/>
      <c r="CA323" s="216"/>
      <c r="CB323" s="216"/>
      <c r="CC323" s="216"/>
      <c r="CD323" s="216"/>
      <c r="CE323" s="216"/>
      <c r="CF323" s="216"/>
      <c r="CG323" s="216"/>
      <c r="CH323" s="216"/>
      <c r="CI323" s="216"/>
      <c r="CJ323" s="216"/>
      <c r="CK323" s="216"/>
      <c r="CL323" s="216"/>
      <c r="CM323" s="216"/>
      <c r="CN323" s="216"/>
      <c r="CO323" s="216"/>
      <c r="CP323" s="216"/>
      <c r="CQ323" s="216"/>
      <c r="CR323" s="216"/>
      <c r="CS323" s="216"/>
      <c r="CT323" s="216"/>
      <c r="CU323" s="216"/>
      <c r="CV323" s="216"/>
      <c r="CW323" s="216"/>
      <c r="CX323" s="216"/>
      <c r="CY323" s="216"/>
      <c r="CZ323" s="216"/>
      <c r="DA323" s="216"/>
      <c r="DB323" s="216"/>
      <c r="DC323" s="216"/>
      <c r="DD323" s="216"/>
      <c r="DE323" s="216"/>
      <c r="DF323" s="216"/>
      <c r="DG323" s="216"/>
      <c r="DH323" s="216"/>
      <c r="DI323" s="216"/>
      <c r="DJ323" s="216"/>
      <c r="DK323" s="216"/>
      <c r="DL323" s="216"/>
      <c r="DM323" s="216"/>
      <c r="DN323" s="216"/>
      <c r="DO323" s="216"/>
    </row>
    <row r="324" spans="1:119" x14ac:dyDescent="0.2">
      <c r="A324" s="67"/>
      <c r="B324" s="67"/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  <c r="Q324" s="67"/>
      <c r="R324" s="67"/>
      <c r="S324" s="67"/>
      <c r="T324" s="67"/>
      <c r="U324" s="67"/>
      <c r="V324" s="67"/>
      <c r="W324" s="67"/>
      <c r="X324" s="67"/>
      <c r="Y324" s="67"/>
      <c r="Z324" s="67"/>
      <c r="AA324" s="67"/>
      <c r="AB324" s="67"/>
      <c r="AC324" s="67"/>
      <c r="AD324" s="67"/>
      <c r="AE324" s="67"/>
      <c r="AF324" s="67"/>
      <c r="AG324" s="67"/>
      <c r="AH324" s="67"/>
      <c r="AI324" s="67"/>
      <c r="AJ324" s="67"/>
      <c r="AK324" s="67"/>
      <c r="AL324" s="216"/>
      <c r="AM324" s="216"/>
      <c r="AN324" s="216"/>
      <c r="AO324" s="216"/>
      <c r="AP324" s="216"/>
      <c r="AQ324" s="216"/>
      <c r="AR324" s="216"/>
      <c r="AS324" s="216"/>
      <c r="AT324" s="216"/>
      <c r="AU324" s="216"/>
      <c r="AV324" s="216"/>
      <c r="AW324" s="216"/>
      <c r="AX324" s="216"/>
      <c r="AY324" s="216"/>
      <c r="AZ324" s="216"/>
      <c r="BA324" s="216"/>
      <c r="BB324" s="216"/>
      <c r="BC324" s="216"/>
      <c r="BD324" s="216"/>
      <c r="BE324" s="216"/>
      <c r="BF324" s="216"/>
      <c r="BG324" s="216"/>
      <c r="BH324" s="216"/>
      <c r="BI324" s="216"/>
      <c r="BJ324" s="216"/>
      <c r="BK324" s="216"/>
      <c r="BL324" s="216"/>
      <c r="BM324" s="216"/>
      <c r="BN324" s="216"/>
      <c r="BO324" s="216"/>
      <c r="BP324" s="216"/>
      <c r="BQ324" s="216"/>
      <c r="BR324" s="216"/>
      <c r="BS324" s="216"/>
      <c r="BT324" s="216"/>
      <c r="BU324" s="216"/>
      <c r="BV324" s="216"/>
      <c r="BW324" s="216"/>
      <c r="BX324" s="216"/>
      <c r="BY324" s="216"/>
      <c r="BZ324" s="216"/>
      <c r="CA324" s="216"/>
      <c r="CB324" s="216"/>
      <c r="CC324" s="216"/>
      <c r="CD324" s="216"/>
      <c r="CE324" s="216"/>
      <c r="CF324" s="216"/>
      <c r="CG324" s="216"/>
      <c r="CH324" s="216"/>
      <c r="CI324" s="216"/>
      <c r="CJ324" s="216"/>
      <c r="CK324" s="216"/>
      <c r="CL324" s="216"/>
      <c r="CM324" s="216"/>
      <c r="CN324" s="216"/>
      <c r="CO324" s="216"/>
      <c r="CP324" s="216"/>
      <c r="CQ324" s="216"/>
      <c r="CR324" s="216"/>
      <c r="CS324" s="216"/>
      <c r="CT324" s="216"/>
      <c r="CU324" s="216"/>
      <c r="CV324" s="216"/>
      <c r="CW324" s="216"/>
      <c r="CX324" s="216"/>
      <c r="CY324" s="216"/>
      <c r="CZ324" s="216"/>
      <c r="DA324" s="216"/>
      <c r="DB324" s="216"/>
      <c r="DC324" s="216"/>
      <c r="DD324" s="216"/>
      <c r="DE324" s="216"/>
      <c r="DF324" s="216"/>
      <c r="DG324" s="216"/>
      <c r="DH324" s="216"/>
      <c r="DI324" s="216"/>
      <c r="DJ324" s="216"/>
      <c r="DK324" s="216"/>
      <c r="DL324" s="216"/>
      <c r="DM324" s="216"/>
      <c r="DN324" s="216"/>
      <c r="DO324" s="216"/>
    </row>
    <row r="325" spans="1:119" x14ac:dyDescent="0.2">
      <c r="A325" s="67"/>
      <c r="B325" s="67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  <c r="Q325" s="67"/>
      <c r="R325" s="67"/>
      <c r="S325" s="67"/>
      <c r="T325" s="67"/>
      <c r="U325" s="67"/>
      <c r="V325" s="67"/>
      <c r="W325" s="67"/>
      <c r="X325" s="67"/>
      <c r="Y325" s="67"/>
      <c r="Z325" s="67"/>
      <c r="AA325" s="67"/>
      <c r="AB325" s="67"/>
      <c r="AC325" s="67"/>
      <c r="AD325" s="67"/>
      <c r="AE325" s="67"/>
      <c r="AF325" s="67"/>
      <c r="AG325" s="67"/>
      <c r="AH325" s="67"/>
      <c r="AI325" s="67"/>
      <c r="AJ325" s="67"/>
      <c r="AK325" s="67"/>
      <c r="AL325" s="216"/>
      <c r="AM325" s="216"/>
      <c r="AN325" s="216"/>
      <c r="AO325" s="216"/>
      <c r="AP325" s="216"/>
      <c r="AQ325" s="216"/>
      <c r="AR325" s="216"/>
      <c r="AS325" s="216"/>
      <c r="AT325" s="216"/>
      <c r="AU325" s="216"/>
      <c r="AV325" s="216"/>
      <c r="AW325" s="216"/>
      <c r="AX325" s="216"/>
      <c r="AY325" s="216"/>
      <c r="AZ325" s="216"/>
      <c r="BA325" s="216"/>
      <c r="BB325" s="216"/>
      <c r="BC325" s="216"/>
      <c r="BD325" s="216"/>
      <c r="BE325" s="216"/>
      <c r="BF325" s="216"/>
      <c r="BG325" s="216"/>
      <c r="BH325" s="216"/>
      <c r="BI325" s="216"/>
      <c r="BJ325" s="216"/>
      <c r="BK325" s="216"/>
      <c r="BL325" s="216"/>
      <c r="BM325" s="216"/>
      <c r="BN325" s="216"/>
      <c r="BO325" s="216"/>
      <c r="BP325" s="216"/>
      <c r="BQ325" s="216"/>
      <c r="BR325" s="216"/>
      <c r="BS325" s="216"/>
      <c r="BT325" s="216"/>
      <c r="BU325" s="216"/>
      <c r="BV325" s="216"/>
      <c r="BW325" s="216"/>
      <c r="BX325" s="216"/>
      <c r="BY325" s="216"/>
      <c r="BZ325" s="216"/>
      <c r="CA325" s="216"/>
      <c r="CB325" s="216"/>
      <c r="CC325" s="216"/>
      <c r="CD325" s="216"/>
      <c r="CE325" s="216"/>
      <c r="CF325" s="216"/>
      <c r="CG325" s="216"/>
      <c r="CH325" s="216"/>
      <c r="CI325" s="216"/>
      <c r="CJ325" s="216"/>
      <c r="CK325" s="216"/>
      <c r="CL325" s="216"/>
      <c r="CM325" s="216"/>
      <c r="CN325" s="216"/>
      <c r="CO325" s="216"/>
      <c r="CP325" s="216"/>
      <c r="CQ325" s="216"/>
      <c r="CR325" s="216"/>
      <c r="CS325" s="216"/>
      <c r="CT325" s="216"/>
      <c r="CU325" s="216"/>
      <c r="CV325" s="216"/>
      <c r="CW325" s="216"/>
      <c r="CX325" s="216"/>
      <c r="CY325" s="216"/>
      <c r="CZ325" s="216"/>
      <c r="DA325" s="216"/>
      <c r="DB325" s="216"/>
      <c r="DC325" s="216"/>
      <c r="DD325" s="216"/>
      <c r="DE325" s="216"/>
      <c r="DF325" s="216"/>
      <c r="DG325" s="216"/>
      <c r="DH325" s="216"/>
      <c r="DI325" s="216"/>
      <c r="DJ325" s="216"/>
      <c r="DK325" s="216"/>
      <c r="DL325" s="216"/>
      <c r="DM325" s="216"/>
      <c r="DN325" s="216"/>
      <c r="DO325" s="216"/>
    </row>
    <row r="326" spans="1:119" x14ac:dyDescent="0.2">
      <c r="A326" s="67"/>
      <c r="B326" s="67"/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  <c r="Q326" s="67"/>
      <c r="R326" s="67"/>
      <c r="S326" s="67"/>
      <c r="T326" s="67"/>
      <c r="U326" s="67"/>
      <c r="V326" s="67"/>
      <c r="W326" s="67"/>
      <c r="X326" s="67"/>
      <c r="Y326" s="67"/>
      <c r="Z326" s="67"/>
      <c r="AA326" s="67"/>
      <c r="AB326" s="67"/>
      <c r="AC326" s="67"/>
      <c r="AD326" s="67"/>
      <c r="AE326" s="67"/>
      <c r="AF326" s="67"/>
      <c r="AG326" s="67"/>
      <c r="AH326" s="67"/>
      <c r="AI326" s="67"/>
      <c r="AJ326" s="67"/>
      <c r="AK326" s="67"/>
      <c r="AL326" s="216"/>
      <c r="AM326" s="216"/>
      <c r="AN326" s="216"/>
      <c r="AO326" s="216"/>
      <c r="AP326" s="216"/>
      <c r="AQ326" s="216"/>
      <c r="AR326" s="216"/>
      <c r="AS326" s="216"/>
      <c r="AT326" s="216"/>
      <c r="AU326" s="216"/>
      <c r="AV326" s="216"/>
      <c r="AW326" s="216"/>
      <c r="AX326" s="216"/>
      <c r="AY326" s="216"/>
      <c r="AZ326" s="216"/>
      <c r="BA326" s="216"/>
      <c r="BB326" s="216"/>
      <c r="BC326" s="216"/>
      <c r="BD326" s="216"/>
      <c r="BE326" s="216"/>
      <c r="BF326" s="216"/>
      <c r="BG326" s="216"/>
      <c r="BH326" s="216"/>
      <c r="BI326" s="216"/>
      <c r="BJ326" s="216"/>
      <c r="BK326" s="216"/>
      <c r="BL326" s="216"/>
      <c r="BM326" s="216"/>
      <c r="BN326" s="216"/>
      <c r="BO326" s="216"/>
      <c r="BP326" s="216"/>
      <c r="BQ326" s="216"/>
      <c r="BR326" s="216"/>
      <c r="BS326" s="216"/>
      <c r="BT326" s="216"/>
      <c r="BU326" s="216"/>
      <c r="BV326" s="216"/>
      <c r="BW326" s="216"/>
      <c r="BX326" s="216"/>
      <c r="BY326" s="216"/>
      <c r="BZ326" s="216"/>
      <c r="CA326" s="216"/>
      <c r="CB326" s="216"/>
      <c r="CC326" s="216"/>
      <c r="CD326" s="216"/>
      <c r="CE326" s="216"/>
      <c r="CF326" s="216"/>
      <c r="CG326" s="216"/>
      <c r="CH326" s="216"/>
      <c r="CI326" s="216"/>
      <c r="CJ326" s="216"/>
      <c r="CK326" s="216"/>
      <c r="CL326" s="216"/>
      <c r="CM326" s="216"/>
      <c r="CN326" s="216"/>
      <c r="CO326" s="216"/>
      <c r="CP326" s="216"/>
      <c r="CQ326" s="216"/>
      <c r="CR326" s="216"/>
      <c r="CS326" s="216"/>
      <c r="CT326" s="216"/>
      <c r="CU326" s="216"/>
      <c r="CV326" s="216"/>
      <c r="CW326" s="216"/>
      <c r="CX326" s="216"/>
      <c r="CY326" s="216"/>
      <c r="CZ326" s="216"/>
      <c r="DA326" s="216"/>
      <c r="DB326" s="216"/>
      <c r="DC326" s="216"/>
      <c r="DD326" s="216"/>
      <c r="DE326" s="216"/>
      <c r="DF326" s="216"/>
      <c r="DG326" s="216"/>
      <c r="DH326" s="216"/>
      <c r="DI326" s="216"/>
      <c r="DJ326" s="216"/>
      <c r="DK326" s="216"/>
      <c r="DL326" s="216"/>
      <c r="DM326" s="216"/>
      <c r="DN326" s="216"/>
      <c r="DO326" s="216"/>
    </row>
    <row r="327" spans="1:119" x14ac:dyDescent="0.2">
      <c r="A327" s="67"/>
      <c r="B327" s="67"/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  <c r="Q327" s="67"/>
      <c r="R327" s="67"/>
      <c r="S327" s="67"/>
      <c r="T327" s="67"/>
      <c r="U327" s="67"/>
      <c r="V327" s="67"/>
      <c r="W327" s="67"/>
      <c r="X327" s="67"/>
      <c r="Y327" s="67"/>
      <c r="Z327" s="67"/>
      <c r="AA327" s="67"/>
      <c r="AB327" s="67"/>
      <c r="AC327" s="67"/>
      <c r="AD327" s="67"/>
      <c r="AE327" s="67"/>
      <c r="AF327" s="67"/>
      <c r="AG327" s="67"/>
      <c r="AH327" s="67"/>
      <c r="AI327" s="67"/>
      <c r="AJ327" s="67"/>
      <c r="AK327" s="67"/>
      <c r="AL327" s="216"/>
      <c r="AM327" s="216"/>
      <c r="AN327" s="216"/>
      <c r="AO327" s="216"/>
      <c r="AP327" s="216"/>
      <c r="AQ327" s="216"/>
      <c r="AR327" s="216"/>
      <c r="AS327" s="216"/>
      <c r="AT327" s="216"/>
      <c r="AU327" s="216"/>
      <c r="AV327" s="216"/>
      <c r="AW327" s="216"/>
      <c r="AX327" s="216"/>
      <c r="AY327" s="216"/>
      <c r="AZ327" s="216"/>
      <c r="BA327" s="216"/>
      <c r="BB327" s="216"/>
      <c r="BC327" s="216"/>
      <c r="BD327" s="216"/>
      <c r="BE327" s="216"/>
      <c r="BF327" s="216"/>
      <c r="BG327" s="216"/>
      <c r="BH327" s="216"/>
      <c r="BI327" s="216"/>
      <c r="BJ327" s="216"/>
      <c r="BK327" s="216"/>
      <c r="BL327" s="216"/>
      <c r="BM327" s="216"/>
      <c r="BN327" s="216"/>
      <c r="BO327" s="216"/>
      <c r="BP327" s="216"/>
      <c r="BQ327" s="216"/>
      <c r="BR327" s="216"/>
      <c r="BS327" s="216"/>
      <c r="BT327" s="216"/>
      <c r="BU327" s="216"/>
      <c r="BV327" s="216"/>
      <c r="BW327" s="216"/>
      <c r="BX327" s="216"/>
      <c r="BY327" s="216"/>
      <c r="BZ327" s="216"/>
      <c r="CA327" s="216"/>
      <c r="CB327" s="216"/>
      <c r="CC327" s="216"/>
      <c r="CD327" s="216"/>
      <c r="CE327" s="216"/>
      <c r="CF327" s="216"/>
      <c r="CG327" s="216"/>
      <c r="CH327" s="216"/>
      <c r="CI327" s="216"/>
      <c r="CJ327" s="216"/>
      <c r="CK327" s="216"/>
      <c r="CL327" s="216"/>
      <c r="CM327" s="216"/>
      <c r="CN327" s="216"/>
      <c r="CO327" s="216"/>
      <c r="CP327" s="216"/>
      <c r="CQ327" s="216"/>
      <c r="CR327" s="216"/>
      <c r="CS327" s="216"/>
      <c r="CT327" s="216"/>
      <c r="CU327" s="216"/>
      <c r="CV327" s="216"/>
      <c r="CW327" s="216"/>
      <c r="CX327" s="216"/>
      <c r="CY327" s="216"/>
      <c r="CZ327" s="216"/>
      <c r="DA327" s="216"/>
      <c r="DB327" s="216"/>
      <c r="DC327" s="216"/>
      <c r="DD327" s="216"/>
      <c r="DE327" s="216"/>
      <c r="DF327" s="216"/>
      <c r="DG327" s="216"/>
      <c r="DH327" s="216"/>
      <c r="DI327" s="216"/>
      <c r="DJ327" s="216"/>
      <c r="DK327" s="216"/>
      <c r="DL327" s="216"/>
      <c r="DM327" s="216"/>
      <c r="DN327" s="216"/>
      <c r="DO327" s="216"/>
    </row>
    <row r="328" spans="1:119" x14ac:dyDescent="0.2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  <c r="Q328" s="67"/>
      <c r="R328" s="67"/>
      <c r="S328" s="67"/>
      <c r="T328" s="67"/>
      <c r="U328" s="67"/>
      <c r="V328" s="67"/>
      <c r="W328" s="67"/>
      <c r="X328" s="67"/>
      <c r="Y328" s="67"/>
      <c r="Z328" s="67"/>
      <c r="AA328" s="67"/>
      <c r="AB328" s="67"/>
      <c r="AC328" s="67"/>
      <c r="AD328" s="67"/>
      <c r="AE328" s="67"/>
      <c r="AF328" s="67"/>
      <c r="AG328" s="67"/>
      <c r="AH328" s="67"/>
      <c r="AI328" s="67"/>
      <c r="AJ328" s="67"/>
      <c r="AK328" s="67"/>
      <c r="AL328" s="216"/>
      <c r="AM328" s="216"/>
      <c r="AN328" s="216"/>
      <c r="AO328" s="216"/>
      <c r="AP328" s="216"/>
      <c r="AQ328" s="216"/>
      <c r="AR328" s="216"/>
      <c r="AS328" s="216"/>
      <c r="AT328" s="216"/>
      <c r="AU328" s="216"/>
      <c r="AV328" s="216"/>
      <c r="AW328" s="216"/>
      <c r="AX328" s="216"/>
      <c r="AY328" s="216"/>
      <c r="AZ328" s="216"/>
      <c r="BA328" s="216"/>
      <c r="BB328" s="216"/>
      <c r="BC328" s="216"/>
      <c r="BD328" s="216"/>
      <c r="BE328" s="216"/>
      <c r="BF328" s="216"/>
      <c r="BG328" s="216"/>
      <c r="BH328" s="216"/>
      <c r="BI328" s="216"/>
      <c r="BJ328" s="216"/>
      <c r="BK328" s="216"/>
      <c r="BL328" s="216"/>
      <c r="BM328" s="216"/>
      <c r="BN328" s="216"/>
      <c r="BO328" s="216"/>
      <c r="BP328" s="216"/>
      <c r="BQ328" s="216"/>
      <c r="BR328" s="216"/>
      <c r="BS328" s="216"/>
      <c r="BT328" s="216"/>
      <c r="BU328" s="216"/>
      <c r="BV328" s="216"/>
      <c r="BW328" s="216"/>
      <c r="BX328" s="216"/>
      <c r="BY328" s="216"/>
      <c r="BZ328" s="216"/>
      <c r="CA328" s="216"/>
      <c r="CB328" s="216"/>
      <c r="CC328" s="216"/>
      <c r="CD328" s="216"/>
      <c r="CE328" s="216"/>
      <c r="CF328" s="216"/>
      <c r="CG328" s="216"/>
      <c r="CH328" s="216"/>
      <c r="CI328" s="216"/>
      <c r="CJ328" s="216"/>
      <c r="CK328" s="216"/>
      <c r="CL328" s="216"/>
      <c r="CM328" s="216"/>
      <c r="CN328" s="216"/>
      <c r="CO328" s="216"/>
      <c r="CP328" s="216"/>
      <c r="CQ328" s="216"/>
      <c r="CR328" s="216"/>
      <c r="CS328" s="216"/>
      <c r="CT328" s="216"/>
      <c r="CU328" s="216"/>
      <c r="CV328" s="216"/>
      <c r="CW328" s="216"/>
      <c r="CX328" s="216"/>
      <c r="CY328" s="216"/>
      <c r="CZ328" s="216"/>
      <c r="DA328" s="216"/>
      <c r="DB328" s="216"/>
      <c r="DC328" s="216"/>
      <c r="DD328" s="216"/>
      <c r="DE328" s="216"/>
      <c r="DF328" s="216"/>
      <c r="DG328" s="216"/>
      <c r="DH328" s="216"/>
      <c r="DI328" s="216"/>
      <c r="DJ328" s="216"/>
      <c r="DK328" s="216"/>
      <c r="DL328" s="216"/>
      <c r="DM328" s="216"/>
      <c r="DN328" s="216"/>
      <c r="DO328" s="216"/>
    </row>
    <row r="329" spans="1:119" x14ac:dyDescent="0.2">
      <c r="A329" s="67"/>
      <c r="B329" s="67"/>
      <c r="C329" s="67"/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  <c r="Q329" s="67"/>
      <c r="R329" s="67"/>
      <c r="S329" s="67"/>
      <c r="T329" s="67"/>
      <c r="U329" s="67"/>
      <c r="V329" s="67"/>
      <c r="W329" s="67"/>
      <c r="X329" s="67"/>
      <c r="Y329" s="67"/>
      <c r="Z329" s="67"/>
      <c r="AA329" s="67"/>
      <c r="AB329" s="67"/>
      <c r="AC329" s="67"/>
      <c r="AD329" s="67"/>
      <c r="AE329" s="67"/>
      <c r="AF329" s="67"/>
      <c r="AG329" s="67"/>
      <c r="AH329" s="67"/>
      <c r="AI329" s="67"/>
      <c r="AJ329" s="67"/>
      <c r="AK329" s="67"/>
      <c r="AL329" s="216"/>
      <c r="AM329" s="216"/>
      <c r="AN329" s="216"/>
      <c r="AO329" s="216"/>
      <c r="AP329" s="216"/>
      <c r="AQ329" s="216"/>
      <c r="AR329" s="216"/>
      <c r="AS329" s="216"/>
      <c r="AT329" s="216"/>
      <c r="AU329" s="216"/>
      <c r="AV329" s="216"/>
      <c r="AW329" s="216"/>
      <c r="AX329" s="216"/>
      <c r="AY329" s="216"/>
      <c r="AZ329" s="216"/>
      <c r="BA329" s="216"/>
      <c r="BB329" s="216"/>
      <c r="BC329" s="216"/>
      <c r="BD329" s="216"/>
      <c r="BE329" s="216"/>
      <c r="BF329" s="216"/>
      <c r="BG329" s="216"/>
      <c r="BH329" s="216"/>
      <c r="BI329" s="216"/>
      <c r="BJ329" s="216"/>
      <c r="BK329" s="216"/>
      <c r="BL329" s="216"/>
      <c r="BM329" s="216"/>
      <c r="BN329" s="216"/>
      <c r="BO329" s="216"/>
      <c r="BP329" s="216"/>
      <c r="BQ329" s="216"/>
      <c r="BR329" s="216"/>
      <c r="BS329" s="216"/>
      <c r="BT329" s="216"/>
      <c r="BU329" s="216"/>
      <c r="BV329" s="216"/>
      <c r="BW329" s="216"/>
      <c r="BX329" s="216"/>
      <c r="BY329" s="216"/>
      <c r="BZ329" s="216"/>
      <c r="CA329" s="216"/>
      <c r="CB329" s="216"/>
      <c r="CC329" s="216"/>
      <c r="CD329" s="216"/>
      <c r="CE329" s="216"/>
      <c r="CF329" s="216"/>
      <c r="CG329" s="216"/>
      <c r="CH329" s="216"/>
      <c r="CI329" s="216"/>
      <c r="CJ329" s="216"/>
      <c r="CK329" s="216"/>
      <c r="CL329" s="216"/>
      <c r="CM329" s="216"/>
      <c r="CN329" s="216"/>
      <c r="CO329" s="216"/>
      <c r="CP329" s="216"/>
      <c r="CQ329" s="216"/>
      <c r="CR329" s="216"/>
      <c r="CS329" s="216"/>
      <c r="CT329" s="216"/>
      <c r="CU329" s="216"/>
      <c r="CV329" s="216"/>
      <c r="CW329" s="216"/>
      <c r="CX329" s="216"/>
      <c r="CY329" s="216"/>
      <c r="CZ329" s="216"/>
      <c r="DA329" s="216"/>
      <c r="DB329" s="216"/>
      <c r="DC329" s="216"/>
      <c r="DD329" s="216"/>
      <c r="DE329" s="216"/>
      <c r="DF329" s="216"/>
      <c r="DG329" s="216"/>
      <c r="DH329" s="216"/>
      <c r="DI329" s="216"/>
      <c r="DJ329" s="216"/>
      <c r="DK329" s="216"/>
      <c r="DL329" s="216"/>
      <c r="DM329" s="216"/>
      <c r="DN329" s="216"/>
      <c r="DO329" s="216"/>
    </row>
    <row r="330" spans="1:119" x14ac:dyDescent="0.2">
      <c r="A330" s="67"/>
      <c r="B330" s="67"/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  <c r="Q330" s="67"/>
      <c r="R330" s="67"/>
      <c r="S330" s="67"/>
      <c r="T330" s="67"/>
      <c r="U330" s="67"/>
      <c r="V330" s="67"/>
      <c r="W330" s="67"/>
      <c r="X330" s="67"/>
      <c r="Y330" s="67"/>
      <c r="Z330" s="67"/>
      <c r="AA330" s="67"/>
      <c r="AB330" s="67"/>
      <c r="AC330" s="67"/>
      <c r="AD330" s="67"/>
      <c r="AE330" s="67"/>
      <c r="AF330" s="67"/>
      <c r="AG330" s="67"/>
      <c r="AH330" s="67"/>
      <c r="AI330" s="67"/>
      <c r="AJ330" s="67"/>
      <c r="AK330" s="67"/>
      <c r="AL330" s="216"/>
      <c r="AM330" s="216"/>
      <c r="AN330" s="216"/>
      <c r="AO330" s="216"/>
      <c r="AP330" s="216"/>
      <c r="AQ330" s="216"/>
      <c r="AR330" s="216"/>
      <c r="AS330" s="216"/>
      <c r="AT330" s="216"/>
      <c r="AU330" s="216"/>
      <c r="AV330" s="216"/>
      <c r="AW330" s="216"/>
      <c r="AX330" s="216"/>
      <c r="AY330" s="216"/>
      <c r="AZ330" s="216"/>
      <c r="BA330" s="216"/>
      <c r="BB330" s="216"/>
      <c r="BC330" s="216"/>
      <c r="BD330" s="216"/>
      <c r="BE330" s="216"/>
      <c r="BF330" s="216"/>
      <c r="BG330" s="216"/>
      <c r="BH330" s="216"/>
      <c r="BI330" s="216"/>
      <c r="BJ330" s="216"/>
      <c r="BK330" s="216"/>
      <c r="BL330" s="216"/>
      <c r="BM330" s="216"/>
      <c r="BN330" s="216"/>
      <c r="BO330" s="216"/>
      <c r="BP330" s="216"/>
      <c r="BQ330" s="216"/>
      <c r="BR330" s="216"/>
      <c r="BS330" s="216"/>
      <c r="BT330" s="216"/>
      <c r="BU330" s="216"/>
      <c r="BV330" s="216"/>
      <c r="BW330" s="216"/>
      <c r="BX330" s="216"/>
      <c r="BY330" s="216"/>
      <c r="BZ330" s="216"/>
      <c r="CA330" s="216"/>
      <c r="CB330" s="216"/>
      <c r="CC330" s="216"/>
      <c r="CD330" s="216"/>
      <c r="CE330" s="216"/>
      <c r="CF330" s="216"/>
      <c r="CG330" s="216"/>
      <c r="CH330" s="216"/>
      <c r="CI330" s="216"/>
      <c r="CJ330" s="216"/>
      <c r="CK330" s="216"/>
      <c r="CL330" s="216"/>
      <c r="CM330" s="216"/>
      <c r="CN330" s="216"/>
      <c r="CO330" s="216"/>
      <c r="CP330" s="216"/>
      <c r="CQ330" s="216"/>
      <c r="CR330" s="216"/>
      <c r="CS330" s="216"/>
      <c r="CT330" s="216"/>
      <c r="CU330" s="216"/>
      <c r="CV330" s="216"/>
      <c r="CW330" s="216"/>
      <c r="CX330" s="216"/>
      <c r="CY330" s="216"/>
      <c r="CZ330" s="216"/>
      <c r="DA330" s="216"/>
      <c r="DB330" s="216"/>
      <c r="DC330" s="216"/>
      <c r="DD330" s="216"/>
      <c r="DE330" s="216"/>
      <c r="DF330" s="216"/>
      <c r="DG330" s="216"/>
      <c r="DH330" s="216"/>
      <c r="DI330" s="216"/>
      <c r="DJ330" s="216"/>
      <c r="DK330" s="216"/>
      <c r="DL330" s="216"/>
      <c r="DM330" s="216"/>
      <c r="DN330" s="216"/>
      <c r="DO330" s="216"/>
    </row>
    <row r="331" spans="1:119" x14ac:dyDescent="0.2">
      <c r="A331" s="67"/>
      <c r="B331" s="67"/>
      <c r="C331" s="67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  <c r="Q331" s="67"/>
      <c r="R331" s="67"/>
      <c r="S331" s="67"/>
      <c r="T331" s="67"/>
      <c r="U331" s="67"/>
      <c r="V331" s="67"/>
      <c r="W331" s="67"/>
      <c r="X331" s="67"/>
      <c r="Y331" s="67"/>
      <c r="Z331" s="67"/>
      <c r="AA331" s="67"/>
      <c r="AB331" s="67"/>
      <c r="AC331" s="67"/>
      <c r="AD331" s="67"/>
      <c r="AE331" s="67"/>
      <c r="AF331" s="67"/>
      <c r="AG331" s="67"/>
      <c r="AH331" s="67"/>
      <c r="AI331" s="67"/>
      <c r="AJ331" s="67"/>
      <c r="AK331" s="67"/>
      <c r="AL331" s="216"/>
      <c r="AM331" s="216"/>
      <c r="AN331" s="216"/>
      <c r="AO331" s="216"/>
      <c r="AP331" s="216"/>
      <c r="AQ331" s="216"/>
      <c r="AR331" s="216"/>
      <c r="AS331" s="216"/>
      <c r="AT331" s="216"/>
      <c r="AU331" s="216"/>
      <c r="AV331" s="216"/>
      <c r="AW331" s="216"/>
      <c r="AX331" s="216"/>
      <c r="AY331" s="216"/>
      <c r="AZ331" s="216"/>
      <c r="BA331" s="216"/>
      <c r="BB331" s="216"/>
      <c r="BC331" s="216"/>
      <c r="BD331" s="216"/>
      <c r="BE331" s="216"/>
      <c r="BF331" s="216"/>
      <c r="BG331" s="216"/>
      <c r="BH331" s="216"/>
      <c r="BI331" s="216"/>
      <c r="BJ331" s="216"/>
      <c r="BK331" s="216"/>
      <c r="BL331" s="216"/>
      <c r="BM331" s="216"/>
      <c r="BN331" s="216"/>
      <c r="BO331" s="216"/>
      <c r="BP331" s="216"/>
      <c r="BQ331" s="216"/>
      <c r="BR331" s="216"/>
      <c r="BS331" s="216"/>
      <c r="BT331" s="216"/>
      <c r="BU331" s="216"/>
      <c r="BV331" s="216"/>
      <c r="BW331" s="216"/>
      <c r="BX331" s="216"/>
      <c r="BY331" s="216"/>
      <c r="BZ331" s="216"/>
      <c r="CA331" s="216"/>
      <c r="CB331" s="216"/>
      <c r="CC331" s="216"/>
      <c r="CD331" s="216"/>
      <c r="CE331" s="216"/>
      <c r="CF331" s="216"/>
      <c r="CG331" s="216"/>
      <c r="CH331" s="216"/>
      <c r="CI331" s="216"/>
      <c r="CJ331" s="216"/>
      <c r="CK331" s="216"/>
      <c r="CL331" s="216"/>
      <c r="CM331" s="216"/>
      <c r="CN331" s="216"/>
      <c r="CO331" s="216"/>
      <c r="CP331" s="216"/>
      <c r="CQ331" s="216"/>
      <c r="CR331" s="216"/>
      <c r="CS331" s="216"/>
      <c r="CT331" s="216"/>
      <c r="CU331" s="216"/>
      <c r="CV331" s="216"/>
      <c r="CW331" s="216"/>
      <c r="CX331" s="216"/>
      <c r="CY331" s="216"/>
      <c r="CZ331" s="216"/>
      <c r="DA331" s="216"/>
      <c r="DB331" s="216"/>
      <c r="DC331" s="216"/>
      <c r="DD331" s="216"/>
      <c r="DE331" s="216"/>
      <c r="DF331" s="216"/>
      <c r="DG331" s="216"/>
      <c r="DH331" s="216"/>
      <c r="DI331" s="216"/>
      <c r="DJ331" s="216"/>
      <c r="DK331" s="216"/>
      <c r="DL331" s="216"/>
      <c r="DM331" s="216"/>
      <c r="DN331" s="216"/>
      <c r="DO331" s="216"/>
    </row>
    <row r="332" spans="1:119" x14ac:dyDescent="0.2">
      <c r="A332" s="67"/>
      <c r="B332" s="67"/>
      <c r="C332" s="67"/>
      <c r="D332" s="67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  <c r="Q332" s="67"/>
      <c r="R332" s="67"/>
      <c r="S332" s="67"/>
      <c r="T332" s="67"/>
      <c r="U332" s="67"/>
      <c r="V332" s="67"/>
      <c r="W332" s="67"/>
      <c r="X332" s="67"/>
      <c r="Y332" s="67"/>
      <c r="Z332" s="67"/>
      <c r="AA332" s="67"/>
      <c r="AB332" s="67"/>
      <c r="AC332" s="67"/>
      <c r="AD332" s="67"/>
      <c r="AE332" s="67"/>
      <c r="AF332" s="67"/>
      <c r="AG332" s="67"/>
      <c r="AH332" s="67"/>
      <c r="AI332" s="67"/>
      <c r="AJ332" s="67"/>
      <c r="AK332" s="67"/>
      <c r="AL332" s="216"/>
      <c r="AM332" s="216"/>
      <c r="AN332" s="216"/>
      <c r="AO332" s="216"/>
      <c r="AP332" s="216"/>
      <c r="AQ332" s="216"/>
      <c r="AR332" s="216"/>
      <c r="AS332" s="216"/>
      <c r="AT332" s="216"/>
      <c r="AU332" s="216"/>
      <c r="AV332" s="216"/>
      <c r="AW332" s="216"/>
      <c r="AX332" s="216"/>
      <c r="AY332" s="216"/>
      <c r="AZ332" s="216"/>
      <c r="BA332" s="216"/>
      <c r="BB332" s="216"/>
      <c r="BC332" s="216"/>
      <c r="BD332" s="216"/>
      <c r="BE332" s="216"/>
      <c r="BF332" s="216"/>
      <c r="BG332" s="216"/>
      <c r="BH332" s="216"/>
      <c r="BI332" s="216"/>
      <c r="BJ332" s="216"/>
      <c r="BK332" s="216"/>
      <c r="BL332" s="216"/>
      <c r="BM332" s="216"/>
      <c r="BN332" s="216"/>
      <c r="BO332" s="216"/>
      <c r="BP332" s="216"/>
      <c r="BQ332" s="216"/>
      <c r="BR332" s="216"/>
      <c r="BS332" s="216"/>
      <c r="BT332" s="216"/>
      <c r="BU332" s="216"/>
      <c r="BV332" s="216"/>
      <c r="BW332" s="216"/>
      <c r="BX332" s="216"/>
      <c r="BY332" s="216"/>
      <c r="BZ332" s="216"/>
      <c r="CA332" s="216"/>
      <c r="CB332" s="216"/>
      <c r="CC332" s="216"/>
      <c r="CD332" s="216"/>
      <c r="CE332" s="216"/>
      <c r="CF332" s="216"/>
      <c r="CG332" s="216"/>
      <c r="CH332" s="216"/>
      <c r="CI332" s="216"/>
      <c r="CJ332" s="216"/>
      <c r="CK332" s="216"/>
      <c r="CL332" s="216"/>
      <c r="CM332" s="216"/>
      <c r="CN332" s="216"/>
      <c r="CO332" s="216"/>
      <c r="CP332" s="216"/>
      <c r="CQ332" s="216"/>
      <c r="CR332" s="216"/>
      <c r="CS332" s="216"/>
      <c r="CT332" s="216"/>
      <c r="CU332" s="216"/>
      <c r="CV332" s="216"/>
      <c r="CW332" s="216"/>
      <c r="CX332" s="216"/>
      <c r="CY332" s="216"/>
      <c r="CZ332" s="216"/>
      <c r="DA332" s="216"/>
      <c r="DB332" s="216"/>
      <c r="DC332" s="216"/>
      <c r="DD332" s="216"/>
      <c r="DE332" s="216"/>
      <c r="DF332" s="216"/>
      <c r="DG332" s="216"/>
      <c r="DH332" s="216"/>
      <c r="DI332" s="216"/>
      <c r="DJ332" s="216"/>
      <c r="DK332" s="216"/>
      <c r="DL332" s="216"/>
      <c r="DM332" s="216"/>
      <c r="DN332" s="216"/>
      <c r="DO332" s="216"/>
    </row>
    <row r="333" spans="1:119" x14ac:dyDescent="0.2">
      <c r="A333" s="67"/>
      <c r="B333" s="67"/>
      <c r="C333" s="67"/>
      <c r="D333" s="67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  <c r="Q333" s="67"/>
      <c r="R333" s="67"/>
      <c r="S333" s="67"/>
      <c r="T333" s="67"/>
      <c r="U333" s="67"/>
      <c r="V333" s="67"/>
      <c r="W333" s="67"/>
      <c r="X333" s="67"/>
      <c r="Y333" s="67"/>
      <c r="Z333" s="67"/>
      <c r="AA333" s="67"/>
      <c r="AB333" s="67"/>
      <c r="AC333" s="67"/>
      <c r="AD333" s="67"/>
      <c r="AE333" s="67"/>
      <c r="AF333" s="67"/>
      <c r="AG333" s="67"/>
      <c r="AH333" s="67"/>
      <c r="AI333" s="67"/>
      <c r="AJ333" s="67"/>
      <c r="AK333" s="67"/>
      <c r="AL333" s="216"/>
      <c r="AM333" s="216"/>
      <c r="AN333" s="216"/>
      <c r="AO333" s="216"/>
      <c r="AP333" s="216"/>
      <c r="AQ333" s="216"/>
      <c r="AR333" s="216"/>
      <c r="AS333" s="216"/>
      <c r="AT333" s="216"/>
      <c r="AU333" s="216"/>
      <c r="AV333" s="216"/>
      <c r="AW333" s="216"/>
      <c r="AX333" s="216"/>
      <c r="AY333" s="216"/>
      <c r="AZ333" s="216"/>
      <c r="BA333" s="216"/>
      <c r="BB333" s="216"/>
      <c r="BC333" s="216"/>
      <c r="BD333" s="216"/>
      <c r="BE333" s="216"/>
      <c r="BF333" s="216"/>
      <c r="BG333" s="216"/>
      <c r="BH333" s="216"/>
      <c r="BI333" s="216"/>
      <c r="BJ333" s="216"/>
      <c r="BK333" s="216"/>
      <c r="BL333" s="216"/>
      <c r="BM333" s="216"/>
      <c r="BN333" s="216"/>
      <c r="BO333" s="216"/>
      <c r="BP333" s="216"/>
      <c r="BQ333" s="216"/>
      <c r="BR333" s="216"/>
      <c r="BS333" s="216"/>
      <c r="BT333" s="216"/>
      <c r="BU333" s="216"/>
      <c r="BV333" s="216"/>
      <c r="BW333" s="216"/>
      <c r="BX333" s="216"/>
      <c r="BY333" s="216"/>
      <c r="BZ333" s="216"/>
      <c r="CA333" s="216"/>
      <c r="CB333" s="216"/>
      <c r="CC333" s="216"/>
      <c r="CD333" s="216"/>
      <c r="CE333" s="216"/>
      <c r="CF333" s="216"/>
      <c r="CG333" s="216"/>
      <c r="CH333" s="216"/>
      <c r="CI333" s="216"/>
      <c r="CJ333" s="216"/>
      <c r="CK333" s="216"/>
      <c r="CL333" s="216"/>
      <c r="CM333" s="216"/>
      <c r="CN333" s="216"/>
      <c r="CO333" s="216"/>
      <c r="CP333" s="216"/>
      <c r="CQ333" s="216"/>
      <c r="CR333" s="216"/>
      <c r="CS333" s="216"/>
      <c r="CT333" s="216"/>
      <c r="CU333" s="216"/>
      <c r="CV333" s="216"/>
      <c r="CW333" s="216"/>
      <c r="CX333" s="216"/>
      <c r="CY333" s="216"/>
      <c r="CZ333" s="216"/>
      <c r="DA333" s="216"/>
      <c r="DB333" s="216"/>
      <c r="DC333" s="216"/>
      <c r="DD333" s="216"/>
      <c r="DE333" s="216"/>
      <c r="DF333" s="216"/>
      <c r="DG333" s="216"/>
      <c r="DH333" s="216"/>
      <c r="DI333" s="216"/>
      <c r="DJ333" s="216"/>
      <c r="DK333" s="216"/>
      <c r="DL333" s="216"/>
      <c r="DM333" s="216"/>
      <c r="DN333" s="216"/>
      <c r="DO333" s="216"/>
    </row>
    <row r="334" spans="1:119" x14ac:dyDescent="0.2">
      <c r="A334" s="67"/>
      <c r="B334" s="67"/>
      <c r="C334" s="67"/>
      <c r="D334" s="67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  <c r="Q334" s="67"/>
      <c r="R334" s="67"/>
      <c r="S334" s="67"/>
      <c r="T334" s="67"/>
      <c r="U334" s="67"/>
      <c r="V334" s="67"/>
      <c r="W334" s="67"/>
      <c r="X334" s="67"/>
      <c r="Y334" s="67"/>
      <c r="Z334" s="67"/>
      <c r="AA334" s="67"/>
      <c r="AB334" s="67"/>
      <c r="AC334" s="67"/>
      <c r="AD334" s="67"/>
      <c r="AE334" s="67"/>
      <c r="AF334" s="67"/>
      <c r="AG334" s="67"/>
      <c r="AH334" s="67"/>
      <c r="AI334" s="67"/>
      <c r="AJ334" s="67"/>
      <c r="AK334" s="67"/>
      <c r="AL334" s="216"/>
      <c r="AM334" s="216"/>
      <c r="AN334" s="216"/>
      <c r="AO334" s="216"/>
      <c r="AP334" s="216"/>
      <c r="AQ334" s="216"/>
      <c r="AR334" s="216"/>
      <c r="AS334" s="216"/>
      <c r="AT334" s="216"/>
      <c r="AU334" s="216"/>
      <c r="AV334" s="216"/>
      <c r="AW334" s="216"/>
      <c r="AX334" s="216"/>
      <c r="AY334" s="216"/>
      <c r="AZ334" s="216"/>
      <c r="BA334" s="216"/>
      <c r="BB334" s="216"/>
      <c r="BC334" s="216"/>
      <c r="BD334" s="216"/>
      <c r="BE334" s="216"/>
      <c r="BF334" s="216"/>
      <c r="BG334" s="216"/>
      <c r="BH334" s="216"/>
      <c r="BI334" s="216"/>
      <c r="BJ334" s="216"/>
      <c r="BK334" s="216"/>
      <c r="BL334" s="216"/>
      <c r="BM334" s="216"/>
      <c r="BN334" s="216"/>
      <c r="BO334" s="216"/>
      <c r="BP334" s="216"/>
      <c r="BQ334" s="216"/>
      <c r="BR334" s="216"/>
      <c r="BS334" s="216"/>
      <c r="BT334" s="216"/>
      <c r="BU334" s="216"/>
      <c r="BV334" s="216"/>
      <c r="BW334" s="216"/>
      <c r="BX334" s="216"/>
      <c r="BY334" s="216"/>
      <c r="BZ334" s="216"/>
      <c r="CA334" s="216"/>
      <c r="CB334" s="216"/>
      <c r="CC334" s="216"/>
      <c r="CD334" s="216"/>
      <c r="CE334" s="216"/>
      <c r="CF334" s="216"/>
      <c r="CG334" s="216"/>
      <c r="CH334" s="216"/>
      <c r="CI334" s="216"/>
      <c r="CJ334" s="216"/>
      <c r="CK334" s="216"/>
      <c r="CL334" s="216"/>
      <c r="CM334" s="216"/>
      <c r="CN334" s="216"/>
      <c r="CO334" s="216"/>
      <c r="CP334" s="216"/>
      <c r="CQ334" s="216"/>
      <c r="CR334" s="216"/>
      <c r="CS334" s="216"/>
      <c r="CT334" s="216"/>
      <c r="CU334" s="216"/>
      <c r="CV334" s="216"/>
      <c r="CW334" s="216"/>
      <c r="CX334" s="216"/>
      <c r="CY334" s="216"/>
      <c r="CZ334" s="216"/>
      <c r="DA334" s="216"/>
      <c r="DB334" s="216"/>
      <c r="DC334" s="216"/>
      <c r="DD334" s="216"/>
      <c r="DE334" s="216"/>
      <c r="DF334" s="216"/>
      <c r="DG334" s="216"/>
      <c r="DH334" s="216"/>
      <c r="DI334" s="216"/>
      <c r="DJ334" s="216"/>
      <c r="DK334" s="216"/>
      <c r="DL334" s="216"/>
      <c r="DM334" s="216"/>
      <c r="DN334" s="216"/>
      <c r="DO334" s="216"/>
    </row>
    <row r="335" spans="1:119" x14ac:dyDescent="0.2">
      <c r="A335" s="67"/>
      <c r="B335" s="67"/>
      <c r="C335" s="67"/>
      <c r="D335" s="67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  <c r="Q335" s="67"/>
      <c r="R335" s="67"/>
      <c r="S335" s="67"/>
      <c r="T335" s="67"/>
      <c r="U335" s="67"/>
      <c r="V335" s="67"/>
      <c r="W335" s="67"/>
      <c r="X335" s="67"/>
      <c r="Y335" s="67"/>
      <c r="Z335" s="67"/>
      <c r="AA335" s="67"/>
      <c r="AB335" s="67"/>
      <c r="AC335" s="67"/>
      <c r="AD335" s="67"/>
      <c r="AE335" s="67"/>
      <c r="AF335" s="67"/>
      <c r="AG335" s="67"/>
      <c r="AH335" s="67"/>
      <c r="AI335" s="67"/>
      <c r="AJ335" s="67"/>
      <c r="AK335" s="67"/>
    </row>
    <row r="336" spans="1:119" x14ac:dyDescent="0.2">
      <c r="A336" s="67"/>
      <c r="B336" s="67"/>
      <c r="C336" s="67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  <c r="Q336" s="67"/>
      <c r="R336" s="67"/>
      <c r="S336" s="67"/>
      <c r="T336" s="67"/>
      <c r="U336" s="67"/>
      <c r="V336" s="67"/>
      <c r="W336" s="67"/>
      <c r="X336" s="67"/>
      <c r="Y336" s="67"/>
      <c r="Z336" s="67"/>
      <c r="AA336" s="67"/>
      <c r="AB336" s="67"/>
      <c r="AC336" s="67"/>
      <c r="AD336" s="67"/>
      <c r="AE336" s="67"/>
      <c r="AF336" s="67"/>
      <c r="AG336" s="67"/>
      <c r="AH336" s="67"/>
      <c r="AI336" s="67"/>
      <c r="AJ336" s="67"/>
      <c r="AK336" s="67"/>
    </row>
    <row r="337" spans="1:37" x14ac:dyDescent="0.2">
      <c r="A337" s="67"/>
      <c r="B337" s="67"/>
      <c r="C337" s="67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  <c r="Q337" s="67"/>
      <c r="R337" s="67"/>
      <c r="S337" s="67"/>
      <c r="T337" s="67"/>
      <c r="U337" s="67"/>
      <c r="V337" s="67"/>
      <c r="W337" s="67"/>
      <c r="X337" s="67"/>
      <c r="Y337" s="67"/>
      <c r="Z337" s="67"/>
      <c r="AA337" s="67"/>
      <c r="AB337" s="67"/>
      <c r="AC337" s="67"/>
      <c r="AD337" s="67"/>
      <c r="AE337" s="67"/>
      <c r="AF337" s="67"/>
      <c r="AG337" s="67"/>
      <c r="AH337" s="67"/>
      <c r="AI337" s="67"/>
      <c r="AJ337" s="67"/>
      <c r="AK337" s="67"/>
    </row>
    <row r="338" spans="1:37" x14ac:dyDescent="0.2">
      <c r="A338" s="67"/>
      <c r="B338" s="67"/>
      <c r="C338" s="67"/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  <c r="Q338" s="67"/>
      <c r="R338" s="67"/>
      <c r="S338" s="67"/>
      <c r="T338" s="67"/>
      <c r="U338" s="67"/>
      <c r="V338" s="67"/>
      <c r="W338" s="67"/>
      <c r="X338" s="67"/>
      <c r="Y338" s="67"/>
      <c r="Z338" s="67"/>
      <c r="AA338" s="67"/>
      <c r="AB338" s="67"/>
      <c r="AC338" s="67"/>
      <c r="AD338" s="67"/>
      <c r="AE338" s="67"/>
      <c r="AF338" s="67"/>
      <c r="AG338" s="67"/>
      <c r="AH338" s="67"/>
      <c r="AI338" s="67"/>
      <c r="AJ338" s="67"/>
      <c r="AK338" s="67"/>
    </row>
    <row r="339" spans="1:37" x14ac:dyDescent="0.2">
      <c r="A339" s="67"/>
      <c r="B339" s="67"/>
      <c r="C339" s="67"/>
      <c r="D339" s="67"/>
      <c r="E339" s="67"/>
      <c r="F339" s="67"/>
      <c r="G339" s="67"/>
      <c r="H339" s="67"/>
      <c r="I339" s="314"/>
      <c r="J339" s="314"/>
      <c r="K339" s="314"/>
      <c r="L339" s="314"/>
      <c r="M339" s="314"/>
      <c r="N339" s="314"/>
      <c r="O339" s="314"/>
      <c r="P339" s="314"/>
      <c r="Q339" s="314"/>
      <c r="R339" s="67"/>
      <c r="S339" s="67"/>
      <c r="T339" s="67"/>
      <c r="U339" s="67"/>
      <c r="V339" s="67"/>
      <c r="W339" s="67"/>
      <c r="X339" s="67"/>
      <c r="Y339" s="67"/>
      <c r="Z339" s="67"/>
      <c r="AA339" s="67"/>
      <c r="AB339" s="67"/>
      <c r="AC339" s="67"/>
      <c r="AD339" s="67"/>
      <c r="AE339" s="67"/>
      <c r="AF339" s="67"/>
      <c r="AG339" s="67"/>
      <c r="AH339" s="67"/>
      <c r="AI339" s="67"/>
      <c r="AJ339" s="67"/>
      <c r="AK339" s="67"/>
    </row>
    <row r="340" spans="1:37" x14ac:dyDescent="0.2">
      <c r="A340" s="67"/>
      <c r="B340" s="67"/>
      <c r="C340" s="67"/>
      <c r="D340" s="67"/>
      <c r="E340" s="67"/>
      <c r="F340" s="67"/>
      <c r="G340" s="67"/>
      <c r="H340" s="67"/>
      <c r="I340" s="314"/>
      <c r="J340" s="314"/>
      <c r="K340" s="314"/>
      <c r="L340" s="314"/>
      <c r="M340" s="314"/>
      <c r="N340" s="314"/>
      <c r="O340" s="314"/>
      <c r="P340" s="314"/>
      <c r="Q340" s="314"/>
      <c r="R340" s="314"/>
      <c r="S340" s="314"/>
      <c r="T340" s="314"/>
      <c r="U340" s="314"/>
      <c r="V340" s="314"/>
      <c r="W340" s="314"/>
      <c r="X340" s="314"/>
      <c r="Y340" s="314"/>
      <c r="Z340" s="314"/>
      <c r="AA340" s="314"/>
    </row>
    <row r="341" spans="1:37" x14ac:dyDescent="0.2">
      <c r="A341" s="67"/>
      <c r="B341" s="67"/>
      <c r="C341" s="67"/>
      <c r="D341" s="67"/>
      <c r="E341" s="67"/>
      <c r="F341" s="67"/>
      <c r="G341" s="67"/>
      <c r="H341" s="67"/>
      <c r="I341" s="314"/>
      <c r="J341" s="314"/>
      <c r="K341" s="314"/>
      <c r="L341" s="314"/>
      <c r="M341" s="314"/>
      <c r="N341" s="314"/>
      <c r="O341" s="314"/>
      <c r="P341" s="314"/>
      <c r="Q341" s="314"/>
      <c r="R341" s="314"/>
      <c r="S341" s="314"/>
      <c r="T341" s="314"/>
      <c r="U341" s="314"/>
      <c r="V341" s="314"/>
      <c r="W341" s="314"/>
      <c r="X341" s="314"/>
      <c r="Y341" s="314"/>
      <c r="Z341" s="314"/>
      <c r="AA341" s="314"/>
    </row>
    <row r="342" spans="1:37" x14ac:dyDescent="0.2">
      <c r="A342" s="67"/>
      <c r="B342" s="67"/>
      <c r="C342" s="67"/>
      <c r="D342" s="67"/>
      <c r="E342" s="67"/>
      <c r="F342" s="67"/>
      <c r="G342" s="67"/>
      <c r="H342" s="67"/>
      <c r="I342" s="314"/>
      <c r="J342" s="314"/>
      <c r="K342" s="314"/>
      <c r="L342" s="314"/>
      <c r="M342" s="314"/>
      <c r="N342" s="314"/>
      <c r="O342" s="314"/>
      <c r="P342" s="314"/>
      <c r="Q342" s="314"/>
      <c r="R342" s="314"/>
      <c r="S342" s="314"/>
      <c r="T342" s="314"/>
      <c r="U342" s="314"/>
      <c r="V342" s="314"/>
      <c r="W342" s="314"/>
      <c r="X342" s="314"/>
      <c r="Y342" s="314"/>
      <c r="Z342" s="314"/>
      <c r="AA342" s="314"/>
    </row>
    <row r="343" spans="1:37" x14ac:dyDescent="0.2">
      <c r="A343" s="67"/>
      <c r="B343" s="67"/>
      <c r="C343" s="67"/>
      <c r="D343" s="67"/>
      <c r="E343" s="67"/>
      <c r="F343" s="67"/>
      <c r="G343" s="67"/>
      <c r="H343" s="67"/>
      <c r="I343" s="314"/>
      <c r="J343" s="314"/>
      <c r="K343" s="314"/>
      <c r="L343" s="314"/>
      <c r="M343" s="314"/>
      <c r="N343" s="314"/>
      <c r="O343" s="314"/>
      <c r="P343" s="314"/>
      <c r="Q343" s="314"/>
      <c r="R343" s="314"/>
      <c r="S343" s="314"/>
      <c r="T343" s="314"/>
      <c r="U343" s="314"/>
      <c r="V343" s="314"/>
      <c r="W343" s="314"/>
      <c r="X343" s="314"/>
      <c r="Y343" s="314"/>
      <c r="Z343" s="314"/>
      <c r="AA343" s="314"/>
    </row>
    <row r="344" spans="1:37" x14ac:dyDescent="0.2">
      <c r="A344" s="67"/>
      <c r="B344" s="67"/>
      <c r="C344" s="67"/>
      <c r="D344" s="67"/>
      <c r="E344" s="67"/>
      <c r="F344" s="67"/>
      <c r="G344" s="67"/>
      <c r="H344" s="67"/>
      <c r="I344" s="314"/>
      <c r="J344" s="314"/>
      <c r="K344" s="314"/>
      <c r="L344" s="314"/>
      <c r="M344" s="314"/>
      <c r="N344" s="314"/>
      <c r="O344" s="314"/>
      <c r="P344" s="314"/>
      <c r="Q344" s="314"/>
      <c r="R344" s="314"/>
      <c r="S344" s="314"/>
      <c r="T344" s="314"/>
      <c r="U344" s="314"/>
      <c r="V344" s="314"/>
      <c r="W344" s="314"/>
      <c r="X344" s="314"/>
      <c r="Y344" s="314"/>
      <c r="Z344" s="314"/>
      <c r="AA344" s="314"/>
    </row>
    <row r="345" spans="1:37" x14ac:dyDescent="0.2">
      <c r="A345" s="67"/>
      <c r="B345" s="67"/>
      <c r="C345" s="67"/>
      <c r="D345" s="67"/>
      <c r="E345" s="67"/>
      <c r="F345" s="67"/>
      <c r="G345" s="67"/>
      <c r="H345" s="67"/>
      <c r="I345" s="314"/>
      <c r="J345" s="314"/>
      <c r="K345" s="314"/>
      <c r="L345" s="314"/>
      <c r="M345" s="314"/>
      <c r="N345" s="314"/>
      <c r="O345" s="314"/>
      <c r="P345" s="314"/>
      <c r="Q345" s="314"/>
      <c r="R345" s="314"/>
      <c r="S345" s="314"/>
      <c r="T345" s="314"/>
      <c r="U345" s="314"/>
      <c r="V345" s="314"/>
      <c r="W345" s="314"/>
      <c r="X345" s="314"/>
      <c r="Y345" s="314"/>
      <c r="Z345" s="314"/>
      <c r="AA345" s="314"/>
    </row>
    <row r="346" spans="1:37" x14ac:dyDescent="0.2">
      <c r="A346" s="67"/>
      <c r="B346" s="67"/>
      <c r="C346" s="67"/>
      <c r="D346" s="67"/>
      <c r="E346" s="67"/>
      <c r="F346" s="67"/>
      <c r="G346" s="67"/>
      <c r="H346" s="67"/>
      <c r="I346" s="314"/>
      <c r="J346" s="314"/>
      <c r="K346" s="314"/>
      <c r="L346" s="314"/>
      <c r="M346" s="314"/>
      <c r="N346" s="314"/>
      <c r="O346" s="314"/>
      <c r="P346" s="314"/>
      <c r="Q346" s="314"/>
      <c r="R346" s="314"/>
      <c r="S346" s="314"/>
      <c r="T346" s="314"/>
      <c r="U346" s="314"/>
      <c r="V346" s="314"/>
      <c r="W346" s="314"/>
      <c r="X346" s="314"/>
      <c r="Y346" s="314"/>
      <c r="Z346" s="314"/>
      <c r="AA346" s="314"/>
    </row>
    <row r="347" spans="1:37" x14ac:dyDescent="0.2">
      <c r="A347" s="67"/>
      <c r="B347" s="67"/>
      <c r="C347" s="67"/>
      <c r="D347" s="67"/>
      <c r="E347" s="67"/>
      <c r="F347" s="67"/>
      <c r="G347" s="67"/>
      <c r="H347" s="67"/>
      <c r="I347" s="314"/>
      <c r="J347" s="314"/>
      <c r="K347" s="314"/>
      <c r="L347" s="314"/>
      <c r="M347" s="314"/>
      <c r="N347" s="314"/>
      <c r="O347" s="314"/>
      <c r="P347" s="314"/>
      <c r="Q347" s="314"/>
      <c r="R347" s="314"/>
      <c r="S347" s="314"/>
      <c r="T347" s="314"/>
      <c r="U347" s="314"/>
      <c r="V347" s="314"/>
      <c r="W347" s="314"/>
      <c r="X347" s="314"/>
      <c r="Y347" s="314"/>
      <c r="Z347" s="314"/>
      <c r="AA347" s="314"/>
    </row>
    <row r="348" spans="1:37" x14ac:dyDescent="0.2">
      <c r="A348" s="67"/>
      <c r="B348" s="67"/>
      <c r="C348" s="67"/>
      <c r="D348" s="67"/>
      <c r="E348" s="67"/>
      <c r="F348" s="67"/>
      <c r="G348" s="67"/>
      <c r="H348" s="67"/>
      <c r="I348" s="314"/>
      <c r="J348" s="314"/>
      <c r="K348" s="314"/>
      <c r="L348" s="314"/>
      <c r="M348" s="314"/>
      <c r="N348" s="314"/>
      <c r="O348" s="314"/>
      <c r="P348" s="314"/>
      <c r="Q348" s="314"/>
      <c r="R348" s="314"/>
      <c r="S348" s="314"/>
      <c r="T348" s="314"/>
      <c r="U348" s="314"/>
      <c r="V348" s="314"/>
      <c r="W348" s="314"/>
      <c r="X348" s="314"/>
      <c r="Y348" s="314"/>
      <c r="Z348" s="314"/>
      <c r="AA348" s="314"/>
    </row>
    <row r="349" spans="1:37" x14ac:dyDescent="0.2">
      <c r="A349" s="67"/>
      <c r="B349" s="67"/>
      <c r="C349" s="67"/>
      <c r="D349" s="67"/>
      <c r="E349" s="67"/>
      <c r="F349" s="67"/>
      <c r="G349" s="67"/>
      <c r="H349" s="67"/>
      <c r="I349" s="314"/>
      <c r="J349" s="314"/>
      <c r="K349" s="314"/>
      <c r="L349" s="314"/>
      <c r="M349" s="314"/>
      <c r="N349" s="314"/>
      <c r="O349" s="314"/>
      <c r="P349" s="314"/>
      <c r="Q349" s="314"/>
      <c r="R349" s="314"/>
      <c r="S349" s="314"/>
      <c r="T349" s="314"/>
      <c r="U349" s="314"/>
      <c r="V349" s="314"/>
      <c r="W349" s="314"/>
      <c r="X349" s="314"/>
      <c r="Y349" s="314"/>
      <c r="Z349" s="314"/>
      <c r="AA349" s="314"/>
    </row>
    <row r="350" spans="1:37" x14ac:dyDescent="0.2">
      <c r="A350" s="67"/>
      <c r="B350" s="67"/>
      <c r="C350" s="67"/>
      <c r="D350" s="67"/>
      <c r="E350" s="67"/>
      <c r="F350" s="67"/>
      <c r="G350" s="67"/>
      <c r="H350" s="67"/>
      <c r="I350" s="314"/>
      <c r="J350" s="314"/>
      <c r="K350" s="314"/>
      <c r="L350" s="314"/>
      <c r="M350" s="314"/>
      <c r="N350" s="314"/>
      <c r="O350" s="314"/>
      <c r="P350" s="314"/>
      <c r="Q350" s="314"/>
      <c r="R350" s="314"/>
      <c r="S350" s="314"/>
      <c r="T350" s="314"/>
      <c r="U350" s="314"/>
      <c r="V350" s="314"/>
      <c r="W350" s="314"/>
      <c r="X350" s="314"/>
      <c r="Y350" s="314"/>
      <c r="Z350" s="314"/>
      <c r="AA350" s="314"/>
    </row>
    <row r="351" spans="1:37" x14ac:dyDescent="0.2">
      <c r="A351" s="67"/>
      <c r="B351" s="67"/>
      <c r="C351" s="67"/>
      <c r="D351" s="67"/>
      <c r="E351" s="67"/>
      <c r="F351" s="67"/>
      <c r="G351" s="67"/>
      <c r="H351" s="67"/>
      <c r="I351" s="314"/>
      <c r="J351" s="314"/>
      <c r="K351" s="314"/>
      <c r="L351" s="314"/>
      <c r="M351" s="314"/>
      <c r="N351" s="314"/>
      <c r="O351" s="314"/>
      <c r="P351" s="314"/>
      <c r="Q351" s="314"/>
      <c r="R351" s="314"/>
      <c r="S351" s="314"/>
      <c r="T351" s="314"/>
      <c r="U351" s="314"/>
      <c r="V351" s="314"/>
      <c r="W351" s="314"/>
      <c r="X351" s="314"/>
      <c r="Y351" s="314"/>
      <c r="Z351" s="314"/>
      <c r="AA351" s="314"/>
    </row>
    <row r="352" spans="1:37" x14ac:dyDescent="0.2">
      <c r="A352" s="67"/>
      <c r="B352" s="67"/>
      <c r="C352" s="67"/>
      <c r="D352" s="67"/>
      <c r="E352" s="67"/>
      <c r="F352" s="67"/>
      <c r="G352" s="67"/>
      <c r="H352" s="67"/>
      <c r="I352" s="314"/>
      <c r="J352" s="314"/>
      <c r="K352" s="314"/>
      <c r="L352" s="314"/>
      <c r="M352" s="314"/>
      <c r="N352" s="314"/>
      <c r="O352" s="314"/>
      <c r="P352" s="314"/>
      <c r="Q352" s="314"/>
      <c r="R352" s="314"/>
      <c r="S352" s="314"/>
      <c r="T352" s="314"/>
      <c r="U352" s="314"/>
      <c r="V352" s="314"/>
      <c r="W352" s="314"/>
      <c r="X352" s="314"/>
      <c r="Y352" s="314"/>
      <c r="Z352" s="314"/>
      <c r="AA352" s="314"/>
    </row>
    <row r="353" spans="1:27" x14ac:dyDescent="0.2">
      <c r="A353" s="67"/>
      <c r="B353" s="67"/>
      <c r="C353" s="67"/>
      <c r="D353" s="67"/>
      <c r="E353" s="67"/>
      <c r="F353" s="67"/>
      <c r="G353" s="67"/>
      <c r="H353" s="67"/>
      <c r="I353" s="314"/>
      <c r="J353" s="314"/>
      <c r="K353" s="314"/>
      <c r="L353" s="314"/>
      <c r="M353" s="314"/>
      <c r="N353" s="314"/>
      <c r="O353" s="314"/>
      <c r="P353" s="314"/>
      <c r="Q353" s="314"/>
      <c r="R353" s="314"/>
      <c r="S353" s="314"/>
      <c r="T353" s="314"/>
      <c r="U353" s="314"/>
      <c r="V353" s="314"/>
      <c r="W353" s="314"/>
      <c r="X353" s="314"/>
      <c r="Y353" s="314"/>
      <c r="Z353" s="314"/>
      <c r="AA353" s="314"/>
    </row>
    <row r="354" spans="1:27" x14ac:dyDescent="0.2">
      <c r="A354" s="67"/>
      <c r="B354" s="67"/>
      <c r="C354" s="67"/>
      <c r="D354" s="67"/>
      <c r="E354" s="67"/>
      <c r="F354" s="67"/>
      <c r="G354" s="67"/>
      <c r="H354" s="67"/>
      <c r="I354" s="314"/>
      <c r="J354" s="314"/>
      <c r="K354" s="314"/>
      <c r="L354" s="314"/>
      <c r="M354" s="314"/>
      <c r="N354" s="314"/>
      <c r="O354" s="314"/>
      <c r="P354" s="314"/>
      <c r="Q354" s="314"/>
      <c r="R354" s="314"/>
      <c r="S354" s="314"/>
      <c r="T354" s="314"/>
      <c r="U354" s="314"/>
      <c r="V354" s="314"/>
      <c r="W354" s="314"/>
      <c r="X354" s="314"/>
      <c r="Y354" s="314"/>
      <c r="Z354" s="314"/>
      <c r="AA354" s="314"/>
    </row>
    <row r="355" spans="1:27" x14ac:dyDescent="0.2">
      <c r="A355" s="67"/>
      <c r="B355" s="67"/>
      <c r="C355" s="67"/>
      <c r="D355" s="67"/>
      <c r="E355" s="67"/>
      <c r="F355" s="67"/>
      <c r="G355" s="67"/>
      <c r="H355" s="67"/>
      <c r="I355" s="314"/>
      <c r="J355" s="314"/>
      <c r="K355" s="314"/>
      <c r="L355" s="314"/>
      <c r="M355" s="314"/>
      <c r="N355" s="314"/>
      <c r="O355" s="314"/>
      <c r="P355" s="314"/>
      <c r="Q355" s="314"/>
      <c r="R355" s="314"/>
      <c r="S355" s="314"/>
      <c r="T355" s="314"/>
      <c r="U355" s="314"/>
      <c r="V355" s="314"/>
      <c r="W355" s="314"/>
      <c r="X355" s="314"/>
      <c r="Y355" s="314"/>
      <c r="Z355" s="314"/>
      <c r="AA355" s="314"/>
    </row>
    <row r="356" spans="1:27" x14ac:dyDescent="0.2">
      <c r="A356" s="67"/>
      <c r="B356" s="67"/>
      <c r="C356" s="67"/>
      <c r="D356" s="67"/>
      <c r="E356" s="67"/>
      <c r="F356" s="67"/>
      <c r="G356" s="67"/>
      <c r="H356" s="67"/>
      <c r="I356" s="314"/>
      <c r="J356" s="314"/>
      <c r="K356" s="314"/>
      <c r="L356" s="314"/>
      <c r="M356" s="314"/>
      <c r="N356" s="314"/>
      <c r="O356" s="314"/>
      <c r="P356" s="314"/>
      <c r="Q356" s="314"/>
      <c r="R356" s="314"/>
      <c r="S356" s="314"/>
      <c r="T356" s="314"/>
      <c r="U356" s="314"/>
      <c r="V356" s="314"/>
      <c r="W356" s="314"/>
      <c r="X356" s="314"/>
      <c r="Y356" s="314"/>
      <c r="Z356" s="314"/>
      <c r="AA356" s="314"/>
    </row>
    <row r="357" spans="1:27" x14ac:dyDescent="0.2">
      <c r="A357" s="67"/>
      <c r="B357" s="67"/>
      <c r="C357" s="67"/>
      <c r="D357" s="67"/>
      <c r="E357" s="67"/>
      <c r="F357" s="67"/>
      <c r="G357" s="67"/>
      <c r="H357" s="67"/>
      <c r="I357" s="314"/>
      <c r="J357" s="314"/>
      <c r="K357" s="314"/>
      <c r="L357" s="314"/>
      <c r="M357" s="314"/>
      <c r="N357" s="314"/>
      <c r="O357" s="314"/>
      <c r="P357" s="314"/>
      <c r="Q357" s="314"/>
      <c r="R357" s="314"/>
      <c r="S357" s="314"/>
      <c r="T357" s="314"/>
      <c r="U357" s="314"/>
      <c r="V357" s="314"/>
      <c r="W357" s="314"/>
      <c r="X357" s="314"/>
      <c r="Y357" s="314"/>
      <c r="Z357" s="314"/>
      <c r="AA357" s="314"/>
    </row>
    <row r="358" spans="1:27" x14ac:dyDescent="0.2">
      <c r="A358" s="67"/>
      <c r="B358" s="67"/>
      <c r="C358" s="67"/>
      <c r="D358" s="67"/>
      <c r="E358" s="67"/>
      <c r="F358" s="67"/>
      <c r="G358" s="67"/>
      <c r="H358" s="67"/>
      <c r="I358" s="314"/>
      <c r="J358" s="314"/>
      <c r="K358" s="314"/>
      <c r="L358" s="314"/>
      <c r="M358" s="314"/>
      <c r="N358" s="314"/>
      <c r="O358" s="314"/>
      <c r="P358" s="314"/>
      <c r="Q358" s="314"/>
      <c r="R358" s="314"/>
      <c r="S358" s="314"/>
      <c r="T358" s="314"/>
      <c r="U358" s="314"/>
      <c r="V358" s="314"/>
      <c r="W358" s="314"/>
      <c r="X358" s="314"/>
      <c r="Y358" s="314"/>
      <c r="Z358" s="314"/>
      <c r="AA358" s="314"/>
    </row>
    <row r="359" spans="1:27" x14ac:dyDescent="0.2">
      <c r="A359" s="67"/>
      <c r="B359" s="67"/>
      <c r="C359" s="67"/>
      <c r="D359" s="67"/>
      <c r="E359" s="67"/>
      <c r="F359" s="67"/>
      <c r="G359" s="67"/>
      <c r="H359" s="67"/>
      <c r="I359" s="314"/>
      <c r="J359" s="314"/>
      <c r="K359" s="314"/>
      <c r="L359" s="314"/>
      <c r="M359" s="314"/>
      <c r="N359" s="314"/>
      <c r="O359" s="314"/>
      <c r="P359" s="314"/>
      <c r="Q359" s="314"/>
      <c r="R359" s="314"/>
      <c r="S359" s="314"/>
      <c r="T359" s="314"/>
      <c r="U359" s="314"/>
      <c r="V359" s="314"/>
      <c r="W359" s="314"/>
      <c r="X359" s="314"/>
      <c r="Y359" s="314"/>
      <c r="Z359" s="314"/>
      <c r="AA359" s="314"/>
    </row>
    <row r="360" spans="1:27" x14ac:dyDescent="0.2">
      <c r="A360" s="67"/>
      <c r="B360" s="67"/>
      <c r="C360" s="67"/>
      <c r="D360" s="67"/>
      <c r="E360" s="67"/>
      <c r="F360" s="67"/>
      <c r="G360" s="67"/>
      <c r="H360" s="67"/>
      <c r="I360" s="314"/>
      <c r="J360" s="314"/>
      <c r="K360" s="314"/>
      <c r="L360" s="314"/>
      <c r="M360" s="314"/>
      <c r="N360" s="314"/>
      <c r="O360" s="314"/>
      <c r="P360" s="314"/>
      <c r="Q360" s="314"/>
      <c r="R360" s="314"/>
      <c r="S360" s="314"/>
      <c r="T360" s="314"/>
      <c r="U360" s="314"/>
      <c r="V360" s="314"/>
      <c r="W360" s="314"/>
      <c r="X360" s="314"/>
      <c r="Y360" s="314"/>
      <c r="Z360" s="314"/>
      <c r="AA360" s="314"/>
    </row>
    <row r="361" spans="1:27" x14ac:dyDescent="0.2">
      <c r="A361" s="67"/>
      <c r="B361" s="67"/>
      <c r="C361" s="67"/>
      <c r="D361" s="67"/>
      <c r="E361" s="67"/>
      <c r="F361" s="67"/>
      <c r="G361" s="67"/>
      <c r="H361" s="67"/>
      <c r="I361" s="314"/>
      <c r="J361" s="314"/>
      <c r="K361" s="314"/>
      <c r="L361" s="314"/>
      <c r="M361" s="314"/>
      <c r="N361" s="314"/>
      <c r="O361" s="314"/>
      <c r="P361" s="314"/>
      <c r="Q361" s="314"/>
      <c r="R361" s="314"/>
      <c r="S361" s="314"/>
      <c r="T361" s="314"/>
      <c r="U361" s="314"/>
      <c r="V361" s="314"/>
      <c r="W361" s="314"/>
      <c r="X361" s="314"/>
      <c r="Y361" s="314"/>
      <c r="Z361" s="314"/>
      <c r="AA361" s="314"/>
    </row>
    <row r="362" spans="1:27" x14ac:dyDescent="0.2">
      <c r="A362" s="67"/>
      <c r="B362" s="67"/>
      <c r="C362" s="67"/>
      <c r="D362" s="67"/>
      <c r="E362" s="67"/>
      <c r="F362" s="67"/>
      <c r="G362" s="67"/>
      <c r="H362" s="67"/>
      <c r="I362" s="314"/>
      <c r="J362" s="314"/>
      <c r="K362" s="314"/>
      <c r="L362" s="314"/>
      <c r="M362" s="314"/>
      <c r="N362" s="314"/>
      <c r="O362" s="314"/>
      <c r="P362" s="314"/>
      <c r="Q362" s="314"/>
      <c r="R362" s="314"/>
      <c r="S362" s="314"/>
      <c r="T362" s="314"/>
      <c r="U362" s="314"/>
      <c r="V362" s="314"/>
      <c r="W362" s="314"/>
      <c r="X362" s="314"/>
      <c r="Y362" s="314"/>
      <c r="Z362" s="314"/>
      <c r="AA362" s="314"/>
    </row>
    <row r="363" spans="1:27" x14ac:dyDescent="0.2">
      <c r="A363" s="67"/>
      <c r="B363" s="67"/>
      <c r="C363" s="67"/>
      <c r="D363" s="67"/>
      <c r="E363" s="67"/>
      <c r="F363" s="67"/>
      <c r="G363" s="67"/>
      <c r="H363" s="67"/>
      <c r="I363" s="314"/>
      <c r="J363" s="314"/>
      <c r="K363" s="314"/>
      <c r="L363" s="314"/>
      <c r="M363" s="314"/>
      <c r="N363" s="314"/>
      <c r="O363" s="314"/>
      <c r="P363" s="314"/>
      <c r="Q363" s="314"/>
      <c r="R363" s="314"/>
      <c r="S363" s="314"/>
      <c r="T363" s="314"/>
      <c r="U363" s="314"/>
      <c r="V363" s="314"/>
      <c r="W363" s="314"/>
      <c r="X363" s="314"/>
      <c r="Y363" s="314"/>
      <c r="Z363" s="314"/>
      <c r="AA363" s="314"/>
    </row>
    <row r="364" spans="1:27" x14ac:dyDescent="0.2">
      <c r="A364" s="67"/>
      <c r="B364" s="67"/>
      <c r="C364" s="67"/>
      <c r="D364" s="67"/>
      <c r="E364" s="67"/>
      <c r="F364" s="67"/>
      <c r="G364" s="67"/>
      <c r="H364" s="67"/>
      <c r="I364" s="314"/>
      <c r="J364" s="314"/>
      <c r="K364" s="314"/>
      <c r="L364" s="314"/>
      <c r="M364" s="314"/>
      <c r="N364" s="314"/>
      <c r="O364" s="314"/>
      <c r="P364" s="314"/>
      <c r="Q364" s="314"/>
      <c r="R364" s="314"/>
      <c r="S364" s="314"/>
      <c r="T364" s="314"/>
      <c r="U364" s="314"/>
      <c r="V364" s="314"/>
      <c r="W364" s="314"/>
      <c r="X364" s="314"/>
      <c r="Y364" s="314"/>
      <c r="Z364" s="314"/>
      <c r="AA364" s="314"/>
    </row>
    <row r="365" spans="1:27" x14ac:dyDescent="0.2">
      <c r="A365" s="67"/>
      <c r="B365" s="67"/>
      <c r="C365" s="67"/>
      <c r="D365" s="67"/>
      <c r="E365" s="67"/>
      <c r="F365" s="67"/>
      <c r="G365" s="67"/>
      <c r="H365" s="67"/>
      <c r="I365" s="314"/>
      <c r="J365" s="314"/>
      <c r="K365" s="314"/>
      <c r="L365" s="314"/>
      <c r="M365" s="314"/>
      <c r="N365" s="314"/>
      <c r="O365" s="314"/>
      <c r="P365" s="314"/>
      <c r="Q365" s="314"/>
      <c r="R365" s="314"/>
      <c r="S365" s="314"/>
      <c r="T365" s="314"/>
      <c r="U365" s="314"/>
      <c r="V365" s="314"/>
      <c r="W365" s="314"/>
      <c r="X365" s="314"/>
      <c r="Y365" s="314"/>
      <c r="Z365" s="314"/>
      <c r="AA365" s="314"/>
    </row>
    <row r="366" spans="1:27" x14ac:dyDescent="0.2">
      <c r="A366" s="67"/>
      <c r="B366" s="67"/>
      <c r="C366" s="67"/>
      <c r="D366" s="67"/>
      <c r="E366" s="67"/>
      <c r="F366" s="67"/>
      <c r="G366" s="67"/>
      <c r="H366" s="67"/>
      <c r="I366" s="314"/>
      <c r="J366" s="314"/>
      <c r="K366" s="314"/>
      <c r="L366" s="314"/>
      <c r="M366" s="314"/>
      <c r="N366" s="314"/>
      <c r="O366" s="314"/>
      <c r="P366" s="314"/>
      <c r="Q366" s="314"/>
      <c r="R366" s="314"/>
      <c r="S366" s="314"/>
      <c r="T366" s="314"/>
      <c r="U366" s="314"/>
      <c r="V366" s="314"/>
      <c r="W366" s="314"/>
      <c r="X366" s="314"/>
      <c r="Y366" s="314"/>
      <c r="Z366" s="314"/>
      <c r="AA366" s="314"/>
    </row>
    <row r="367" spans="1:27" x14ac:dyDescent="0.2">
      <c r="A367" s="67"/>
      <c r="B367" s="67"/>
      <c r="C367" s="67"/>
      <c r="D367" s="67"/>
      <c r="E367" s="67"/>
      <c r="F367" s="67"/>
      <c r="G367" s="67"/>
      <c r="H367" s="67"/>
      <c r="I367" s="314"/>
      <c r="J367" s="314"/>
      <c r="K367" s="314"/>
      <c r="L367" s="314"/>
      <c r="M367" s="314"/>
      <c r="N367" s="314"/>
      <c r="O367" s="314"/>
      <c r="P367" s="314"/>
      <c r="Q367" s="314"/>
      <c r="R367" s="314"/>
      <c r="S367" s="314"/>
      <c r="T367" s="314"/>
      <c r="U367" s="314"/>
      <c r="V367" s="314"/>
      <c r="W367" s="314"/>
      <c r="X367" s="314"/>
      <c r="Y367" s="314"/>
      <c r="Z367" s="314"/>
      <c r="AA367" s="314"/>
    </row>
    <row r="368" spans="1:27" x14ac:dyDescent="0.2">
      <c r="A368" s="67"/>
      <c r="B368" s="67"/>
      <c r="C368" s="67"/>
      <c r="D368" s="67"/>
      <c r="E368" s="67"/>
      <c r="F368" s="67"/>
      <c r="G368" s="67"/>
      <c r="H368" s="67"/>
      <c r="I368" s="314"/>
      <c r="J368" s="314"/>
      <c r="K368" s="314"/>
      <c r="L368" s="314"/>
      <c r="M368" s="314"/>
      <c r="N368" s="314"/>
      <c r="O368" s="314"/>
      <c r="P368" s="314"/>
      <c r="Q368" s="314"/>
      <c r="R368" s="314"/>
      <c r="S368" s="314"/>
      <c r="T368" s="314"/>
      <c r="U368" s="314"/>
      <c r="V368" s="314"/>
      <c r="W368" s="314"/>
      <c r="X368" s="314"/>
      <c r="Y368" s="314"/>
      <c r="Z368" s="314"/>
      <c r="AA368" s="314"/>
    </row>
    <row r="369" spans="1:27" x14ac:dyDescent="0.2">
      <c r="A369" s="67"/>
      <c r="B369" s="67"/>
      <c r="C369" s="67"/>
      <c r="D369" s="67"/>
      <c r="E369" s="67"/>
      <c r="F369" s="67"/>
      <c r="G369" s="67"/>
      <c r="H369" s="67"/>
      <c r="I369" s="314"/>
      <c r="J369" s="314"/>
      <c r="K369" s="314"/>
      <c r="L369" s="314"/>
      <c r="M369" s="314"/>
      <c r="N369" s="314"/>
      <c r="O369" s="314"/>
      <c r="P369" s="314"/>
      <c r="Q369" s="314"/>
      <c r="R369" s="314"/>
      <c r="S369" s="314"/>
      <c r="T369" s="314"/>
      <c r="U369" s="314"/>
      <c r="V369" s="314"/>
      <c r="W369" s="314"/>
      <c r="X369" s="314"/>
      <c r="Y369" s="314"/>
      <c r="Z369" s="314"/>
      <c r="AA369" s="314"/>
    </row>
    <row r="370" spans="1:27" x14ac:dyDescent="0.2">
      <c r="A370" s="67"/>
      <c r="B370" s="67"/>
      <c r="C370" s="67"/>
      <c r="D370" s="67"/>
      <c r="E370" s="67"/>
      <c r="F370" s="67"/>
      <c r="G370" s="67"/>
      <c r="H370" s="67"/>
      <c r="I370" s="314"/>
      <c r="J370" s="314"/>
      <c r="K370" s="314"/>
      <c r="L370" s="314"/>
      <c r="M370" s="314"/>
      <c r="N370" s="314"/>
      <c r="O370" s="314"/>
      <c r="P370" s="314"/>
      <c r="Q370" s="314"/>
      <c r="R370" s="314"/>
      <c r="S370" s="314"/>
      <c r="T370" s="314"/>
      <c r="U370" s="314"/>
      <c r="V370" s="314"/>
      <c r="W370" s="314"/>
      <c r="X370" s="314"/>
      <c r="Y370" s="314"/>
      <c r="Z370" s="314"/>
      <c r="AA370" s="314"/>
    </row>
    <row r="371" spans="1:27" x14ac:dyDescent="0.2">
      <c r="A371" s="67"/>
      <c r="B371" s="67"/>
      <c r="C371" s="67"/>
      <c r="D371" s="67"/>
      <c r="E371" s="67"/>
      <c r="F371" s="67"/>
      <c r="G371" s="67"/>
      <c r="H371" s="67"/>
      <c r="I371" s="314"/>
      <c r="J371" s="314"/>
      <c r="K371" s="314"/>
      <c r="L371" s="314"/>
      <c r="M371" s="314"/>
      <c r="N371" s="314"/>
      <c r="O371" s="314"/>
      <c r="P371" s="314"/>
      <c r="Q371" s="314"/>
      <c r="R371" s="314"/>
      <c r="S371" s="314"/>
      <c r="T371" s="314"/>
      <c r="U371" s="314"/>
      <c r="V371" s="314"/>
      <c r="W371" s="314"/>
      <c r="X371" s="314"/>
      <c r="Y371" s="314"/>
      <c r="Z371" s="314"/>
      <c r="AA371" s="314"/>
    </row>
    <row r="372" spans="1:27" x14ac:dyDescent="0.2">
      <c r="A372" s="67"/>
      <c r="B372" s="67"/>
      <c r="C372" s="67"/>
      <c r="D372" s="67"/>
      <c r="E372" s="67"/>
      <c r="F372" s="67"/>
      <c r="G372" s="67"/>
      <c r="H372" s="67"/>
      <c r="I372" s="314"/>
      <c r="J372" s="314"/>
      <c r="K372" s="314"/>
      <c r="L372" s="314"/>
      <c r="M372" s="314"/>
      <c r="N372" s="314"/>
      <c r="O372" s="314"/>
      <c r="P372" s="314"/>
      <c r="Q372" s="314"/>
      <c r="R372" s="314"/>
      <c r="S372" s="314"/>
      <c r="T372" s="314"/>
      <c r="U372" s="314"/>
      <c r="V372" s="314"/>
      <c r="W372" s="314"/>
      <c r="X372" s="314"/>
      <c r="Y372" s="314"/>
      <c r="Z372" s="314"/>
      <c r="AA372" s="314"/>
    </row>
    <row r="373" spans="1:27" x14ac:dyDescent="0.2">
      <c r="A373" s="67"/>
      <c r="B373" s="67"/>
      <c r="C373" s="67"/>
      <c r="D373" s="67"/>
      <c r="E373" s="67"/>
      <c r="F373" s="67"/>
      <c r="G373" s="67"/>
      <c r="H373" s="67"/>
      <c r="I373" s="314"/>
      <c r="J373" s="314"/>
      <c r="K373" s="314"/>
      <c r="L373" s="314"/>
      <c r="M373" s="314"/>
      <c r="N373" s="314"/>
      <c r="O373" s="314"/>
      <c r="P373" s="314"/>
      <c r="Q373" s="314"/>
      <c r="R373" s="314"/>
      <c r="S373" s="314"/>
      <c r="T373" s="314"/>
      <c r="U373" s="314"/>
      <c r="V373" s="314"/>
      <c r="W373" s="314"/>
      <c r="X373" s="314"/>
      <c r="Y373" s="314"/>
      <c r="Z373" s="314"/>
      <c r="AA373" s="314"/>
    </row>
    <row r="374" spans="1:27" x14ac:dyDescent="0.2">
      <c r="A374" s="67"/>
      <c r="B374" s="67"/>
      <c r="C374" s="67"/>
      <c r="D374" s="67"/>
      <c r="E374" s="67"/>
      <c r="F374" s="67"/>
      <c r="G374" s="67"/>
      <c r="H374" s="67"/>
      <c r="I374" s="314"/>
      <c r="J374" s="314"/>
      <c r="K374" s="314"/>
      <c r="L374" s="314"/>
      <c r="M374" s="314"/>
      <c r="N374" s="314"/>
      <c r="O374" s="314"/>
      <c r="P374" s="314"/>
      <c r="Q374" s="314"/>
      <c r="R374" s="314"/>
      <c r="S374" s="314"/>
      <c r="T374" s="314"/>
      <c r="U374" s="314"/>
      <c r="V374" s="314"/>
      <c r="W374" s="314"/>
      <c r="X374" s="314"/>
      <c r="Y374" s="314"/>
      <c r="Z374" s="314"/>
      <c r="AA374" s="314"/>
    </row>
    <row r="375" spans="1:27" x14ac:dyDescent="0.2">
      <c r="A375" s="67"/>
      <c r="B375" s="67"/>
      <c r="C375" s="67"/>
      <c r="D375" s="67"/>
      <c r="E375" s="67"/>
      <c r="F375" s="67"/>
      <c r="G375" s="67"/>
      <c r="H375" s="67"/>
      <c r="I375" s="314"/>
      <c r="J375" s="314"/>
      <c r="K375" s="314"/>
      <c r="L375" s="314"/>
      <c r="M375" s="314"/>
      <c r="N375" s="314"/>
      <c r="O375" s="314"/>
      <c r="P375" s="314"/>
      <c r="Q375" s="314"/>
      <c r="R375" s="314"/>
      <c r="S375" s="314"/>
      <c r="T375" s="314"/>
      <c r="U375" s="314"/>
      <c r="V375" s="314"/>
      <c r="W375" s="314"/>
      <c r="X375" s="314"/>
      <c r="Y375" s="314"/>
      <c r="Z375" s="314"/>
      <c r="AA375" s="314"/>
    </row>
    <row r="376" spans="1:27" x14ac:dyDescent="0.2">
      <c r="A376" s="67"/>
      <c r="B376" s="67"/>
      <c r="C376" s="67"/>
      <c r="D376" s="67"/>
      <c r="E376" s="67"/>
      <c r="F376" s="67"/>
      <c r="G376" s="67"/>
      <c r="H376" s="67"/>
      <c r="I376" s="314"/>
      <c r="J376" s="314"/>
      <c r="K376" s="314"/>
      <c r="L376" s="314"/>
      <c r="M376" s="314"/>
      <c r="N376" s="314"/>
      <c r="O376" s="314"/>
      <c r="P376" s="314"/>
      <c r="Q376" s="314"/>
      <c r="R376" s="314"/>
      <c r="S376" s="314"/>
      <c r="T376" s="314"/>
      <c r="U376" s="314"/>
      <c r="V376" s="314"/>
      <c r="W376" s="314"/>
      <c r="X376" s="314"/>
      <c r="Y376" s="314"/>
      <c r="Z376" s="314"/>
      <c r="AA376" s="314"/>
    </row>
    <row r="377" spans="1:27" x14ac:dyDescent="0.2">
      <c r="A377" s="67"/>
      <c r="B377" s="67"/>
      <c r="C377" s="67"/>
      <c r="D377" s="67"/>
      <c r="E377" s="67"/>
      <c r="F377" s="67"/>
      <c r="G377" s="67"/>
      <c r="H377" s="67"/>
      <c r="I377" s="314"/>
      <c r="J377" s="314"/>
      <c r="K377" s="314"/>
      <c r="L377" s="314"/>
      <c r="M377" s="314"/>
      <c r="N377" s="314"/>
      <c r="O377" s="314"/>
      <c r="P377" s="314"/>
      <c r="Q377" s="314"/>
      <c r="R377" s="314"/>
      <c r="S377" s="314"/>
      <c r="T377" s="314"/>
      <c r="U377" s="314"/>
      <c r="V377" s="314"/>
      <c r="W377" s="314"/>
      <c r="X377" s="314"/>
      <c r="Y377" s="314"/>
      <c r="Z377" s="314"/>
      <c r="AA377" s="314"/>
    </row>
    <row r="378" spans="1:27" x14ac:dyDescent="0.2">
      <c r="A378" s="67"/>
      <c r="B378" s="67"/>
      <c r="C378" s="67"/>
      <c r="D378" s="67"/>
      <c r="E378" s="67"/>
      <c r="F378" s="67"/>
      <c r="G378" s="67"/>
      <c r="H378" s="67"/>
      <c r="I378" s="314"/>
      <c r="J378" s="314"/>
      <c r="K378" s="314"/>
      <c r="L378" s="314"/>
      <c r="M378" s="314"/>
      <c r="N378" s="314"/>
      <c r="O378" s="314"/>
      <c r="P378" s="314"/>
      <c r="Q378" s="314"/>
      <c r="R378" s="314"/>
      <c r="S378" s="314"/>
      <c r="T378" s="314"/>
      <c r="U378" s="314"/>
      <c r="V378" s="314"/>
      <c r="W378" s="314"/>
      <c r="X378" s="314"/>
      <c r="Y378" s="314"/>
      <c r="Z378" s="314"/>
      <c r="AA378" s="314"/>
    </row>
    <row r="379" spans="1:27" x14ac:dyDescent="0.2">
      <c r="A379" s="67"/>
      <c r="B379" s="67"/>
      <c r="C379" s="67"/>
      <c r="D379" s="67"/>
      <c r="E379" s="67"/>
      <c r="F379" s="67"/>
      <c r="G379" s="67"/>
      <c r="H379" s="67"/>
      <c r="I379" s="314"/>
      <c r="J379" s="314"/>
      <c r="K379" s="314"/>
      <c r="L379" s="314"/>
      <c r="M379" s="314"/>
      <c r="N379" s="314"/>
      <c r="O379" s="314"/>
      <c r="P379" s="314"/>
      <c r="Q379" s="314"/>
      <c r="R379" s="314"/>
      <c r="S379" s="314"/>
      <c r="T379" s="314"/>
      <c r="U379" s="314"/>
      <c r="V379" s="314"/>
      <c r="W379" s="314"/>
      <c r="X379" s="314"/>
      <c r="Y379" s="314"/>
      <c r="Z379" s="314"/>
      <c r="AA379" s="314"/>
    </row>
    <row r="380" spans="1:27" x14ac:dyDescent="0.2">
      <c r="A380" s="67"/>
      <c r="B380" s="67"/>
      <c r="C380" s="67"/>
      <c r="D380" s="67"/>
      <c r="E380" s="67"/>
      <c r="F380" s="67"/>
      <c r="G380" s="67"/>
      <c r="H380" s="67"/>
      <c r="I380" s="314"/>
      <c r="J380" s="314"/>
      <c r="K380" s="314"/>
      <c r="L380" s="314"/>
      <c r="M380" s="314"/>
      <c r="N380" s="314"/>
      <c r="O380" s="314"/>
      <c r="P380" s="314"/>
      <c r="Q380" s="314"/>
      <c r="R380" s="314"/>
      <c r="S380" s="314"/>
      <c r="T380" s="314"/>
      <c r="U380" s="314"/>
      <c r="V380" s="314"/>
      <c r="W380" s="314"/>
      <c r="X380" s="314"/>
      <c r="Y380" s="314"/>
      <c r="Z380" s="314"/>
      <c r="AA380" s="314"/>
    </row>
    <row r="381" spans="1:27" x14ac:dyDescent="0.2">
      <c r="A381" s="67"/>
      <c r="B381" s="67"/>
      <c r="C381" s="67"/>
      <c r="D381" s="67"/>
      <c r="E381" s="67"/>
      <c r="F381" s="67"/>
      <c r="G381" s="67"/>
      <c r="H381" s="67"/>
      <c r="I381" s="314"/>
      <c r="J381" s="314"/>
      <c r="K381" s="314"/>
      <c r="L381" s="314"/>
      <c r="M381" s="314"/>
      <c r="N381" s="314"/>
      <c r="O381" s="314"/>
      <c r="P381" s="314"/>
      <c r="Q381" s="314"/>
      <c r="R381" s="314"/>
      <c r="S381" s="314"/>
      <c r="T381" s="314"/>
      <c r="U381" s="314"/>
      <c r="V381" s="314"/>
      <c r="W381" s="314"/>
      <c r="X381" s="314"/>
      <c r="Y381" s="314"/>
      <c r="Z381" s="314"/>
      <c r="AA381" s="314"/>
    </row>
    <row r="382" spans="1:27" x14ac:dyDescent="0.2">
      <c r="A382" s="67"/>
      <c r="B382" s="67"/>
      <c r="C382" s="67"/>
      <c r="D382" s="67"/>
      <c r="E382" s="67"/>
      <c r="F382" s="67"/>
      <c r="G382" s="67"/>
      <c r="H382" s="67"/>
      <c r="I382" s="314"/>
      <c r="J382" s="314"/>
      <c r="K382" s="314"/>
      <c r="L382" s="314"/>
      <c r="M382" s="314"/>
      <c r="N382" s="314"/>
      <c r="O382" s="314"/>
      <c r="P382" s="314"/>
      <c r="Q382" s="314"/>
      <c r="R382" s="314"/>
      <c r="S382" s="314"/>
      <c r="T382" s="314"/>
      <c r="U382" s="314"/>
      <c r="V382" s="314"/>
      <c r="W382" s="314"/>
      <c r="X382" s="314"/>
      <c r="Y382" s="314"/>
      <c r="Z382" s="314"/>
      <c r="AA382" s="314"/>
    </row>
    <row r="383" spans="1:27" x14ac:dyDescent="0.2">
      <c r="A383" s="67"/>
      <c r="B383" s="67"/>
      <c r="C383" s="67"/>
      <c r="D383" s="67"/>
      <c r="E383" s="67"/>
      <c r="F383" s="67"/>
      <c r="G383" s="67"/>
      <c r="H383" s="67"/>
      <c r="I383" s="314"/>
      <c r="J383" s="314"/>
      <c r="K383" s="314"/>
      <c r="L383" s="314"/>
      <c r="M383" s="314"/>
      <c r="N383" s="314"/>
      <c r="O383" s="314"/>
      <c r="P383" s="314"/>
      <c r="Q383" s="314"/>
      <c r="R383" s="314"/>
      <c r="S383" s="314"/>
      <c r="T383" s="314"/>
      <c r="U383" s="314"/>
      <c r="V383" s="314"/>
      <c r="W383" s="314"/>
      <c r="X383" s="314"/>
      <c r="Y383" s="314"/>
      <c r="Z383" s="314"/>
      <c r="AA383" s="314"/>
    </row>
    <row r="384" spans="1:27" x14ac:dyDescent="0.2">
      <c r="A384" s="67"/>
      <c r="B384" s="67"/>
      <c r="C384" s="67"/>
      <c r="D384" s="67"/>
      <c r="E384" s="67"/>
      <c r="F384" s="67"/>
      <c r="G384" s="67"/>
      <c r="H384" s="67"/>
      <c r="I384" s="314"/>
      <c r="J384" s="314"/>
      <c r="K384" s="314"/>
      <c r="L384" s="314"/>
      <c r="M384" s="314"/>
      <c r="N384" s="314"/>
      <c r="O384" s="314"/>
      <c r="P384" s="314"/>
      <c r="Q384" s="314"/>
      <c r="R384" s="314"/>
      <c r="S384" s="314"/>
      <c r="T384" s="314"/>
      <c r="U384" s="314"/>
      <c r="V384" s="314"/>
      <c r="W384" s="314"/>
      <c r="X384" s="314"/>
      <c r="Y384" s="314"/>
      <c r="Z384" s="314"/>
      <c r="AA384" s="314"/>
    </row>
    <row r="385" spans="1:27" x14ac:dyDescent="0.2">
      <c r="A385" s="67"/>
      <c r="B385" s="67"/>
      <c r="C385" s="67"/>
      <c r="D385" s="67"/>
      <c r="E385" s="67"/>
      <c r="F385" s="67"/>
      <c r="G385" s="67"/>
      <c r="H385" s="67"/>
      <c r="I385" s="314"/>
      <c r="J385" s="314"/>
      <c r="K385" s="314"/>
      <c r="L385" s="314"/>
      <c r="M385" s="314"/>
      <c r="N385" s="314"/>
      <c r="O385" s="314"/>
      <c r="P385" s="314"/>
      <c r="Q385" s="314"/>
      <c r="R385" s="314"/>
      <c r="S385" s="314"/>
      <c r="T385" s="314"/>
      <c r="U385" s="314"/>
      <c r="V385" s="314"/>
      <c r="W385" s="314"/>
      <c r="X385" s="314"/>
      <c r="Y385" s="314"/>
      <c r="Z385" s="314"/>
      <c r="AA385" s="314"/>
    </row>
    <row r="386" spans="1:27" x14ac:dyDescent="0.2">
      <c r="A386" s="67"/>
      <c r="B386" s="67"/>
      <c r="C386" s="67"/>
      <c r="D386" s="67"/>
      <c r="E386" s="67"/>
      <c r="F386" s="67"/>
      <c r="G386" s="67"/>
      <c r="H386" s="67"/>
      <c r="I386" s="314"/>
      <c r="J386" s="314"/>
      <c r="K386" s="314"/>
      <c r="L386" s="314"/>
      <c r="M386" s="314"/>
      <c r="N386" s="314"/>
      <c r="O386" s="314"/>
      <c r="P386" s="314"/>
      <c r="Q386" s="314"/>
      <c r="R386" s="314"/>
      <c r="S386" s="314"/>
      <c r="T386" s="314"/>
      <c r="U386" s="314"/>
      <c r="V386" s="314"/>
      <c r="W386" s="314"/>
      <c r="X386" s="314"/>
      <c r="Y386" s="314"/>
      <c r="Z386" s="314"/>
      <c r="AA386" s="314"/>
    </row>
    <row r="387" spans="1:27" x14ac:dyDescent="0.2">
      <c r="A387" s="67"/>
      <c r="B387" s="67"/>
      <c r="C387" s="67"/>
      <c r="D387" s="67"/>
      <c r="E387" s="67"/>
      <c r="F387" s="67"/>
      <c r="G387" s="67"/>
      <c r="H387" s="67"/>
      <c r="I387" s="314"/>
      <c r="J387" s="314"/>
      <c r="K387" s="314"/>
      <c r="L387" s="314"/>
      <c r="M387" s="314"/>
      <c r="N387" s="314"/>
      <c r="O387" s="314"/>
      <c r="P387" s="314"/>
      <c r="Q387" s="314"/>
      <c r="R387" s="314"/>
      <c r="S387" s="314"/>
      <c r="T387" s="314"/>
      <c r="U387" s="314"/>
      <c r="V387" s="314"/>
      <c r="W387" s="314"/>
      <c r="X387" s="314"/>
      <c r="Y387" s="314"/>
      <c r="Z387" s="314"/>
      <c r="AA387" s="314"/>
    </row>
    <row r="388" spans="1:27" x14ac:dyDescent="0.2">
      <c r="A388" s="67"/>
      <c r="B388" s="67"/>
      <c r="C388" s="67"/>
      <c r="D388" s="67"/>
      <c r="E388" s="67"/>
      <c r="F388" s="67"/>
      <c r="G388" s="67"/>
      <c r="H388" s="67"/>
      <c r="I388" s="314"/>
      <c r="J388" s="314"/>
      <c r="K388" s="314"/>
      <c r="L388" s="314"/>
      <c r="M388" s="314"/>
      <c r="N388" s="314"/>
      <c r="O388" s="314"/>
      <c r="P388" s="314"/>
      <c r="Q388" s="314"/>
      <c r="R388" s="314"/>
      <c r="S388" s="314"/>
      <c r="T388" s="314"/>
      <c r="U388" s="314"/>
      <c r="V388" s="314"/>
      <c r="W388" s="314"/>
      <c r="X388" s="314"/>
      <c r="Y388" s="314"/>
      <c r="Z388" s="314"/>
      <c r="AA388" s="314"/>
    </row>
    <row r="389" spans="1:27" x14ac:dyDescent="0.2">
      <c r="A389" s="67"/>
      <c r="B389" s="67"/>
      <c r="C389" s="67"/>
      <c r="D389" s="67"/>
      <c r="E389" s="67"/>
      <c r="F389" s="67"/>
      <c r="G389" s="67"/>
      <c r="H389" s="67"/>
      <c r="I389" s="314"/>
      <c r="J389" s="314"/>
      <c r="K389" s="314"/>
      <c r="L389" s="314"/>
      <c r="M389" s="314"/>
      <c r="N389" s="314"/>
      <c r="O389" s="314"/>
      <c r="P389" s="314"/>
      <c r="Q389" s="314"/>
      <c r="R389" s="314"/>
      <c r="S389" s="314"/>
      <c r="T389" s="314"/>
      <c r="U389" s="314"/>
      <c r="V389" s="314"/>
      <c r="W389" s="314"/>
      <c r="X389" s="314"/>
      <c r="Y389" s="314"/>
      <c r="Z389" s="314"/>
      <c r="AA389" s="314"/>
    </row>
    <row r="390" spans="1:27" x14ac:dyDescent="0.2">
      <c r="A390" s="67"/>
      <c r="B390" s="67"/>
      <c r="C390" s="67"/>
      <c r="D390" s="67"/>
      <c r="E390" s="67"/>
      <c r="F390" s="67"/>
      <c r="G390" s="67"/>
      <c r="H390" s="67"/>
      <c r="I390" s="314"/>
      <c r="J390" s="314"/>
      <c r="K390" s="314"/>
      <c r="L390" s="314"/>
      <c r="M390" s="314"/>
      <c r="N390" s="314"/>
      <c r="O390" s="314"/>
      <c r="P390" s="314"/>
      <c r="Q390" s="314"/>
      <c r="R390" s="314"/>
      <c r="S390" s="314"/>
      <c r="T390" s="314"/>
      <c r="U390" s="314"/>
      <c r="V390" s="314"/>
      <c r="W390" s="314"/>
      <c r="X390" s="314"/>
      <c r="Y390" s="314"/>
      <c r="Z390" s="314"/>
      <c r="AA390" s="314"/>
    </row>
    <row r="391" spans="1:27" x14ac:dyDescent="0.2">
      <c r="A391" s="67"/>
      <c r="B391" s="67"/>
      <c r="C391" s="67"/>
      <c r="D391" s="67"/>
      <c r="E391" s="67"/>
      <c r="F391" s="67"/>
      <c r="G391" s="67"/>
      <c r="H391" s="67"/>
      <c r="I391" s="314"/>
      <c r="J391" s="314"/>
      <c r="K391" s="314"/>
      <c r="L391" s="314"/>
      <c r="M391" s="314"/>
      <c r="N391" s="314"/>
      <c r="O391" s="314"/>
      <c r="P391" s="314"/>
      <c r="Q391" s="314"/>
      <c r="R391" s="314"/>
      <c r="S391" s="314"/>
      <c r="T391" s="314"/>
      <c r="U391" s="314"/>
      <c r="V391" s="314"/>
      <c r="W391" s="314"/>
      <c r="X391" s="314"/>
      <c r="Y391" s="314"/>
      <c r="Z391" s="314"/>
      <c r="AA391" s="314"/>
    </row>
    <row r="392" spans="1:27" x14ac:dyDescent="0.2">
      <c r="A392" s="67"/>
      <c r="B392" s="67"/>
      <c r="C392" s="67"/>
      <c r="D392" s="67"/>
      <c r="E392" s="67"/>
      <c r="F392" s="67"/>
      <c r="G392" s="67"/>
      <c r="H392" s="67"/>
      <c r="I392" s="314"/>
      <c r="J392" s="314"/>
      <c r="K392" s="314"/>
      <c r="L392" s="314"/>
      <c r="M392" s="314"/>
      <c r="N392" s="314"/>
      <c r="O392" s="314"/>
      <c r="P392" s="314"/>
      <c r="Q392" s="314"/>
      <c r="R392" s="314"/>
      <c r="S392" s="314"/>
      <c r="T392" s="314"/>
      <c r="U392" s="314"/>
      <c r="V392" s="314"/>
      <c r="W392" s="314"/>
      <c r="X392" s="314"/>
      <c r="Y392" s="314"/>
      <c r="Z392" s="314"/>
      <c r="AA392" s="314"/>
    </row>
    <row r="393" spans="1:27" x14ac:dyDescent="0.2">
      <c r="A393" s="67"/>
      <c r="B393" s="67"/>
      <c r="C393" s="67"/>
      <c r="D393" s="67"/>
      <c r="E393" s="67"/>
      <c r="F393" s="67"/>
      <c r="G393" s="67"/>
      <c r="H393" s="67"/>
      <c r="I393" s="314"/>
      <c r="J393" s="314"/>
      <c r="K393" s="314"/>
      <c r="L393" s="314"/>
      <c r="M393" s="314"/>
      <c r="N393" s="314"/>
      <c r="O393" s="314"/>
      <c r="P393" s="314"/>
      <c r="Q393" s="314"/>
      <c r="R393" s="314"/>
      <c r="S393" s="314"/>
      <c r="T393" s="314"/>
      <c r="U393" s="314"/>
      <c r="V393" s="314"/>
      <c r="W393" s="314"/>
      <c r="X393" s="314"/>
      <c r="Y393" s="314"/>
      <c r="Z393" s="314"/>
      <c r="AA393" s="314"/>
    </row>
    <row r="394" spans="1:27" x14ac:dyDescent="0.2">
      <c r="A394" s="67"/>
      <c r="B394" s="67"/>
      <c r="C394" s="67"/>
      <c r="D394" s="67"/>
      <c r="E394" s="67"/>
      <c r="F394" s="67"/>
      <c r="G394" s="67"/>
      <c r="H394" s="67"/>
      <c r="I394" s="314"/>
      <c r="J394" s="314"/>
      <c r="K394" s="314"/>
      <c r="L394" s="314"/>
      <c r="M394" s="314"/>
      <c r="N394" s="314"/>
      <c r="O394" s="314"/>
      <c r="P394" s="314"/>
      <c r="Q394" s="314"/>
      <c r="R394" s="314"/>
      <c r="S394" s="314"/>
      <c r="T394" s="314"/>
      <c r="U394" s="314"/>
      <c r="V394" s="314"/>
      <c r="W394" s="314"/>
      <c r="X394" s="314"/>
      <c r="Y394" s="314"/>
      <c r="Z394" s="314"/>
      <c r="AA394" s="314"/>
    </row>
    <row r="395" spans="1:27" x14ac:dyDescent="0.2">
      <c r="A395" s="67"/>
      <c r="B395" s="67"/>
      <c r="C395" s="67"/>
      <c r="D395" s="67"/>
      <c r="E395" s="67"/>
      <c r="F395" s="67"/>
      <c r="G395" s="67"/>
      <c r="H395" s="67"/>
      <c r="I395" s="314"/>
      <c r="J395" s="314"/>
      <c r="K395" s="314"/>
      <c r="L395" s="314"/>
      <c r="M395" s="314"/>
      <c r="N395" s="314"/>
      <c r="O395" s="314"/>
      <c r="P395" s="314"/>
      <c r="Q395" s="314"/>
      <c r="R395" s="314"/>
      <c r="S395" s="314"/>
      <c r="T395" s="314"/>
      <c r="U395" s="314"/>
      <c r="V395" s="314"/>
      <c r="W395" s="314"/>
      <c r="X395" s="314"/>
      <c r="Y395" s="314"/>
      <c r="Z395" s="314"/>
      <c r="AA395" s="314"/>
    </row>
    <row r="396" spans="1:27" x14ac:dyDescent="0.2">
      <c r="A396" s="67"/>
      <c r="B396" s="67"/>
      <c r="C396" s="67"/>
      <c r="D396" s="67"/>
      <c r="E396" s="67"/>
      <c r="F396" s="67"/>
      <c r="G396" s="67"/>
      <c r="H396" s="67"/>
      <c r="I396" s="314"/>
      <c r="J396" s="314"/>
      <c r="K396" s="314"/>
      <c r="L396" s="314"/>
      <c r="M396" s="314"/>
      <c r="N396" s="314"/>
      <c r="O396" s="314"/>
      <c r="P396" s="314"/>
      <c r="Q396" s="314"/>
      <c r="R396" s="314"/>
      <c r="S396" s="314"/>
      <c r="T396" s="314"/>
      <c r="U396" s="314"/>
      <c r="V396" s="314"/>
      <c r="W396" s="314"/>
      <c r="X396" s="314"/>
      <c r="Y396" s="314"/>
      <c r="Z396" s="314"/>
      <c r="AA396" s="314"/>
    </row>
    <row r="397" spans="1:27" x14ac:dyDescent="0.2">
      <c r="A397" s="67"/>
      <c r="B397" s="67"/>
      <c r="C397" s="67"/>
      <c r="D397" s="67"/>
      <c r="E397" s="67"/>
      <c r="F397" s="67"/>
      <c r="G397" s="67"/>
      <c r="H397" s="67"/>
      <c r="I397" s="314"/>
      <c r="J397" s="314"/>
      <c r="K397" s="314"/>
      <c r="L397" s="314"/>
      <c r="M397" s="314"/>
      <c r="N397" s="314"/>
      <c r="O397" s="314"/>
      <c r="P397" s="314"/>
      <c r="Q397" s="314"/>
      <c r="R397" s="314"/>
      <c r="S397" s="314"/>
      <c r="T397" s="314"/>
      <c r="U397" s="314"/>
      <c r="V397" s="314"/>
      <c r="W397" s="314"/>
      <c r="X397" s="314"/>
      <c r="Y397" s="314"/>
      <c r="Z397" s="314"/>
      <c r="AA397" s="314"/>
    </row>
    <row r="398" spans="1:27" x14ac:dyDescent="0.2">
      <c r="A398" s="67"/>
      <c r="B398" s="67"/>
      <c r="C398" s="67"/>
      <c r="D398" s="67"/>
      <c r="E398" s="67"/>
      <c r="F398" s="67"/>
      <c r="G398" s="67"/>
      <c r="H398" s="67"/>
      <c r="I398" s="314"/>
      <c r="J398" s="314"/>
      <c r="K398" s="314"/>
      <c r="L398" s="314"/>
      <c r="M398" s="314"/>
      <c r="N398" s="314"/>
      <c r="O398" s="314"/>
      <c r="P398" s="314"/>
      <c r="Q398" s="314"/>
      <c r="R398" s="314"/>
      <c r="S398" s="314"/>
      <c r="T398" s="314"/>
      <c r="U398" s="314"/>
      <c r="V398" s="314"/>
      <c r="W398" s="314"/>
      <c r="X398" s="314"/>
      <c r="Y398" s="314"/>
      <c r="Z398" s="314"/>
      <c r="AA398" s="314"/>
    </row>
    <row r="399" spans="1:27" x14ac:dyDescent="0.2">
      <c r="A399" s="67"/>
      <c r="B399" s="67"/>
      <c r="C399" s="67"/>
      <c r="D399" s="67"/>
      <c r="E399" s="67"/>
      <c r="F399" s="67"/>
      <c r="G399" s="67"/>
      <c r="H399" s="67"/>
      <c r="I399" s="314"/>
      <c r="J399" s="314"/>
      <c r="K399" s="314"/>
      <c r="L399" s="314"/>
      <c r="M399" s="314"/>
      <c r="N399" s="314"/>
      <c r="O399" s="314"/>
      <c r="P399" s="314"/>
      <c r="Q399" s="314"/>
      <c r="R399" s="314"/>
      <c r="S399" s="314"/>
      <c r="T399" s="314"/>
      <c r="U399" s="314"/>
      <c r="V399" s="314"/>
      <c r="W399" s="314"/>
      <c r="X399" s="314"/>
      <c r="Y399" s="314"/>
      <c r="Z399" s="314"/>
      <c r="AA399" s="314"/>
    </row>
    <row r="400" spans="1:27" x14ac:dyDescent="0.2">
      <c r="A400" s="67"/>
      <c r="B400" s="67"/>
      <c r="C400" s="67"/>
      <c r="D400" s="67"/>
      <c r="E400" s="67"/>
      <c r="F400" s="67"/>
      <c r="G400" s="67"/>
      <c r="H400" s="67"/>
      <c r="I400" s="314"/>
      <c r="J400" s="314"/>
      <c r="K400" s="314"/>
      <c r="L400" s="314"/>
      <c r="M400" s="314"/>
      <c r="N400" s="314"/>
      <c r="O400" s="314"/>
      <c r="P400" s="314"/>
      <c r="Q400" s="314"/>
      <c r="R400" s="314"/>
      <c r="S400" s="314"/>
      <c r="T400" s="314"/>
      <c r="U400" s="314"/>
      <c r="V400" s="314"/>
      <c r="W400" s="314"/>
      <c r="X400" s="314"/>
      <c r="Y400" s="314"/>
      <c r="Z400" s="314"/>
      <c r="AA400" s="314"/>
    </row>
    <row r="401" spans="1:27" x14ac:dyDescent="0.2">
      <c r="A401" s="67"/>
      <c r="B401" s="67"/>
      <c r="C401" s="67"/>
      <c r="D401" s="67"/>
      <c r="E401" s="67"/>
      <c r="F401" s="67"/>
      <c r="G401" s="67"/>
      <c r="H401" s="67"/>
      <c r="I401" s="314"/>
      <c r="J401" s="314"/>
      <c r="K401" s="314"/>
      <c r="L401" s="314"/>
      <c r="M401" s="314"/>
      <c r="N401" s="314"/>
      <c r="O401" s="314"/>
      <c r="P401" s="314"/>
      <c r="Q401" s="314"/>
      <c r="R401" s="314"/>
      <c r="S401" s="314"/>
      <c r="T401" s="314"/>
      <c r="U401" s="314"/>
      <c r="V401" s="314"/>
      <c r="W401" s="314"/>
      <c r="X401" s="314"/>
      <c r="Y401" s="314"/>
      <c r="Z401" s="314"/>
      <c r="AA401" s="314"/>
    </row>
    <row r="402" spans="1:27" x14ac:dyDescent="0.2">
      <c r="A402" s="67"/>
      <c r="B402" s="67"/>
      <c r="C402" s="67"/>
      <c r="D402" s="67"/>
      <c r="E402" s="67"/>
      <c r="F402" s="67"/>
      <c r="G402" s="67"/>
      <c r="H402" s="67"/>
      <c r="I402" s="314"/>
      <c r="J402" s="314"/>
      <c r="K402" s="314"/>
      <c r="L402" s="314"/>
      <c r="M402" s="314"/>
      <c r="N402" s="314"/>
      <c r="O402" s="314"/>
      <c r="P402" s="314"/>
      <c r="Q402" s="314"/>
      <c r="R402" s="314"/>
      <c r="S402" s="314"/>
      <c r="T402" s="314"/>
      <c r="U402" s="314"/>
      <c r="V402" s="314"/>
      <c r="W402" s="314"/>
      <c r="X402" s="314"/>
      <c r="Y402" s="314"/>
      <c r="Z402" s="314"/>
      <c r="AA402" s="314"/>
    </row>
    <row r="403" spans="1:27" x14ac:dyDescent="0.2">
      <c r="A403" s="67"/>
      <c r="B403" s="67"/>
      <c r="C403" s="67"/>
      <c r="D403" s="67"/>
      <c r="E403" s="67"/>
      <c r="F403" s="67"/>
      <c r="G403" s="67"/>
      <c r="H403" s="67"/>
      <c r="I403" s="314"/>
      <c r="J403" s="314"/>
      <c r="K403" s="314"/>
      <c r="L403" s="314"/>
      <c r="M403" s="314"/>
      <c r="N403" s="314"/>
      <c r="O403" s="314"/>
      <c r="P403" s="314"/>
      <c r="Q403" s="314"/>
      <c r="R403" s="314"/>
      <c r="S403" s="314"/>
      <c r="T403" s="314"/>
      <c r="U403" s="314"/>
      <c r="V403" s="314"/>
      <c r="W403" s="314"/>
      <c r="X403" s="314"/>
      <c r="Y403" s="314"/>
      <c r="Z403" s="314"/>
      <c r="AA403" s="314"/>
    </row>
    <row r="404" spans="1:27" x14ac:dyDescent="0.2">
      <c r="A404" s="67"/>
      <c r="B404" s="67"/>
      <c r="C404" s="67"/>
      <c r="D404" s="67"/>
      <c r="E404" s="67"/>
      <c r="F404" s="67"/>
      <c r="G404" s="67"/>
      <c r="H404" s="67"/>
      <c r="I404" s="314"/>
      <c r="J404" s="314"/>
      <c r="K404" s="314"/>
      <c r="L404" s="314"/>
      <c r="M404" s="314"/>
      <c r="N404" s="314"/>
      <c r="O404" s="314"/>
      <c r="P404" s="314"/>
      <c r="Q404" s="314"/>
      <c r="R404" s="314"/>
      <c r="S404" s="314"/>
      <c r="T404" s="314"/>
      <c r="U404" s="314"/>
      <c r="V404" s="314"/>
      <c r="W404" s="314"/>
      <c r="X404" s="314"/>
      <c r="Y404" s="314"/>
      <c r="Z404" s="314"/>
      <c r="AA404" s="314"/>
    </row>
    <row r="405" spans="1:27" x14ac:dyDescent="0.2">
      <c r="A405" s="67"/>
      <c r="B405" s="67"/>
      <c r="C405" s="67"/>
      <c r="D405" s="67"/>
      <c r="E405" s="67"/>
      <c r="F405" s="67"/>
      <c r="G405" s="67"/>
      <c r="H405" s="67"/>
      <c r="I405" s="314"/>
      <c r="J405" s="314"/>
      <c r="K405" s="314"/>
      <c r="L405" s="314"/>
      <c r="M405" s="314"/>
      <c r="N405" s="314"/>
      <c r="O405" s="314"/>
      <c r="P405" s="314"/>
      <c r="Q405" s="314"/>
      <c r="R405" s="314"/>
      <c r="S405" s="314"/>
      <c r="T405" s="314"/>
      <c r="U405" s="314"/>
      <c r="V405" s="314"/>
      <c r="W405" s="314"/>
      <c r="X405" s="314"/>
      <c r="Y405" s="314"/>
      <c r="Z405" s="314"/>
      <c r="AA405" s="314"/>
    </row>
    <row r="406" spans="1:27" x14ac:dyDescent="0.2">
      <c r="A406" s="67"/>
      <c r="B406" s="67"/>
      <c r="C406" s="67"/>
      <c r="D406" s="67"/>
      <c r="E406" s="67"/>
      <c r="F406" s="67"/>
      <c r="G406" s="67"/>
      <c r="H406" s="67"/>
      <c r="I406" s="314"/>
      <c r="J406" s="314"/>
      <c r="K406" s="314"/>
      <c r="L406" s="314"/>
      <c r="M406" s="314"/>
      <c r="N406" s="314"/>
      <c r="O406" s="314"/>
      <c r="P406" s="314"/>
      <c r="Q406" s="314"/>
      <c r="R406" s="314"/>
      <c r="S406" s="314"/>
      <c r="T406" s="314"/>
      <c r="U406" s="314"/>
      <c r="V406" s="314"/>
      <c r="W406" s="314"/>
      <c r="X406" s="314"/>
      <c r="Y406" s="314"/>
      <c r="Z406" s="314"/>
      <c r="AA406" s="314"/>
    </row>
    <row r="407" spans="1:27" x14ac:dyDescent="0.2">
      <c r="A407" s="67"/>
      <c r="B407" s="67"/>
      <c r="C407" s="67"/>
      <c r="D407" s="67"/>
      <c r="E407" s="67"/>
      <c r="F407" s="67"/>
      <c r="G407" s="67"/>
      <c r="H407" s="67"/>
      <c r="I407" s="314"/>
      <c r="J407" s="314"/>
      <c r="K407" s="314"/>
      <c r="L407" s="314"/>
      <c r="M407" s="314"/>
      <c r="N407" s="314"/>
      <c r="O407" s="314"/>
      <c r="P407" s="314"/>
      <c r="Q407" s="314"/>
      <c r="R407" s="314"/>
      <c r="S407" s="314"/>
      <c r="T407" s="314"/>
      <c r="U407" s="314"/>
      <c r="V407" s="314"/>
      <c r="W407" s="314"/>
      <c r="X407" s="314"/>
      <c r="Y407" s="314"/>
      <c r="Z407" s="314"/>
      <c r="AA407" s="314"/>
    </row>
    <row r="408" spans="1:27" x14ac:dyDescent="0.2">
      <c r="A408" s="67"/>
      <c r="B408" s="67"/>
      <c r="C408" s="67"/>
      <c r="D408" s="67"/>
      <c r="E408" s="67"/>
      <c r="F408" s="67"/>
      <c r="G408" s="67"/>
      <c r="H408" s="67"/>
      <c r="I408" s="314"/>
      <c r="J408" s="314"/>
      <c r="K408" s="314"/>
      <c r="L408" s="314"/>
      <c r="M408" s="314"/>
      <c r="N408" s="314"/>
      <c r="O408" s="314"/>
      <c r="P408" s="314"/>
      <c r="Q408" s="314"/>
      <c r="R408" s="314"/>
      <c r="S408" s="314"/>
      <c r="T408" s="314"/>
      <c r="U408" s="314"/>
      <c r="V408" s="314"/>
      <c r="W408" s="314"/>
      <c r="X408" s="314"/>
      <c r="Y408" s="314"/>
      <c r="Z408" s="314"/>
      <c r="AA408" s="314"/>
    </row>
    <row r="409" spans="1:27" x14ac:dyDescent="0.2">
      <c r="A409" s="67"/>
      <c r="B409" s="67"/>
      <c r="C409" s="67"/>
      <c r="D409" s="67"/>
      <c r="E409" s="67"/>
      <c r="F409" s="67"/>
      <c r="G409" s="67"/>
      <c r="H409" s="67"/>
      <c r="I409" s="314"/>
      <c r="J409" s="314"/>
      <c r="K409" s="314"/>
      <c r="L409" s="314"/>
      <c r="M409" s="314"/>
      <c r="N409" s="314"/>
      <c r="O409" s="314"/>
      <c r="P409" s="314"/>
      <c r="Q409" s="314"/>
      <c r="R409" s="314"/>
      <c r="S409" s="314"/>
      <c r="T409" s="314"/>
      <c r="U409" s="314"/>
      <c r="V409" s="314"/>
      <c r="W409" s="314"/>
      <c r="X409" s="314"/>
      <c r="Y409" s="314"/>
      <c r="Z409" s="314"/>
      <c r="AA409" s="314"/>
    </row>
    <row r="410" spans="1:27" x14ac:dyDescent="0.2">
      <c r="A410" s="67"/>
      <c r="B410" s="67"/>
      <c r="C410" s="67"/>
      <c r="D410" s="67"/>
      <c r="E410" s="67"/>
      <c r="F410" s="67"/>
      <c r="G410" s="67"/>
      <c r="H410" s="67"/>
      <c r="I410" s="314"/>
      <c r="J410" s="314"/>
      <c r="K410" s="314"/>
      <c r="L410" s="314"/>
      <c r="M410" s="314"/>
      <c r="N410" s="314"/>
      <c r="O410" s="314"/>
      <c r="P410" s="314"/>
      <c r="Q410" s="314"/>
      <c r="R410" s="314"/>
      <c r="S410" s="314"/>
      <c r="T410" s="314"/>
      <c r="U410" s="314"/>
      <c r="V410" s="314"/>
      <c r="W410" s="314"/>
      <c r="X410" s="314"/>
      <c r="Y410" s="314"/>
      <c r="Z410" s="314"/>
      <c r="AA410" s="314"/>
    </row>
    <row r="411" spans="1:27" x14ac:dyDescent="0.2">
      <c r="A411" s="67"/>
      <c r="B411" s="67"/>
      <c r="C411" s="67"/>
      <c r="D411" s="67"/>
      <c r="E411" s="67"/>
      <c r="F411" s="67"/>
      <c r="G411" s="67"/>
      <c r="H411" s="67"/>
      <c r="I411" s="314"/>
      <c r="J411" s="314"/>
      <c r="K411" s="314"/>
      <c r="L411" s="314"/>
      <c r="M411" s="314"/>
      <c r="N411" s="314"/>
      <c r="O411" s="314"/>
      <c r="P411" s="314"/>
      <c r="Q411" s="314"/>
      <c r="R411" s="314"/>
      <c r="S411" s="314"/>
      <c r="T411" s="314"/>
      <c r="U411" s="314"/>
      <c r="V411" s="314"/>
      <c r="W411" s="314"/>
      <c r="X411" s="314"/>
      <c r="Y411" s="314"/>
      <c r="Z411" s="314"/>
      <c r="AA411" s="314"/>
    </row>
    <row r="412" spans="1:27" x14ac:dyDescent="0.2">
      <c r="A412" s="67"/>
      <c r="B412" s="67"/>
      <c r="C412" s="67"/>
      <c r="D412" s="67"/>
      <c r="E412" s="67"/>
      <c r="F412" s="67"/>
      <c r="G412" s="67"/>
      <c r="H412" s="67"/>
      <c r="I412" s="314"/>
      <c r="J412" s="314"/>
      <c r="K412" s="314"/>
      <c r="L412" s="314"/>
      <c r="M412" s="314"/>
      <c r="N412" s="314"/>
      <c r="O412" s="314"/>
      <c r="P412" s="314"/>
      <c r="Q412" s="314"/>
      <c r="R412" s="314"/>
      <c r="S412" s="314"/>
      <c r="T412" s="314"/>
      <c r="U412" s="314"/>
      <c r="V412" s="314"/>
      <c r="W412" s="314"/>
      <c r="X412" s="314"/>
      <c r="Y412" s="314"/>
      <c r="Z412" s="314"/>
      <c r="AA412" s="314"/>
    </row>
    <row r="413" spans="1:27" x14ac:dyDescent="0.2">
      <c r="A413" s="67"/>
      <c r="B413" s="67"/>
      <c r="C413" s="67"/>
      <c r="D413" s="67"/>
      <c r="E413" s="67"/>
      <c r="F413" s="67"/>
      <c r="G413" s="67"/>
      <c r="H413" s="67"/>
      <c r="I413" s="314"/>
      <c r="J413" s="314"/>
      <c r="K413" s="314"/>
      <c r="L413" s="314"/>
      <c r="M413" s="314"/>
      <c r="N413" s="314"/>
      <c r="O413" s="314"/>
      <c r="P413" s="314"/>
      <c r="Q413" s="314"/>
      <c r="R413" s="314"/>
      <c r="S413" s="314"/>
      <c r="T413" s="314"/>
      <c r="U413" s="314"/>
      <c r="V413" s="314"/>
      <c r="W413" s="314"/>
      <c r="X413" s="314"/>
      <c r="Y413" s="314"/>
      <c r="Z413" s="314"/>
      <c r="AA413" s="314"/>
    </row>
    <row r="414" spans="1:27" x14ac:dyDescent="0.2">
      <c r="A414" s="67"/>
      <c r="B414" s="67"/>
      <c r="C414" s="67"/>
      <c r="D414" s="67"/>
      <c r="E414" s="67"/>
      <c r="F414" s="67"/>
      <c r="G414" s="67"/>
      <c r="H414" s="67"/>
      <c r="I414" s="314"/>
      <c r="J414" s="314"/>
      <c r="K414" s="314"/>
      <c r="L414" s="314"/>
      <c r="M414" s="314"/>
      <c r="N414" s="314"/>
      <c r="O414" s="314"/>
      <c r="P414" s="314"/>
      <c r="Q414" s="314"/>
      <c r="R414" s="314"/>
      <c r="S414" s="314"/>
      <c r="T414" s="314"/>
      <c r="U414" s="314"/>
      <c r="V414" s="314"/>
      <c r="W414" s="314"/>
      <c r="X414" s="314"/>
      <c r="Y414" s="314"/>
      <c r="Z414" s="314"/>
      <c r="AA414" s="314"/>
    </row>
    <row r="415" spans="1:27" x14ac:dyDescent="0.2">
      <c r="A415" s="67"/>
      <c r="B415" s="67"/>
      <c r="C415" s="67"/>
      <c r="D415" s="67"/>
      <c r="E415" s="67"/>
      <c r="F415" s="67"/>
      <c r="G415" s="67"/>
      <c r="H415" s="67"/>
      <c r="I415" s="314"/>
      <c r="J415" s="314"/>
      <c r="K415" s="314"/>
      <c r="L415" s="314"/>
      <c r="M415" s="314"/>
      <c r="N415" s="314"/>
      <c r="O415" s="314"/>
      <c r="P415" s="314"/>
      <c r="Q415" s="314"/>
      <c r="R415" s="314"/>
      <c r="S415" s="314"/>
      <c r="T415" s="314"/>
      <c r="U415" s="314"/>
      <c r="V415" s="314"/>
      <c r="W415" s="314"/>
      <c r="X415" s="314"/>
      <c r="Y415" s="314"/>
      <c r="Z415" s="314"/>
      <c r="AA415" s="314"/>
    </row>
    <row r="416" spans="1:27" x14ac:dyDescent="0.2">
      <c r="A416" s="67"/>
      <c r="B416" s="67"/>
      <c r="C416" s="67"/>
      <c r="D416" s="67"/>
      <c r="E416" s="67"/>
      <c r="F416" s="67"/>
      <c r="G416" s="67"/>
      <c r="H416" s="67"/>
      <c r="I416" s="314"/>
      <c r="J416" s="314"/>
      <c r="K416" s="314"/>
      <c r="L416" s="314"/>
      <c r="M416" s="314"/>
      <c r="N416" s="314"/>
      <c r="O416" s="314"/>
      <c r="P416" s="314"/>
      <c r="Q416" s="314"/>
      <c r="R416" s="314"/>
      <c r="S416" s="314"/>
      <c r="T416" s="314"/>
      <c r="U416" s="314"/>
      <c r="V416" s="314"/>
      <c r="W416" s="314"/>
      <c r="X416" s="314"/>
      <c r="Y416" s="314"/>
      <c r="Z416" s="314"/>
      <c r="AA416" s="314"/>
    </row>
    <row r="417" spans="1:27" x14ac:dyDescent="0.2">
      <c r="A417" s="67"/>
      <c r="B417" s="67"/>
      <c r="C417" s="67"/>
      <c r="D417" s="67"/>
      <c r="E417" s="67"/>
      <c r="F417" s="67"/>
      <c r="G417" s="67"/>
      <c r="H417" s="67"/>
      <c r="I417" s="314"/>
      <c r="J417" s="314"/>
      <c r="K417" s="314"/>
      <c r="L417" s="314"/>
      <c r="M417" s="314"/>
      <c r="N417" s="314"/>
      <c r="O417" s="314"/>
      <c r="P417" s="314"/>
      <c r="Q417" s="314"/>
      <c r="R417" s="314"/>
      <c r="S417" s="314"/>
      <c r="T417" s="314"/>
      <c r="U417" s="314"/>
      <c r="V417" s="314"/>
      <c r="W417" s="314"/>
      <c r="X417" s="314"/>
      <c r="Y417" s="314"/>
      <c r="Z417" s="314"/>
      <c r="AA417" s="314"/>
    </row>
    <row r="418" spans="1:27" x14ac:dyDescent="0.2">
      <c r="A418" s="67"/>
      <c r="B418" s="67"/>
      <c r="C418" s="67"/>
      <c r="D418" s="67"/>
      <c r="E418" s="67"/>
      <c r="F418" s="67"/>
      <c r="G418" s="67"/>
      <c r="H418" s="67"/>
      <c r="I418" s="314"/>
      <c r="J418" s="314"/>
      <c r="K418" s="314"/>
      <c r="L418" s="314"/>
      <c r="M418" s="314"/>
      <c r="N418" s="314"/>
      <c r="O418" s="314"/>
      <c r="P418" s="314"/>
      <c r="Q418" s="314"/>
      <c r="R418" s="314"/>
      <c r="S418" s="314"/>
      <c r="T418" s="314"/>
      <c r="U418" s="314"/>
      <c r="V418" s="314"/>
      <c r="W418" s="314"/>
      <c r="X418" s="314"/>
      <c r="Y418" s="314"/>
      <c r="Z418" s="314"/>
      <c r="AA418" s="314"/>
    </row>
    <row r="419" spans="1:27" x14ac:dyDescent="0.2">
      <c r="A419" s="67"/>
      <c r="B419" s="67"/>
      <c r="C419" s="67"/>
      <c r="D419" s="67"/>
      <c r="E419" s="67"/>
      <c r="F419" s="67"/>
      <c r="G419" s="67"/>
      <c r="H419" s="67"/>
      <c r="I419" s="314"/>
      <c r="J419" s="314"/>
      <c r="K419" s="314"/>
      <c r="L419" s="314"/>
      <c r="M419" s="314"/>
      <c r="N419" s="314"/>
      <c r="O419" s="314"/>
      <c r="P419" s="314"/>
      <c r="Q419" s="314"/>
      <c r="R419" s="314"/>
      <c r="S419" s="314"/>
      <c r="T419" s="314"/>
      <c r="U419" s="314"/>
      <c r="V419" s="314"/>
      <c r="W419" s="314"/>
      <c r="X419" s="314"/>
      <c r="Y419" s="314"/>
      <c r="Z419" s="314"/>
      <c r="AA419" s="314"/>
    </row>
    <row r="420" spans="1:27" x14ac:dyDescent="0.2">
      <c r="A420" s="67"/>
      <c r="B420" s="67"/>
      <c r="C420" s="67"/>
      <c r="D420" s="67"/>
      <c r="E420" s="67"/>
      <c r="F420" s="67"/>
      <c r="G420" s="67"/>
      <c r="H420" s="67"/>
      <c r="I420" s="314"/>
      <c r="J420" s="314"/>
      <c r="K420" s="314"/>
      <c r="L420" s="314"/>
      <c r="M420" s="314"/>
      <c r="N420" s="314"/>
      <c r="O420" s="314"/>
      <c r="P420" s="314"/>
      <c r="Q420" s="314"/>
      <c r="R420" s="314"/>
      <c r="S420" s="314"/>
      <c r="T420" s="314"/>
      <c r="U420" s="314"/>
      <c r="V420" s="314"/>
      <c r="W420" s="314"/>
      <c r="X420" s="314"/>
      <c r="Y420" s="314"/>
      <c r="Z420" s="314"/>
      <c r="AA420" s="314"/>
    </row>
    <row r="421" spans="1:27" x14ac:dyDescent="0.2">
      <c r="A421" s="67"/>
      <c r="B421" s="67"/>
      <c r="C421" s="67"/>
      <c r="D421" s="67"/>
      <c r="E421" s="67"/>
      <c r="F421" s="67"/>
      <c r="G421" s="67"/>
      <c r="H421" s="67"/>
      <c r="I421" s="314"/>
      <c r="J421" s="314"/>
      <c r="K421" s="314"/>
      <c r="L421" s="314"/>
      <c r="M421" s="314"/>
      <c r="N421" s="314"/>
      <c r="O421" s="314"/>
      <c r="P421" s="314"/>
      <c r="Q421" s="314"/>
      <c r="R421" s="314"/>
      <c r="S421" s="314"/>
      <c r="T421" s="314"/>
      <c r="U421" s="314"/>
      <c r="V421" s="314"/>
      <c r="W421" s="314"/>
      <c r="X421" s="314"/>
      <c r="Y421" s="314"/>
      <c r="Z421" s="314"/>
      <c r="AA421" s="314"/>
    </row>
    <row r="422" spans="1:27" x14ac:dyDescent="0.2">
      <c r="A422" s="67"/>
      <c r="B422" s="67"/>
      <c r="C422" s="67"/>
      <c r="D422" s="67"/>
      <c r="E422" s="67"/>
      <c r="F422" s="67"/>
      <c r="G422" s="67"/>
      <c r="H422" s="67"/>
      <c r="I422" s="314"/>
      <c r="J422" s="314"/>
      <c r="K422" s="314"/>
      <c r="L422" s="314"/>
      <c r="M422" s="314"/>
      <c r="N422" s="314"/>
      <c r="O422" s="314"/>
      <c r="P422" s="314"/>
      <c r="Q422" s="314"/>
      <c r="R422" s="314"/>
      <c r="S422" s="314"/>
      <c r="T422" s="314"/>
      <c r="U422" s="314"/>
      <c r="V422" s="314"/>
      <c r="W422" s="314"/>
      <c r="X422" s="314"/>
      <c r="Y422" s="314"/>
      <c r="Z422" s="314"/>
      <c r="AA422" s="314"/>
    </row>
    <row r="423" spans="1:27" x14ac:dyDescent="0.2">
      <c r="A423" s="67"/>
      <c r="B423" s="67"/>
      <c r="C423" s="67"/>
      <c r="D423" s="67"/>
      <c r="E423" s="67"/>
      <c r="F423" s="67"/>
      <c r="G423" s="67"/>
      <c r="H423" s="67"/>
      <c r="I423" s="314"/>
      <c r="J423" s="314"/>
      <c r="K423" s="314"/>
      <c r="L423" s="314"/>
      <c r="M423" s="314"/>
      <c r="N423" s="314"/>
      <c r="O423" s="314"/>
      <c r="P423" s="314"/>
      <c r="Q423" s="314"/>
      <c r="R423" s="314"/>
      <c r="S423" s="314"/>
      <c r="T423" s="314"/>
      <c r="U423" s="314"/>
      <c r="V423" s="314"/>
      <c r="W423" s="314"/>
      <c r="X423" s="314"/>
      <c r="Y423" s="314"/>
      <c r="Z423" s="314"/>
      <c r="AA423" s="314"/>
    </row>
    <row r="424" spans="1:27" x14ac:dyDescent="0.2">
      <c r="A424" s="67"/>
      <c r="B424" s="67"/>
      <c r="C424" s="67"/>
      <c r="D424" s="67"/>
      <c r="E424" s="67"/>
      <c r="F424" s="67"/>
      <c r="G424" s="67"/>
      <c r="H424" s="67"/>
      <c r="I424" s="314"/>
      <c r="J424" s="314"/>
      <c r="K424" s="314"/>
      <c r="L424" s="314"/>
      <c r="M424" s="314"/>
      <c r="N424" s="314"/>
      <c r="O424" s="314"/>
      <c r="P424" s="314"/>
      <c r="Q424" s="314"/>
      <c r="R424" s="314"/>
      <c r="S424" s="314"/>
      <c r="T424" s="314"/>
      <c r="U424" s="314"/>
      <c r="V424" s="314"/>
      <c r="W424" s="314"/>
      <c r="X424" s="314"/>
      <c r="Y424" s="314"/>
      <c r="Z424" s="314"/>
      <c r="AA424" s="314"/>
    </row>
    <row r="425" spans="1:27" x14ac:dyDescent="0.2">
      <c r="A425" s="67"/>
      <c r="B425" s="67"/>
      <c r="C425" s="67"/>
      <c r="D425" s="67"/>
      <c r="E425" s="67"/>
      <c r="F425" s="67"/>
      <c r="G425" s="67"/>
      <c r="H425" s="67"/>
      <c r="I425" s="314"/>
      <c r="J425" s="314"/>
      <c r="K425" s="314"/>
      <c r="L425" s="314"/>
      <c r="M425" s="314"/>
      <c r="N425" s="314"/>
      <c r="O425" s="314"/>
      <c r="P425" s="314"/>
      <c r="Q425" s="314"/>
      <c r="R425" s="314"/>
      <c r="S425" s="314"/>
      <c r="T425" s="314"/>
      <c r="U425" s="314"/>
      <c r="V425" s="314"/>
      <c r="W425" s="314"/>
      <c r="X425" s="314"/>
      <c r="Y425" s="314"/>
      <c r="Z425" s="314"/>
      <c r="AA425" s="314"/>
    </row>
    <row r="426" spans="1:27" x14ac:dyDescent="0.2">
      <c r="A426" s="67"/>
      <c r="B426" s="67"/>
      <c r="C426" s="67"/>
      <c r="D426" s="67"/>
      <c r="E426" s="67"/>
      <c r="F426" s="67"/>
      <c r="G426" s="67"/>
      <c r="H426" s="67"/>
      <c r="I426" s="314"/>
      <c r="J426" s="314"/>
      <c r="K426" s="314"/>
      <c r="L426" s="314"/>
      <c r="M426" s="314"/>
      <c r="N426" s="314"/>
      <c r="O426" s="314"/>
      <c r="P426" s="314"/>
      <c r="Q426" s="314"/>
      <c r="R426" s="314"/>
      <c r="S426" s="314"/>
      <c r="T426" s="314"/>
      <c r="U426" s="314"/>
      <c r="V426" s="314"/>
      <c r="W426" s="314"/>
      <c r="X426" s="314"/>
      <c r="Y426" s="314"/>
      <c r="Z426" s="314"/>
      <c r="AA426" s="314"/>
    </row>
    <row r="427" spans="1:27" x14ac:dyDescent="0.2">
      <c r="A427" s="67"/>
      <c r="B427" s="67"/>
      <c r="C427" s="67"/>
      <c r="D427" s="67"/>
      <c r="E427" s="67"/>
      <c r="F427" s="67"/>
      <c r="G427" s="67"/>
      <c r="H427" s="67"/>
      <c r="I427" s="314"/>
      <c r="J427" s="314"/>
      <c r="K427" s="314"/>
      <c r="L427" s="314"/>
      <c r="M427" s="314"/>
      <c r="N427" s="314"/>
      <c r="O427" s="314"/>
      <c r="P427" s="314"/>
      <c r="Q427" s="314"/>
      <c r="R427" s="314"/>
      <c r="S427" s="314"/>
      <c r="T427" s="314"/>
      <c r="U427" s="314"/>
      <c r="V427" s="314"/>
      <c r="W427" s="314"/>
      <c r="X427" s="314"/>
      <c r="Y427" s="314"/>
      <c r="Z427" s="314"/>
      <c r="AA427" s="314"/>
    </row>
    <row r="428" spans="1:27" x14ac:dyDescent="0.2">
      <c r="A428" s="67"/>
      <c r="B428" s="67"/>
      <c r="C428" s="67"/>
      <c r="D428" s="67"/>
      <c r="E428" s="67"/>
      <c r="F428" s="67"/>
      <c r="G428" s="67"/>
      <c r="H428" s="67"/>
      <c r="I428" s="314"/>
      <c r="J428" s="314"/>
      <c r="K428" s="314"/>
      <c r="L428" s="314"/>
      <c r="M428" s="314"/>
      <c r="N428" s="314"/>
      <c r="O428" s="314"/>
      <c r="P428" s="314"/>
      <c r="Q428" s="314"/>
      <c r="R428" s="314"/>
      <c r="S428" s="314"/>
      <c r="T428" s="314"/>
      <c r="U428" s="314"/>
      <c r="V428" s="314"/>
      <c r="W428" s="314"/>
      <c r="X428" s="314"/>
      <c r="Y428" s="314"/>
      <c r="Z428" s="314"/>
      <c r="AA428" s="314"/>
    </row>
    <row r="429" spans="1:27" x14ac:dyDescent="0.2">
      <c r="A429" s="67"/>
      <c r="B429" s="67"/>
      <c r="C429" s="67"/>
      <c r="D429" s="67"/>
      <c r="E429" s="67"/>
      <c r="F429" s="67"/>
      <c r="G429" s="67"/>
      <c r="H429" s="67"/>
      <c r="I429" s="314"/>
      <c r="J429" s="314"/>
      <c r="K429" s="314"/>
      <c r="L429" s="314"/>
      <c r="M429" s="314"/>
      <c r="N429" s="314"/>
      <c r="O429" s="314"/>
      <c r="P429" s="314"/>
      <c r="Q429" s="314"/>
      <c r="R429" s="314"/>
      <c r="S429" s="314"/>
      <c r="T429" s="314"/>
      <c r="U429" s="314"/>
      <c r="V429" s="314"/>
      <c r="W429" s="314"/>
      <c r="X429" s="314"/>
      <c r="Y429" s="314"/>
      <c r="Z429" s="314"/>
      <c r="AA429" s="314"/>
    </row>
    <row r="430" spans="1:27" x14ac:dyDescent="0.2">
      <c r="A430" s="67"/>
      <c r="B430" s="67"/>
      <c r="C430" s="67"/>
      <c r="D430" s="67"/>
      <c r="E430" s="67"/>
      <c r="F430" s="67"/>
      <c r="G430" s="67"/>
      <c r="H430" s="67"/>
      <c r="I430" s="314"/>
      <c r="J430" s="314"/>
      <c r="K430" s="314"/>
      <c r="L430" s="314"/>
      <c r="M430" s="314"/>
      <c r="N430" s="314"/>
      <c r="O430" s="314"/>
      <c r="P430" s="314"/>
      <c r="Q430" s="314"/>
      <c r="R430" s="314"/>
      <c r="S430" s="314"/>
      <c r="T430" s="314"/>
      <c r="U430" s="314"/>
      <c r="V430" s="314"/>
      <c r="W430" s="314"/>
      <c r="X430" s="314"/>
      <c r="Y430" s="314"/>
      <c r="Z430" s="314"/>
      <c r="AA430" s="314"/>
    </row>
    <row r="431" spans="1:27" x14ac:dyDescent="0.2">
      <c r="A431" s="67"/>
      <c r="B431" s="67"/>
      <c r="C431" s="67"/>
      <c r="D431" s="67"/>
      <c r="E431" s="67"/>
      <c r="F431" s="67"/>
      <c r="G431" s="67"/>
      <c r="H431" s="67"/>
      <c r="I431" s="314"/>
      <c r="J431" s="314"/>
      <c r="K431" s="314"/>
      <c r="L431" s="314"/>
      <c r="M431" s="314"/>
      <c r="N431" s="314"/>
      <c r="O431" s="314"/>
      <c r="P431" s="314"/>
      <c r="Q431" s="314"/>
      <c r="R431" s="314"/>
      <c r="S431" s="314"/>
      <c r="T431" s="314"/>
      <c r="U431" s="314"/>
      <c r="V431" s="314"/>
      <c r="W431" s="314"/>
      <c r="X431" s="314"/>
      <c r="Y431" s="314"/>
      <c r="Z431" s="314"/>
      <c r="AA431" s="314"/>
    </row>
    <row r="432" spans="1:27" x14ac:dyDescent="0.2">
      <c r="A432" s="67"/>
      <c r="B432" s="67"/>
      <c r="C432" s="67"/>
      <c r="D432" s="67"/>
      <c r="E432" s="67"/>
      <c r="F432" s="67"/>
      <c r="G432" s="67"/>
      <c r="H432" s="67"/>
      <c r="I432" s="314"/>
      <c r="J432" s="314"/>
      <c r="K432" s="314"/>
      <c r="L432" s="314"/>
      <c r="M432" s="314"/>
      <c r="N432" s="314"/>
      <c r="O432" s="314"/>
      <c r="P432" s="314"/>
      <c r="Q432" s="314"/>
      <c r="R432" s="314"/>
      <c r="S432" s="314"/>
      <c r="T432" s="314"/>
      <c r="U432" s="314"/>
      <c r="V432" s="314"/>
      <c r="W432" s="314"/>
      <c r="X432" s="314"/>
      <c r="Y432" s="314"/>
      <c r="Z432" s="314"/>
      <c r="AA432" s="314"/>
    </row>
    <row r="433" spans="1:27" x14ac:dyDescent="0.2">
      <c r="A433" s="67"/>
      <c r="B433" s="67"/>
      <c r="C433" s="67"/>
      <c r="D433" s="67"/>
      <c r="E433" s="67"/>
      <c r="F433" s="67"/>
      <c r="G433" s="67"/>
      <c r="H433" s="67"/>
      <c r="I433" s="314"/>
      <c r="J433" s="314"/>
      <c r="K433" s="314"/>
      <c r="L433" s="314"/>
      <c r="M433" s="314"/>
      <c r="N433" s="314"/>
      <c r="O433" s="314"/>
      <c r="P433" s="314"/>
      <c r="Q433" s="314"/>
      <c r="R433" s="314"/>
      <c r="S433" s="314"/>
      <c r="T433" s="314"/>
      <c r="U433" s="314"/>
      <c r="V433" s="314"/>
      <c r="W433" s="314"/>
      <c r="X433" s="314"/>
      <c r="Y433" s="314"/>
      <c r="Z433" s="314"/>
      <c r="AA433" s="314"/>
    </row>
    <row r="434" spans="1:27" x14ac:dyDescent="0.2">
      <c r="A434" s="67"/>
      <c r="B434" s="67"/>
      <c r="C434" s="67"/>
      <c r="D434" s="67"/>
      <c r="E434" s="67"/>
      <c r="F434" s="67"/>
      <c r="G434" s="67"/>
      <c r="H434" s="67"/>
      <c r="I434" s="314"/>
      <c r="J434" s="314"/>
      <c r="K434" s="314"/>
      <c r="L434" s="314"/>
      <c r="M434" s="314"/>
      <c r="N434" s="314"/>
      <c r="O434" s="314"/>
      <c r="P434" s="314"/>
      <c r="Q434" s="314"/>
      <c r="R434" s="314"/>
      <c r="S434" s="314"/>
      <c r="T434" s="314"/>
      <c r="U434" s="314"/>
      <c r="V434" s="314"/>
      <c r="W434" s="314"/>
      <c r="X434" s="314"/>
      <c r="Y434" s="314"/>
      <c r="Z434" s="314"/>
      <c r="AA434" s="314"/>
    </row>
    <row r="435" spans="1:27" x14ac:dyDescent="0.2">
      <c r="A435" s="67"/>
      <c r="B435" s="67"/>
      <c r="C435" s="67"/>
      <c r="D435" s="67"/>
      <c r="E435" s="67"/>
      <c r="F435" s="67"/>
      <c r="G435" s="67"/>
      <c r="H435" s="67"/>
      <c r="I435" s="314"/>
      <c r="J435" s="314"/>
      <c r="K435" s="314"/>
      <c r="L435" s="314"/>
      <c r="M435" s="314"/>
      <c r="N435" s="314"/>
      <c r="O435" s="314"/>
      <c r="P435" s="314"/>
      <c r="Q435" s="314"/>
      <c r="R435" s="314"/>
      <c r="S435" s="314"/>
      <c r="T435" s="314"/>
      <c r="U435" s="314"/>
      <c r="V435" s="314"/>
      <c r="W435" s="314"/>
      <c r="X435" s="314"/>
      <c r="Y435" s="314"/>
      <c r="Z435" s="314"/>
      <c r="AA435" s="314"/>
    </row>
    <row r="436" spans="1:27" x14ac:dyDescent="0.2">
      <c r="A436" s="67"/>
      <c r="B436" s="67"/>
      <c r="C436" s="67"/>
      <c r="D436" s="67"/>
      <c r="E436" s="67"/>
      <c r="F436" s="67"/>
      <c r="G436" s="67"/>
      <c r="H436" s="67"/>
      <c r="I436" s="314"/>
      <c r="J436" s="314"/>
      <c r="K436" s="314"/>
      <c r="L436" s="314"/>
      <c r="M436" s="314"/>
      <c r="N436" s="314"/>
      <c r="O436" s="314"/>
      <c r="P436" s="314"/>
      <c r="Q436" s="314"/>
      <c r="R436" s="314"/>
      <c r="S436" s="314"/>
      <c r="T436" s="314"/>
      <c r="U436" s="314"/>
      <c r="V436" s="314"/>
      <c r="W436" s="314"/>
      <c r="X436" s="314"/>
      <c r="Y436" s="314"/>
      <c r="Z436" s="314"/>
      <c r="AA436" s="314"/>
    </row>
    <row r="437" spans="1:27" x14ac:dyDescent="0.2">
      <c r="A437" s="67"/>
      <c r="B437" s="67"/>
      <c r="C437" s="67"/>
      <c r="D437" s="67"/>
      <c r="E437" s="67"/>
      <c r="F437" s="67"/>
      <c r="G437" s="67"/>
      <c r="H437" s="67"/>
      <c r="I437" s="314"/>
      <c r="J437" s="314"/>
      <c r="K437" s="314"/>
      <c r="L437" s="314"/>
      <c r="M437" s="314"/>
      <c r="N437" s="314"/>
      <c r="O437" s="314"/>
      <c r="P437" s="314"/>
      <c r="Q437" s="314"/>
      <c r="R437" s="314"/>
      <c r="S437" s="314"/>
      <c r="T437" s="314"/>
      <c r="U437" s="314"/>
      <c r="V437" s="314"/>
      <c r="W437" s="314"/>
      <c r="X437" s="314"/>
      <c r="Y437" s="314"/>
      <c r="Z437" s="314"/>
      <c r="AA437" s="314"/>
    </row>
    <row r="438" spans="1:27" x14ac:dyDescent="0.2">
      <c r="A438" s="67"/>
      <c r="B438" s="67"/>
      <c r="C438" s="67"/>
      <c r="D438" s="67"/>
      <c r="E438" s="67"/>
      <c r="F438" s="67"/>
      <c r="G438" s="67"/>
      <c r="H438" s="67"/>
      <c r="I438" s="314"/>
      <c r="J438" s="314"/>
      <c r="K438" s="314"/>
      <c r="L438" s="314"/>
      <c r="M438" s="314"/>
      <c r="N438" s="314"/>
      <c r="O438" s="314"/>
      <c r="P438" s="314"/>
      <c r="Q438" s="314"/>
      <c r="R438" s="314"/>
      <c r="S438" s="314"/>
      <c r="T438" s="314"/>
      <c r="U438" s="314"/>
      <c r="V438" s="314"/>
      <c r="W438" s="314"/>
      <c r="X438" s="314"/>
      <c r="Y438" s="314"/>
      <c r="Z438" s="314"/>
      <c r="AA438" s="314"/>
    </row>
    <row r="439" spans="1:27" x14ac:dyDescent="0.2">
      <c r="A439" s="67"/>
      <c r="B439" s="67"/>
      <c r="C439" s="67"/>
      <c r="D439" s="67"/>
      <c r="E439" s="67"/>
      <c r="F439" s="67"/>
      <c r="G439" s="67"/>
      <c r="H439" s="67"/>
      <c r="I439" s="314"/>
      <c r="J439" s="314"/>
      <c r="K439" s="314"/>
      <c r="L439" s="314"/>
      <c r="M439" s="314"/>
      <c r="N439" s="314"/>
      <c r="O439" s="314"/>
      <c r="P439" s="314"/>
      <c r="Q439" s="314"/>
      <c r="R439" s="314"/>
      <c r="S439" s="314"/>
      <c r="T439" s="314"/>
      <c r="U439" s="314"/>
      <c r="V439" s="314"/>
      <c r="W439" s="314"/>
      <c r="X439" s="314"/>
      <c r="Y439" s="314"/>
      <c r="Z439" s="314"/>
      <c r="AA439" s="314"/>
    </row>
    <row r="440" spans="1:27" x14ac:dyDescent="0.2">
      <c r="A440" s="67"/>
      <c r="B440" s="67"/>
      <c r="C440" s="67"/>
      <c r="D440" s="67"/>
      <c r="E440" s="67"/>
      <c r="F440" s="67"/>
      <c r="G440" s="67"/>
      <c r="H440" s="67"/>
      <c r="I440" s="314"/>
      <c r="J440" s="314"/>
      <c r="K440" s="314"/>
      <c r="L440" s="314"/>
      <c r="M440" s="314"/>
      <c r="N440" s="314"/>
      <c r="O440" s="314"/>
      <c r="P440" s="314"/>
      <c r="Q440" s="314"/>
      <c r="R440" s="314"/>
      <c r="S440" s="314"/>
      <c r="T440" s="314"/>
      <c r="U440" s="314"/>
      <c r="V440" s="314"/>
      <c r="W440" s="314"/>
      <c r="X440" s="314"/>
      <c r="Y440" s="314"/>
      <c r="Z440" s="314"/>
      <c r="AA440" s="314"/>
    </row>
    <row r="441" spans="1:27" x14ac:dyDescent="0.2">
      <c r="A441" s="67"/>
      <c r="B441" s="67"/>
      <c r="C441" s="67"/>
      <c r="D441" s="67"/>
      <c r="E441" s="67"/>
      <c r="F441" s="67"/>
      <c r="G441" s="67"/>
      <c r="H441" s="67"/>
      <c r="I441" s="314"/>
      <c r="J441" s="314"/>
      <c r="K441" s="314"/>
      <c r="L441" s="314"/>
      <c r="M441" s="314"/>
      <c r="N441" s="314"/>
      <c r="O441" s="314"/>
      <c r="P441" s="314"/>
      <c r="Q441" s="314"/>
      <c r="R441" s="314"/>
      <c r="S441" s="314"/>
      <c r="T441" s="314"/>
      <c r="U441" s="314"/>
      <c r="V441" s="314"/>
      <c r="W441" s="314"/>
      <c r="X441" s="314"/>
      <c r="Y441" s="314"/>
      <c r="Z441" s="314"/>
      <c r="AA441" s="314"/>
    </row>
    <row r="442" spans="1:27" x14ac:dyDescent="0.2">
      <c r="A442" s="67"/>
      <c r="B442" s="67"/>
      <c r="C442" s="67"/>
      <c r="D442" s="67"/>
      <c r="E442" s="67"/>
      <c r="F442" s="67"/>
      <c r="G442" s="67"/>
      <c r="H442" s="67"/>
      <c r="I442" s="314"/>
      <c r="J442" s="314"/>
      <c r="K442" s="314"/>
      <c r="L442" s="314"/>
      <c r="M442" s="314"/>
      <c r="N442" s="314"/>
      <c r="O442" s="314"/>
      <c r="P442" s="314"/>
      <c r="Q442" s="314"/>
      <c r="R442" s="314"/>
      <c r="S442" s="314"/>
      <c r="T442" s="314"/>
      <c r="U442" s="314"/>
      <c r="V442" s="314"/>
      <c r="W442" s="314"/>
      <c r="X442" s="314"/>
      <c r="Y442" s="314"/>
      <c r="Z442" s="314"/>
      <c r="AA442" s="314"/>
    </row>
    <row r="443" spans="1:27" x14ac:dyDescent="0.2">
      <c r="A443" s="67"/>
      <c r="B443" s="67"/>
      <c r="C443" s="67"/>
      <c r="D443" s="67"/>
      <c r="E443" s="67"/>
      <c r="F443" s="67"/>
      <c r="G443" s="67"/>
      <c r="H443" s="67"/>
      <c r="I443" s="314"/>
      <c r="J443" s="314"/>
      <c r="K443" s="314"/>
      <c r="L443" s="314"/>
      <c r="M443" s="314"/>
      <c r="N443" s="314"/>
      <c r="O443" s="314"/>
      <c r="P443" s="314"/>
      <c r="Q443" s="314"/>
      <c r="R443" s="314"/>
      <c r="S443" s="314"/>
      <c r="T443" s="314"/>
      <c r="U443" s="314"/>
      <c r="V443" s="314"/>
      <c r="W443" s="314"/>
      <c r="X443" s="314"/>
      <c r="Y443" s="314"/>
      <c r="Z443" s="314"/>
      <c r="AA443" s="314"/>
    </row>
    <row r="444" spans="1:27" x14ac:dyDescent="0.2">
      <c r="A444" s="67"/>
      <c r="B444" s="67"/>
      <c r="C444" s="67"/>
      <c r="D444" s="67"/>
      <c r="E444" s="67"/>
      <c r="F444" s="67"/>
      <c r="G444" s="67"/>
      <c r="H444" s="67"/>
      <c r="I444" s="314"/>
      <c r="J444" s="314"/>
      <c r="K444" s="314"/>
      <c r="L444" s="314"/>
      <c r="M444" s="314"/>
      <c r="N444" s="314"/>
      <c r="O444" s="314"/>
      <c r="P444" s="314"/>
      <c r="Q444" s="314"/>
      <c r="R444" s="314"/>
      <c r="S444" s="314"/>
      <c r="T444" s="314"/>
      <c r="U444" s="314"/>
      <c r="V444" s="314"/>
      <c r="W444" s="314"/>
      <c r="X444" s="314"/>
      <c r="Y444" s="314"/>
      <c r="Z444" s="314"/>
      <c r="AA444" s="314"/>
    </row>
    <row r="445" spans="1:27" x14ac:dyDescent="0.2">
      <c r="A445" s="67"/>
      <c r="B445" s="67"/>
      <c r="C445" s="67"/>
      <c r="D445" s="67"/>
      <c r="E445" s="67"/>
      <c r="F445" s="67"/>
      <c r="G445" s="67"/>
      <c r="H445" s="67"/>
      <c r="I445" s="314"/>
      <c r="J445" s="314"/>
      <c r="K445" s="314"/>
      <c r="L445" s="314"/>
      <c r="M445" s="314"/>
      <c r="N445" s="314"/>
      <c r="O445" s="314"/>
      <c r="P445" s="314"/>
      <c r="Q445" s="314"/>
      <c r="R445" s="314"/>
      <c r="S445" s="314"/>
      <c r="T445" s="314"/>
      <c r="U445" s="314"/>
      <c r="V445" s="314"/>
      <c r="W445" s="314"/>
      <c r="X445" s="314"/>
      <c r="Y445" s="314"/>
      <c r="Z445" s="314"/>
      <c r="AA445" s="314"/>
    </row>
    <row r="446" spans="1:27" x14ac:dyDescent="0.2">
      <c r="A446" s="67"/>
      <c r="B446" s="67"/>
      <c r="C446" s="67"/>
      <c r="D446" s="67"/>
      <c r="E446" s="67"/>
      <c r="F446" s="67"/>
      <c r="G446" s="67"/>
      <c r="H446" s="67"/>
      <c r="I446" s="314"/>
      <c r="J446" s="314"/>
      <c r="K446" s="314"/>
      <c r="L446" s="314"/>
      <c r="M446" s="314"/>
      <c r="N446" s="314"/>
      <c r="O446" s="314"/>
      <c r="P446" s="314"/>
      <c r="Q446" s="314"/>
      <c r="R446" s="314"/>
      <c r="S446" s="314"/>
      <c r="T446" s="314"/>
      <c r="U446" s="314"/>
      <c r="V446" s="314"/>
      <c r="W446" s="314"/>
      <c r="X446" s="314"/>
      <c r="Y446" s="314"/>
      <c r="Z446" s="314"/>
      <c r="AA446" s="314"/>
    </row>
    <row r="447" spans="1:27" x14ac:dyDescent="0.2">
      <c r="A447" s="67"/>
      <c r="B447" s="67"/>
      <c r="C447" s="67"/>
      <c r="D447" s="67"/>
      <c r="E447" s="67"/>
      <c r="F447" s="67"/>
      <c r="G447" s="67"/>
      <c r="H447" s="67"/>
      <c r="I447" s="314"/>
      <c r="J447" s="314"/>
      <c r="K447" s="314"/>
      <c r="L447" s="314"/>
      <c r="M447" s="314"/>
      <c r="N447" s="314"/>
      <c r="O447" s="314"/>
      <c r="P447" s="314"/>
      <c r="Q447" s="314"/>
      <c r="R447" s="314"/>
      <c r="S447" s="314"/>
      <c r="T447" s="314"/>
      <c r="U447" s="314"/>
      <c r="V447" s="314"/>
      <c r="W447" s="314"/>
      <c r="X447" s="314"/>
      <c r="Y447" s="314"/>
      <c r="Z447" s="314"/>
      <c r="AA447" s="314"/>
    </row>
    <row r="448" spans="1:27" x14ac:dyDescent="0.2">
      <c r="A448" s="67"/>
      <c r="B448" s="67"/>
      <c r="C448" s="67"/>
      <c r="D448" s="67"/>
      <c r="E448" s="67"/>
      <c r="F448" s="67"/>
      <c r="G448" s="67"/>
      <c r="H448" s="67"/>
      <c r="I448" s="314"/>
      <c r="J448" s="314"/>
      <c r="K448" s="314"/>
      <c r="L448" s="314"/>
      <c r="M448" s="314"/>
      <c r="N448" s="314"/>
      <c r="O448" s="314"/>
      <c r="P448" s="314"/>
      <c r="Q448" s="314"/>
      <c r="R448" s="314"/>
      <c r="S448" s="314"/>
      <c r="T448" s="314"/>
      <c r="U448" s="314"/>
      <c r="V448" s="314"/>
      <c r="W448" s="314"/>
      <c r="X448" s="314"/>
      <c r="Y448" s="314"/>
      <c r="Z448" s="314"/>
      <c r="AA448" s="314"/>
    </row>
    <row r="449" spans="1:27" x14ac:dyDescent="0.2">
      <c r="A449" s="67"/>
      <c r="B449" s="67"/>
      <c r="C449" s="67"/>
      <c r="D449" s="67"/>
      <c r="E449" s="67"/>
      <c r="F449" s="67"/>
      <c r="G449" s="67"/>
      <c r="H449" s="67"/>
      <c r="I449" s="314"/>
      <c r="J449" s="314"/>
      <c r="K449" s="314"/>
      <c r="L449" s="314"/>
      <c r="M449" s="314"/>
      <c r="N449" s="314"/>
      <c r="O449" s="314"/>
      <c r="P449" s="314"/>
      <c r="Q449" s="314"/>
      <c r="R449" s="314"/>
      <c r="S449" s="314"/>
      <c r="T449" s="314"/>
      <c r="U449" s="314"/>
      <c r="V449" s="314"/>
      <c r="W449" s="314"/>
      <c r="X449" s="314"/>
      <c r="Y449" s="314"/>
      <c r="Z449" s="314"/>
      <c r="AA449" s="314"/>
    </row>
    <row r="450" spans="1:27" x14ac:dyDescent="0.2">
      <c r="A450" s="67"/>
      <c r="B450" s="67"/>
      <c r="C450" s="67"/>
      <c r="D450" s="67"/>
      <c r="E450" s="67"/>
      <c r="F450" s="67"/>
      <c r="G450" s="67"/>
      <c r="H450" s="67"/>
      <c r="I450" s="314"/>
      <c r="J450" s="314"/>
      <c r="K450" s="314"/>
      <c r="L450" s="314"/>
      <c r="M450" s="314"/>
      <c r="N450" s="314"/>
      <c r="O450" s="314"/>
      <c r="P450" s="314"/>
      <c r="Q450" s="314"/>
      <c r="R450" s="314"/>
      <c r="S450" s="314"/>
      <c r="T450" s="314"/>
      <c r="U450" s="314"/>
      <c r="V450" s="314"/>
      <c r="W450" s="314"/>
      <c r="X450" s="314"/>
      <c r="Y450" s="314"/>
      <c r="Z450" s="314"/>
      <c r="AA450" s="314"/>
    </row>
    <row r="451" spans="1:27" x14ac:dyDescent="0.2">
      <c r="A451" s="67"/>
      <c r="B451" s="67"/>
      <c r="C451" s="67"/>
      <c r="D451" s="67"/>
      <c r="E451" s="67"/>
      <c r="F451" s="67"/>
      <c r="G451" s="67"/>
      <c r="H451" s="67"/>
      <c r="I451" s="314"/>
      <c r="J451" s="314"/>
      <c r="K451" s="314"/>
      <c r="L451" s="314"/>
      <c r="M451" s="314"/>
      <c r="N451" s="314"/>
      <c r="O451" s="314"/>
      <c r="P451" s="314"/>
      <c r="Q451" s="314"/>
      <c r="R451" s="314"/>
      <c r="S451" s="314"/>
      <c r="T451" s="314"/>
      <c r="U451" s="314"/>
      <c r="V451" s="314"/>
      <c r="W451" s="314"/>
      <c r="X451" s="314"/>
      <c r="Y451" s="314"/>
      <c r="Z451" s="314"/>
      <c r="AA451" s="314"/>
    </row>
    <row r="452" spans="1:27" x14ac:dyDescent="0.2">
      <c r="A452" s="67"/>
      <c r="B452" s="67"/>
      <c r="C452" s="67"/>
      <c r="D452" s="67"/>
      <c r="E452" s="67"/>
      <c r="F452" s="67"/>
      <c r="G452" s="67"/>
      <c r="H452" s="67"/>
      <c r="I452" s="314"/>
      <c r="J452" s="314"/>
      <c r="K452" s="314"/>
      <c r="L452" s="314"/>
      <c r="M452" s="314"/>
      <c r="N452" s="314"/>
      <c r="O452" s="314"/>
      <c r="P452" s="314"/>
      <c r="Q452" s="314"/>
      <c r="R452" s="314"/>
      <c r="S452" s="314"/>
      <c r="T452" s="314"/>
      <c r="U452" s="314"/>
      <c r="V452" s="314"/>
      <c r="W452" s="314"/>
      <c r="X452" s="314"/>
      <c r="Y452" s="314"/>
      <c r="Z452" s="314"/>
      <c r="AA452" s="314"/>
    </row>
    <row r="453" spans="1:27" x14ac:dyDescent="0.2">
      <c r="A453" s="67"/>
      <c r="B453" s="67"/>
      <c r="C453" s="67"/>
      <c r="D453" s="67"/>
      <c r="E453" s="67"/>
      <c r="F453" s="67"/>
      <c r="G453" s="67"/>
      <c r="H453" s="67"/>
      <c r="I453" s="314"/>
      <c r="J453" s="314"/>
      <c r="K453" s="314"/>
      <c r="L453" s="314"/>
      <c r="M453" s="314"/>
      <c r="N453" s="314"/>
      <c r="O453" s="314"/>
      <c r="P453" s="314"/>
      <c r="Q453" s="314"/>
      <c r="R453" s="314"/>
      <c r="S453" s="314"/>
      <c r="T453" s="314"/>
      <c r="U453" s="314"/>
      <c r="V453" s="314"/>
      <c r="W453" s="314"/>
      <c r="X453" s="314"/>
      <c r="Y453" s="314"/>
      <c r="Z453" s="314"/>
      <c r="AA453" s="314"/>
    </row>
    <row r="454" spans="1:27" x14ac:dyDescent="0.2">
      <c r="A454" s="67"/>
      <c r="B454" s="67"/>
      <c r="C454" s="67"/>
      <c r="D454" s="67"/>
      <c r="E454" s="67"/>
      <c r="F454" s="67"/>
      <c r="G454" s="67"/>
      <c r="H454" s="67"/>
      <c r="I454" s="314"/>
      <c r="J454" s="314"/>
      <c r="K454" s="314"/>
      <c r="L454" s="314"/>
      <c r="M454" s="314"/>
      <c r="N454" s="314"/>
      <c r="O454" s="314"/>
      <c r="P454" s="314"/>
      <c r="Q454" s="314"/>
      <c r="R454" s="314"/>
      <c r="S454" s="314"/>
      <c r="T454" s="314"/>
      <c r="U454" s="314"/>
      <c r="V454" s="314"/>
      <c r="W454" s="314"/>
      <c r="X454" s="314"/>
      <c r="Y454" s="314"/>
      <c r="Z454" s="314"/>
      <c r="AA454" s="314"/>
    </row>
    <row r="455" spans="1:27" x14ac:dyDescent="0.2">
      <c r="A455" s="67"/>
      <c r="B455" s="67"/>
      <c r="C455" s="67"/>
      <c r="D455" s="67"/>
      <c r="E455" s="67"/>
      <c r="F455" s="67"/>
      <c r="G455" s="67"/>
      <c r="H455" s="67"/>
      <c r="I455" s="314"/>
      <c r="J455" s="314"/>
      <c r="K455" s="314"/>
      <c r="L455" s="314"/>
      <c r="M455" s="314"/>
      <c r="N455" s="314"/>
      <c r="O455" s="314"/>
      <c r="P455" s="314"/>
      <c r="Q455" s="314"/>
      <c r="R455" s="314"/>
      <c r="S455" s="314"/>
      <c r="T455" s="314"/>
      <c r="U455" s="314"/>
      <c r="V455" s="314"/>
      <c r="W455" s="314"/>
      <c r="X455" s="314"/>
      <c r="Y455" s="314"/>
      <c r="Z455" s="314"/>
      <c r="AA455" s="314"/>
    </row>
    <row r="456" spans="1:27" x14ac:dyDescent="0.2">
      <c r="A456" s="67"/>
      <c r="B456" s="67"/>
      <c r="C456" s="67"/>
      <c r="D456" s="67"/>
      <c r="E456" s="67"/>
      <c r="F456" s="67"/>
      <c r="G456" s="67"/>
      <c r="H456" s="67"/>
      <c r="I456" s="314"/>
      <c r="J456" s="314"/>
      <c r="K456" s="314"/>
      <c r="L456" s="314"/>
      <c r="M456" s="314"/>
      <c r="N456" s="314"/>
      <c r="O456" s="314"/>
      <c r="P456" s="314"/>
      <c r="Q456" s="314"/>
      <c r="R456" s="314"/>
      <c r="S456" s="314"/>
      <c r="T456" s="314"/>
      <c r="U456" s="314"/>
      <c r="V456" s="314"/>
      <c r="W456" s="314"/>
      <c r="X456" s="314"/>
      <c r="Y456" s="314"/>
      <c r="Z456" s="314"/>
      <c r="AA456" s="314"/>
    </row>
    <row r="457" spans="1:27" x14ac:dyDescent="0.2">
      <c r="A457" s="67"/>
      <c r="B457" s="67"/>
      <c r="C457" s="67"/>
      <c r="D457" s="67"/>
      <c r="E457" s="67"/>
      <c r="F457" s="67"/>
      <c r="G457" s="67"/>
      <c r="H457" s="67"/>
      <c r="I457" s="314"/>
      <c r="J457" s="314"/>
      <c r="K457" s="314"/>
      <c r="L457" s="314"/>
      <c r="M457" s="314"/>
      <c r="N457" s="314"/>
      <c r="O457" s="314"/>
      <c r="P457" s="314"/>
      <c r="Q457" s="314"/>
      <c r="R457" s="314"/>
      <c r="S457" s="314"/>
      <c r="T457" s="314"/>
      <c r="U457" s="314"/>
      <c r="V457" s="314"/>
      <c r="W457" s="314"/>
      <c r="X457" s="314"/>
      <c r="Y457" s="314"/>
      <c r="Z457" s="314"/>
      <c r="AA457" s="314"/>
    </row>
    <row r="458" spans="1:27" x14ac:dyDescent="0.2">
      <c r="A458" s="67"/>
      <c r="B458" s="67"/>
      <c r="C458" s="67"/>
      <c r="D458" s="67"/>
      <c r="E458" s="67"/>
      <c r="F458" s="67"/>
      <c r="G458" s="67"/>
      <c r="H458" s="67"/>
      <c r="I458" s="314"/>
      <c r="J458" s="314"/>
      <c r="K458" s="314"/>
      <c r="L458" s="314"/>
      <c r="M458" s="314"/>
      <c r="N458" s="314"/>
      <c r="O458" s="314"/>
      <c r="P458" s="314"/>
      <c r="Q458" s="314"/>
      <c r="R458" s="314"/>
      <c r="S458" s="314"/>
      <c r="T458" s="314"/>
      <c r="U458" s="314"/>
      <c r="V458" s="314"/>
      <c r="W458" s="314"/>
      <c r="X458" s="314"/>
      <c r="Y458" s="314"/>
      <c r="Z458" s="314"/>
      <c r="AA458" s="314"/>
    </row>
    <row r="459" spans="1:27" x14ac:dyDescent="0.2">
      <c r="A459" s="67"/>
      <c r="B459" s="67"/>
      <c r="C459" s="67"/>
      <c r="D459" s="67"/>
      <c r="E459" s="67"/>
      <c r="F459" s="67"/>
      <c r="G459" s="67"/>
      <c r="H459" s="67"/>
      <c r="I459" s="314"/>
      <c r="J459" s="314"/>
      <c r="K459" s="314"/>
      <c r="L459" s="314"/>
      <c r="M459" s="314"/>
      <c r="N459" s="314"/>
      <c r="O459" s="314"/>
      <c r="P459" s="314"/>
      <c r="Q459" s="314"/>
      <c r="R459" s="314"/>
      <c r="S459" s="314"/>
      <c r="T459" s="314"/>
      <c r="U459" s="314"/>
      <c r="V459" s="314"/>
      <c r="W459" s="314"/>
      <c r="X459" s="314"/>
      <c r="Y459" s="314"/>
      <c r="Z459" s="314"/>
      <c r="AA459" s="314"/>
    </row>
    <row r="460" spans="1:27" x14ac:dyDescent="0.2">
      <c r="A460" s="67"/>
      <c r="B460" s="67"/>
      <c r="C460" s="67"/>
      <c r="D460" s="67"/>
      <c r="E460" s="67"/>
      <c r="F460" s="67"/>
      <c r="G460" s="67"/>
      <c r="H460" s="67"/>
      <c r="I460" s="314"/>
      <c r="J460" s="314"/>
      <c r="K460" s="314"/>
      <c r="L460" s="314"/>
      <c r="M460" s="314"/>
      <c r="N460" s="314"/>
      <c r="O460" s="314"/>
      <c r="P460" s="314"/>
      <c r="Q460" s="314"/>
      <c r="R460" s="314"/>
      <c r="S460" s="314"/>
      <c r="T460" s="314"/>
      <c r="U460" s="314"/>
      <c r="V460" s="314"/>
      <c r="W460" s="314"/>
      <c r="X460" s="314"/>
      <c r="Y460" s="314"/>
      <c r="Z460" s="314"/>
      <c r="AA460" s="314"/>
    </row>
    <row r="461" spans="1:27" x14ac:dyDescent="0.2">
      <c r="A461" s="67"/>
      <c r="B461" s="67"/>
      <c r="C461" s="67"/>
      <c r="D461" s="67"/>
      <c r="E461" s="67"/>
      <c r="F461" s="67"/>
      <c r="G461" s="67"/>
      <c r="H461" s="67"/>
      <c r="I461" s="314"/>
      <c r="J461" s="314"/>
      <c r="K461" s="314"/>
      <c r="L461" s="314"/>
      <c r="M461" s="314"/>
      <c r="N461" s="314"/>
      <c r="O461" s="314"/>
      <c r="P461" s="314"/>
      <c r="Q461" s="314"/>
      <c r="R461" s="314"/>
      <c r="S461" s="314"/>
      <c r="T461" s="314"/>
      <c r="U461" s="314"/>
      <c r="V461" s="314"/>
      <c r="W461" s="314"/>
      <c r="X461" s="314"/>
      <c r="Y461" s="314"/>
      <c r="Z461" s="314"/>
      <c r="AA461" s="314"/>
    </row>
    <row r="462" spans="1:27" x14ac:dyDescent="0.2">
      <c r="A462" s="67"/>
      <c r="B462" s="67"/>
      <c r="C462" s="67"/>
      <c r="D462" s="67"/>
      <c r="E462" s="67"/>
      <c r="F462" s="67"/>
      <c r="G462" s="67"/>
      <c r="H462" s="67"/>
      <c r="I462" s="314"/>
      <c r="J462" s="314"/>
      <c r="K462" s="314"/>
      <c r="L462" s="314"/>
      <c r="M462" s="314"/>
      <c r="N462" s="314"/>
      <c r="O462" s="314"/>
      <c r="P462" s="314"/>
      <c r="Q462" s="314"/>
      <c r="R462" s="314"/>
      <c r="S462" s="314"/>
      <c r="T462" s="314"/>
      <c r="U462" s="314"/>
      <c r="V462" s="314"/>
      <c r="W462" s="314"/>
      <c r="X462" s="314"/>
      <c r="Y462" s="314"/>
      <c r="Z462" s="314"/>
      <c r="AA462" s="314"/>
    </row>
    <row r="463" spans="1:27" x14ac:dyDescent="0.2">
      <c r="A463" s="67"/>
      <c r="B463" s="67"/>
      <c r="C463" s="67"/>
      <c r="D463" s="67"/>
      <c r="E463" s="67"/>
      <c r="F463" s="67"/>
      <c r="G463" s="67"/>
      <c r="H463" s="67"/>
      <c r="I463" s="314"/>
      <c r="J463" s="314"/>
      <c r="K463" s="314"/>
      <c r="L463" s="314"/>
      <c r="M463" s="314"/>
      <c r="N463" s="314"/>
      <c r="O463" s="314"/>
      <c r="P463" s="314"/>
      <c r="Q463" s="314"/>
      <c r="R463" s="314"/>
      <c r="S463" s="314"/>
      <c r="T463" s="314"/>
      <c r="U463" s="314"/>
      <c r="V463" s="314"/>
      <c r="W463" s="314"/>
      <c r="X463" s="314"/>
      <c r="Y463" s="314"/>
      <c r="Z463" s="314"/>
      <c r="AA463" s="314"/>
    </row>
    <row r="464" spans="1:27" x14ac:dyDescent="0.2">
      <c r="A464" s="67"/>
      <c r="B464" s="67"/>
      <c r="C464" s="67"/>
      <c r="D464" s="67"/>
      <c r="E464" s="67"/>
      <c r="F464" s="67"/>
      <c r="G464" s="67"/>
      <c r="H464" s="67"/>
      <c r="I464" s="314"/>
      <c r="J464" s="314"/>
      <c r="K464" s="314"/>
      <c r="L464" s="314"/>
      <c r="M464" s="314"/>
      <c r="N464" s="314"/>
      <c r="O464" s="314"/>
      <c r="P464" s="314"/>
      <c r="Q464" s="314"/>
      <c r="R464" s="314"/>
      <c r="S464" s="314"/>
      <c r="T464" s="314"/>
      <c r="U464" s="314"/>
      <c r="V464" s="314"/>
      <c r="W464" s="314"/>
      <c r="X464" s="314"/>
      <c r="Y464" s="314"/>
      <c r="Z464" s="314"/>
      <c r="AA464" s="314"/>
    </row>
    <row r="465" spans="1:27" x14ac:dyDescent="0.2">
      <c r="A465" s="67"/>
      <c r="B465" s="67"/>
      <c r="C465" s="67"/>
      <c r="D465" s="67"/>
      <c r="E465" s="67"/>
      <c r="F465" s="67"/>
      <c r="G465" s="67"/>
      <c r="H465" s="67"/>
      <c r="I465" s="314"/>
      <c r="J465" s="314"/>
      <c r="K465" s="314"/>
      <c r="L465" s="314"/>
      <c r="M465" s="314"/>
      <c r="N465" s="314"/>
      <c r="O465" s="314"/>
      <c r="P465" s="314"/>
      <c r="Q465" s="314"/>
      <c r="R465" s="314"/>
      <c r="S465" s="314"/>
      <c r="T465" s="314"/>
      <c r="U465" s="314"/>
      <c r="V465" s="314"/>
      <c r="W465" s="314"/>
      <c r="X465" s="314"/>
      <c r="Y465" s="314"/>
      <c r="Z465" s="314"/>
      <c r="AA465" s="314"/>
    </row>
    <row r="466" spans="1:27" x14ac:dyDescent="0.2">
      <c r="A466" s="67"/>
      <c r="B466" s="67"/>
      <c r="C466" s="67"/>
      <c r="D466" s="67"/>
      <c r="E466" s="67"/>
      <c r="F466" s="67"/>
      <c r="G466" s="67"/>
      <c r="H466" s="67"/>
      <c r="I466" s="314"/>
      <c r="J466" s="314"/>
      <c r="K466" s="314"/>
      <c r="L466" s="314"/>
      <c r="M466" s="314"/>
      <c r="N466" s="314"/>
      <c r="O466" s="314"/>
      <c r="P466" s="314"/>
      <c r="Q466" s="314"/>
      <c r="R466" s="314"/>
      <c r="S466" s="314"/>
      <c r="T466" s="314"/>
      <c r="U466" s="314"/>
      <c r="V466" s="314"/>
      <c r="W466" s="314"/>
      <c r="X466" s="314"/>
      <c r="Y466" s="314"/>
      <c r="Z466" s="314"/>
      <c r="AA466" s="314"/>
    </row>
    <row r="467" spans="1:27" x14ac:dyDescent="0.2">
      <c r="A467" s="67"/>
      <c r="B467" s="67"/>
      <c r="C467" s="67"/>
      <c r="D467" s="67"/>
      <c r="E467" s="67"/>
      <c r="F467" s="67"/>
      <c r="G467" s="67"/>
      <c r="H467" s="67"/>
      <c r="I467" s="314"/>
      <c r="J467" s="314"/>
      <c r="K467" s="314"/>
      <c r="L467" s="314"/>
      <c r="M467" s="314"/>
      <c r="N467" s="314"/>
      <c r="O467" s="314"/>
      <c r="P467" s="314"/>
      <c r="Q467" s="314"/>
      <c r="R467" s="314"/>
      <c r="S467" s="314"/>
      <c r="T467" s="314"/>
      <c r="U467" s="314"/>
      <c r="V467" s="314"/>
      <c r="W467" s="314"/>
      <c r="X467" s="314"/>
      <c r="Y467" s="314"/>
      <c r="Z467" s="314"/>
      <c r="AA467" s="314"/>
    </row>
    <row r="468" spans="1:27" x14ac:dyDescent="0.2">
      <c r="A468" s="67"/>
      <c r="B468" s="67"/>
      <c r="C468" s="67"/>
      <c r="D468" s="67"/>
      <c r="E468" s="67"/>
      <c r="F468" s="67"/>
      <c r="G468" s="67"/>
      <c r="H468" s="67"/>
      <c r="I468" s="314"/>
      <c r="J468" s="314"/>
      <c r="K468" s="314"/>
      <c r="L468" s="314"/>
      <c r="M468" s="314"/>
      <c r="N468" s="314"/>
      <c r="O468" s="314"/>
      <c r="P468" s="314"/>
      <c r="Q468" s="314"/>
      <c r="R468" s="314"/>
      <c r="S468" s="314"/>
      <c r="T468" s="314"/>
      <c r="U468" s="314"/>
      <c r="V468" s="314"/>
      <c r="W468" s="314"/>
      <c r="X468" s="314"/>
      <c r="Y468" s="314"/>
      <c r="Z468" s="314"/>
      <c r="AA468" s="314"/>
    </row>
    <row r="469" spans="1:27" x14ac:dyDescent="0.2">
      <c r="A469" s="67"/>
      <c r="B469" s="67"/>
      <c r="C469" s="67"/>
      <c r="D469" s="67"/>
      <c r="E469" s="67"/>
      <c r="F469" s="67"/>
      <c r="G469" s="67"/>
      <c r="H469" s="67"/>
      <c r="I469" s="314"/>
      <c r="J469" s="314"/>
      <c r="K469" s="314"/>
      <c r="L469" s="314"/>
      <c r="M469" s="314"/>
      <c r="N469" s="314"/>
      <c r="O469" s="314"/>
      <c r="P469" s="314"/>
      <c r="Q469" s="314"/>
      <c r="R469" s="314"/>
      <c r="S469" s="314"/>
      <c r="T469" s="314"/>
      <c r="U469" s="314"/>
      <c r="V469" s="314"/>
      <c r="W469" s="314"/>
      <c r="X469" s="314"/>
      <c r="Y469" s="314"/>
      <c r="Z469" s="314"/>
      <c r="AA469" s="314"/>
    </row>
    <row r="470" spans="1:27" x14ac:dyDescent="0.2">
      <c r="A470" s="67"/>
      <c r="B470" s="67"/>
      <c r="C470" s="67"/>
      <c r="D470" s="67"/>
      <c r="E470" s="67"/>
      <c r="F470" s="67"/>
      <c r="G470" s="67"/>
      <c r="H470" s="67"/>
      <c r="I470" s="314"/>
      <c r="J470" s="314"/>
      <c r="K470" s="314"/>
      <c r="L470" s="314"/>
      <c r="M470" s="314"/>
      <c r="N470" s="314"/>
      <c r="O470" s="314"/>
      <c r="P470" s="314"/>
      <c r="Q470" s="314"/>
      <c r="R470" s="314"/>
      <c r="S470" s="314"/>
      <c r="T470" s="314"/>
      <c r="U470" s="314"/>
      <c r="V470" s="314"/>
      <c r="W470" s="314"/>
      <c r="X470" s="314"/>
      <c r="Y470" s="314"/>
      <c r="Z470" s="314"/>
      <c r="AA470" s="314"/>
    </row>
    <row r="471" spans="1:27" x14ac:dyDescent="0.2">
      <c r="A471" s="67"/>
      <c r="B471" s="67"/>
      <c r="C471" s="67"/>
      <c r="D471" s="67"/>
      <c r="E471" s="67"/>
      <c r="F471" s="67"/>
      <c r="G471" s="67"/>
      <c r="H471" s="67"/>
      <c r="I471" s="314"/>
      <c r="J471" s="314"/>
      <c r="K471" s="314"/>
      <c r="L471" s="314"/>
      <c r="M471" s="314"/>
      <c r="N471" s="314"/>
      <c r="O471" s="314"/>
      <c r="P471" s="314"/>
      <c r="Q471" s="314"/>
      <c r="R471" s="314"/>
      <c r="S471" s="314"/>
      <c r="T471" s="314"/>
      <c r="U471" s="314"/>
      <c r="V471" s="314"/>
      <c r="W471" s="314"/>
      <c r="X471" s="314"/>
      <c r="Y471" s="314"/>
      <c r="Z471" s="314"/>
      <c r="AA471" s="314"/>
    </row>
    <row r="472" spans="1:27" x14ac:dyDescent="0.2">
      <c r="A472" s="67"/>
      <c r="B472" s="67"/>
      <c r="C472" s="67"/>
      <c r="D472" s="67"/>
      <c r="E472" s="67"/>
      <c r="F472" s="67"/>
      <c r="G472" s="67"/>
      <c r="H472" s="67"/>
      <c r="I472" s="314"/>
      <c r="J472" s="314"/>
      <c r="K472" s="314"/>
      <c r="L472" s="314"/>
      <c r="M472" s="314"/>
      <c r="N472" s="314"/>
      <c r="O472" s="314"/>
      <c r="P472" s="314"/>
      <c r="Q472" s="314"/>
      <c r="R472" s="314"/>
      <c r="S472" s="314"/>
      <c r="T472" s="314"/>
      <c r="U472" s="314"/>
      <c r="V472" s="314"/>
      <c r="W472" s="314"/>
      <c r="X472" s="314"/>
      <c r="Y472" s="314"/>
      <c r="Z472" s="314"/>
      <c r="AA472" s="314"/>
    </row>
    <row r="473" spans="1:27" x14ac:dyDescent="0.2">
      <c r="A473" s="67"/>
      <c r="B473" s="67"/>
      <c r="C473" s="67"/>
      <c r="D473" s="67"/>
      <c r="E473" s="67"/>
      <c r="F473" s="67"/>
      <c r="G473" s="67"/>
      <c r="H473" s="67"/>
      <c r="I473" s="314"/>
      <c r="J473" s="314"/>
      <c r="K473" s="314"/>
      <c r="L473" s="314"/>
      <c r="M473" s="314"/>
      <c r="N473" s="314"/>
      <c r="O473" s="314"/>
      <c r="P473" s="314"/>
      <c r="Q473" s="314"/>
      <c r="R473" s="314"/>
      <c r="S473" s="314"/>
      <c r="T473" s="314"/>
      <c r="U473" s="314"/>
      <c r="V473" s="314"/>
      <c r="W473" s="314"/>
      <c r="X473" s="314"/>
      <c r="Y473" s="314"/>
      <c r="Z473" s="314"/>
      <c r="AA473" s="314"/>
    </row>
    <row r="474" spans="1:27" x14ac:dyDescent="0.2">
      <c r="A474" s="67"/>
      <c r="B474" s="67"/>
      <c r="C474" s="67"/>
      <c r="D474" s="67"/>
      <c r="E474" s="67"/>
      <c r="F474" s="67"/>
      <c r="G474" s="67"/>
      <c r="H474" s="67"/>
      <c r="I474" s="314"/>
      <c r="J474" s="314"/>
      <c r="K474" s="314"/>
      <c r="L474" s="314"/>
      <c r="M474" s="314"/>
      <c r="N474" s="314"/>
      <c r="O474" s="314"/>
      <c r="P474" s="314"/>
      <c r="Q474" s="314"/>
      <c r="R474" s="314"/>
      <c r="S474" s="314"/>
      <c r="T474" s="314"/>
      <c r="U474" s="314"/>
      <c r="V474" s="314"/>
      <c r="W474" s="314"/>
      <c r="X474" s="314"/>
      <c r="Y474" s="314"/>
      <c r="Z474" s="314"/>
      <c r="AA474" s="314"/>
    </row>
    <row r="475" spans="1:27" x14ac:dyDescent="0.2">
      <c r="A475" s="67"/>
      <c r="B475" s="67"/>
      <c r="C475" s="67"/>
      <c r="D475" s="67"/>
      <c r="E475" s="67"/>
      <c r="F475" s="67"/>
      <c r="G475" s="67"/>
      <c r="H475" s="67"/>
      <c r="I475" s="314"/>
      <c r="J475" s="314"/>
      <c r="K475" s="314"/>
      <c r="L475" s="314"/>
      <c r="M475" s="314"/>
      <c r="N475" s="314"/>
      <c r="O475" s="314"/>
      <c r="P475" s="314"/>
      <c r="Q475" s="314"/>
      <c r="R475" s="314"/>
      <c r="S475" s="314"/>
      <c r="T475" s="314"/>
      <c r="U475" s="314"/>
      <c r="V475" s="314"/>
      <c r="W475" s="314"/>
      <c r="X475" s="314"/>
      <c r="Y475" s="314"/>
      <c r="Z475" s="314"/>
      <c r="AA475" s="314"/>
    </row>
    <row r="476" spans="1:27" x14ac:dyDescent="0.2">
      <c r="A476" s="67"/>
      <c r="B476" s="67"/>
      <c r="C476" s="67"/>
      <c r="D476" s="67"/>
      <c r="E476" s="67"/>
      <c r="F476" s="67"/>
      <c r="G476" s="67"/>
      <c r="H476" s="67"/>
      <c r="I476" s="314"/>
      <c r="J476" s="314"/>
      <c r="K476" s="314"/>
      <c r="L476" s="314"/>
      <c r="M476" s="314"/>
      <c r="N476" s="314"/>
      <c r="O476" s="314"/>
      <c r="P476" s="314"/>
      <c r="Q476" s="314"/>
      <c r="R476" s="314"/>
      <c r="S476" s="314"/>
      <c r="T476" s="314"/>
      <c r="U476" s="314"/>
      <c r="V476" s="314"/>
      <c r="W476" s="314"/>
      <c r="X476" s="314"/>
      <c r="Y476" s="314"/>
      <c r="Z476" s="314"/>
      <c r="AA476" s="314"/>
    </row>
    <row r="477" spans="1:27" x14ac:dyDescent="0.2">
      <c r="A477" s="67"/>
      <c r="B477" s="67"/>
      <c r="C477" s="67"/>
      <c r="D477" s="67"/>
      <c r="E477" s="67"/>
      <c r="F477" s="67"/>
      <c r="G477" s="67"/>
      <c r="H477" s="67"/>
      <c r="I477" s="314"/>
      <c r="J477" s="314"/>
      <c r="K477" s="314"/>
      <c r="L477" s="314"/>
      <c r="M477" s="314"/>
      <c r="N477" s="314"/>
      <c r="O477" s="314"/>
      <c r="P477" s="314"/>
      <c r="Q477" s="314"/>
      <c r="R477" s="314"/>
      <c r="S477" s="314"/>
      <c r="T477" s="314"/>
      <c r="U477" s="314"/>
      <c r="V477" s="314"/>
      <c r="W477" s="314"/>
      <c r="X477" s="314"/>
      <c r="Y477" s="314"/>
      <c r="Z477" s="314"/>
      <c r="AA477" s="314"/>
    </row>
    <row r="478" spans="1:27" x14ac:dyDescent="0.2">
      <c r="A478" s="67"/>
      <c r="B478" s="67"/>
      <c r="C478" s="67"/>
      <c r="D478" s="67"/>
      <c r="E478" s="67"/>
      <c r="F478" s="67"/>
      <c r="G478" s="67"/>
      <c r="H478" s="67"/>
      <c r="I478" s="314"/>
      <c r="J478" s="314"/>
      <c r="K478" s="314"/>
      <c r="L478" s="314"/>
      <c r="M478" s="314"/>
      <c r="N478" s="314"/>
      <c r="O478" s="314"/>
      <c r="P478" s="314"/>
      <c r="Q478" s="314"/>
      <c r="R478" s="314"/>
      <c r="S478" s="314"/>
      <c r="T478" s="314"/>
      <c r="U478" s="314"/>
      <c r="V478" s="314"/>
      <c r="W478" s="314"/>
      <c r="X478" s="314"/>
      <c r="Y478" s="314"/>
      <c r="Z478" s="314"/>
      <c r="AA478" s="314"/>
    </row>
    <row r="479" spans="1:27" x14ac:dyDescent="0.2">
      <c r="A479" s="67"/>
      <c r="B479" s="67"/>
      <c r="C479" s="67"/>
      <c r="D479" s="67"/>
      <c r="E479" s="67"/>
      <c r="F479" s="67"/>
      <c r="G479" s="67"/>
      <c r="H479" s="67"/>
      <c r="I479" s="314"/>
      <c r="J479" s="314"/>
      <c r="K479" s="314"/>
      <c r="L479" s="314"/>
      <c r="M479" s="314"/>
      <c r="N479" s="314"/>
      <c r="O479" s="314"/>
      <c r="P479" s="314"/>
      <c r="Q479" s="314"/>
      <c r="R479" s="314"/>
      <c r="S479" s="314"/>
      <c r="T479" s="314"/>
      <c r="U479" s="314"/>
      <c r="V479" s="314"/>
      <c r="W479" s="314"/>
      <c r="X479" s="314"/>
      <c r="Y479" s="314"/>
      <c r="Z479" s="314"/>
      <c r="AA479" s="314"/>
    </row>
    <row r="480" spans="1:27" x14ac:dyDescent="0.2">
      <c r="A480" s="67"/>
      <c r="B480" s="67"/>
      <c r="C480" s="67"/>
      <c r="D480" s="67"/>
      <c r="E480" s="67"/>
      <c r="F480" s="67"/>
      <c r="G480" s="67"/>
      <c r="H480" s="67"/>
      <c r="I480" s="314"/>
      <c r="J480" s="314"/>
      <c r="K480" s="314"/>
      <c r="L480" s="314"/>
      <c r="M480" s="314"/>
      <c r="N480" s="314"/>
      <c r="O480" s="314"/>
      <c r="P480" s="314"/>
      <c r="Q480" s="314"/>
      <c r="R480" s="314"/>
      <c r="S480" s="314"/>
      <c r="T480" s="314"/>
      <c r="U480" s="314"/>
      <c r="V480" s="314"/>
      <c r="W480" s="314"/>
      <c r="X480" s="314"/>
      <c r="Y480" s="314"/>
      <c r="Z480" s="314"/>
      <c r="AA480" s="314"/>
    </row>
    <row r="481" spans="1:27" x14ac:dyDescent="0.2">
      <c r="A481" s="67"/>
      <c r="B481" s="67"/>
      <c r="C481" s="67"/>
      <c r="D481" s="67"/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R481" s="314"/>
      <c r="S481" s="314"/>
      <c r="T481" s="314"/>
      <c r="U481" s="314"/>
      <c r="V481" s="314"/>
      <c r="W481" s="314"/>
      <c r="X481" s="314"/>
      <c r="Y481" s="314"/>
      <c r="Z481" s="314"/>
      <c r="AA481" s="314"/>
    </row>
    <row r="482" spans="1:27" x14ac:dyDescent="0.2">
      <c r="A482" s="67"/>
      <c r="B482" s="67"/>
      <c r="C482" s="67"/>
      <c r="D482" s="67"/>
      <c r="E482" s="67"/>
      <c r="F482" s="67"/>
      <c r="G482" s="67"/>
      <c r="H482" s="67"/>
      <c r="I482" s="67"/>
      <c r="J482" s="67"/>
      <c r="K482" s="67"/>
      <c r="L482" s="67"/>
      <c r="M482" s="67"/>
      <c r="N482" s="67"/>
      <c r="O482" s="67"/>
    </row>
    <row r="483" spans="1:27" x14ac:dyDescent="0.2">
      <c r="A483" s="67"/>
      <c r="B483" s="67"/>
      <c r="C483" s="67"/>
      <c r="D483" s="67"/>
      <c r="E483" s="67"/>
      <c r="F483" s="67"/>
      <c r="G483" s="67"/>
      <c r="H483" s="67"/>
      <c r="I483" s="67"/>
      <c r="J483" s="67"/>
      <c r="K483" s="67"/>
      <c r="L483" s="67"/>
      <c r="M483" s="67"/>
      <c r="N483" s="67"/>
      <c r="O483" s="67"/>
    </row>
    <row r="484" spans="1:27" x14ac:dyDescent="0.2">
      <c r="A484" s="67"/>
      <c r="B484" s="67"/>
      <c r="C484" s="67"/>
      <c r="D484" s="67"/>
      <c r="E484" s="67"/>
      <c r="F484" s="67"/>
      <c r="G484" s="67"/>
      <c r="H484" s="67"/>
      <c r="I484" s="67"/>
      <c r="J484" s="67"/>
      <c r="K484" s="67"/>
      <c r="L484" s="67"/>
      <c r="M484" s="67"/>
      <c r="N484" s="67"/>
      <c r="O484" s="67"/>
    </row>
    <row r="485" spans="1:27" x14ac:dyDescent="0.2">
      <c r="A485" s="67"/>
      <c r="B485" s="67"/>
      <c r="C485" s="67"/>
      <c r="D485" s="67"/>
      <c r="E485" s="67"/>
      <c r="F485" s="67"/>
      <c r="G485" s="67"/>
      <c r="H485" s="67"/>
      <c r="I485" s="67"/>
      <c r="J485" s="67"/>
      <c r="K485" s="67"/>
      <c r="L485" s="67"/>
      <c r="M485" s="67"/>
      <c r="N485" s="67"/>
      <c r="O485" s="67"/>
    </row>
    <row r="486" spans="1:27" x14ac:dyDescent="0.2">
      <c r="A486" s="67"/>
      <c r="B486" s="67"/>
      <c r="C486" s="67"/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7"/>
      <c r="O486" s="67"/>
    </row>
    <row r="487" spans="1:27" x14ac:dyDescent="0.2">
      <c r="A487" s="67"/>
      <c r="B487" s="67"/>
      <c r="C487" s="67"/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7"/>
      <c r="O487" s="67"/>
    </row>
    <row r="488" spans="1:27" x14ac:dyDescent="0.2">
      <c r="A488" s="67"/>
      <c r="B488" s="67"/>
      <c r="C488" s="67"/>
      <c r="D488" s="67"/>
      <c r="E488" s="67"/>
      <c r="F488" s="67"/>
      <c r="G488" s="67"/>
      <c r="H488" s="67"/>
      <c r="I488" s="67"/>
      <c r="J488" s="67"/>
      <c r="K488" s="67"/>
      <c r="L488" s="67"/>
      <c r="M488" s="67"/>
      <c r="N488" s="67"/>
      <c r="O488" s="67"/>
    </row>
    <row r="489" spans="1:27" x14ac:dyDescent="0.2">
      <c r="A489" s="67"/>
      <c r="B489" s="67"/>
      <c r="C489" s="67"/>
      <c r="D489" s="67"/>
      <c r="E489" s="67"/>
      <c r="F489" s="67"/>
      <c r="G489" s="67"/>
      <c r="H489" s="67"/>
      <c r="I489" s="67"/>
      <c r="J489" s="67"/>
      <c r="K489" s="67"/>
      <c r="L489" s="67"/>
      <c r="M489" s="67"/>
      <c r="N489" s="67"/>
      <c r="O489" s="67"/>
    </row>
    <row r="490" spans="1:27" x14ac:dyDescent="0.2">
      <c r="A490" s="67"/>
      <c r="B490" s="67"/>
      <c r="C490" s="67"/>
      <c r="D490" s="67"/>
      <c r="E490" s="67"/>
      <c r="F490" s="67"/>
      <c r="G490" s="67"/>
      <c r="H490" s="67"/>
      <c r="I490" s="67"/>
      <c r="J490" s="67"/>
      <c r="K490" s="67"/>
      <c r="L490" s="67"/>
      <c r="M490" s="67"/>
      <c r="N490" s="67"/>
      <c r="O490" s="67"/>
    </row>
    <row r="491" spans="1:27" x14ac:dyDescent="0.2">
      <c r="A491" s="67"/>
      <c r="B491" s="67"/>
      <c r="C491" s="67"/>
      <c r="D491" s="67"/>
      <c r="E491" s="67"/>
      <c r="F491" s="67"/>
      <c r="G491" s="67"/>
      <c r="H491" s="67"/>
      <c r="I491" s="67"/>
      <c r="J491" s="67"/>
      <c r="K491" s="67"/>
      <c r="L491" s="67"/>
      <c r="M491" s="67"/>
      <c r="N491" s="67"/>
      <c r="O491" s="67"/>
    </row>
    <row r="492" spans="1:27" x14ac:dyDescent="0.2">
      <c r="A492" s="67"/>
      <c r="B492" s="67"/>
      <c r="C492" s="67"/>
      <c r="D492" s="67"/>
      <c r="E492" s="67"/>
      <c r="F492" s="67"/>
      <c r="G492" s="67"/>
      <c r="H492" s="67"/>
      <c r="I492" s="67"/>
      <c r="J492" s="67"/>
      <c r="K492" s="67"/>
      <c r="L492" s="67"/>
      <c r="M492" s="67"/>
      <c r="N492" s="67"/>
      <c r="O492" s="67"/>
    </row>
    <row r="493" spans="1:27" x14ac:dyDescent="0.2">
      <c r="A493" s="67"/>
      <c r="B493" s="67"/>
      <c r="C493" s="67"/>
      <c r="D493" s="67"/>
      <c r="E493" s="67"/>
      <c r="F493" s="67"/>
      <c r="G493" s="67"/>
      <c r="H493" s="67"/>
      <c r="I493" s="67"/>
      <c r="J493" s="67"/>
      <c r="K493" s="67"/>
      <c r="L493" s="67"/>
      <c r="M493" s="67"/>
      <c r="N493" s="67"/>
      <c r="O493" s="67"/>
    </row>
    <row r="494" spans="1:27" x14ac:dyDescent="0.2">
      <c r="A494" s="67"/>
      <c r="B494" s="67"/>
      <c r="C494" s="67"/>
      <c r="D494" s="67"/>
      <c r="E494" s="67"/>
      <c r="F494" s="67"/>
      <c r="G494" s="67"/>
      <c r="H494" s="67"/>
      <c r="I494" s="67"/>
      <c r="J494" s="67"/>
      <c r="K494" s="67"/>
      <c r="L494" s="67"/>
      <c r="M494" s="67"/>
      <c r="N494" s="67"/>
      <c r="O494" s="67"/>
    </row>
    <row r="495" spans="1:27" x14ac:dyDescent="0.2">
      <c r="A495" s="67"/>
      <c r="B495" s="67"/>
      <c r="C495" s="67"/>
      <c r="D495" s="67"/>
      <c r="E495" s="67"/>
      <c r="F495" s="67"/>
      <c r="G495" s="67"/>
      <c r="H495" s="67"/>
      <c r="I495" s="67"/>
      <c r="J495" s="67"/>
      <c r="K495" s="67"/>
      <c r="L495" s="67"/>
      <c r="M495" s="67"/>
      <c r="N495" s="67"/>
      <c r="O495" s="67"/>
    </row>
    <row r="496" spans="1:27" x14ac:dyDescent="0.2">
      <c r="A496" s="67"/>
      <c r="B496" s="67"/>
      <c r="C496" s="67"/>
      <c r="D496" s="67"/>
      <c r="E496" s="67"/>
      <c r="F496" s="67"/>
      <c r="G496" s="67"/>
      <c r="H496" s="67"/>
      <c r="I496" s="67"/>
      <c r="J496" s="67"/>
      <c r="K496" s="67"/>
      <c r="L496" s="67"/>
      <c r="M496" s="67"/>
      <c r="N496" s="67"/>
      <c r="O496" s="67"/>
    </row>
    <row r="497" spans="1:15" x14ac:dyDescent="0.2">
      <c r="A497" s="67"/>
      <c r="B497" s="67"/>
      <c r="C497" s="67"/>
      <c r="D497" s="67"/>
      <c r="E497" s="67"/>
      <c r="F497" s="67"/>
      <c r="G497" s="67"/>
      <c r="H497" s="67"/>
      <c r="I497" s="67"/>
      <c r="J497" s="67"/>
      <c r="K497" s="67"/>
      <c r="L497" s="67"/>
      <c r="M497" s="67"/>
      <c r="N497" s="67"/>
      <c r="O497" s="67"/>
    </row>
    <row r="498" spans="1:15" x14ac:dyDescent="0.2">
      <c r="A498" s="67"/>
      <c r="B498" s="67"/>
      <c r="C498" s="67"/>
      <c r="D498" s="67"/>
      <c r="E498" s="67"/>
      <c r="F498" s="67"/>
      <c r="G498" s="67"/>
      <c r="H498" s="67"/>
      <c r="I498" s="67"/>
      <c r="J498" s="67"/>
      <c r="K498" s="67"/>
      <c r="L498" s="67"/>
      <c r="M498" s="67"/>
      <c r="N498" s="67"/>
      <c r="O498" s="67"/>
    </row>
    <row r="499" spans="1:15" x14ac:dyDescent="0.2">
      <c r="A499" s="67"/>
      <c r="B499" s="67"/>
      <c r="C499" s="67"/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</row>
    <row r="500" spans="1:15" x14ac:dyDescent="0.2">
      <c r="A500" s="67"/>
      <c r="B500" s="67"/>
      <c r="C500" s="67"/>
      <c r="D500" s="67"/>
      <c r="E500" s="67"/>
      <c r="F500" s="67"/>
      <c r="G500" s="67"/>
      <c r="H500" s="67"/>
      <c r="I500" s="67"/>
      <c r="J500" s="67"/>
      <c r="K500" s="67"/>
      <c r="L500" s="67"/>
      <c r="M500" s="67"/>
      <c r="N500" s="67"/>
      <c r="O500" s="67"/>
    </row>
    <row r="501" spans="1:15" x14ac:dyDescent="0.2">
      <c r="A501" s="67"/>
      <c r="B501" s="67"/>
      <c r="C501" s="67"/>
      <c r="D501" s="67"/>
      <c r="E501" s="67"/>
      <c r="F501" s="67"/>
      <c r="G501" s="67"/>
      <c r="H501" s="67"/>
      <c r="I501" s="67"/>
      <c r="J501" s="67"/>
      <c r="K501" s="67"/>
      <c r="L501" s="67"/>
      <c r="M501" s="67"/>
      <c r="N501" s="67"/>
      <c r="O501" s="67"/>
    </row>
    <row r="502" spans="1:15" x14ac:dyDescent="0.2">
      <c r="A502" s="67"/>
      <c r="B502" s="67"/>
      <c r="C502" s="67"/>
      <c r="D502" s="67"/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</row>
    <row r="503" spans="1:15" x14ac:dyDescent="0.2">
      <c r="A503" s="67"/>
      <c r="B503" s="67"/>
      <c r="C503" s="67"/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</row>
    <row r="504" spans="1:15" x14ac:dyDescent="0.2">
      <c r="A504" s="67"/>
      <c r="B504" s="67"/>
      <c r="C504" s="67"/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</row>
    <row r="505" spans="1:15" x14ac:dyDescent="0.2">
      <c r="A505" s="67"/>
      <c r="B505" s="67"/>
      <c r="C505" s="67"/>
      <c r="D505" s="67"/>
      <c r="E505" s="67"/>
      <c r="F505" s="67"/>
      <c r="G505" s="67"/>
      <c r="H505" s="67"/>
      <c r="I505" s="67"/>
      <c r="J505" s="67"/>
      <c r="K505" s="67"/>
      <c r="L505" s="67"/>
      <c r="M505" s="67"/>
      <c r="N505" s="67"/>
      <c r="O505" s="67"/>
    </row>
    <row r="506" spans="1:15" x14ac:dyDescent="0.2">
      <c r="A506" s="67"/>
      <c r="B506" s="67"/>
      <c r="C506" s="67"/>
      <c r="D506" s="67"/>
      <c r="E506" s="67"/>
      <c r="F506" s="67"/>
      <c r="G506" s="67"/>
      <c r="H506" s="67"/>
      <c r="I506" s="67"/>
      <c r="J506" s="67"/>
      <c r="K506" s="67"/>
      <c r="L506" s="67"/>
      <c r="M506" s="67"/>
      <c r="N506" s="67"/>
      <c r="O506" s="67"/>
    </row>
    <row r="507" spans="1:15" x14ac:dyDescent="0.2">
      <c r="A507" s="67"/>
      <c r="B507" s="67"/>
      <c r="C507" s="67"/>
      <c r="D507" s="67"/>
      <c r="E507" s="67"/>
      <c r="F507" s="67"/>
      <c r="G507" s="67"/>
      <c r="H507" s="67"/>
      <c r="I507" s="67"/>
      <c r="J507" s="67"/>
      <c r="K507" s="67"/>
      <c r="L507" s="67"/>
      <c r="M507" s="67"/>
      <c r="N507" s="67"/>
      <c r="O507" s="67"/>
    </row>
    <row r="508" spans="1:15" x14ac:dyDescent="0.2">
      <c r="A508" s="67"/>
      <c r="B508" s="67"/>
      <c r="C508" s="67"/>
      <c r="D508" s="67"/>
      <c r="E508" s="67"/>
      <c r="F508" s="67"/>
      <c r="G508" s="67"/>
      <c r="H508" s="67"/>
      <c r="I508" s="67"/>
      <c r="J508" s="67"/>
      <c r="K508" s="67"/>
      <c r="L508" s="67"/>
      <c r="M508" s="67"/>
      <c r="N508" s="67"/>
      <c r="O508" s="67"/>
    </row>
    <row r="509" spans="1:15" x14ac:dyDescent="0.2">
      <c r="A509" s="67"/>
      <c r="B509" s="67"/>
      <c r="C509" s="67"/>
      <c r="D509" s="67"/>
      <c r="E509" s="67"/>
      <c r="F509" s="67"/>
      <c r="G509" s="67"/>
      <c r="H509" s="67"/>
      <c r="I509" s="67"/>
      <c r="J509" s="67"/>
      <c r="K509" s="67"/>
      <c r="L509" s="67"/>
      <c r="M509" s="67"/>
      <c r="N509" s="67"/>
      <c r="O509" s="67"/>
    </row>
    <row r="510" spans="1:15" x14ac:dyDescent="0.2">
      <c r="A510" s="67"/>
      <c r="B510" s="67"/>
      <c r="C510" s="67"/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7"/>
      <c r="O510" s="67"/>
    </row>
    <row r="511" spans="1:15" x14ac:dyDescent="0.2">
      <c r="A511" s="67"/>
      <c r="B511" s="67"/>
      <c r="C511" s="67"/>
      <c r="D511" s="67"/>
      <c r="E511" s="67"/>
      <c r="F511" s="67"/>
      <c r="G511" s="67"/>
      <c r="H511" s="67"/>
      <c r="I511" s="67"/>
      <c r="J511" s="67"/>
      <c r="K511" s="67"/>
      <c r="L511" s="67"/>
      <c r="M511" s="67"/>
      <c r="N511" s="67"/>
      <c r="O511" s="67"/>
    </row>
    <row r="512" spans="1:15" x14ac:dyDescent="0.2">
      <c r="A512" s="67"/>
      <c r="B512" s="67"/>
      <c r="C512" s="67"/>
      <c r="D512" s="67"/>
      <c r="E512" s="67"/>
      <c r="F512" s="67"/>
      <c r="G512" s="67"/>
      <c r="H512" s="67"/>
      <c r="I512" s="67"/>
      <c r="J512" s="67"/>
      <c r="K512" s="67"/>
      <c r="L512" s="67"/>
      <c r="M512" s="67"/>
      <c r="N512" s="67"/>
      <c r="O512" s="67"/>
    </row>
    <row r="513" spans="1:15" x14ac:dyDescent="0.2">
      <c r="A513" s="67"/>
      <c r="B513" s="67"/>
      <c r="C513" s="67"/>
      <c r="D513" s="67"/>
      <c r="E513" s="67"/>
      <c r="F513" s="67"/>
      <c r="G513" s="67"/>
      <c r="H513" s="67"/>
      <c r="I513" s="67"/>
      <c r="J513" s="67"/>
      <c r="K513" s="67"/>
      <c r="L513" s="67"/>
      <c r="M513" s="67"/>
      <c r="N513" s="67"/>
      <c r="O513" s="67"/>
    </row>
    <row r="514" spans="1:15" x14ac:dyDescent="0.2">
      <c r="A514" s="67"/>
      <c r="B514" s="67"/>
      <c r="C514" s="67"/>
      <c r="D514" s="67"/>
      <c r="E514" s="67"/>
      <c r="F514" s="67"/>
      <c r="G514" s="67"/>
      <c r="H514" s="67"/>
      <c r="I514" s="67"/>
      <c r="J514" s="67"/>
      <c r="K514" s="67"/>
      <c r="L514" s="67"/>
      <c r="M514" s="67"/>
      <c r="N514" s="67"/>
      <c r="O514" s="67"/>
    </row>
    <row r="515" spans="1:15" x14ac:dyDescent="0.2">
      <c r="A515" s="67"/>
      <c r="B515" s="67"/>
      <c r="C515" s="67"/>
      <c r="D515" s="67"/>
      <c r="E515" s="67"/>
      <c r="F515" s="67"/>
      <c r="G515" s="67"/>
      <c r="H515" s="67"/>
      <c r="I515" s="67"/>
      <c r="J515" s="67"/>
      <c r="K515" s="67"/>
      <c r="L515" s="67"/>
      <c r="M515" s="67"/>
      <c r="N515" s="67"/>
      <c r="O515" s="67"/>
    </row>
    <row r="516" spans="1:15" x14ac:dyDescent="0.2">
      <c r="A516" s="67"/>
      <c r="B516" s="67"/>
      <c r="C516" s="67"/>
      <c r="D516" s="67"/>
      <c r="E516" s="67"/>
      <c r="F516" s="67"/>
      <c r="G516" s="67"/>
      <c r="H516" s="67"/>
      <c r="I516" s="67"/>
      <c r="J516" s="67"/>
      <c r="K516" s="67"/>
      <c r="L516" s="67"/>
      <c r="M516" s="67"/>
      <c r="N516" s="67"/>
      <c r="O516" s="67"/>
    </row>
    <row r="517" spans="1:15" x14ac:dyDescent="0.2">
      <c r="A517" s="67"/>
      <c r="B517" s="67"/>
      <c r="C517" s="67"/>
      <c r="D517" s="67"/>
      <c r="E517" s="67"/>
      <c r="F517" s="67"/>
      <c r="G517" s="67"/>
      <c r="H517" s="67"/>
      <c r="I517" s="67"/>
      <c r="J517" s="67"/>
      <c r="K517" s="67"/>
      <c r="L517" s="67"/>
      <c r="M517" s="67"/>
      <c r="N517" s="67"/>
      <c r="O517" s="67"/>
    </row>
    <row r="518" spans="1:15" x14ac:dyDescent="0.2">
      <c r="A518" s="67"/>
      <c r="B518" s="67"/>
      <c r="C518" s="67"/>
      <c r="D518" s="67"/>
      <c r="E518" s="67"/>
      <c r="F518" s="67"/>
      <c r="G518" s="67"/>
      <c r="H518" s="67"/>
      <c r="I518" s="67"/>
      <c r="J518" s="67"/>
      <c r="K518" s="67"/>
      <c r="L518" s="67"/>
      <c r="M518" s="67"/>
      <c r="N518" s="67"/>
      <c r="O518" s="67"/>
    </row>
    <row r="519" spans="1:15" x14ac:dyDescent="0.2">
      <c r="A519" s="67"/>
      <c r="B519" s="67"/>
      <c r="C519" s="67"/>
      <c r="D519" s="67"/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</row>
    <row r="520" spans="1:15" x14ac:dyDescent="0.2">
      <c r="A520" s="67"/>
      <c r="B520" s="67"/>
      <c r="C520" s="67"/>
      <c r="D520" s="67"/>
      <c r="E520" s="67"/>
      <c r="F520" s="67"/>
      <c r="G520" s="67"/>
      <c r="H520" s="67"/>
      <c r="I520" s="67"/>
      <c r="J520" s="67"/>
      <c r="K520" s="67"/>
      <c r="L520" s="67"/>
      <c r="M520" s="67"/>
      <c r="N520" s="67"/>
      <c r="O520" s="67"/>
    </row>
    <row r="521" spans="1:15" x14ac:dyDescent="0.2">
      <c r="A521" s="67"/>
      <c r="B521" s="67"/>
      <c r="C521" s="67"/>
      <c r="D521" s="67"/>
      <c r="E521" s="67"/>
      <c r="F521" s="67"/>
      <c r="G521" s="67"/>
      <c r="H521" s="67"/>
      <c r="I521" s="67"/>
      <c r="J521" s="67"/>
      <c r="K521" s="67"/>
      <c r="L521" s="67"/>
      <c r="M521" s="67"/>
      <c r="N521" s="67"/>
      <c r="O521" s="67"/>
    </row>
    <row r="522" spans="1:15" x14ac:dyDescent="0.2">
      <c r="A522" s="67"/>
      <c r="B522" s="67"/>
      <c r="C522" s="67"/>
      <c r="D522" s="67"/>
      <c r="E522" s="67"/>
      <c r="F522" s="67"/>
      <c r="G522" s="67"/>
      <c r="H522" s="67"/>
      <c r="I522" s="67"/>
      <c r="J522" s="67"/>
      <c r="K522" s="67"/>
      <c r="L522" s="67"/>
      <c r="M522" s="67"/>
      <c r="N522" s="67"/>
      <c r="O522" s="67"/>
    </row>
    <row r="523" spans="1:15" x14ac:dyDescent="0.2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</row>
    <row r="524" spans="1:15" x14ac:dyDescent="0.2">
      <c r="A524" s="67"/>
      <c r="B524" s="67"/>
      <c r="C524" s="67"/>
      <c r="D524" s="67"/>
      <c r="E524" s="67"/>
      <c r="F524" s="67"/>
      <c r="G524" s="67"/>
      <c r="H524" s="67"/>
      <c r="I524" s="67"/>
      <c r="J524" s="67"/>
      <c r="K524" s="67"/>
      <c r="L524" s="67"/>
      <c r="M524" s="67"/>
      <c r="N524" s="67"/>
      <c r="O524" s="67"/>
    </row>
    <row r="525" spans="1:15" x14ac:dyDescent="0.2">
      <c r="A525" s="67"/>
      <c r="B525" s="67"/>
      <c r="C525" s="67"/>
      <c r="D525" s="67"/>
      <c r="E525" s="67"/>
      <c r="F525" s="67"/>
      <c r="G525" s="67"/>
      <c r="H525" s="67"/>
      <c r="I525" s="67"/>
      <c r="J525" s="67"/>
      <c r="K525" s="67"/>
      <c r="L525" s="67"/>
      <c r="M525" s="67"/>
      <c r="N525" s="67"/>
      <c r="O525" s="67"/>
    </row>
    <row r="526" spans="1:15" x14ac:dyDescent="0.2">
      <c r="A526" s="67"/>
      <c r="B526" s="67"/>
      <c r="C526" s="67"/>
      <c r="D526" s="67"/>
      <c r="E526" s="67"/>
      <c r="F526" s="67"/>
      <c r="G526" s="67"/>
      <c r="H526" s="67"/>
      <c r="I526" s="67"/>
      <c r="J526" s="67"/>
      <c r="K526" s="67"/>
      <c r="L526" s="67"/>
      <c r="M526" s="67"/>
      <c r="N526" s="67"/>
      <c r="O526" s="67"/>
    </row>
    <row r="527" spans="1:15" x14ac:dyDescent="0.2">
      <c r="A527" s="67"/>
      <c r="B527" s="67"/>
      <c r="C527" s="67"/>
      <c r="D527" s="67"/>
      <c r="E527" s="67"/>
      <c r="F527" s="67"/>
      <c r="G527" s="67"/>
      <c r="H527" s="67"/>
      <c r="I527" s="67"/>
      <c r="J527" s="67"/>
      <c r="K527" s="67"/>
      <c r="L527" s="67"/>
      <c r="M527" s="67"/>
      <c r="N527" s="67"/>
      <c r="O527" s="67"/>
    </row>
    <row r="528" spans="1:15" x14ac:dyDescent="0.2">
      <c r="A528" s="67"/>
      <c r="B528" s="67"/>
      <c r="C528" s="67"/>
      <c r="D528" s="67"/>
      <c r="E528" s="67"/>
      <c r="F528" s="67"/>
      <c r="G528" s="67"/>
      <c r="H528" s="67"/>
      <c r="I528" s="67"/>
      <c r="J528" s="67"/>
      <c r="K528" s="67"/>
      <c r="L528" s="67"/>
      <c r="M528" s="67"/>
      <c r="N528" s="67"/>
      <c r="O528" s="67"/>
    </row>
    <row r="529" spans="1:15" x14ac:dyDescent="0.2">
      <c r="A529" s="67"/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</row>
    <row r="530" spans="1:15" x14ac:dyDescent="0.2">
      <c r="A530" s="67"/>
      <c r="B530" s="67"/>
      <c r="C530" s="67"/>
      <c r="D530" s="67"/>
      <c r="E530" s="67"/>
      <c r="F530" s="67"/>
      <c r="G530" s="67"/>
      <c r="H530" s="67"/>
      <c r="I530" s="67"/>
      <c r="J530" s="67"/>
      <c r="K530" s="67"/>
      <c r="L530" s="67"/>
      <c r="M530" s="67"/>
      <c r="N530" s="67"/>
      <c r="O530" s="67"/>
    </row>
    <row r="531" spans="1:15" x14ac:dyDescent="0.2">
      <c r="A531" s="67"/>
      <c r="B531" s="67"/>
      <c r="C531" s="67"/>
      <c r="D531" s="67"/>
      <c r="E531" s="67"/>
      <c r="F531" s="67"/>
      <c r="G531" s="67"/>
      <c r="H531" s="67"/>
      <c r="I531" s="67"/>
      <c r="J531" s="67"/>
      <c r="K531" s="67"/>
      <c r="L531" s="67"/>
      <c r="M531" s="67"/>
      <c r="N531" s="67"/>
      <c r="O531" s="67"/>
    </row>
    <row r="532" spans="1:15" x14ac:dyDescent="0.2">
      <c r="A532" s="67"/>
      <c r="B532" s="67"/>
      <c r="C532" s="67"/>
      <c r="D532" s="67"/>
      <c r="E532" s="67"/>
      <c r="F532" s="67"/>
      <c r="G532" s="67"/>
      <c r="H532" s="67"/>
      <c r="I532" s="67"/>
      <c r="J532" s="67"/>
      <c r="K532" s="67"/>
      <c r="L532" s="67"/>
      <c r="M532" s="67"/>
      <c r="N532" s="67"/>
      <c r="O532" s="67"/>
    </row>
    <row r="533" spans="1:15" x14ac:dyDescent="0.2">
      <c r="A533" s="67"/>
      <c r="B533" s="67"/>
      <c r="C533" s="67"/>
      <c r="D533" s="67"/>
      <c r="E533" s="67"/>
      <c r="F533" s="67"/>
      <c r="G533" s="67"/>
      <c r="H533" s="67"/>
      <c r="I533" s="67"/>
      <c r="J533" s="67"/>
      <c r="K533" s="67"/>
      <c r="L533" s="67"/>
      <c r="M533" s="67"/>
      <c r="N533" s="67"/>
      <c r="O533" s="67"/>
    </row>
    <row r="534" spans="1:15" x14ac:dyDescent="0.2">
      <c r="A534" s="67"/>
      <c r="B534" s="67"/>
      <c r="C534" s="67"/>
      <c r="D534" s="67"/>
      <c r="E534" s="67"/>
      <c r="F534" s="67"/>
      <c r="G534" s="67"/>
      <c r="H534" s="67"/>
      <c r="I534" s="67"/>
      <c r="J534" s="67"/>
      <c r="K534" s="67"/>
      <c r="L534" s="67"/>
      <c r="M534" s="67"/>
      <c r="N534" s="67"/>
      <c r="O534" s="67"/>
    </row>
    <row r="535" spans="1:15" x14ac:dyDescent="0.2">
      <c r="A535" s="67"/>
      <c r="B535" s="67"/>
      <c r="C535" s="67"/>
      <c r="D535" s="67"/>
      <c r="E535" s="67"/>
      <c r="F535" s="67"/>
      <c r="G535" s="67"/>
      <c r="H535" s="67"/>
      <c r="I535" s="67"/>
      <c r="J535" s="67"/>
      <c r="K535" s="67"/>
      <c r="L535" s="67"/>
      <c r="M535" s="67"/>
      <c r="N535" s="67"/>
      <c r="O535" s="67"/>
    </row>
    <row r="536" spans="1:15" x14ac:dyDescent="0.2">
      <c r="A536" s="67"/>
      <c r="B536" s="67"/>
      <c r="C536" s="67"/>
      <c r="D536" s="67"/>
      <c r="E536" s="67"/>
      <c r="F536" s="67"/>
      <c r="G536" s="67"/>
      <c r="H536" s="67"/>
      <c r="I536" s="67"/>
      <c r="J536" s="67"/>
      <c r="K536" s="67"/>
      <c r="L536" s="67"/>
      <c r="M536" s="67"/>
      <c r="N536" s="67"/>
      <c r="O536" s="67"/>
    </row>
    <row r="537" spans="1:15" x14ac:dyDescent="0.2">
      <c r="A537" s="67"/>
      <c r="B537" s="67"/>
      <c r="C537" s="67"/>
      <c r="D537" s="67"/>
      <c r="E537" s="67"/>
      <c r="F537" s="67"/>
      <c r="G537" s="67"/>
      <c r="H537" s="67"/>
      <c r="I537" s="67"/>
      <c r="J537" s="67"/>
      <c r="K537" s="67"/>
      <c r="L537" s="67"/>
      <c r="M537" s="67"/>
      <c r="N537" s="67"/>
      <c r="O537" s="67"/>
    </row>
    <row r="538" spans="1:15" x14ac:dyDescent="0.2">
      <c r="A538" s="67"/>
      <c r="B538" s="67"/>
      <c r="C538" s="67"/>
      <c r="D538" s="67"/>
      <c r="E538" s="67"/>
      <c r="F538" s="67"/>
      <c r="G538" s="67"/>
      <c r="H538" s="67"/>
      <c r="I538" s="67"/>
      <c r="J538" s="67"/>
      <c r="K538" s="67"/>
      <c r="L538" s="67"/>
      <c r="M538" s="67"/>
      <c r="N538" s="67"/>
      <c r="O538" s="67"/>
    </row>
    <row r="539" spans="1:15" x14ac:dyDescent="0.2">
      <c r="A539" s="67"/>
      <c r="B539" s="67"/>
      <c r="C539" s="67"/>
      <c r="D539" s="67"/>
      <c r="E539" s="67"/>
      <c r="F539" s="67"/>
      <c r="G539" s="67"/>
      <c r="H539" s="67"/>
      <c r="I539" s="67"/>
      <c r="J539" s="67"/>
      <c r="K539" s="67"/>
      <c r="L539" s="67"/>
      <c r="M539" s="67"/>
      <c r="N539" s="67"/>
      <c r="O539" s="67"/>
    </row>
    <row r="540" spans="1:15" x14ac:dyDescent="0.2">
      <c r="A540" s="67"/>
      <c r="B540" s="67"/>
      <c r="C540" s="67"/>
      <c r="D540" s="67"/>
      <c r="E540" s="67"/>
      <c r="F540" s="67"/>
      <c r="G540" s="67"/>
      <c r="H540" s="67"/>
      <c r="I540" s="67"/>
      <c r="J540" s="67"/>
      <c r="K540" s="67"/>
      <c r="L540" s="67"/>
      <c r="M540" s="67"/>
      <c r="N540" s="67"/>
      <c r="O540" s="67"/>
    </row>
    <row r="541" spans="1:15" x14ac:dyDescent="0.2">
      <c r="A541" s="67"/>
      <c r="B541" s="67"/>
      <c r="C541" s="67"/>
      <c r="D541" s="67"/>
      <c r="E541" s="67"/>
      <c r="F541" s="67"/>
      <c r="G541" s="67"/>
      <c r="H541" s="67"/>
      <c r="I541" s="67"/>
      <c r="J541" s="67"/>
      <c r="K541" s="67"/>
      <c r="L541" s="67"/>
      <c r="M541" s="67"/>
      <c r="N541" s="67"/>
      <c r="O541" s="67"/>
    </row>
    <row r="542" spans="1:15" x14ac:dyDescent="0.2">
      <c r="A542" s="67"/>
      <c r="B542" s="67"/>
      <c r="C542" s="67"/>
      <c r="D542" s="67"/>
      <c r="E542" s="67"/>
      <c r="F542" s="67"/>
      <c r="G542" s="67"/>
      <c r="H542" s="67"/>
      <c r="I542" s="67"/>
      <c r="J542" s="67"/>
      <c r="K542" s="67"/>
      <c r="L542" s="67"/>
      <c r="M542" s="67"/>
      <c r="N542" s="67"/>
      <c r="O542" s="67"/>
    </row>
    <row r="543" spans="1:15" x14ac:dyDescent="0.2">
      <c r="A543" s="67"/>
      <c r="B543" s="67"/>
      <c r="C543" s="67"/>
      <c r="D543" s="67"/>
      <c r="E543" s="67"/>
      <c r="F543" s="67"/>
      <c r="G543" s="67"/>
      <c r="H543" s="67"/>
      <c r="I543" s="67"/>
      <c r="J543" s="67"/>
      <c r="K543" s="67"/>
      <c r="L543" s="67"/>
      <c r="M543" s="67"/>
      <c r="N543" s="67"/>
      <c r="O543" s="67"/>
    </row>
    <row r="544" spans="1:15" x14ac:dyDescent="0.2">
      <c r="A544" s="67"/>
      <c r="B544" s="67"/>
      <c r="C544" s="67"/>
      <c r="D544" s="67"/>
      <c r="E544" s="67"/>
      <c r="F544" s="67"/>
      <c r="G544" s="67"/>
      <c r="H544" s="67"/>
      <c r="I544" s="67"/>
      <c r="J544" s="67"/>
      <c r="K544" s="67"/>
      <c r="L544" s="67"/>
      <c r="M544" s="67"/>
      <c r="N544" s="67"/>
      <c r="O544" s="67"/>
    </row>
    <row r="545" spans="1:15" x14ac:dyDescent="0.2">
      <c r="A545" s="67"/>
      <c r="B545" s="67"/>
      <c r="C545" s="67"/>
      <c r="D545" s="67"/>
      <c r="E545" s="67"/>
      <c r="F545" s="67"/>
      <c r="G545" s="67"/>
      <c r="H545" s="67"/>
      <c r="I545" s="67"/>
      <c r="J545" s="67"/>
      <c r="K545" s="67"/>
      <c r="L545" s="67"/>
      <c r="M545" s="67"/>
      <c r="N545" s="67"/>
      <c r="O545" s="67"/>
    </row>
    <row r="546" spans="1:15" x14ac:dyDescent="0.2">
      <c r="A546" s="67"/>
      <c r="B546" s="67"/>
      <c r="C546" s="67"/>
      <c r="D546" s="67"/>
      <c r="E546" s="67"/>
      <c r="F546" s="67"/>
      <c r="G546" s="67"/>
      <c r="H546" s="67"/>
      <c r="I546" s="67"/>
      <c r="J546" s="67"/>
      <c r="K546" s="67"/>
      <c r="L546" s="67"/>
      <c r="M546" s="67"/>
      <c r="N546" s="67"/>
      <c r="O546" s="67"/>
    </row>
    <row r="547" spans="1:15" x14ac:dyDescent="0.2">
      <c r="A547" s="67"/>
      <c r="B547" s="67"/>
      <c r="C547" s="67"/>
      <c r="D547" s="67"/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7"/>
    </row>
    <row r="548" spans="1:15" x14ac:dyDescent="0.2">
      <c r="A548" s="67"/>
      <c r="B548" s="67"/>
      <c r="C548" s="67"/>
      <c r="D548" s="67"/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7"/>
    </row>
    <row r="549" spans="1:15" x14ac:dyDescent="0.2">
      <c r="A549" s="67"/>
      <c r="B549" s="67"/>
      <c r="C549" s="67"/>
      <c r="D549" s="67"/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7"/>
    </row>
    <row r="550" spans="1:15" x14ac:dyDescent="0.2">
      <c r="A550" s="67"/>
      <c r="B550" s="67"/>
      <c r="C550" s="67"/>
      <c r="D550" s="67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7"/>
    </row>
    <row r="551" spans="1:15" x14ac:dyDescent="0.2">
      <c r="A551" s="67"/>
      <c r="B551" s="67"/>
      <c r="C551" s="67"/>
      <c r="D551" s="67"/>
      <c r="E551" s="67"/>
      <c r="F551" s="67"/>
      <c r="G551" s="67"/>
      <c r="H551" s="67"/>
      <c r="I551" s="67"/>
      <c r="J551" s="67"/>
      <c r="K551" s="67"/>
      <c r="L551" s="67"/>
      <c r="M551" s="67"/>
      <c r="N551" s="67"/>
      <c r="O551" s="67"/>
    </row>
    <row r="552" spans="1:15" x14ac:dyDescent="0.2">
      <c r="A552" s="67"/>
      <c r="B552" s="67"/>
      <c r="C552" s="67"/>
      <c r="D552" s="67"/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7"/>
    </row>
    <row r="553" spans="1:15" x14ac:dyDescent="0.2">
      <c r="A553" s="67"/>
      <c r="B553" s="67"/>
      <c r="C553" s="67"/>
      <c r="D553" s="67"/>
      <c r="E553" s="67"/>
      <c r="F553" s="67"/>
      <c r="G553" s="67"/>
      <c r="H553" s="67"/>
      <c r="I553" s="67"/>
      <c r="J553" s="67"/>
      <c r="K553" s="67"/>
      <c r="L553" s="67"/>
      <c r="M553" s="67"/>
      <c r="N553" s="67"/>
      <c r="O553" s="67"/>
    </row>
    <row r="554" spans="1:15" x14ac:dyDescent="0.2">
      <c r="A554" s="67"/>
      <c r="B554" s="67"/>
      <c r="C554" s="67"/>
      <c r="D554" s="67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7"/>
    </row>
    <row r="555" spans="1:15" x14ac:dyDescent="0.2">
      <c r="A555" s="67"/>
      <c r="B555" s="67"/>
      <c r="C555" s="67"/>
      <c r="D555" s="67"/>
      <c r="E555" s="67"/>
      <c r="F555" s="67"/>
      <c r="G555" s="67"/>
      <c r="H555" s="67"/>
      <c r="I555" s="67"/>
      <c r="J555" s="67"/>
      <c r="K555" s="67"/>
      <c r="L555" s="67"/>
      <c r="M555" s="67"/>
      <c r="N555" s="67"/>
      <c r="O555" s="67"/>
    </row>
    <row r="556" spans="1:15" x14ac:dyDescent="0.2">
      <c r="A556" s="67"/>
      <c r="B556" s="67"/>
      <c r="C556" s="67"/>
      <c r="D556" s="67"/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7"/>
    </row>
    <row r="557" spans="1:15" x14ac:dyDescent="0.2">
      <c r="A557" s="67"/>
      <c r="B557" s="67"/>
      <c r="C557" s="67"/>
      <c r="D557" s="67"/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7"/>
    </row>
    <row r="558" spans="1:15" x14ac:dyDescent="0.2">
      <c r="A558" s="67"/>
      <c r="B558" s="67"/>
      <c r="C558" s="67"/>
      <c r="D558" s="67"/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7"/>
    </row>
    <row r="559" spans="1:15" x14ac:dyDescent="0.2">
      <c r="A559" s="67"/>
      <c r="B559" s="67"/>
      <c r="C559" s="67"/>
      <c r="D559" s="67"/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7"/>
    </row>
    <row r="560" spans="1:15" x14ac:dyDescent="0.2">
      <c r="A560" s="67"/>
      <c r="B560" s="67"/>
      <c r="C560" s="67"/>
      <c r="D560" s="67"/>
      <c r="E560" s="67"/>
      <c r="F560" s="67"/>
      <c r="G560" s="67"/>
      <c r="H560" s="67"/>
      <c r="I560" s="67"/>
      <c r="J560" s="67"/>
      <c r="K560" s="67"/>
      <c r="L560" s="67"/>
      <c r="M560" s="67"/>
      <c r="N560" s="67"/>
      <c r="O560" s="67"/>
    </row>
    <row r="561" spans="1:15" x14ac:dyDescent="0.2">
      <c r="A561" s="67"/>
      <c r="B561" s="67"/>
      <c r="C561" s="67"/>
      <c r="D561" s="67"/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7"/>
    </row>
    <row r="562" spans="1:15" x14ac:dyDescent="0.2">
      <c r="A562" s="67"/>
      <c r="B562" s="67"/>
      <c r="C562" s="67"/>
      <c r="D562" s="67"/>
      <c r="E562" s="67"/>
      <c r="F562" s="67"/>
      <c r="G562" s="67"/>
      <c r="H562" s="67"/>
      <c r="I562" s="67"/>
      <c r="J562" s="67"/>
      <c r="K562" s="67"/>
      <c r="L562" s="67"/>
      <c r="M562" s="67"/>
      <c r="N562" s="67"/>
      <c r="O562" s="67"/>
    </row>
    <row r="563" spans="1:15" x14ac:dyDescent="0.2">
      <c r="A563" s="67"/>
      <c r="B563" s="67"/>
      <c r="C563" s="67"/>
      <c r="D563" s="67"/>
      <c r="E563" s="67"/>
      <c r="F563" s="67"/>
      <c r="G563" s="67"/>
      <c r="H563" s="67"/>
      <c r="I563" s="67"/>
      <c r="J563" s="67"/>
      <c r="K563" s="67"/>
      <c r="L563" s="67"/>
      <c r="M563" s="67"/>
      <c r="N563" s="67"/>
      <c r="O563" s="67"/>
    </row>
    <row r="564" spans="1:15" x14ac:dyDescent="0.2">
      <c r="A564" s="67"/>
      <c r="B564" s="67"/>
      <c r="C564" s="67"/>
      <c r="D564" s="67"/>
      <c r="E564" s="67"/>
      <c r="F564" s="67"/>
      <c r="G564" s="67"/>
      <c r="H564" s="67"/>
      <c r="I564" s="67"/>
      <c r="J564" s="67"/>
      <c r="K564" s="67"/>
      <c r="L564" s="67"/>
      <c r="M564" s="67"/>
      <c r="N564" s="67"/>
      <c r="O564" s="67"/>
    </row>
    <row r="565" spans="1:15" x14ac:dyDescent="0.2">
      <c r="A565" s="67"/>
      <c r="B565" s="67"/>
      <c r="C565" s="67"/>
      <c r="D565" s="67"/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7"/>
    </row>
    <row r="566" spans="1:15" x14ac:dyDescent="0.2">
      <c r="A566" s="67"/>
      <c r="B566" s="67"/>
      <c r="C566" s="67"/>
      <c r="D566" s="67"/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7"/>
    </row>
    <row r="567" spans="1:15" x14ac:dyDescent="0.2">
      <c r="A567" s="67"/>
      <c r="B567" s="67"/>
      <c r="C567" s="67"/>
      <c r="D567" s="67"/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7"/>
    </row>
    <row r="568" spans="1:15" x14ac:dyDescent="0.2">
      <c r="A568" s="67"/>
      <c r="B568" s="67"/>
      <c r="C568" s="67"/>
      <c r="D568" s="67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7"/>
    </row>
    <row r="569" spans="1:15" x14ac:dyDescent="0.2">
      <c r="A569" s="67"/>
      <c r="B569" s="67"/>
      <c r="C569" s="67"/>
      <c r="D569" s="67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7"/>
    </row>
    <row r="570" spans="1:15" x14ac:dyDescent="0.2">
      <c r="A570" s="67"/>
      <c r="B570" s="67"/>
      <c r="C570" s="67"/>
      <c r="D570" s="67"/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7"/>
    </row>
    <row r="571" spans="1:15" x14ac:dyDescent="0.2">
      <c r="A571" s="67"/>
      <c r="B571" s="67"/>
      <c r="C571" s="67"/>
      <c r="D571" s="67"/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67"/>
    </row>
    <row r="572" spans="1:15" x14ac:dyDescent="0.2">
      <c r="A572" s="67"/>
      <c r="B572" s="67"/>
      <c r="C572" s="67"/>
      <c r="D572" s="67"/>
      <c r="E572" s="67"/>
      <c r="F572" s="67"/>
      <c r="G572" s="67"/>
      <c r="H572" s="67"/>
      <c r="I572" s="67"/>
      <c r="J572" s="67"/>
      <c r="K572" s="67"/>
      <c r="L572" s="67"/>
      <c r="M572" s="67"/>
      <c r="N572" s="67"/>
      <c r="O572" s="67"/>
    </row>
    <row r="573" spans="1:15" x14ac:dyDescent="0.2">
      <c r="A573" s="67"/>
      <c r="B573" s="67"/>
      <c r="C573" s="67"/>
      <c r="D573" s="67"/>
      <c r="E573" s="67"/>
      <c r="F573" s="67"/>
      <c r="G573" s="67"/>
      <c r="H573" s="67"/>
      <c r="I573" s="67"/>
      <c r="J573" s="67"/>
      <c r="K573" s="67"/>
      <c r="L573" s="67"/>
      <c r="M573" s="67"/>
      <c r="N573" s="67"/>
      <c r="O573" s="67"/>
    </row>
    <row r="574" spans="1:15" x14ac:dyDescent="0.2">
      <c r="A574" s="67"/>
      <c r="B574" s="67"/>
      <c r="C574" s="67"/>
      <c r="D574" s="67"/>
      <c r="E574" s="67"/>
      <c r="F574" s="67"/>
      <c r="G574" s="67"/>
      <c r="H574" s="67"/>
      <c r="I574" s="67"/>
      <c r="J574" s="67"/>
      <c r="K574" s="67"/>
      <c r="L574" s="67"/>
      <c r="M574" s="67"/>
      <c r="N574" s="67"/>
      <c r="O574" s="67"/>
    </row>
    <row r="575" spans="1:15" x14ac:dyDescent="0.2">
      <c r="A575" s="67"/>
      <c r="B575" s="67"/>
      <c r="C575" s="67"/>
      <c r="D575" s="67"/>
      <c r="E575" s="67"/>
      <c r="F575" s="67"/>
      <c r="G575" s="67"/>
      <c r="H575" s="67"/>
      <c r="I575" s="67"/>
      <c r="J575" s="67"/>
      <c r="K575" s="67"/>
      <c r="L575" s="67"/>
      <c r="M575" s="67"/>
      <c r="N575" s="67"/>
      <c r="O575" s="67"/>
    </row>
    <row r="576" spans="1:15" x14ac:dyDescent="0.2">
      <c r="A576" s="67"/>
      <c r="B576" s="67"/>
      <c r="C576" s="67"/>
      <c r="D576" s="67"/>
      <c r="E576" s="67"/>
      <c r="F576" s="67"/>
      <c r="G576" s="67"/>
      <c r="H576" s="67"/>
      <c r="I576" s="67"/>
      <c r="J576" s="67"/>
      <c r="K576" s="67"/>
      <c r="L576" s="67"/>
      <c r="M576" s="67"/>
      <c r="N576" s="67"/>
      <c r="O576" s="67"/>
    </row>
    <row r="577" spans="1:15" x14ac:dyDescent="0.2">
      <c r="A577" s="67"/>
      <c r="B577" s="67"/>
      <c r="C577" s="67"/>
      <c r="D577" s="67"/>
      <c r="E577" s="67"/>
      <c r="F577" s="67"/>
      <c r="G577" s="67"/>
      <c r="H577" s="67"/>
      <c r="I577" s="67"/>
      <c r="J577" s="67"/>
      <c r="K577" s="67"/>
      <c r="L577" s="67"/>
      <c r="M577" s="67"/>
      <c r="N577" s="67"/>
      <c r="O577" s="67"/>
    </row>
    <row r="578" spans="1:15" x14ac:dyDescent="0.2">
      <c r="A578" s="67"/>
      <c r="B578" s="67"/>
      <c r="C578" s="67"/>
      <c r="D578" s="67"/>
      <c r="E578" s="67"/>
      <c r="F578" s="67"/>
      <c r="G578" s="67"/>
      <c r="H578" s="67"/>
      <c r="I578" s="67"/>
      <c r="J578" s="67"/>
      <c r="K578" s="67"/>
      <c r="L578" s="67"/>
      <c r="M578" s="67"/>
      <c r="N578" s="67"/>
      <c r="O578" s="67"/>
    </row>
    <row r="579" spans="1:15" x14ac:dyDescent="0.2">
      <c r="A579" s="67"/>
      <c r="B579" s="67"/>
      <c r="C579" s="67"/>
      <c r="D579" s="67"/>
      <c r="E579" s="67"/>
      <c r="F579" s="67"/>
      <c r="G579" s="67"/>
      <c r="H579" s="67"/>
      <c r="I579" s="67"/>
      <c r="J579" s="67"/>
      <c r="K579" s="67"/>
      <c r="L579" s="67"/>
      <c r="M579" s="67"/>
      <c r="N579" s="67"/>
      <c r="O579" s="67"/>
    </row>
    <row r="580" spans="1:15" x14ac:dyDescent="0.2">
      <c r="A580" s="67"/>
      <c r="B580" s="67"/>
      <c r="C580" s="67"/>
      <c r="D580" s="67"/>
      <c r="E580" s="67"/>
      <c r="F580" s="67"/>
      <c r="G580" s="67"/>
      <c r="H580" s="67"/>
      <c r="I580" s="67"/>
      <c r="J580" s="67"/>
      <c r="K580" s="67"/>
      <c r="L580" s="67"/>
      <c r="M580" s="67"/>
      <c r="N580" s="67"/>
      <c r="O580" s="67"/>
    </row>
    <row r="581" spans="1:15" x14ac:dyDescent="0.2">
      <c r="A581" s="67"/>
      <c r="B581" s="67"/>
      <c r="C581" s="67"/>
      <c r="D581" s="67"/>
      <c r="E581" s="67"/>
      <c r="F581" s="67"/>
      <c r="G581" s="67"/>
      <c r="H581" s="67"/>
      <c r="I581" s="67"/>
      <c r="J581" s="67"/>
      <c r="K581" s="67"/>
      <c r="L581" s="67"/>
      <c r="M581" s="67"/>
      <c r="N581" s="67"/>
      <c r="O581" s="67"/>
    </row>
    <row r="582" spans="1:15" x14ac:dyDescent="0.2">
      <c r="A582" s="67"/>
      <c r="B582" s="67"/>
      <c r="C582" s="67"/>
      <c r="D582" s="67"/>
      <c r="E582" s="67"/>
      <c r="F582" s="67"/>
      <c r="G582" s="67"/>
      <c r="H582" s="67"/>
      <c r="I582" s="67"/>
      <c r="J582" s="67"/>
      <c r="K582" s="67"/>
      <c r="L582" s="67"/>
      <c r="M582" s="67"/>
      <c r="N582" s="67"/>
      <c r="O582" s="67"/>
    </row>
    <row r="583" spans="1:15" x14ac:dyDescent="0.2">
      <c r="A583" s="67"/>
      <c r="B583" s="67"/>
      <c r="C583" s="67"/>
      <c r="D583" s="67"/>
      <c r="E583" s="67"/>
      <c r="F583" s="67"/>
      <c r="G583" s="67"/>
      <c r="H583" s="67"/>
      <c r="I583" s="67"/>
      <c r="J583" s="67"/>
      <c r="K583" s="67"/>
      <c r="L583" s="67"/>
      <c r="M583" s="67"/>
      <c r="N583" s="67"/>
      <c r="O583" s="67"/>
    </row>
    <row r="584" spans="1:15" x14ac:dyDescent="0.2">
      <c r="A584" s="67"/>
      <c r="B584" s="67"/>
      <c r="C584" s="67"/>
      <c r="D584" s="67"/>
      <c r="E584" s="67"/>
      <c r="F584" s="67"/>
      <c r="G584" s="67"/>
      <c r="H584" s="67"/>
      <c r="I584" s="67"/>
      <c r="J584" s="67"/>
      <c r="K584" s="67"/>
      <c r="L584" s="67"/>
      <c r="M584" s="67"/>
      <c r="N584" s="67"/>
      <c r="O584" s="67"/>
    </row>
    <row r="585" spans="1:15" x14ac:dyDescent="0.2">
      <c r="A585" s="67"/>
      <c r="B585" s="67"/>
      <c r="C585" s="67"/>
      <c r="D585" s="67"/>
      <c r="E585" s="67"/>
      <c r="F585" s="67"/>
      <c r="G585" s="67"/>
      <c r="H585" s="67"/>
      <c r="I585" s="67"/>
      <c r="J585" s="67"/>
      <c r="K585" s="67"/>
      <c r="L585" s="67"/>
      <c r="M585" s="67"/>
      <c r="N585" s="67"/>
      <c r="O585" s="67"/>
    </row>
    <row r="586" spans="1:15" x14ac:dyDescent="0.2">
      <c r="A586" s="67"/>
      <c r="B586" s="67"/>
      <c r="C586" s="67"/>
      <c r="D586" s="67"/>
      <c r="E586" s="67"/>
      <c r="F586" s="67"/>
      <c r="G586" s="67"/>
      <c r="H586" s="67"/>
      <c r="I586" s="67"/>
      <c r="J586" s="67"/>
      <c r="K586" s="67"/>
      <c r="L586" s="67"/>
      <c r="M586" s="67"/>
      <c r="N586" s="67"/>
      <c r="O586" s="67"/>
    </row>
    <row r="587" spans="1:15" x14ac:dyDescent="0.2">
      <c r="A587" s="67"/>
      <c r="B587" s="67"/>
      <c r="C587" s="67"/>
      <c r="D587" s="67"/>
      <c r="E587" s="67"/>
      <c r="F587" s="67"/>
      <c r="G587" s="67"/>
      <c r="H587" s="67"/>
      <c r="I587" s="67"/>
      <c r="J587" s="67"/>
      <c r="K587" s="67"/>
      <c r="L587" s="67"/>
      <c r="M587" s="67"/>
      <c r="N587" s="67"/>
      <c r="O587" s="67"/>
    </row>
    <row r="588" spans="1:15" x14ac:dyDescent="0.2">
      <c r="A588" s="67"/>
      <c r="B588" s="67"/>
      <c r="C588" s="67"/>
      <c r="D588" s="67"/>
      <c r="E588" s="67"/>
      <c r="F588" s="67"/>
      <c r="G588" s="67"/>
      <c r="H588" s="67"/>
      <c r="I588" s="67"/>
      <c r="J588" s="67"/>
      <c r="K588" s="67"/>
      <c r="L588" s="67"/>
      <c r="M588" s="67"/>
      <c r="N588" s="67"/>
      <c r="O588" s="67"/>
    </row>
    <row r="589" spans="1:15" x14ac:dyDescent="0.2">
      <c r="A589" s="67"/>
      <c r="B589" s="67"/>
      <c r="C589" s="67"/>
      <c r="D589" s="67"/>
      <c r="E589" s="67"/>
      <c r="F589" s="67"/>
      <c r="G589" s="67"/>
      <c r="H589" s="67"/>
      <c r="I589" s="67"/>
      <c r="J589" s="67"/>
      <c r="K589" s="67"/>
      <c r="L589" s="67"/>
      <c r="M589" s="67"/>
      <c r="N589" s="67"/>
      <c r="O589" s="67"/>
    </row>
    <row r="590" spans="1:15" x14ac:dyDescent="0.2">
      <c r="A590" s="67"/>
      <c r="B590" s="67"/>
      <c r="C590" s="67"/>
      <c r="D590" s="67"/>
      <c r="E590" s="67"/>
      <c r="F590" s="67"/>
      <c r="G590" s="67"/>
      <c r="H590" s="67"/>
      <c r="I590" s="67"/>
      <c r="J590" s="67"/>
      <c r="K590" s="67"/>
      <c r="L590" s="67"/>
      <c r="M590" s="67"/>
      <c r="N590" s="67"/>
      <c r="O590" s="67"/>
    </row>
    <row r="591" spans="1:15" x14ac:dyDescent="0.2">
      <c r="A591" s="67"/>
      <c r="B591" s="67"/>
      <c r="C591" s="67"/>
      <c r="D591" s="67"/>
      <c r="E591" s="67"/>
      <c r="F591" s="67"/>
      <c r="G591" s="67"/>
      <c r="H591" s="67"/>
      <c r="I591" s="67"/>
      <c r="J591" s="67"/>
      <c r="K591" s="67"/>
      <c r="L591" s="67"/>
      <c r="M591" s="67"/>
      <c r="N591" s="67"/>
      <c r="O591" s="67"/>
    </row>
    <row r="592" spans="1:15" x14ac:dyDescent="0.2">
      <c r="A592" s="67"/>
      <c r="B592" s="67"/>
      <c r="C592" s="67"/>
      <c r="D592" s="67"/>
      <c r="E592" s="67"/>
      <c r="F592" s="67"/>
      <c r="G592" s="67"/>
      <c r="H592" s="67"/>
      <c r="I592" s="67"/>
      <c r="J592" s="67"/>
      <c r="K592" s="67"/>
      <c r="L592" s="67"/>
      <c r="M592" s="67"/>
      <c r="N592" s="67"/>
      <c r="O592" s="67"/>
    </row>
    <row r="593" spans="1:15" x14ac:dyDescent="0.2">
      <c r="A593" s="67"/>
      <c r="B593" s="67"/>
      <c r="C593" s="67"/>
      <c r="D593" s="67"/>
      <c r="E593" s="67"/>
      <c r="F593" s="67"/>
      <c r="G593" s="67"/>
      <c r="H593" s="67"/>
      <c r="I593" s="67"/>
      <c r="J593" s="67"/>
      <c r="K593" s="67"/>
      <c r="L593" s="67"/>
      <c r="M593" s="67"/>
      <c r="N593" s="67"/>
      <c r="O593" s="67"/>
    </row>
    <row r="594" spans="1:15" x14ac:dyDescent="0.2">
      <c r="A594" s="67"/>
      <c r="B594" s="67"/>
      <c r="C594" s="67"/>
      <c r="D594" s="67"/>
      <c r="E594" s="67"/>
      <c r="F594" s="67"/>
      <c r="G594" s="67"/>
      <c r="H594" s="67"/>
      <c r="I594" s="67"/>
      <c r="J594" s="67"/>
      <c r="K594" s="67"/>
      <c r="L594" s="67"/>
      <c r="M594" s="67"/>
      <c r="N594" s="67"/>
      <c r="O594" s="67"/>
    </row>
    <row r="595" spans="1:15" x14ac:dyDescent="0.2">
      <c r="A595" s="67"/>
      <c r="B595" s="67"/>
      <c r="C595" s="67"/>
      <c r="D595" s="67"/>
      <c r="E595" s="67"/>
      <c r="F595" s="67"/>
      <c r="G595" s="67"/>
      <c r="H595" s="67"/>
      <c r="I595" s="67"/>
      <c r="J595" s="67"/>
      <c r="K595" s="67"/>
      <c r="L595" s="67"/>
      <c r="M595" s="67"/>
      <c r="N595" s="67"/>
      <c r="O595" s="67"/>
    </row>
    <row r="596" spans="1:15" x14ac:dyDescent="0.2">
      <c r="A596" s="67"/>
      <c r="B596" s="67"/>
      <c r="C596" s="67"/>
      <c r="D596" s="67"/>
      <c r="E596" s="67"/>
      <c r="F596" s="67"/>
      <c r="G596" s="67"/>
      <c r="H596" s="67"/>
      <c r="I596" s="67"/>
      <c r="J596" s="67"/>
      <c r="K596" s="67"/>
      <c r="L596" s="67"/>
      <c r="M596" s="67"/>
      <c r="N596" s="67"/>
      <c r="O596" s="67"/>
    </row>
    <row r="597" spans="1:15" x14ac:dyDescent="0.2">
      <c r="A597" s="67"/>
      <c r="B597" s="67"/>
      <c r="C597" s="67"/>
      <c r="D597" s="67"/>
      <c r="E597" s="67"/>
      <c r="F597" s="67"/>
      <c r="G597" s="67"/>
      <c r="H597" s="67"/>
      <c r="I597" s="67"/>
      <c r="J597" s="67"/>
      <c r="K597" s="67"/>
      <c r="L597" s="67"/>
      <c r="M597" s="67"/>
      <c r="N597" s="67"/>
      <c r="O597" s="67"/>
    </row>
    <row r="598" spans="1:15" x14ac:dyDescent="0.2">
      <c r="A598" s="67"/>
      <c r="B598" s="67"/>
      <c r="C598" s="67"/>
      <c r="D598" s="67"/>
      <c r="E598" s="67"/>
      <c r="F598" s="67"/>
      <c r="G598" s="67"/>
      <c r="H598" s="67"/>
      <c r="I598" s="67"/>
      <c r="J598" s="67"/>
      <c r="K598" s="67"/>
      <c r="L598" s="67"/>
      <c r="M598" s="67"/>
      <c r="N598" s="67"/>
      <c r="O598" s="67"/>
    </row>
    <row r="599" spans="1:15" x14ac:dyDescent="0.2">
      <c r="A599" s="67"/>
      <c r="B599" s="67"/>
      <c r="C599" s="67"/>
      <c r="D599" s="67"/>
      <c r="E599" s="67"/>
      <c r="F599" s="67"/>
      <c r="G599" s="67"/>
      <c r="H599" s="67"/>
      <c r="I599" s="67"/>
      <c r="J599" s="67"/>
      <c r="K599" s="67"/>
      <c r="L599" s="67"/>
      <c r="M599" s="67"/>
      <c r="N599" s="67"/>
      <c r="O599" s="67"/>
    </row>
    <row r="600" spans="1:15" x14ac:dyDescent="0.2">
      <c r="A600" s="67"/>
      <c r="B600" s="67"/>
      <c r="C600" s="67"/>
      <c r="D600" s="67"/>
      <c r="E600" s="67"/>
      <c r="F600" s="67"/>
      <c r="G600" s="67"/>
      <c r="H600" s="67"/>
      <c r="I600" s="67"/>
      <c r="J600" s="67"/>
      <c r="K600" s="67"/>
      <c r="L600" s="67"/>
      <c r="M600" s="67"/>
      <c r="N600" s="67"/>
      <c r="O600" s="67"/>
    </row>
    <row r="601" spans="1:15" x14ac:dyDescent="0.2">
      <c r="A601" s="67"/>
      <c r="B601" s="67"/>
      <c r="C601" s="67"/>
      <c r="D601" s="67"/>
      <c r="E601" s="67"/>
      <c r="F601" s="67"/>
      <c r="G601" s="67"/>
      <c r="H601" s="67"/>
      <c r="I601" s="67"/>
      <c r="J601" s="67"/>
      <c r="K601" s="67"/>
      <c r="L601" s="67"/>
      <c r="M601" s="67"/>
      <c r="N601" s="67"/>
      <c r="O601" s="67"/>
    </row>
    <row r="602" spans="1:15" x14ac:dyDescent="0.2">
      <c r="A602" s="67"/>
      <c r="B602" s="67"/>
      <c r="C602" s="67"/>
      <c r="D602" s="67"/>
      <c r="E602" s="67"/>
      <c r="F602" s="67"/>
      <c r="G602" s="67"/>
      <c r="H602" s="67"/>
      <c r="I602" s="67"/>
      <c r="J602" s="67"/>
      <c r="K602" s="67"/>
      <c r="L602" s="67"/>
      <c r="M602" s="67"/>
      <c r="N602" s="67"/>
      <c r="O602" s="67"/>
    </row>
    <row r="603" spans="1:15" x14ac:dyDescent="0.2">
      <c r="A603" s="67"/>
      <c r="B603" s="67"/>
      <c r="C603" s="67"/>
      <c r="D603" s="67"/>
      <c r="E603" s="67"/>
      <c r="F603" s="67"/>
      <c r="G603" s="67"/>
      <c r="H603" s="67"/>
      <c r="I603" s="67"/>
      <c r="J603" s="67"/>
      <c r="K603" s="67"/>
      <c r="L603" s="67"/>
      <c r="M603" s="67"/>
      <c r="N603" s="67"/>
      <c r="O603" s="67"/>
    </row>
    <row r="604" spans="1:15" x14ac:dyDescent="0.2">
      <c r="A604" s="67"/>
      <c r="B604" s="67"/>
      <c r="C604" s="67"/>
      <c r="D604" s="67"/>
      <c r="E604" s="67"/>
      <c r="F604" s="67"/>
      <c r="G604" s="67"/>
      <c r="H604" s="67"/>
      <c r="I604" s="67"/>
      <c r="J604" s="67"/>
      <c r="K604" s="67"/>
      <c r="L604" s="67"/>
      <c r="M604" s="67"/>
      <c r="N604" s="67"/>
      <c r="O604" s="67"/>
    </row>
    <row r="605" spans="1:15" x14ac:dyDescent="0.2">
      <c r="A605" s="67"/>
      <c r="B605" s="67"/>
      <c r="C605" s="67"/>
      <c r="D605" s="67"/>
      <c r="E605" s="67"/>
      <c r="F605" s="67"/>
      <c r="G605" s="67"/>
      <c r="H605" s="67"/>
      <c r="I605" s="67"/>
      <c r="J605" s="67"/>
      <c r="K605" s="67"/>
      <c r="L605" s="67"/>
      <c r="M605" s="67"/>
      <c r="N605" s="67"/>
      <c r="O605" s="67"/>
    </row>
    <row r="606" spans="1:15" x14ac:dyDescent="0.2">
      <c r="A606" s="67"/>
      <c r="B606" s="67"/>
      <c r="C606" s="67"/>
      <c r="D606" s="67"/>
      <c r="E606" s="67"/>
      <c r="F606" s="67"/>
      <c r="G606" s="67"/>
      <c r="H606" s="67"/>
      <c r="I606" s="67"/>
      <c r="J606" s="67"/>
      <c r="K606" s="67"/>
      <c r="L606" s="67"/>
      <c r="M606" s="67"/>
      <c r="N606" s="67"/>
      <c r="O606" s="67"/>
    </row>
    <row r="607" spans="1:15" x14ac:dyDescent="0.2">
      <c r="A607" s="67"/>
      <c r="B607" s="67"/>
      <c r="C607" s="67"/>
      <c r="D607" s="67"/>
      <c r="E607" s="67"/>
      <c r="F607" s="67"/>
      <c r="G607" s="67"/>
      <c r="H607" s="67"/>
      <c r="I607" s="67"/>
      <c r="J607" s="67"/>
      <c r="K607" s="67"/>
      <c r="L607" s="67"/>
      <c r="M607" s="67"/>
      <c r="N607" s="67"/>
      <c r="O607" s="67"/>
    </row>
    <row r="608" spans="1:15" x14ac:dyDescent="0.2">
      <c r="A608" s="67"/>
      <c r="B608" s="67"/>
      <c r="C608" s="67"/>
      <c r="D608" s="67"/>
      <c r="E608" s="67"/>
      <c r="F608" s="67"/>
      <c r="G608" s="67"/>
      <c r="H608" s="67"/>
      <c r="I608" s="67"/>
      <c r="J608" s="67"/>
      <c r="K608" s="67"/>
      <c r="L608" s="67"/>
      <c r="M608" s="67"/>
      <c r="N608" s="67"/>
      <c r="O608" s="67"/>
    </row>
    <row r="609" spans="1:15" x14ac:dyDescent="0.2">
      <c r="A609" s="67"/>
      <c r="B609" s="67"/>
      <c r="C609" s="67"/>
      <c r="D609" s="67"/>
      <c r="E609" s="67"/>
      <c r="F609" s="67"/>
      <c r="G609" s="67"/>
      <c r="H609" s="67"/>
      <c r="I609" s="67"/>
      <c r="J609" s="67"/>
      <c r="K609" s="67"/>
      <c r="L609" s="67"/>
      <c r="M609" s="67"/>
      <c r="N609" s="67"/>
      <c r="O609" s="67"/>
    </row>
    <row r="610" spans="1:15" x14ac:dyDescent="0.2">
      <c r="A610" s="67"/>
      <c r="B610" s="67"/>
      <c r="C610" s="67"/>
      <c r="D610" s="67"/>
      <c r="E610" s="67"/>
      <c r="F610" s="67"/>
      <c r="G610" s="67"/>
      <c r="H610" s="67"/>
      <c r="I610" s="67"/>
      <c r="J610" s="67"/>
      <c r="K610" s="67"/>
      <c r="L610" s="67"/>
      <c r="M610" s="67"/>
      <c r="N610" s="67"/>
      <c r="O610" s="67"/>
    </row>
    <row r="611" spans="1:15" x14ac:dyDescent="0.2">
      <c r="A611" s="67"/>
      <c r="B611" s="67"/>
      <c r="C611" s="67"/>
      <c r="D611" s="67"/>
      <c r="E611" s="67"/>
      <c r="F611" s="67"/>
      <c r="G611" s="67"/>
      <c r="H611" s="67"/>
      <c r="I611" s="67"/>
      <c r="J611" s="67"/>
      <c r="K611" s="67"/>
      <c r="L611" s="67"/>
      <c r="M611" s="67"/>
      <c r="N611" s="67"/>
      <c r="O611" s="67"/>
    </row>
    <row r="612" spans="1:15" x14ac:dyDescent="0.2">
      <c r="A612" s="67"/>
      <c r="B612" s="67"/>
      <c r="C612" s="67"/>
      <c r="D612" s="67"/>
      <c r="E612" s="67"/>
      <c r="F612" s="67"/>
      <c r="G612" s="67"/>
      <c r="H612" s="67"/>
      <c r="I612" s="67"/>
      <c r="J612" s="67"/>
      <c r="K612" s="67"/>
      <c r="L612" s="67"/>
      <c r="M612" s="67"/>
      <c r="N612" s="67"/>
      <c r="O612" s="67"/>
    </row>
    <row r="613" spans="1:15" x14ac:dyDescent="0.2">
      <c r="A613" s="67"/>
      <c r="B613" s="67"/>
      <c r="C613" s="67"/>
      <c r="D613" s="67"/>
      <c r="E613" s="67"/>
      <c r="F613" s="67"/>
      <c r="G613" s="67"/>
      <c r="H613" s="67"/>
      <c r="I613" s="67"/>
      <c r="J613" s="67"/>
      <c r="K613" s="67"/>
      <c r="L613" s="67"/>
      <c r="M613" s="67"/>
      <c r="N613" s="67"/>
      <c r="O613" s="67"/>
    </row>
    <row r="614" spans="1:15" x14ac:dyDescent="0.2">
      <c r="A614" s="67"/>
      <c r="B614" s="67"/>
      <c r="C614" s="67"/>
      <c r="D614" s="67"/>
      <c r="E614" s="67"/>
      <c r="F614" s="67"/>
      <c r="G614" s="67"/>
      <c r="H614" s="67"/>
      <c r="I614" s="67"/>
      <c r="J614" s="67"/>
      <c r="K614" s="67"/>
      <c r="L614" s="67"/>
      <c r="M614" s="67"/>
      <c r="N614" s="67"/>
      <c r="O614" s="67"/>
    </row>
    <row r="615" spans="1:15" x14ac:dyDescent="0.2">
      <c r="A615" s="67"/>
      <c r="B615" s="67"/>
      <c r="C615" s="67"/>
      <c r="D615" s="67"/>
      <c r="E615" s="67"/>
      <c r="F615" s="67"/>
      <c r="G615" s="67"/>
      <c r="H615" s="67"/>
      <c r="I615" s="67"/>
      <c r="J615" s="67"/>
      <c r="K615" s="67"/>
      <c r="L615" s="67"/>
      <c r="M615" s="67"/>
      <c r="N615" s="67"/>
      <c r="O615" s="67"/>
    </row>
    <row r="616" spans="1:15" x14ac:dyDescent="0.2">
      <c r="A616" s="67"/>
      <c r="B616" s="67"/>
      <c r="C616" s="67"/>
      <c r="D616" s="67"/>
      <c r="E616" s="67"/>
      <c r="F616" s="67"/>
      <c r="G616" s="67"/>
      <c r="H616" s="67"/>
      <c r="I616" s="67"/>
      <c r="J616" s="67"/>
      <c r="K616" s="67"/>
      <c r="L616" s="67"/>
      <c r="M616" s="67"/>
      <c r="N616" s="67"/>
      <c r="O616" s="67"/>
    </row>
    <row r="617" spans="1:15" x14ac:dyDescent="0.2">
      <c r="A617" s="67"/>
      <c r="B617" s="67"/>
      <c r="C617" s="67"/>
      <c r="D617" s="67"/>
      <c r="E617" s="67"/>
      <c r="F617" s="67"/>
      <c r="G617" s="67"/>
      <c r="H617" s="67"/>
      <c r="I617" s="67"/>
      <c r="J617" s="67"/>
      <c r="K617" s="67"/>
      <c r="L617" s="67"/>
      <c r="M617" s="67"/>
      <c r="N617" s="67"/>
      <c r="O617" s="67"/>
    </row>
    <row r="618" spans="1:15" x14ac:dyDescent="0.2">
      <c r="A618" s="67"/>
      <c r="B618" s="67"/>
      <c r="C618" s="67"/>
      <c r="D618" s="67"/>
      <c r="E618" s="67"/>
      <c r="F618" s="67"/>
      <c r="G618" s="67"/>
      <c r="H618" s="67"/>
      <c r="I618" s="67"/>
      <c r="J618" s="67"/>
      <c r="K618" s="67"/>
      <c r="L618" s="67"/>
      <c r="M618" s="67"/>
      <c r="N618" s="67"/>
      <c r="O618" s="67"/>
    </row>
    <row r="619" spans="1:15" x14ac:dyDescent="0.2">
      <c r="A619" s="67"/>
      <c r="B619" s="67"/>
      <c r="C619" s="67"/>
      <c r="D619" s="67"/>
      <c r="E619" s="67"/>
      <c r="F619" s="67"/>
      <c r="G619" s="67"/>
      <c r="H619" s="67"/>
      <c r="I619" s="67"/>
      <c r="J619" s="67"/>
      <c r="K619" s="67"/>
      <c r="L619" s="67"/>
      <c r="M619" s="67"/>
      <c r="N619" s="67"/>
      <c r="O619" s="67"/>
    </row>
    <row r="620" spans="1:15" x14ac:dyDescent="0.2">
      <c r="A620" s="67"/>
      <c r="B620" s="67"/>
      <c r="C620" s="67"/>
      <c r="D620" s="67"/>
      <c r="E620" s="67"/>
      <c r="F620" s="67"/>
      <c r="G620" s="67"/>
      <c r="H620" s="67"/>
      <c r="I620" s="67"/>
      <c r="J620" s="67"/>
      <c r="K620" s="67"/>
      <c r="L620" s="67"/>
      <c r="M620" s="67"/>
      <c r="N620" s="67"/>
      <c r="O620" s="67"/>
    </row>
    <row r="621" spans="1:15" x14ac:dyDescent="0.2">
      <c r="A621" s="67"/>
      <c r="B621" s="67"/>
      <c r="C621" s="67"/>
      <c r="D621" s="67"/>
      <c r="E621" s="67"/>
      <c r="F621" s="67"/>
      <c r="G621" s="67"/>
      <c r="H621" s="67"/>
      <c r="I621" s="67"/>
      <c r="J621" s="67"/>
      <c r="K621" s="67"/>
      <c r="L621" s="67"/>
      <c r="M621" s="67"/>
      <c r="N621" s="67"/>
      <c r="O621" s="67"/>
    </row>
    <row r="622" spans="1:15" x14ac:dyDescent="0.2">
      <c r="A622" s="67"/>
      <c r="B622" s="67"/>
      <c r="C622" s="67"/>
      <c r="D622" s="67"/>
      <c r="E622" s="67"/>
      <c r="F622" s="67"/>
      <c r="G622" s="67"/>
      <c r="H622" s="67"/>
      <c r="I622" s="67"/>
      <c r="J622" s="67"/>
      <c r="K622" s="67"/>
      <c r="L622" s="67"/>
      <c r="M622" s="67"/>
      <c r="N622" s="67"/>
      <c r="O622" s="67"/>
    </row>
    <row r="623" spans="1:15" x14ac:dyDescent="0.2">
      <c r="A623" s="67"/>
      <c r="B623" s="67"/>
      <c r="C623" s="67"/>
      <c r="D623" s="67"/>
      <c r="E623" s="67"/>
      <c r="F623" s="67"/>
      <c r="G623" s="67"/>
      <c r="H623" s="67"/>
      <c r="I623" s="67"/>
      <c r="J623" s="67"/>
      <c r="K623" s="67"/>
      <c r="L623" s="67"/>
      <c r="M623" s="67"/>
      <c r="N623" s="67"/>
      <c r="O623" s="67"/>
    </row>
    <row r="624" spans="1:15" x14ac:dyDescent="0.2">
      <c r="A624" s="67"/>
      <c r="B624" s="67"/>
      <c r="C624" s="67"/>
      <c r="D624" s="67"/>
      <c r="E624" s="67"/>
      <c r="F624" s="67"/>
      <c r="G624" s="67"/>
      <c r="H624" s="67"/>
      <c r="I624" s="67"/>
      <c r="J624" s="67"/>
      <c r="K624" s="67"/>
      <c r="L624" s="67"/>
      <c r="M624" s="67"/>
      <c r="N624" s="67"/>
      <c r="O624" s="67"/>
    </row>
    <row r="625" spans="1:15" x14ac:dyDescent="0.2">
      <c r="A625" s="67"/>
      <c r="B625" s="67"/>
      <c r="C625" s="67"/>
      <c r="D625" s="67"/>
      <c r="E625" s="67"/>
      <c r="F625" s="67"/>
      <c r="G625" s="67"/>
      <c r="H625" s="67"/>
      <c r="I625" s="67"/>
      <c r="J625" s="67"/>
      <c r="K625" s="67"/>
      <c r="L625" s="67"/>
      <c r="M625" s="67"/>
      <c r="N625" s="67"/>
      <c r="O625" s="67"/>
    </row>
    <row r="626" spans="1:15" x14ac:dyDescent="0.2">
      <c r="A626" s="67"/>
      <c r="B626" s="67"/>
      <c r="C626" s="67"/>
      <c r="D626" s="67"/>
      <c r="E626" s="67"/>
      <c r="F626" s="67"/>
      <c r="G626" s="67"/>
      <c r="H626" s="67"/>
      <c r="I626" s="67"/>
      <c r="J626" s="67"/>
      <c r="K626" s="67"/>
      <c r="L626" s="67"/>
      <c r="M626" s="67"/>
      <c r="N626" s="67"/>
      <c r="O626" s="67"/>
    </row>
    <row r="627" spans="1:15" x14ac:dyDescent="0.2">
      <c r="A627" s="67"/>
      <c r="B627" s="67"/>
      <c r="C627" s="67"/>
      <c r="D627" s="67"/>
      <c r="E627" s="67"/>
      <c r="F627" s="67"/>
      <c r="G627" s="67"/>
      <c r="H627" s="67"/>
      <c r="I627" s="67"/>
      <c r="J627" s="67"/>
      <c r="K627" s="67"/>
      <c r="L627" s="67"/>
      <c r="M627" s="67"/>
      <c r="N627" s="67"/>
      <c r="O627" s="67"/>
    </row>
    <row r="628" spans="1:15" x14ac:dyDescent="0.2">
      <c r="A628" s="67"/>
      <c r="B628" s="67"/>
      <c r="C628" s="67"/>
      <c r="D628" s="67"/>
      <c r="E628" s="67"/>
      <c r="F628" s="67"/>
      <c r="G628" s="67"/>
      <c r="H628" s="67"/>
      <c r="I628" s="67"/>
      <c r="J628" s="67"/>
      <c r="K628" s="67"/>
      <c r="L628" s="67"/>
      <c r="M628" s="67"/>
      <c r="N628" s="67"/>
      <c r="O628" s="67"/>
    </row>
    <row r="629" spans="1:15" x14ac:dyDescent="0.2">
      <c r="A629" s="67"/>
      <c r="B629" s="67"/>
      <c r="C629" s="67"/>
      <c r="D629" s="67"/>
      <c r="E629" s="67"/>
      <c r="F629" s="67"/>
      <c r="G629" s="67"/>
      <c r="H629" s="67"/>
      <c r="I629" s="67"/>
      <c r="J629" s="67"/>
      <c r="K629" s="67"/>
      <c r="L629" s="67"/>
      <c r="M629" s="67"/>
      <c r="N629" s="67"/>
      <c r="O629" s="67"/>
    </row>
    <row r="630" spans="1:15" x14ac:dyDescent="0.2">
      <c r="A630" s="67"/>
      <c r="B630" s="67"/>
      <c r="C630" s="67"/>
      <c r="D630" s="67"/>
      <c r="E630" s="67"/>
      <c r="F630" s="67"/>
      <c r="G630" s="67"/>
      <c r="H630" s="67"/>
      <c r="I630" s="67"/>
      <c r="J630" s="67"/>
      <c r="K630" s="67"/>
      <c r="L630" s="67"/>
      <c r="M630" s="67"/>
      <c r="N630" s="67"/>
      <c r="O630" s="67"/>
    </row>
    <row r="631" spans="1:15" x14ac:dyDescent="0.2">
      <c r="A631" s="67"/>
      <c r="B631" s="67"/>
      <c r="C631" s="67"/>
      <c r="D631" s="67"/>
      <c r="E631" s="67"/>
      <c r="F631" s="67"/>
      <c r="G631" s="67"/>
      <c r="H631" s="67"/>
      <c r="I631" s="67"/>
      <c r="J631" s="67"/>
      <c r="K631" s="67"/>
      <c r="L631" s="67"/>
      <c r="M631" s="67"/>
      <c r="N631" s="67"/>
      <c r="O631" s="67"/>
    </row>
    <row r="632" spans="1:15" x14ac:dyDescent="0.2">
      <c r="A632" s="67"/>
      <c r="B632" s="67"/>
      <c r="C632" s="67"/>
      <c r="D632" s="67"/>
      <c r="E632" s="67"/>
      <c r="F632" s="67"/>
      <c r="G632" s="67"/>
      <c r="H632" s="67"/>
      <c r="I632" s="67"/>
      <c r="J632" s="67"/>
      <c r="K632" s="67"/>
      <c r="L632" s="67"/>
      <c r="M632" s="67"/>
      <c r="N632" s="67"/>
      <c r="O632" s="67"/>
    </row>
    <row r="633" spans="1:15" x14ac:dyDescent="0.2">
      <c r="A633" s="67"/>
      <c r="B633" s="67"/>
      <c r="C633" s="67"/>
      <c r="D633" s="67"/>
      <c r="E633" s="67"/>
      <c r="F633" s="67"/>
      <c r="G633" s="67"/>
      <c r="H633" s="67"/>
      <c r="I633" s="67"/>
      <c r="J633" s="67"/>
      <c r="K633" s="67"/>
      <c r="L633" s="67"/>
      <c r="M633" s="67"/>
      <c r="N633" s="67"/>
      <c r="O633" s="67"/>
    </row>
    <row r="634" spans="1:15" x14ac:dyDescent="0.2">
      <c r="A634" s="67"/>
      <c r="B634" s="67"/>
      <c r="C634" s="67"/>
      <c r="D634" s="67"/>
      <c r="E634" s="67"/>
      <c r="F634" s="67"/>
      <c r="G634" s="67"/>
      <c r="H634" s="67"/>
      <c r="I634" s="67"/>
      <c r="J634" s="67"/>
      <c r="K634" s="67"/>
      <c r="L634" s="67"/>
      <c r="M634" s="67"/>
      <c r="N634" s="67"/>
      <c r="O634" s="67"/>
    </row>
    <row r="635" spans="1:15" x14ac:dyDescent="0.2">
      <c r="A635" s="67"/>
      <c r="B635" s="67"/>
      <c r="C635" s="67"/>
      <c r="D635" s="67"/>
      <c r="E635" s="67"/>
      <c r="F635" s="67"/>
      <c r="G635" s="67"/>
      <c r="H635" s="67"/>
      <c r="I635" s="67"/>
      <c r="J635" s="67"/>
      <c r="K635" s="67"/>
      <c r="L635" s="67"/>
      <c r="M635" s="67"/>
      <c r="N635" s="67"/>
      <c r="O635" s="67"/>
    </row>
    <row r="636" spans="1:15" x14ac:dyDescent="0.2">
      <c r="A636" s="67"/>
      <c r="B636" s="67"/>
      <c r="C636" s="67"/>
      <c r="D636" s="67"/>
      <c r="E636" s="67"/>
      <c r="F636" s="67"/>
      <c r="G636" s="67"/>
      <c r="H636" s="67"/>
      <c r="I636" s="67"/>
      <c r="J636" s="67"/>
      <c r="K636" s="67"/>
      <c r="L636" s="67"/>
      <c r="M636" s="67"/>
      <c r="N636" s="67"/>
      <c r="O636" s="67"/>
    </row>
    <row r="637" spans="1:15" x14ac:dyDescent="0.2">
      <c r="A637" s="67"/>
      <c r="B637" s="67"/>
      <c r="C637" s="67"/>
      <c r="D637" s="67"/>
      <c r="E637" s="67"/>
      <c r="F637" s="67"/>
      <c r="G637" s="67"/>
      <c r="H637" s="67"/>
      <c r="I637" s="67"/>
      <c r="J637" s="67"/>
      <c r="K637" s="67"/>
      <c r="L637" s="67"/>
      <c r="M637" s="67"/>
      <c r="N637" s="67"/>
      <c r="O637" s="67"/>
    </row>
    <row r="638" spans="1:15" x14ac:dyDescent="0.2">
      <c r="A638" s="67"/>
      <c r="B638" s="67"/>
      <c r="C638" s="67"/>
      <c r="D638" s="67"/>
      <c r="E638" s="67"/>
      <c r="F638" s="67"/>
      <c r="G638" s="67"/>
      <c r="H638" s="67"/>
      <c r="I638" s="67"/>
      <c r="J638" s="67"/>
      <c r="K638" s="67"/>
      <c r="L638" s="67"/>
      <c r="M638" s="67"/>
      <c r="N638" s="67"/>
      <c r="O638" s="67"/>
    </row>
    <row r="639" spans="1:15" x14ac:dyDescent="0.2">
      <c r="A639" s="67"/>
      <c r="B639" s="67"/>
      <c r="C639" s="67"/>
      <c r="D639" s="67"/>
      <c r="E639" s="67"/>
      <c r="F639" s="67"/>
      <c r="G639" s="67"/>
      <c r="H639" s="67"/>
      <c r="I639" s="67"/>
      <c r="J639" s="67"/>
      <c r="K639" s="67"/>
      <c r="L639" s="67"/>
      <c r="M639" s="67"/>
      <c r="N639" s="67"/>
      <c r="O639" s="67"/>
    </row>
    <row r="640" spans="1:15" x14ac:dyDescent="0.2">
      <c r="A640" s="67"/>
      <c r="B640" s="67"/>
      <c r="C640" s="67"/>
      <c r="D640" s="67"/>
      <c r="E640" s="67"/>
      <c r="F640" s="67"/>
      <c r="G640" s="67"/>
      <c r="H640" s="67"/>
      <c r="I640" s="67"/>
      <c r="J640" s="67"/>
      <c r="K640" s="67"/>
      <c r="L640" s="67"/>
      <c r="M640" s="67"/>
      <c r="N640" s="67"/>
      <c r="O640" s="67"/>
    </row>
    <row r="641" spans="1:15" x14ac:dyDescent="0.2">
      <c r="A641" s="67"/>
      <c r="B641" s="67"/>
      <c r="C641" s="67"/>
      <c r="D641" s="67"/>
      <c r="E641" s="67"/>
      <c r="F641" s="67"/>
      <c r="G641" s="67"/>
      <c r="H641" s="67"/>
      <c r="I641" s="67"/>
      <c r="J641" s="67"/>
      <c r="K641" s="67"/>
      <c r="L641" s="67"/>
      <c r="M641" s="67"/>
      <c r="N641" s="67"/>
      <c r="O641" s="67"/>
    </row>
    <row r="642" spans="1:15" x14ac:dyDescent="0.2">
      <c r="A642" s="67"/>
      <c r="B642" s="67"/>
      <c r="C642" s="67"/>
      <c r="D642" s="67"/>
      <c r="E642" s="67"/>
      <c r="F642" s="67"/>
      <c r="G642" s="67"/>
      <c r="H642" s="67"/>
      <c r="I642" s="67"/>
      <c r="J642" s="67"/>
      <c r="K642" s="67"/>
      <c r="L642" s="67"/>
      <c r="M642" s="67"/>
      <c r="N642" s="67"/>
      <c r="O642" s="67"/>
    </row>
    <row r="643" spans="1:15" x14ac:dyDescent="0.2">
      <c r="A643" s="67"/>
      <c r="B643" s="67"/>
      <c r="C643" s="67"/>
      <c r="D643" s="67"/>
      <c r="E643" s="67"/>
      <c r="F643" s="67"/>
      <c r="G643" s="67"/>
      <c r="H643" s="67"/>
      <c r="I643" s="67"/>
      <c r="J643" s="67"/>
      <c r="K643" s="67"/>
      <c r="L643" s="67"/>
      <c r="M643" s="67"/>
      <c r="N643" s="67"/>
      <c r="O643" s="67"/>
    </row>
    <row r="644" spans="1:15" x14ac:dyDescent="0.2">
      <c r="A644" s="67"/>
      <c r="B644" s="67"/>
      <c r="C644" s="67"/>
      <c r="D644" s="67"/>
      <c r="E644" s="67"/>
      <c r="F644" s="67"/>
      <c r="G644" s="67"/>
      <c r="H644" s="67"/>
      <c r="I644" s="67"/>
      <c r="J644" s="67"/>
      <c r="K644" s="67"/>
      <c r="L644" s="67"/>
      <c r="M644" s="67"/>
      <c r="N644" s="67"/>
      <c r="O644" s="67"/>
    </row>
    <row r="645" spans="1:15" x14ac:dyDescent="0.2">
      <c r="A645" s="67"/>
      <c r="B645" s="67"/>
      <c r="C645" s="67"/>
      <c r="D645" s="67"/>
      <c r="E645" s="67"/>
      <c r="F645" s="67"/>
      <c r="G645" s="67"/>
      <c r="H645" s="67"/>
      <c r="I645" s="67"/>
      <c r="J645" s="67"/>
      <c r="K645" s="67"/>
      <c r="L645" s="67"/>
      <c r="M645" s="67"/>
      <c r="N645" s="67"/>
      <c r="O645" s="67"/>
    </row>
    <row r="646" spans="1:15" x14ac:dyDescent="0.2">
      <c r="A646" s="67"/>
      <c r="B646" s="67"/>
      <c r="C646" s="67"/>
      <c r="D646" s="67"/>
      <c r="E646" s="67"/>
      <c r="F646" s="67"/>
      <c r="G646" s="67"/>
      <c r="H646" s="67"/>
      <c r="I646" s="67"/>
      <c r="J646" s="67"/>
      <c r="K646" s="67"/>
      <c r="L646" s="67"/>
      <c r="M646" s="67"/>
      <c r="N646" s="67"/>
      <c r="O646" s="67"/>
    </row>
    <row r="647" spans="1:15" x14ac:dyDescent="0.2">
      <c r="A647" s="67"/>
      <c r="B647" s="67"/>
      <c r="C647" s="67"/>
      <c r="D647" s="67"/>
      <c r="E647" s="67"/>
      <c r="F647" s="67"/>
      <c r="G647" s="67"/>
      <c r="H647" s="67"/>
      <c r="I647" s="67"/>
      <c r="J647" s="67"/>
      <c r="K647" s="67"/>
      <c r="L647" s="67"/>
      <c r="M647" s="67"/>
      <c r="N647" s="67"/>
      <c r="O647" s="67"/>
    </row>
    <row r="648" spans="1:15" x14ac:dyDescent="0.2">
      <c r="A648" s="67"/>
      <c r="B648" s="67"/>
      <c r="C648" s="67"/>
      <c r="D648" s="67"/>
      <c r="E648" s="67"/>
      <c r="F648" s="67"/>
      <c r="G648" s="67"/>
      <c r="H648" s="67"/>
      <c r="I648" s="67"/>
      <c r="J648" s="67"/>
      <c r="K648" s="67"/>
      <c r="L648" s="67"/>
      <c r="M648" s="67"/>
      <c r="N648" s="67"/>
      <c r="O648" s="67"/>
    </row>
    <row r="649" spans="1:15" x14ac:dyDescent="0.2">
      <c r="A649" s="67"/>
      <c r="B649" s="67"/>
      <c r="C649" s="67"/>
      <c r="D649" s="67"/>
      <c r="E649" s="67"/>
      <c r="F649" s="67"/>
      <c r="G649" s="67"/>
      <c r="H649" s="67"/>
      <c r="I649" s="67"/>
      <c r="J649" s="67"/>
      <c r="K649" s="67"/>
      <c r="L649" s="67"/>
      <c r="M649" s="67"/>
      <c r="N649" s="67"/>
      <c r="O649" s="67"/>
    </row>
    <row r="650" spans="1:15" x14ac:dyDescent="0.2">
      <c r="A650" s="67"/>
      <c r="B650" s="67"/>
      <c r="C650" s="67"/>
      <c r="D650" s="67"/>
      <c r="E650" s="67"/>
      <c r="F650" s="67"/>
      <c r="G650" s="67"/>
      <c r="H650" s="67"/>
      <c r="I650" s="67"/>
      <c r="J650" s="67"/>
      <c r="K650" s="67"/>
      <c r="L650" s="67"/>
      <c r="M650" s="67"/>
      <c r="N650" s="67"/>
      <c r="O650" s="67"/>
    </row>
    <row r="651" spans="1:15" x14ac:dyDescent="0.2">
      <c r="A651" s="67"/>
      <c r="B651" s="67"/>
      <c r="C651" s="67"/>
      <c r="D651" s="67"/>
      <c r="E651" s="67"/>
      <c r="F651" s="67"/>
      <c r="G651" s="67"/>
      <c r="H651" s="67"/>
      <c r="I651" s="67"/>
      <c r="J651" s="67"/>
      <c r="K651" s="67"/>
      <c r="L651" s="67"/>
      <c r="M651" s="67"/>
      <c r="N651" s="67"/>
      <c r="O651" s="67"/>
    </row>
    <row r="652" spans="1:15" x14ac:dyDescent="0.2">
      <c r="A652" s="67"/>
      <c r="B652" s="67"/>
      <c r="C652" s="67"/>
      <c r="D652" s="67"/>
      <c r="E652" s="67"/>
      <c r="F652" s="67"/>
      <c r="G652" s="67"/>
      <c r="H652" s="67"/>
      <c r="I652" s="67"/>
      <c r="J652" s="67"/>
      <c r="K652" s="67"/>
      <c r="L652" s="67"/>
      <c r="M652" s="67"/>
      <c r="N652" s="67"/>
      <c r="O652" s="67"/>
    </row>
    <row r="653" spans="1:15" x14ac:dyDescent="0.2">
      <c r="A653" s="67"/>
      <c r="B653" s="67"/>
      <c r="C653" s="67"/>
      <c r="D653" s="67"/>
      <c r="E653" s="67"/>
      <c r="F653" s="67"/>
      <c r="G653" s="67"/>
      <c r="H653" s="67"/>
      <c r="I653" s="67"/>
      <c r="J653" s="67"/>
      <c r="K653" s="67"/>
      <c r="L653" s="67"/>
      <c r="M653" s="67"/>
      <c r="N653" s="67"/>
      <c r="O653" s="67"/>
    </row>
    <row r="654" spans="1:15" x14ac:dyDescent="0.2">
      <c r="A654" s="67"/>
      <c r="B654" s="67"/>
      <c r="C654" s="67"/>
      <c r="D654" s="67"/>
      <c r="E654" s="67"/>
      <c r="F654" s="67"/>
      <c r="G654" s="67"/>
      <c r="H654" s="67"/>
      <c r="I654" s="67"/>
      <c r="J654" s="67"/>
      <c r="K654" s="67"/>
      <c r="L654" s="67"/>
      <c r="M654" s="67"/>
      <c r="N654" s="67"/>
      <c r="O654" s="67"/>
    </row>
    <row r="655" spans="1:15" x14ac:dyDescent="0.2">
      <c r="A655" s="67"/>
      <c r="B655" s="67"/>
      <c r="C655" s="67"/>
      <c r="D655" s="67"/>
      <c r="E655" s="67"/>
      <c r="F655" s="67"/>
      <c r="G655" s="67"/>
      <c r="H655" s="67"/>
      <c r="I655" s="67"/>
      <c r="J655" s="67"/>
      <c r="K655" s="67"/>
      <c r="L655" s="67"/>
      <c r="M655" s="67"/>
      <c r="N655" s="67"/>
      <c r="O655" s="67"/>
    </row>
    <row r="656" spans="1:15" x14ac:dyDescent="0.2">
      <c r="A656" s="67"/>
      <c r="B656" s="67"/>
      <c r="C656" s="67"/>
      <c r="D656" s="67"/>
      <c r="E656" s="67"/>
      <c r="F656" s="67"/>
      <c r="G656" s="67"/>
      <c r="H656" s="67"/>
      <c r="I656" s="67"/>
      <c r="J656" s="67"/>
      <c r="K656" s="67"/>
      <c r="L656" s="67"/>
      <c r="M656" s="67"/>
      <c r="N656" s="67"/>
      <c r="O656" s="67"/>
    </row>
    <row r="657" spans="1:15" x14ac:dyDescent="0.2">
      <c r="A657" s="67"/>
      <c r="B657" s="67"/>
      <c r="C657" s="67"/>
      <c r="D657" s="67"/>
      <c r="E657" s="67"/>
      <c r="F657" s="67"/>
      <c r="G657" s="67"/>
      <c r="H657" s="67"/>
      <c r="I657" s="67"/>
      <c r="J657" s="67"/>
      <c r="K657" s="67"/>
      <c r="L657" s="67"/>
      <c r="M657" s="67"/>
      <c r="N657" s="67"/>
      <c r="O657" s="67"/>
    </row>
    <row r="658" spans="1:15" x14ac:dyDescent="0.2">
      <c r="A658" s="67"/>
      <c r="B658" s="67"/>
      <c r="C658" s="67"/>
      <c r="D658" s="67"/>
      <c r="E658" s="67"/>
      <c r="F658" s="67"/>
      <c r="G658" s="67"/>
      <c r="H658" s="67"/>
      <c r="I658" s="67"/>
      <c r="J658" s="67"/>
      <c r="K658" s="67"/>
      <c r="L658" s="67"/>
      <c r="M658" s="67"/>
      <c r="N658" s="67"/>
      <c r="O658" s="67"/>
    </row>
    <row r="659" spans="1:15" x14ac:dyDescent="0.2">
      <c r="A659" s="67"/>
      <c r="B659" s="67"/>
      <c r="C659" s="67"/>
      <c r="D659" s="67"/>
      <c r="E659" s="67"/>
      <c r="F659" s="67"/>
      <c r="G659" s="67"/>
      <c r="H659" s="67"/>
      <c r="I659" s="67"/>
      <c r="J659" s="67"/>
      <c r="K659" s="67"/>
      <c r="L659" s="67"/>
      <c r="M659" s="67"/>
      <c r="N659" s="67"/>
      <c r="O659" s="67"/>
    </row>
    <row r="660" spans="1:15" x14ac:dyDescent="0.2">
      <c r="A660" s="67"/>
      <c r="B660" s="67"/>
      <c r="C660" s="67"/>
      <c r="D660" s="67"/>
      <c r="E660" s="67"/>
      <c r="F660" s="67"/>
      <c r="G660" s="67"/>
      <c r="H660" s="67"/>
      <c r="I660" s="67"/>
      <c r="J660" s="67"/>
      <c r="K660" s="67"/>
      <c r="L660" s="67"/>
      <c r="M660" s="67"/>
      <c r="N660" s="67"/>
      <c r="O660" s="67"/>
    </row>
    <row r="661" spans="1:15" x14ac:dyDescent="0.2">
      <c r="A661" s="67"/>
      <c r="B661" s="67"/>
      <c r="C661" s="67"/>
      <c r="D661" s="67"/>
      <c r="E661" s="67"/>
      <c r="F661" s="67"/>
      <c r="G661" s="67"/>
      <c r="H661" s="67"/>
      <c r="I661" s="67"/>
      <c r="J661" s="67"/>
      <c r="K661" s="67"/>
      <c r="L661" s="67"/>
      <c r="M661" s="67"/>
      <c r="N661" s="67"/>
      <c r="O661" s="67"/>
    </row>
    <row r="662" spans="1:15" x14ac:dyDescent="0.2">
      <c r="A662" s="67"/>
      <c r="B662" s="67"/>
      <c r="C662" s="67"/>
      <c r="D662" s="67"/>
      <c r="E662" s="67"/>
      <c r="F662" s="67"/>
      <c r="G662" s="67"/>
      <c r="H662" s="67"/>
      <c r="I662" s="67"/>
      <c r="J662" s="67"/>
      <c r="K662" s="67"/>
      <c r="L662" s="67"/>
      <c r="M662" s="67"/>
      <c r="N662" s="67"/>
      <c r="O662" s="67"/>
    </row>
    <row r="663" spans="1:15" x14ac:dyDescent="0.2">
      <c r="A663" s="67"/>
      <c r="B663" s="67"/>
      <c r="C663" s="67"/>
      <c r="D663" s="67"/>
      <c r="E663" s="67"/>
      <c r="F663" s="67"/>
      <c r="G663" s="67"/>
      <c r="H663" s="67"/>
      <c r="I663" s="67"/>
      <c r="J663" s="67"/>
      <c r="K663" s="67"/>
      <c r="L663" s="67"/>
      <c r="M663" s="67"/>
      <c r="N663" s="67"/>
      <c r="O663" s="67"/>
    </row>
    <row r="664" spans="1:15" x14ac:dyDescent="0.2">
      <c r="A664" s="67"/>
      <c r="B664" s="67"/>
      <c r="C664" s="67"/>
      <c r="D664" s="67"/>
      <c r="E664" s="67"/>
      <c r="F664" s="67"/>
      <c r="G664" s="67"/>
      <c r="H664" s="67"/>
      <c r="I664" s="67"/>
      <c r="J664" s="67"/>
      <c r="K664" s="67"/>
      <c r="L664" s="67"/>
      <c r="M664" s="67"/>
      <c r="N664" s="67"/>
      <c r="O664" s="67"/>
    </row>
    <row r="665" spans="1:15" x14ac:dyDescent="0.2">
      <c r="A665" s="67"/>
      <c r="B665" s="67"/>
      <c r="C665" s="67"/>
      <c r="D665" s="67"/>
      <c r="E665" s="67"/>
      <c r="F665" s="67"/>
      <c r="G665" s="67"/>
      <c r="H665" s="67"/>
      <c r="I665" s="67"/>
      <c r="J665" s="67"/>
      <c r="K665" s="67"/>
      <c r="L665" s="67"/>
      <c r="M665" s="67"/>
      <c r="N665" s="67"/>
      <c r="O665" s="67"/>
    </row>
    <row r="666" spans="1:15" x14ac:dyDescent="0.2">
      <c r="A666" s="67"/>
      <c r="B666" s="67"/>
      <c r="C666" s="67"/>
      <c r="D666" s="67"/>
      <c r="E666" s="67"/>
      <c r="F666" s="67"/>
      <c r="G666" s="67"/>
      <c r="H666" s="67"/>
      <c r="I666" s="67"/>
      <c r="J666" s="67"/>
      <c r="K666" s="67"/>
      <c r="L666" s="67"/>
      <c r="M666" s="67"/>
      <c r="N666" s="67"/>
      <c r="O666" s="67"/>
    </row>
    <row r="667" spans="1:15" x14ac:dyDescent="0.2">
      <c r="A667" s="67"/>
      <c r="B667" s="67"/>
      <c r="C667" s="67"/>
      <c r="D667" s="67"/>
      <c r="E667" s="67"/>
      <c r="F667" s="67"/>
      <c r="G667" s="67"/>
      <c r="H667" s="67"/>
      <c r="I667" s="67"/>
      <c r="J667" s="67"/>
      <c r="K667" s="67"/>
      <c r="L667" s="67"/>
      <c r="M667" s="67"/>
      <c r="N667" s="67"/>
      <c r="O667" s="67"/>
    </row>
    <row r="668" spans="1:15" x14ac:dyDescent="0.2">
      <c r="A668" s="67"/>
      <c r="B668" s="67"/>
      <c r="C668" s="67"/>
      <c r="D668" s="67"/>
      <c r="E668" s="67"/>
      <c r="F668" s="67"/>
      <c r="G668" s="67"/>
      <c r="H668" s="67"/>
      <c r="I668" s="67"/>
      <c r="J668" s="67"/>
      <c r="K668" s="67"/>
      <c r="L668" s="67"/>
      <c r="M668" s="67"/>
      <c r="N668" s="67"/>
      <c r="O668" s="67"/>
    </row>
    <row r="669" spans="1:15" x14ac:dyDescent="0.2">
      <c r="A669" s="67"/>
      <c r="B669" s="67"/>
      <c r="C669" s="67"/>
      <c r="D669" s="67"/>
      <c r="E669" s="67"/>
      <c r="F669" s="67"/>
      <c r="G669" s="67"/>
      <c r="H669" s="67"/>
      <c r="I669" s="67"/>
      <c r="J669" s="67"/>
      <c r="K669" s="67"/>
      <c r="L669" s="67"/>
      <c r="M669" s="67"/>
      <c r="N669" s="67"/>
      <c r="O669" s="67"/>
    </row>
    <row r="670" spans="1:15" x14ac:dyDescent="0.2">
      <c r="A670" s="67"/>
      <c r="B670" s="67"/>
      <c r="C670" s="67"/>
      <c r="D670" s="67"/>
      <c r="E670" s="67"/>
      <c r="F670" s="67"/>
      <c r="G670" s="67"/>
      <c r="H670" s="67"/>
      <c r="I670" s="67"/>
      <c r="J670" s="67"/>
      <c r="K670" s="67"/>
      <c r="L670" s="67"/>
      <c r="M670" s="67"/>
      <c r="N670" s="67"/>
      <c r="O670" s="67"/>
    </row>
    <row r="671" spans="1:15" x14ac:dyDescent="0.2">
      <c r="A671" s="67"/>
      <c r="B671" s="67"/>
      <c r="C671" s="67"/>
      <c r="D671" s="67"/>
      <c r="E671" s="67"/>
      <c r="F671" s="67"/>
      <c r="G671" s="67"/>
      <c r="H671" s="67"/>
      <c r="I671" s="67"/>
      <c r="J671" s="67"/>
      <c r="K671" s="67"/>
      <c r="L671" s="67"/>
      <c r="M671" s="67"/>
      <c r="N671" s="67"/>
      <c r="O671" s="67"/>
    </row>
    <row r="672" spans="1:15" x14ac:dyDescent="0.2">
      <c r="A672" s="67"/>
      <c r="B672" s="67"/>
      <c r="C672" s="67"/>
      <c r="D672" s="67"/>
      <c r="E672" s="67"/>
      <c r="F672" s="67"/>
      <c r="G672" s="67"/>
      <c r="H672" s="67"/>
      <c r="I672" s="67"/>
      <c r="J672" s="67"/>
      <c r="K672" s="67"/>
      <c r="L672" s="67"/>
      <c r="M672" s="67"/>
      <c r="N672" s="67"/>
      <c r="O672" s="67"/>
    </row>
    <row r="673" spans="1:15" x14ac:dyDescent="0.2">
      <c r="A673" s="67"/>
      <c r="B673" s="67"/>
      <c r="C673" s="67"/>
      <c r="D673" s="67"/>
      <c r="E673" s="67"/>
      <c r="F673" s="67"/>
      <c r="G673" s="67"/>
      <c r="H673" s="67"/>
      <c r="I673" s="67"/>
      <c r="J673" s="67"/>
      <c r="K673" s="67"/>
      <c r="L673" s="67"/>
      <c r="M673" s="67"/>
      <c r="N673" s="67"/>
      <c r="O673" s="67"/>
    </row>
    <row r="674" spans="1:15" x14ac:dyDescent="0.2">
      <c r="A674" s="67"/>
      <c r="B674" s="67"/>
      <c r="C674" s="67"/>
      <c r="D674" s="67"/>
      <c r="E674" s="67"/>
      <c r="F674" s="67"/>
      <c r="G674" s="67"/>
      <c r="H674" s="67"/>
      <c r="I674" s="67"/>
      <c r="J674" s="67"/>
      <c r="K674" s="67"/>
      <c r="L674" s="67"/>
      <c r="M674" s="67"/>
      <c r="N674" s="67"/>
      <c r="O674" s="67"/>
    </row>
    <row r="675" spans="1:15" x14ac:dyDescent="0.2">
      <c r="A675" s="67"/>
      <c r="B675" s="67"/>
      <c r="C675" s="67"/>
      <c r="D675" s="67"/>
      <c r="E675" s="67"/>
      <c r="F675" s="67"/>
      <c r="G675" s="67"/>
      <c r="H675" s="67"/>
      <c r="I675" s="67"/>
      <c r="J675" s="67"/>
      <c r="K675" s="67"/>
      <c r="L675" s="67"/>
      <c r="M675" s="67"/>
      <c r="N675" s="67"/>
      <c r="O675" s="67"/>
    </row>
    <row r="676" spans="1:15" x14ac:dyDescent="0.2">
      <c r="A676" s="67"/>
      <c r="B676" s="67"/>
      <c r="C676" s="67"/>
      <c r="D676" s="67"/>
      <c r="E676" s="67"/>
      <c r="F676" s="67"/>
      <c r="G676" s="67"/>
      <c r="H676" s="67"/>
      <c r="I676" s="67"/>
      <c r="J676" s="67"/>
      <c r="K676" s="67"/>
      <c r="L676" s="67"/>
      <c r="M676" s="67"/>
      <c r="N676" s="67"/>
      <c r="O676" s="67"/>
    </row>
    <row r="677" spans="1:15" x14ac:dyDescent="0.2">
      <c r="A677" s="67"/>
      <c r="B677" s="67"/>
      <c r="C677" s="67"/>
      <c r="D677" s="67"/>
      <c r="E677" s="67"/>
      <c r="F677" s="67"/>
      <c r="G677" s="67"/>
      <c r="H677" s="67"/>
      <c r="I677" s="67"/>
      <c r="J677" s="67"/>
      <c r="K677" s="67"/>
      <c r="L677" s="67"/>
      <c r="M677" s="67"/>
      <c r="N677" s="67"/>
      <c r="O677" s="67"/>
    </row>
    <row r="678" spans="1:15" x14ac:dyDescent="0.2">
      <c r="A678" s="67"/>
      <c r="B678" s="67"/>
      <c r="C678" s="67"/>
      <c r="D678" s="67"/>
      <c r="E678" s="67"/>
      <c r="F678" s="67"/>
      <c r="G678" s="67"/>
      <c r="H678" s="67"/>
      <c r="I678" s="67"/>
      <c r="J678" s="67"/>
      <c r="K678" s="67"/>
      <c r="L678" s="67"/>
      <c r="M678" s="67"/>
      <c r="N678" s="67"/>
      <c r="O678" s="67"/>
    </row>
    <row r="679" spans="1:15" x14ac:dyDescent="0.2">
      <c r="A679" s="67"/>
      <c r="B679" s="67"/>
      <c r="C679" s="67"/>
      <c r="D679" s="67"/>
      <c r="E679" s="67"/>
      <c r="F679" s="67"/>
      <c r="G679" s="67"/>
      <c r="H679" s="67"/>
      <c r="I679" s="67"/>
      <c r="J679" s="67"/>
      <c r="K679" s="67"/>
      <c r="L679" s="67"/>
      <c r="M679" s="67"/>
      <c r="N679" s="67"/>
      <c r="O679" s="67"/>
    </row>
    <row r="680" spans="1:15" x14ac:dyDescent="0.2">
      <c r="A680" s="67"/>
      <c r="B680" s="67"/>
      <c r="C680" s="67"/>
      <c r="D680" s="67"/>
      <c r="E680" s="67"/>
      <c r="F680" s="67"/>
      <c r="G680" s="67"/>
      <c r="H680" s="67"/>
      <c r="I680" s="67"/>
      <c r="J680" s="67"/>
      <c r="K680" s="67"/>
      <c r="L680" s="67"/>
      <c r="M680" s="67"/>
      <c r="N680" s="67"/>
      <c r="O680" s="67"/>
    </row>
    <row r="681" spans="1:15" x14ac:dyDescent="0.2">
      <c r="A681" s="67"/>
      <c r="B681" s="67"/>
      <c r="C681" s="67"/>
      <c r="D681" s="67"/>
      <c r="E681" s="67"/>
      <c r="F681" s="67"/>
      <c r="G681" s="67"/>
      <c r="H681" s="67"/>
      <c r="I681" s="67"/>
      <c r="J681" s="67"/>
      <c r="K681" s="67"/>
      <c r="L681" s="67"/>
      <c r="M681" s="67"/>
      <c r="N681" s="67"/>
      <c r="O681" s="67"/>
    </row>
    <row r="682" spans="1:15" x14ac:dyDescent="0.2">
      <c r="A682" s="67"/>
      <c r="B682" s="67"/>
      <c r="C682" s="67"/>
      <c r="D682" s="67"/>
      <c r="E682" s="67"/>
      <c r="F682" s="67"/>
      <c r="G682" s="67"/>
      <c r="H682" s="67"/>
      <c r="I682" s="67"/>
      <c r="J682" s="67"/>
      <c r="K682" s="67"/>
      <c r="L682" s="67"/>
      <c r="M682" s="67"/>
      <c r="N682" s="67"/>
      <c r="O682" s="67"/>
    </row>
    <row r="683" spans="1:15" x14ac:dyDescent="0.2">
      <c r="A683" s="67"/>
      <c r="B683" s="67"/>
      <c r="C683" s="67"/>
      <c r="D683" s="67"/>
      <c r="E683" s="67"/>
      <c r="F683" s="67"/>
      <c r="G683" s="67"/>
      <c r="H683" s="67"/>
      <c r="I683" s="67"/>
      <c r="J683" s="67"/>
      <c r="K683" s="67"/>
      <c r="L683" s="67"/>
      <c r="M683" s="67"/>
      <c r="N683" s="67"/>
      <c r="O683" s="67"/>
    </row>
    <row r="684" spans="1:15" x14ac:dyDescent="0.2">
      <c r="A684" s="67"/>
      <c r="B684" s="67"/>
      <c r="C684" s="67"/>
      <c r="D684" s="67"/>
      <c r="E684" s="67"/>
      <c r="F684" s="67"/>
      <c r="G684" s="67"/>
      <c r="H684" s="67"/>
      <c r="I684" s="67"/>
      <c r="J684" s="67"/>
      <c r="K684" s="67"/>
      <c r="L684" s="67"/>
      <c r="M684" s="67"/>
      <c r="N684" s="67"/>
      <c r="O684" s="67"/>
    </row>
    <row r="685" spans="1:15" x14ac:dyDescent="0.2">
      <c r="A685" s="67"/>
      <c r="B685" s="67"/>
      <c r="C685" s="67"/>
      <c r="D685" s="67"/>
      <c r="E685" s="67"/>
      <c r="F685" s="67"/>
      <c r="G685" s="67"/>
      <c r="H685" s="67"/>
      <c r="I685" s="67"/>
      <c r="J685" s="67"/>
      <c r="K685" s="67"/>
      <c r="L685" s="67"/>
      <c r="M685" s="67"/>
      <c r="N685" s="67"/>
      <c r="O685" s="67"/>
    </row>
    <row r="686" spans="1:15" x14ac:dyDescent="0.2">
      <c r="A686" s="67"/>
      <c r="B686" s="67"/>
      <c r="C686" s="67"/>
      <c r="D686" s="67"/>
      <c r="E686" s="67"/>
      <c r="F686" s="67"/>
      <c r="G686" s="67"/>
      <c r="H686" s="67"/>
      <c r="I686" s="67"/>
      <c r="J686" s="67"/>
      <c r="K686" s="67"/>
      <c r="L686" s="67"/>
      <c r="M686" s="67"/>
      <c r="N686" s="67"/>
      <c r="O686" s="67"/>
    </row>
    <row r="687" spans="1:15" x14ac:dyDescent="0.2">
      <c r="A687" s="67"/>
      <c r="B687" s="67"/>
      <c r="C687" s="67"/>
      <c r="D687" s="67"/>
      <c r="E687" s="67"/>
      <c r="F687" s="67"/>
      <c r="G687" s="67"/>
      <c r="H687" s="67"/>
      <c r="I687" s="67"/>
      <c r="J687" s="67"/>
      <c r="K687" s="67"/>
      <c r="L687" s="67"/>
      <c r="M687" s="67"/>
      <c r="N687" s="67"/>
      <c r="O687" s="67"/>
    </row>
    <row r="688" spans="1:15" x14ac:dyDescent="0.2">
      <c r="A688" s="67"/>
      <c r="B688" s="67"/>
      <c r="C688" s="67"/>
      <c r="D688" s="67"/>
      <c r="E688" s="67"/>
      <c r="F688" s="67"/>
      <c r="G688" s="67"/>
      <c r="H688" s="67"/>
      <c r="I688" s="67"/>
      <c r="J688" s="67"/>
      <c r="K688" s="67"/>
      <c r="L688" s="67"/>
      <c r="M688" s="67"/>
      <c r="N688" s="67"/>
      <c r="O688" s="67"/>
    </row>
    <row r="689" spans="1:15" x14ac:dyDescent="0.2">
      <c r="A689" s="67"/>
      <c r="B689" s="67"/>
      <c r="C689" s="67"/>
      <c r="D689" s="67"/>
      <c r="E689" s="67"/>
      <c r="F689" s="67"/>
      <c r="G689" s="67"/>
      <c r="H689" s="67"/>
      <c r="I689" s="67"/>
      <c r="J689" s="67"/>
      <c r="K689" s="67"/>
      <c r="L689" s="67"/>
      <c r="M689" s="67"/>
      <c r="N689" s="67"/>
      <c r="O689" s="67"/>
    </row>
    <row r="690" spans="1:15" x14ac:dyDescent="0.2">
      <c r="A690" s="67"/>
      <c r="B690" s="67"/>
      <c r="C690" s="67"/>
      <c r="D690" s="67"/>
      <c r="E690" s="67"/>
      <c r="F690" s="67"/>
      <c r="G690" s="67"/>
      <c r="H690" s="67"/>
      <c r="I690" s="67"/>
      <c r="J690" s="67"/>
      <c r="K690" s="67"/>
      <c r="L690" s="67"/>
      <c r="M690" s="67"/>
      <c r="N690" s="67"/>
      <c r="O690" s="67"/>
    </row>
    <row r="691" spans="1:15" x14ac:dyDescent="0.2">
      <c r="A691" s="67"/>
      <c r="B691" s="67"/>
      <c r="C691" s="67"/>
      <c r="D691" s="67"/>
      <c r="E691" s="67"/>
      <c r="F691" s="67"/>
      <c r="G691" s="67"/>
      <c r="H691" s="67"/>
      <c r="I691" s="67"/>
      <c r="J691" s="67"/>
      <c r="K691" s="67"/>
      <c r="L691" s="67"/>
      <c r="M691" s="67"/>
      <c r="N691" s="67"/>
      <c r="O691" s="67"/>
    </row>
    <row r="692" spans="1:15" x14ac:dyDescent="0.2">
      <c r="A692" s="67"/>
      <c r="B692" s="67"/>
      <c r="C692" s="67"/>
      <c r="D692" s="67"/>
      <c r="E692" s="67"/>
      <c r="F692" s="67"/>
      <c r="G692" s="67"/>
      <c r="H692" s="67"/>
      <c r="I692" s="67"/>
      <c r="J692" s="67"/>
      <c r="K692" s="67"/>
      <c r="L692" s="67"/>
      <c r="M692" s="67"/>
      <c r="N692" s="67"/>
      <c r="O692" s="67"/>
    </row>
    <row r="693" spans="1:15" x14ac:dyDescent="0.2">
      <c r="A693" s="67"/>
      <c r="B693" s="67"/>
      <c r="C693" s="67"/>
      <c r="D693" s="67"/>
      <c r="E693" s="67"/>
      <c r="F693" s="67"/>
      <c r="G693" s="67"/>
      <c r="H693" s="67"/>
      <c r="I693" s="67"/>
      <c r="J693" s="67"/>
      <c r="K693" s="67"/>
      <c r="L693" s="67"/>
      <c r="M693" s="67"/>
      <c r="N693" s="67"/>
      <c r="O693" s="67"/>
    </row>
    <row r="694" spans="1:15" x14ac:dyDescent="0.2">
      <c r="A694" s="67"/>
      <c r="B694" s="67"/>
      <c r="C694" s="67"/>
      <c r="D694" s="67"/>
      <c r="E694" s="67"/>
      <c r="F694" s="67"/>
      <c r="G694" s="67"/>
      <c r="H694" s="67"/>
      <c r="I694" s="67"/>
      <c r="J694" s="67"/>
      <c r="K694" s="67"/>
      <c r="L694" s="67"/>
      <c r="M694" s="67"/>
      <c r="N694" s="67"/>
      <c r="O694" s="67"/>
    </row>
    <row r="695" spans="1:15" x14ac:dyDescent="0.2">
      <c r="A695" s="67"/>
      <c r="B695" s="67"/>
      <c r="C695" s="67"/>
      <c r="D695" s="67"/>
      <c r="E695" s="67"/>
      <c r="F695" s="67"/>
      <c r="G695" s="67"/>
      <c r="H695" s="67"/>
      <c r="I695" s="67"/>
      <c r="J695" s="67"/>
      <c r="K695" s="67"/>
      <c r="L695" s="67"/>
      <c r="M695" s="67"/>
      <c r="N695" s="67"/>
      <c r="O695" s="67"/>
    </row>
    <row r="696" spans="1:15" x14ac:dyDescent="0.2">
      <c r="A696" s="67"/>
      <c r="B696" s="67"/>
      <c r="C696" s="67"/>
      <c r="D696" s="67"/>
      <c r="E696" s="67"/>
      <c r="F696" s="67"/>
      <c r="G696" s="67"/>
      <c r="H696" s="67"/>
      <c r="I696" s="67"/>
      <c r="J696" s="67"/>
      <c r="K696" s="67"/>
      <c r="L696" s="67"/>
      <c r="M696" s="67"/>
      <c r="N696" s="67"/>
      <c r="O696" s="67"/>
    </row>
    <row r="697" spans="1:15" x14ac:dyDescent="0.2">
      <c r="A697" s="67"/>
      <c r="B697" s="67"/>
      <c r="C697" s="67"/>
      <c r="D697" s="67"/>
      <c r="E697" s="67"/>
      <c r="F697" s="67"/>
      <c r="G697" s="67"/>
      <c r="H697" s="67"/>
      <c r="I697" s="67"/>
      <c r="J697" s="67"/>
      <c r="K697" s="67"/>
      <c r="L697" s="67"/>
      <c r="M697" s="67"/>
      <c r="N697" s="67"/>
      <c r="O697" s="67"/>
    </row>
    <row r="698" spans="1:15" x14ac:dyDescent="0.2">
      <c r="A698" s="67"/>
      <c r="B698" s="67"/>
      <c r="C698" s="67"/>
      <c r="D698" s="67"/>
      <c r="E698" s="67"/>
      <c r="F698" s="67"/>
      <c r="G698" s="67"/>
      <c r="H698" s="67"/>
      <c r="I698" s="67"/>
      <c r="J698" s="67"/>
      <c r="K698" s="67"/>
      <c r="L698" s="67"/>
      <c r="M698" s="67"/>
      <c r="N698" s="67"/>
      <c r="O698" s="67"/>
    </row>
    <row r="699" spans="1:15" x14ac:dyDescent="0.2">
      <c r="A699" s="67"/>
      <c r="B699" s="67"/>
      <c r="C699" s="67"/>
      <c r="D699" s="67"/>
      <c r="E699" s="67"/>
      <c r="F699" s="67"/>
      <c r="G699" s="67"/>
      <c r="H699" s="67"/>
      <c r="I699" s="67"/>
      <c r="J699" s="67"/>
      <c r="K699" s="67"/>
      <c r="L699" s="67"/>
      <c r="M699" s="67"/>
      <c r="N699" s="67"/>
      <c r="O699" s="67"/>
    </row>
    <row r="700" spans="1:15" x14ac:dyDescent="0.2">
      <c r="A700" s="67"/>
      <c r="B700" s="67"/>
      <c r="C700" s="67"/>
      <c r="D700" s="67"/>
      <c r="E700" s="67"/>
      <c r="F700" s="67"/>
      <c r="G700" s="67"/>
      <c r="H700" s="67"/>
      <c r="I700" s="67"/>
      <c r="J700" s="67"/>
      <c r="K700" s="67"/>
      <c r="L700" s="67"/>
      <c r="M700" s="67"/>
      <c r="N700" s="67"/>
      <c r="O700" s="67"/>
    </row>
    <row r="701" spans="1:15" x14ac:dyDescent="0.2">
      <c r="A701" s="67"/>
      <c r="B701" s="67"/>
      <c r="C701" s="67"/>
      <c r="D701" s="67"/>
      <c r="E701" s="67"/>
      <c r="F701" s="67"/>
      <c r="G701" s="67"/>
      <c r="H701" s="67"/>
      <c r="I701" s="67"/>
      <c r="J701" s="67"/>
      <c r="K701" s="67"/>
      <c r="L701" s="67"/>
      <c r="M701" s="67"/>
      <c r="N701" s="67"/>
      <c r="O701" s="67"/>
    </row>
    <row r="702" spans="1:15" x14ac:dyDescent="0.2">
      <c r="A702" s="67"/>
      <c r="B702" s="67"/>
      <c r="C702" s="67"/>
      <c r="D702" s="67"/>
      <c r="E702" s="67"/>
      <c r="F702" s="67"/>
      <c r="G702" s="67"/>
      <c r="H702" s="67"/>
      <c r="I702" s="67"/>
      <c r="J702" s="67"/>
      <c r="K702" s="67"/>
      <c r="L702" s="67"/>
      <c r="M702" s="67"/>
      <c r="N702" s="67"/>
      <c r="O702" s="67"/>
    </row>
    <row r="703" spans="1:15" x14ac:dyDescent="0.2">
      <c r="A703" s="67"/>
      <c r="B703" s="67"/>
      <c r="C703" s="67"/>
      <c r="D703" s="67"/>
      <c r="E703" s="67"/>
      <c r="F703" s="67"/>
      <c r="G703" s="67"/>
      <c r="H703" s="67"/>
      <c r="I703" s="67"/>
      <c r="J703" s="67"/>
      <c r="K703" s="67"/>
      <c r="L703" s="67"/>
      <c r="M703" s="67"/>
      <c r="N703" s="67"/>
      <c r="O703" s="67"/>
    </row>
    <row r="704" spans="1:15" x14ac:dyDescent="0.2">
      <c r="A704" s="67"/>
      <c r="B704" s="67"/>
      <c r="C704" s="67"/>
      <c r="D704" s="67"/>
      <c r="E704" s="67"/>
      <c r="F704" s="67"/>
      <c r="G704" s="67"/>
      <c r="H704" s="67"/>
      <c r="I704" s="67"/>
      <c r="J704" s="67"/>
      <c r="K704" s="67"/>
      <c r="L704" s="67"/>
      <c r="M704" s="67"/>
      <c r="N704" s="67"/>
      <c r="O704" s="67"/>
    </row>
    <row r="705" spans="1:15" x14ac:dyDescent="0.2">
      <c r="A705" s="67"/>
      <c r="B705" s="67"/>
      <c r="C705" s="67"/>
      <c r="D705" s="67"/>
      <c r="E705" s="67"/>
      <c r="F705" s="67"/>
      <c r="G705" s="67"/>
      <c r="H705" s="67"/>
      <c r="I705" s="67"/>
      <c r="J705" s="67"/>
      <c r="K705" s="67"/>
      <c r="L705" s="67"/>
      <c r="M705" s="67"/>
      <c r="N705" s="67"/>
      <c r="O705" s="67"/>
    </row>
    <row r="706" spans="1:15" x14ac:dyDescent="0.2">
      <c r="A706" s="67"/>
      <c r="B706" s="67"/>
      <c r="C706" s="67"/>
      <c r="D706" s="67"/>
      <c r="E706" s="67"/>
      <c r="F706" s="67"/>
      <c r="G706" s="67"/>
      <c r="H706" s="67"/>
      <c r="I706" s="67"/>
      <c r="J706" s="67"/>
      <c r="K706" s="67"/>
      <c r="L706" s="67"/>
      <c r="M706" s="67"/>
      <c r="N706" s="67"/>
      <c r="O706" s="67"/>
    </row>
    <row r="707" spans="1:15" x14ac:dyDescent="0.2">
      <c r="A707" s="67"/>
      <c r="B707" s="67"/>
      <c r="C707" s="67"/>
      <c r="D707" s="67"/>
      <c r="E707" s="67"/>
      <c r="F707" s="67"/>
      <c r="G707" s="67"/>
      <c r="H707" s="67"/>
      <c r="I707" s="67"/>
      <c r="J707" s="67"/>
      <c r="K707" s="67"/>
      <c r="L707" s="67"/>
      <c r="M707" s="67"/>
      <c r="N707" s="67"/>
      <c r="O707" s="67"/>
    </row>
    <row r="708" spans="1:15" x14ac:dyDescent="0.2">
      <c r="A708" s="67"/>
      <c r="B708" s="67"/>
      <c r="C708" s="67"/>
      <c r="D708" s="67"/>
      <c r="E708" s="67"/>
      <c r="F708" s="67"/>
      <c r="G708" s="67"/>
      <c r="H708" s="67"/>
      <c r="I708" s="67"/>
      <c r="J708" s="67"/>
      <c r="K708" s="67"/>
      <c r="L708" s="67"/>
      <c r="M708" s="67"/>
      <c r="N708" s="67"/>
      <c r="O708" s="67"/>
    </row>
    <row r="709" spans="1:15" x14ac:dyDescent="0.2">
      <c r="A709" s="67"/>
      <c r="B709" s="67"/>
      <c r="C709" s="67"/>
      <c r="D709" s="67"/>
      <c r="E709" s="67"/>
      <c r="F709" s="67"/>
      <c r="G709" s="67"/>
      <c r="H709" s="67"/>
      <c r="I709" s="67"/>
      <c r="J709" s="67"/>
      <c r="K709" s="67"/>
      <c r="L709" s="67"/>
      <c r="M709" s="67"/>
      <c r="N709" s="67"/>
      <c r="O709" s="67"/>
    </row>
    <row r="710" spans="1:15" x14ac:dyDescent="0.2">
      <c r="A710" s="67"/>
      <c r="B710" s="67"/>
      <c r="C710" s="67"/>
      <c r="D710" s="67"/>
      <c r="E710" s="67"/>
      <c r="F710" s="67"/>
      <c r="G710" s="67"/>
      <c r="H710" s="67"/>
      <c r="I710" s="67"/>
      <c r="J710" s="67"/>
      <c r="K710" s="67"/>
      <c r="L710" s="67"/>
      <c r="M710" s="67"/>
      <c r="N710" s="67"/>
      <c r="O710" s="67"/>
    </row>
    <row r="711" spans="1:15" x14ac:dyDescent="0.2">
      <c r="A711" s="67"/>
      <c r="B711" s="67"/>
      <c r="C711" s="67"/>
      <c r="D711" s="67"/>
      <c r="E711" s="67"/>
      <c r="F711" s="67"/>
      <c r="G711" s="67"/>
      <c r="H711" s="67"/>
      <c r="I711" s="67"/>
      <c r="J711" s="67"/>
      <c r="K711" s="67"/>
      <c r="L711" s="67"/>
      <c r="M711" s="67"/>
      <c r="N711" s="67"/>
      <c r="O711" s="67"/>
    </row>
    <row r="712" spans="1:15" x14ac:dyDescent="0.2">
      <c r="A712" s="67"/>
      <c r="B712" s="67"/>
      <c r="C712" s="67"/>
      <c r="D712" s="67"/>
      <c r="E712" s="67"/>
      <c r="F712" s="67"/>
      <c r="G712" s="67"/>
      <c r="H712" s="67"/>
      <c r="I712" s="67"/>
      <c r="J712" s="67"/>
      <c r="K712" s="67"/>
      <c r="L712" s="67"/>
      <c r="M712" s="67"/>
      <c r="N712" s="67"/>
      <c r="O712" s="67"/>
    </row>
    <row r="713" spans="1:15" x14ac:dyDescent="0.2">
      <c r="A713" s="67"/>
      <c r="B713" s="67"/>
      <c r="C713" s="67"/>
      <c r="D713" s="67"/>
      <c r="E713" s="67"/>
      <c r="F713" s="67"/>
      <c r="G713" s="67"/>
      <c r="H713" s="67"/>
      <c r="I713" s="67"/>
      <c r="J713" s="67"/>
      <c r="K713" s="67"/>
      <c r="L713" s="67"/>
      <c r="M713" s="67"/>
      <c r="N713" s="67"/>
      <c r="O713" s="67"/>
    </row>
    <row r="714" spans="1:15" x14ac:dyDescent="0.2">
      <c r="A714" s="67"/>
      <c r="B714" s="67"/>
      <c r="C714" s="67"/>
      <c r="D714" s="67"/>
      <c r="E714" s="67"/>
      <c r="F714" s="67"/>
      <c r="G714" s="67"/>
      <c r="H714" s="67"/>
      <c r="I714" s="67"/>
      <c r="J714" s="67"/>
      <c r="K714" s="67"/>
      <c r="L714" s="67"/>
      <c r="M714" s="67"/>
      <c r="N714" s="67"/>
      <c r="O714" s="67"/>
    </row>
    <row r="715" spans="1:15" x14ac:dyDescent="0.2">
      <c r="A715" s="67"/>
      <c r="B715" s="67"/>
      <c r="C715" s="67"/>
      <c r="D715" s="67"/>
      <c r="E715" s="67"/>
      <c r="F715" s="67"/>
      <c r="G715" s="67"/>
      <c r="H715" s="67"/>
      <c r="I715" s="67"/>
      <c r="J715" s="67"/>
      <c r="K715" s="67"/>
      <c r="L715" s="67"/>
      <c r="M715" s="67"/>
      <c r="N715" s="67"/>
      <c r="O715" s="67"/>
    </row>
    <row r="716" spans="1:15" x14ac:dyDescent="0.2">
      <c r="A716" s="67"/>
      <c r="B716" s="67"/>
      <c r="C716" s="67"/>
      <c r="D716" s="67"/>
      <c r="E716" s="67"/>
      <c r="F716" s="67"/>
      <c r="G716" s="67"/>
      <c r="H716" s="67"/>
      <c r="I716" s="67"/>
      <c r="J716" s="67"/>
      <c r="K716" s="67"/>
      <c r="L716" s="67"/>
      <c r="M716" s="67"/>
      <c r="N716" s="67"/>
      <c r="O716" s="67"/>
    </row>
    <row r="717" spans="1:15" x14ac:dyDescent="0.2">
      <c r="A717" s="67"/>
      <c r="B717" s="67"/>
      <c r="C717" s="67"/>
      <c r="D717" s="67"/>
      <c r="E717" s="67"/>
      <c r="F717" s="67"/>
      <c r="G717" s="67"/>
      <c r="H717" s="67"/>
      <c r="I717" s="67"/>
      <c r="J717" s="67"/>
      <c r="K717" s="67"/>
      <c r="L717" s="67"/>
      <c r="M717" s="67"/>
      <c r="N717" s="67"/>
      <c r="O717" s="67"/>
    </row>
    <row r="718" spans="1:15" x14ac:dyDescent="0.2">
      <c r="A718" s="67"/>
      <c r="B718" s="67"/>
      <c r="C718" s="67"/>
      <c r="D718" s="67"/>
      <c r="E718" s="67"/>
      <c r="F718" s="67"/>
      <c r="G718" s="67"/>
      <c r="H718" s="67"/>
      <c r="I718" s="67"/>
      <c r="J718" s="67"/>
      <c r="K718" s="67"/>
      <c r="L718" s="67"/>
      <c r="M718" s="67"/>
      <c r="N718" s="67"/>
      <c r="O718" s="67"/>
    </row>
    <row r="719" spans="1:15" x14ac:dyDescent="0.2">
      <c r="A719" s="67"/>
      <c r="B719" s="67"/>
      <c r="C719" s="67"/>
      <c r="D719" s="67"/>
      <c r="E719" s="67"/>
      <c r="F719" s="67"/>
      <c r="G719" s="67"/>
      <c r="H719" s="67"/>
      <c r="I719" s="67"/>
      <c r="J719" s="67"/>
      <c r="K719" s="67"/>
      <c r="L719" s="67"/>
      <c r="M719" s="67"/>
      <c r="N719" s="67"/>
      <c r="O719" s="67"/>
    </row>
    <row r="720" spans="1:15" x14ac:dyDescent="0.2">
      <c r="A720" s="67"/>
      <c r="B720" s="67"/>
      <c r="C720" s="67"/>
      <c r="D720" s="67"/>
      <c r="E720" s="67"/>
      <c r="F720" s="67"/>
      <c r="G720" s="67"/>
      <c r="H720" s="67"/>
      <c r="I720" s="67"/>
      <c r="J720" s="67"/>
      <c r="K720" s="67"/>
      <c r="L720" s="67"/>
      <c r="M720" s="67"/>
      <c r="N720" s="67"/>
      <c r="O720" s="67"/>
    </row>
    <row r="721" spans="1:15" x14ac:dyDescent="0.2">
      <c r="A721" s="67"/>
      <c r="B721" s="67"/>
      <c r="C721" s="67"/>
      <c r="D721" s="67"/>
      <c r="E721" s="67"/>
      <c r="F721" s="67"/>
      <c r="G721" s="67"/>
      <c r="H721" s="67"/>
      <c r="I721" s="67"/>
      <c r="J721" s="67"/>
      <c r="K721" s="67"/>
      <c r="L721" s="67"/>
      <c r="M721" s="67"/>
      <c r="N721" s="67"/>
      <c r="O721" s="67"/>
    </row>
    <row r="722" spans="1:15" x14ac:dyDescent="0.2">
      <c r="A722" s="67"/>
      <c r="B722" s="67"/>
      <c r="C722" s="67"/>
      <c r="D722" s="67"/>
      <c r="E722" s="67"/>
      <c r="F722" s="67"/>
      <c r="G722" s="67"/>
      <c r="H722" s="67"/>
      <c r="I722" s="67"/>
      <c r="J722" s="67"/>
      <c r="K722" s="67"/>
      <c r="L722" s="67"/>
      <c r="M722" s="67"/>
      <c r="N722" s="67"/>
      <c r="O722" s="67"/>
    </row>
    <row r="723" spans="1:15" x14ac:dyDescent="0.2">
      <c r="A723" s="67"/>
      <c r="B723" s="67"/>
      <c r="C723" s="67"/>
      <c r="D723" s="67"/>
      <c r="E723" s="67"/>
      <c r="F723" s="67"/>
      <c r="G723" s="67"/>
      <c r="H723" s="67"/>
      <c r="I723" s="67"/>
      <c r="J723" s="67"/>
      <c r="K723" s="67"/>
      <c r="L723" s="67"/>
      <c r="M723" s="67"/>
      <c r="N723" s="67"/>
      <c r="O723" s="67"/>
    </row>
    <row r="724" spans="1:15" x14ac:dyDescent="0.2">
      <c r="A724" s="67"/>
      <c r="B724" s="67"/>
      <c r="C724" s="67"/>
      <c r="D724" s="67"/>
      <c r="E724" s="67"/>
      <c r="F724" s="67"/>
      <c r="G724" s="67"/>
      <c r="H724" s="67"/>
      <c r="I724" s="67"/>
      <c r="J724" s="67"/>
      <c r="K724" s="67"/>
      <c r="L724" s="67"/>
      <c r="M724" s="67"/>
      <c r="N724" s="67"/>
      <c r="O724" s="67"/>
    </row>
    <row r="725" spans="1:15" x14ac:dyDescent="0.2">
      <c r="A725" s="67"/>
      <c r="B725" s="67"/>
      <c r="C725" s="67"/>
      <c r="D725" s="67"/>
      <c r="E725" s="67"/>
      <c r="F725" s="67"/>
      <c r="G725" s="67"/>
      <c r="H725" s="67"/>
      <c r="I725" s="67"/>
      <c r="J725" s="67"/>
      <c r="K725" s="67"/>
      <c r="L725" s="67"/>
      <c r="M725" s="67"/>
      <c r="N725" s="67"/>
      <c r="O725" s="67"/>
    </row>
    <row r="726" spans="1:15" x14ac:dyDescent="0.2">
      <c r="A726" s="67"/>
      <c r="B726" s="67"/>
      <c r="C726" s="67"/>
      <c r="D726" s="67"/>
      <c r="E726" s="67"/>
      <c r="F726" s="67"/>
      <c r="G726" s="67"/>
      <c r="H726" s="67"/>
      <c r="I726" s="67"/>
      <c r="J726" s="67"/>
      <c r="K726" s="67"/>
      <c r="L726" s="67"/>
      <c r="M726" s="67"/>
      <c r="N726" s="67"/>
      <c r="O726" s="67"/>
    </row>
    <row r="727" spans="1:15" x14ac:dyDescent="0.2">
      <c r="A727" s="67"/>
      <c r="B727" s="67"/>
      <c r="C727" s="67"/>
      <c r="D727" s="67"/>
      <c r="E727" s="67"/>
      <c r="F727" s="67"/>
      <c r="G727" s="67"/>
      <c r="H727" s="67"/>
      <c r="I727" s="67"/>
      <c r="J727" s="67"/>
      <c r="K727" s="67"/>
      <c r="L727" s="67"/>
      <c r="M727" s="67"/>
      <c r="N727" s="67"/>
      <c r="O727" s="67"/>
    </row>
    <row r="728" spans="1:15" x14ac:dyDescent="0.2">
      <c r="A728" s="67"/>
      <c r="B728" s="67"/>
      <c r="C728" s="67"/>
      <c r="D728" s="67"/>
      <c r="E728" s="67"/>
      <c r="F728" s="67"/>
      <c r="G728" s="67"/>
      <c r="H728" s="67"/>
      <c r="I728" s="67"/>
      <c r="J728" s="67"/>
      <c r="K728" s="67"/>
      <c r="L728" s="67"/>
      <c r="M728" s="67"/>
      <c r="N728" s="67"/>
      <c r="O728" s="67"/>
    </row>
    <row r="729" spans="1:15" x14ac:dyDescent="0.2">
      <c r="A729" s="67"/>
      <c r="B729" s="67"/>
      <c r="C729" s="67"/>
      <c r="D729" s="67"/>
      <c r="E729" s="67"/>
      <c r="F729" s="67"/>
      <c r="G729" s="67"/>
      <c r="H729" s="67"/>
      <c r="I729" s="67"/>
      <c r="J729" s="67"/>
      <c r="K729" s="67"/>
      <c r="L729" s="67"/>
      <c r="M729" s="67"/>
      <c r="N729" s="67"/>
      <c r="O729" s="67"/>
    </row>
    <row r="730" spans="1:15" x14ac:dyDescent="0.2">
      <c r="A730" s="67"/>
      <c r="B730" s="67"/>
      <c r="C730" s="67"/>
      <c r="D730" s="67"/>
      <c r="E730" s="67"/>
      <c r="F730" s="67"/>
      <c r="G730" s="67"/>
      <c r="H730" s="67"/>
      <c r="I730" s="67"/>
      <c r="J730" s="67"/>
      <c r="K730" s="67"/>
      <c r="L730" s="67"/>
      <c r="M730" s="67"/>
      <c r="N730" s="67"/>
      <c r="O730" s="67"/>
    </row>
    <row r="731" spans="1:15" x14ac:dyDescent="0.2">
      <c r="A731" s="67"/>
      <c r="B731" s="67"/>
      <c r="C731" s="67"/>
      <c r="D731" s="67"/>
      <c r="E731" s="67"/>
      <c r="F731" s="67"/>
      <c r="G731" s="67"/>
      <c r="H731" s="67"/>
      <c r="I731" s="67"/>
      <c r="J731" s="67"/>
      <c r="K731" s="67"/>
      <c r="L731" s="67"/>
      <c r="M731" s="67"/>
      <c r="N731" s="67"/>
      <c r="O731" s="67"/>
    </row>
    <row r="732" spans="1:15" x14ac:dyDescent="0.2">
      <c r="A732" s="67"/>
      <c r="B732" s="67"/>
      <c r="C732" s="67"/>
      <c r="D732" s="67"/>
      <c r="E732" s="67"/>
      <c r="F732" s="67"/>
      <c r="G732" s="67"/>
      <c r="H732" s="67"/>
      <c r="I732" s="67"/>
      <c r="J732" s="67"/>
      <c r="K732" s="67"/>
      <c r="L732" s="67"/>
      <c r="M732" s="67"/>
      <c r="N732" s="67"/>
      <c r="O732" s="67"/>
    </row>
    <row r="733" spans="1:15" x14ac:dyDescent="0.2">
      <c r="A733" s="67"/>
      <c r="B733" s="67"/>
      <c r="C733" s="67"/>
      <c r="D733" s="67"/>
      <c r="E733" s="67"/>
      <c r="F733" s="67"/>
      <c r="G733" s="67"/>
      <c r="H733" s="67"/>
      <c r="I733" s="67"/>
      <c r="J733" s="67"/>
      <c r="K733" s="67"/>
      <c r="L733" s="67"/>
      <c r="M733" s="67"/>
      <c r="N733" s="67"/>
      <c r="O733" s="67"/>
    </row>
    <row r="734" spans="1:15" x14ac:dyDescent="0.2">
      <c r="A734" s="67"/>
      <c r="B734" s="67"/>
      <c r="C734" s="67"/>
      <c r="D734" s="67"/>
      <c r="E734" s="67"/>
      <c r="F734" s="67"/>
      <c r="G734" s="67"/>
      <c r="H734" s="67"/>
      <c r="I734" s="67"/>
      <c r="J734" s="67"/>
      <c r="K734" s="67"/>
      <c r="L734" s="67"/>
      <c r="M734" s="67"/>
      <c r="N734" s="67"/>
      <c r="O734" s="67"/>
    </row>
    <row r="735" spans="1:15" x14ac:dyDescent="0.2">
      <c r="A735" s="67"/>
      <c r="B735" s="67"/>
      <c r="C735" s="67"/>
      <c r="D735" s="67"/>
      <c r="E735" s="67"/>
      <c r="F735" s="67"/>
      <c r="G735" s="67"/>
      <c r="H735" s="67"/>
      <c r="I735" s="67"/>
      <c r="J735" s="67"/>
      <c r="K735" s="67"/>
      <c r="L735" s="67"/>
      <c r="M735" s="67"/>
      <c r="N735" s="67"/>
      <c r="O735" s="67"/>
    </row>
    <row r="736" spans="1:15" x14ac:dyDescent="0.2">
      <c r="A736" s="67"/>
      <c r="B736" s="67"/>
      <c r="C736" s="67"/>
      <c r="D736" s="67"/>
      <c r="E736" s="67"/>
      <c r="F736" s="67"/>
      <c r="G736" s="67"/>
      <c r="H736" s="67"/>
      <c r="I736" s="67"/>
      <c r="J736" s="67"/>
      <c r="K736" s="67"/>
      <c r="L736" s="67"/>
      <c r="M736" s="67"/>
      <c r="N736" s="67"/>
      <c r="O736" s="67"/>
    </row>
    <row r="737" spans="1:15" x14ac:dyDescent="0.2">
      <c r="A737" s="67"/>
      <c r="B737" s="67"/>
      <c r="C737" s="67"/>
      <c r="D737" s="67"/>
      <c r="E737" s="67"/>
      <c r="F737" s="67"/>
      <c r="G737" s="67"/>
      <c r="H737" s="67"/>
      <c r="I737" s="67"/>
      <c r="J737" s="67"/>
      <c r="K737" s="67"/>
      <c r="L737" s="67"/>
      <c r="M737" s="67"/>
      <c r="N737" s="67"/>
      <c r="O737" s="67"/>
    </row>
    <row r="738" spans="1:15" x14ac:dyDescent="0.2">
      <c r="A738" s="67"/>
      <c r="B738" s="67"/>
      <c r="C738" s="67"/>
      <c r="D738" s="67"/>
      <c r="E738" s="67"/>
      <c r="F738" s="67"/>
      <c r="G738" s="67"/>
      <c r="H738" s="67"/>
      <c r="I738" s="67"/>
      <c r="J738" s="67"/>
      <c r="K738" s="67"/>
      <c r="L738" s="67"/>
      <c r="M738" s="67"/>
      <c r="N738" s="67"/>
      <c r="O738" s="67"/>
    </row>
    <row r="739" spans="1:15" x14ac:dyDescent="0.2">
      <c r="A739" s="67"/>
      <c r="B739" s="67"/>
      <c r="C739" s="67"/>
      <c r="D739" s="67"/>
      <c r="E739" s="67"/>
      <c r="F739" s="67"/>
      <c r="G739" s="67"/>
      <c r="H739" s="67"/>
      <c r="I739" s="67"/>
      <c r="J739" s="67"/>
      <c r="K739" s="67"/>
      <c r="L739" s="67"/>
      <c r="M739" s="67"/>
      <c r="N739" s="67"/>
      <c r="O739" s="67"/>
    </row>
    <row r="740" spans="1:15" x14ac:dyDescent="0.2">
      <c r="A740" s="67"/>
      <c r="B740" s="67"/>
      <c r="C740" s="67"/>
      <c r="D740" s="67"/>
      <c r="E740" s="67"/>
      <c r="F740" s="67"/>
      <c r="G740" s="67"/>
      <c r="H740" s="67"/>
      <c r="I740" s="67"/>
      <c r="J740" s="67"/>
      <c r="K740" s="67"/>
      <c r="L740" s="67"/>
      <c r="M740" s="67"/>
      <c r="N740" s="67"/>
      <c r="O740" s="67"/>
    </row>
    <row r="741" spans="1:15" x14ac:dyDescent="0.2">
      <c r="A741" s="67"/>
      <c r="B741" s="67"/>
      <c r="C741" s="67"/>
      <c r="D741" s="67"/>
      <c r="E741" s="67"/>
      <c r="F741" s="67"/>
      <c r="G741" s="67"/>
      <c r="H741" s="67"/>
      <c r="I741" s="67"/>
      <c r="J741" s="67"/>
      <c r="K741" s="67"/>
      <c r="L741" s="67"/>
      <c r="M741" s="67"/>
      <c r="N741" s="67"/>
      <c r="O741" s="67"/>
    </row>
    <row r="742" spans="1:15" x14ac:dyDescent="0.2">
      <c r="A742" s="67"/>
      <c r="B742" s="67"/>
      <c r="C742" s="67"/>
      <c r="D742" s="67"/>
      <c r="E742" s="67"/>
      <c r="F742" s="67"/>
      <c r="G742" s="67"/>
      <c r="H742" s="67"/>
      <c r="I742" s="67"/>
      <c r="J742" s="67"/>
      <c r="K742" s="67"/>
      <c r="L742" s="67"/>
      <c r="M742" s="67"/>
      <c r="N742" s="67"/>
      <c r="O742" s="67"/>
    </row>
    <row r="743" spans="1:15" x14ac:dyDescent="0.2">
      <c r="A743" s="67"/>
      <c r="B743" s="67"/>
      <c r="C743" s="67"/>
      <c r="D743" s="67"/>
      <c r="E743" s="67"/>
      <c r="F743" s="67"/>
      <c r="G743" s="67"/>
      <c r="H743" s="67"/>
      <c r="I743" s="67"/>
      <c r="J743" s="67"/>
      <c r="K743" s="67"/>
      <c r="L743" s="67"/>
      <c r="M743" s="67"/>
      <c r="N743" s="67"/>
      <c r="O743" s="67"/>
    </row>
    <row r="744" spans="1:15" x14ac:dyDescent="0.2">
      <c r="A744" s="67"/>
      <c r="B744" s="67"/>
      <c r="C744" s="67"/>
      <c r="D744" s="67"/>
      <c r="E744" s="67"/>
      <c r="F744" s="67"/>
      <c r="G744" s="67"/>
      <c r="H744" s="67"/>
      <c r="I744" s="67"/>
      <c r="J744" s="67"/>
      <c r="K744" s="67"/>
      <c r="L744" s="67"/>
      <c r="M744" s="67"/>
      <c r="N744" s="67"/>
      <c r="O744" s="67"/>
    </row>
    <row r="745" spans="1:15" x14ac:dyDescent="0.2">
      <c r="A745" s="67"/>
      <c r="B745" s="67"/>
      <c r="C745" s="67"/>
      <c r="D745" s="67"/>
      <c r="E745" s="67"/>
      <c r="F745" s="67"/>
      <c r="G745" s="67"/>
      <c r="H745" s="67"/>
      <c r="I745" s="67"/>
      <c r="J745" s="67"/>
      <c r="K745" s="67"/>
      <c r="L745" s="67"/>
      <c r="M745" s="67"/>
      <c r="N745" s="67"/>
      <c r="O745" s="67"/>
    </row>
    <row r="746" spans="1:15" x14ac:dyDescent="0.2">
      <c r="A746" s="67"/>
      <c r="B746" s="67"/>
      <c r="C746" s="67"/>
      <c r="D746" s="67"/>
      <c r="E746" s="67"/>
      <c r="F746" s="67"/>
      <c r="G746" s="67"/>
      <c r="H746" s="67"/>
      <c r="I746" s="67"/>
      <c r="J746" s="67"/>
      <c r="K746" s="67"/>
      <c r="L746" s="67"/>
      <c r="M746" s="67"/>
      <c r="N746" s="67"/>
      <c r="O746" s="67"/>
    </row>
    <row r="747" spans="1:15" x14ac:dyDescent="0.2">
      <c r="A747" s="67"/>
      <c r="B747" s="67"/>
      <c r="C747" s="67"/>
      <c r="D747" s="67"/>
      <c r="E747" s="67"/>
      <c r="F747" s="67"/>
      <c r="G747" s="67"/>
      <c r="H747" s="67"/>
      <c r="I747" s="67"/>
      <c r="J747" s="67"/>
      <c r="K747" s="67"/>
      <c r="L747" s="67"/>
      <c r="M747" s="67"/>
      <c r="N747" s="67"/>
      <c r="O747" s="67"/>
    </row>
    <row r="748" spans="1:15" x14ac:dyDescent="0.2">
      <c r="A748" s="67"/>
      <c r="B748" s="67"/>
      <c r="C748" s="67"/>
      <c r="D748" s="67"/>
      <c r="E748" s="67"/>
      <c r="F748" s="67"/>
      <c r="G748" s="67"/>
      <c r="H748" s="67"/>
      <c r="I748" s="67"/>
      <c r="J748" s="67"/>
      <c r="K748" s="67"/>
      <c r="L748" s="67"/>
      <c r="M748" s="67"/>
      <c r="N748" s="67"/>
      <c r="O748" s="67"/>
    </row>
    <row r="749" spans="1:15" x14ac:dyDescent="0.2">
      <c r="A749" s="67"/>
      <c r="B749" s="67"/>
      <c r="C749" s="67"/>
      <c r="D749" s="67"/>
      <c r="E749" s="67"/>
      <c r="F749" s="67"/>
      <c r="G749" s="67"/>
      <c r="H749" s="67"/>
      <c r="I749" s="67"/>
      <c r="J749" s="67"/>
      <c r="K749" s="67"/>
      <c r="L749" s="67"/>
      <c r="M749" s="67"/>
      <c r="N749" s="67"/>
      <c r="O749" s="67"/>
    </row>
    <row r="750" spans="1:15" x14ac:dyDescent="0.2">
      <c r="A750" s="67"/>
      <c r="B750" s="67"/>
      <c r="C750" s="67"/>
      <c r="D750" s="67"/>
      <c r="E750" s="67"/>
      <c r="F750" s="67"/>
      <c r="G750" s="67"/>
      <c r="H750" s="67"/>
      <c r="I750" s="67"/>
      <c r="J750" s="67"/>
      <c r="K750" s="67"/>
      <c r="L750" s="67"/>
      <c r="M750" s="67"/>
      <c r="N750" s="67"/>
      <c r="O750" s="67"/>
    </row>
    <row r="751" spans="1:15" x14ac:dyDescent="0.2">
      <c r="A751" s="67"/>
      <c r="B751" s="67"/>
      <c r="C751" s="67"/>
      <c r="D751" s="67"/>
      <c r="E751" s="67"/>
      <c r="F751" s="67"/>
      <c r="G751" s="67"/>
      <c r="H751" s="67"/>
      <c r="I751" s="67"/>
      <c r="J751" s="67"/>
      <c r="K751" s="67"/>
      <c r="L751" s="67"/>
      <c r="M751" s="67"/>
      <c r="N751" s="67"/>
      <c r="O751" s="67"/>
    </row>
    <row r="752" spans="1:15" x14ac:dyDescent="0.2">
      <c r="A752" s="67"/>
      <c r="B752" s="67"/>
      <c r="C752" s="67"/>
      <c r="D752" s="67"/>
      <c r="E752" s="67"/>
      <c r="F752" s="67"/>
      <c r="G752" s="67"/>
      <c r="H752" s="67"/>
      <c r="I752" s="67"/>
      <c r="J752" s="67"/>
      <c r="K752" s="67"/>
      <c r="L752" s="67"/>
      <c r="M752" s="67"/>
      <c r="N752" s="67"/>
      <c r="O752" s="67"/>
    </row>
    <row r="753" spans="1:15" x14ac:dyDescent="0.2">
      <c r="A753" s="67"/>
      <c r="B753" s="67"/>
      <c r="C753" s="67"/>
      <c r="D753" s="67"/>
      <c r="E753" s="67"/>
      <c r="F753" s="67"/>
      <c r="G753" s="67"/>
      <c r="H753" s="67"/>
      <c r="I753" s="67"/>
      <c r="J753" s="67"/>
      <c r="K753" s="67"/>
      <c r="L753" s="67"/>
      <c r="M753" s="67"/>
      <c r="N753" s="67"/>
      <c r="O753" s="67"/>
    </row>
    <row r="754" spans="1:15" x14ac:dyDescent="0.2">
      <c r="A754" s="67"/>
      <c r="B754" s="67"/>
      <c r="C754" s="67"/>
      <c r="D754" s="67"/>
      <c r="E754" s="67"/>
      <c r="F754" s="67"/>
      <c r="G754" s="67"/>
      <c r="H754" s="67"/>
      <c r="I754" s="67"/>
      <c r="J754" s="67"/>
      <c r="K754" s="67"/>
      <c r="L754" s="67"/>
      <c r="M754" s="67"/>
      <c r="N754" s="67"/>
      <c r="O754" s="67"/>
    </row>
    <row r="755" spans="1:15" x14ac:dyDescent="0.2">
      <c r="A755" s="67"/>
      <c r="B755" s="67"/>
      <c r="C755" s="67"/>
      <c r="D755" s="67"/>
      <c r="E755" s="67"/>
      <c r="F755" s="67"/>
      <c r="G755" s="67"/>
      <c r="H755" s="67"/>
      <c r="I755" s="67"/>
      <c r="J755" s="67"/>
      <c r="K755" s="67"/>
      <c r="L755" s="67"/>
      <c r="M755" s="67"/>
      <c r="N755" s="67"/>
      <c r="O755" s="67"/>
    </row>
    <row r="756" spans="1:15" x14ac:dyDescent="0.2">
      <c r="A756" s="67"/>
      <c r="B756" s="67"/>
      <c r="C756" s="67"/>
      <c r="D756" s="67"/>
      <c r="E756" s="67"/>
      <c r="F756" s="67"/>
      <c r="G756" s="67"/>
      <c r="H756" s="67"/>
      <c r="I756" s="67"/>
      <c r="J756" s="67"/>
      <c r="K756" s="67"/>
      <c r="L756" s="67"/>
      <c r="M756" s="67"/>
      <c r="N756" s="67"/>
      <c r="O756" s="67"/>
    </row>
    <row r="757" spans="1:15" x14ac:dyDescent="0.2">
      <c r="A757" s="67"/>
      <c r="B757" s="67"/>
      <c r="C757" s="67"/>
      <c r="D757" s="67"/>
      <c r="E757" s="67"/>
      <c r="F757" s="67"/>
      <c r="G757" s="67"/>
      <c r="H757" s="67"/>
      <c r="I757" s="67"/>
      <c r="J757" s="67"/>
      <c r="K757" s="67"/>
      <c r="L757" s="67"/>
      <c r="M757" s="67"/>
      <c r="N757" s="67"/>
      <c r="O757" s="67"/>
    </row>
    <row r="758" spans="1:15" x14ac:dyDescent="0.2">
      <c r="A758" s="67"/>
      <c r="B758" s="67"/>
      <c r="C758" s="67"/>
      <c r="D758" s="67"/>
      <c r="E758" s="67"/>
      <c r="F758" s="67"/>
      <c r="G758" s="67"/>
      <c r="H758" s="67"/>
      <c r="I758" s="67"/>
      <c r="J758" s="67"/>
      <c r="K758" s="67"/>
      <c r="L758" s="67"/>
      <c r="M758" s="67"/>
      <c r="N758" s="67"/>
      <c r="O758" s="67"/>
    </row>
    <row r="759" spans="1:15" x14ac:dyDescent="0.2">
      <c r="A759" s="67"/>
      <c r="B759" s="67"/>
      <c r="C759" s="67"/>
      <c r="D759" s="67"/>
      <c r="E759" s="67"/>
      <c r="F759" s="67"/>
      <c r="G759" s="67"/>
      <c r="H759" s="67"/>
      <c r="I759" s="67"/>
      <c r="J759" s="67"/>
      <c r="K759" s="67"/>
      <c r="L759" s="67"/>
      <c r="M759" s="67"/>
      <c r="N759" s="67"/>
      <c r="O759" s="67"/>
    </row>
    <row r="760" spans="1:15" x14ac:dyDescent="0.2">
      <c r="A760" s="67"/>
      <c r="B760" s="67"/>
      <c r="C760" s="67"/>
      <c r="D760" s="67"/>
      <c r="E760" s="67"/>
      <c r="F760" s="67"/>
      <c r="G760" s="67"/>
      <c r="H760" s="67"/>
      <c r="I760" s="67"/>
      <c r="J760" s="67"/>
      <c r="K760" s="67"/>
      <c r="L760" s="67"/>
      <c r="M760" s="67"/>
      <c r="N760" s="67"/>
      <c r="O760" s="67"/>
    </row>
    <row r="761" spans="1:15" x14ac:dyDescent="0.2">
      <c r="A761" s="67"/>
      <c r="B761" s="67"/>
      <c r="C761" s="67"/>
      <c r="D761" s="67"/>
      <c r="E761" s="67"/>
      <c r="F761" s="67"/>
      <c r="G761" s="67"/>
      <c r="H761" s="67"/>
      <c r="I761" s="67"/>
      <c r="J761" s="67"/>
      <c r="K761" s="67"/>
      <c r="L761" s="67"/>
      <c r="M761" s="67"/>
      <c r="N761" s="67"/>
      <c r="O761" s="67"/>
    </row>
    <row r="762" spans="1:15" x14ac:dyDescent="0.2">
      <c r="A762" s="67"/>
      <c r="B762" s="67"/>
      <c r="C762" s="67"/>
      <c r="D762" s="67"/>
      <c r="E762" s="67"/>
      <c r="F762" s="67"/>
      <c r="G762" s="67"/>
      <c r="H762" s="67"/>
      <c r="I762" s="67"/>
      <c r="J762" s="67"/>
      <c r="K762" s="67"/>
      <c r="L762" s="67"/>
      <c r="M762" s="67"/>
      <c r="N762" s="67"/>
      <c r="O762" s="67"/>
    </row>
    <row r="763" spans="1:15" x14ac:dyDescent="0.2">
      <c r="A763" s="67"/>
      <c r="B763" s="67"/>
      <c r="C763" s="67"/>
      <c r="D763" s="67"/>
      <c r="E763" s="67"/>
      <c r="F763" s="67"/>
      <c r="G763" s="67"/>
      <c r="H763" s="67"/>
      <c r="I763" s="67"/>
      <c r="J763" s="67"/>
      <c r="K763" s="67"/>
      <c r="L763" s="67"/>
      <c r="M763" s="67"/>
      <c r="N763" s="67"/>
      <c r="O763" s="67"/>
    </row>
    <row r="764" spans="1:15" x14ac:dyDescent="0.2">
      <c r="A764" s="67"/>
      <c r="B764" s="67"/>
      <c r="C764" s="67"/>
      <c r="D764" s="67"/>
      <c r="E764" s="67"/>
      <c r="F764" s="67"/>
      <c r="G764" s="67"/>
      <c r="H764" s="67"/>
      <c r="I764" s="67"/>
      <c r="J764" s="67"/>
      <c r="K764" s="67"/>
      <c r="L764" s="67"/>
      <c r="M764" s="67"/>
      <c r="N764" s="67"/>
      <c r="O764" s="67"/>
    </row>
    <row r="765" spans="1:15" x14ac:dyDescent="0.2">
      <c r="A765" s="67"/>
      <c r="B765" s="67"/>
      <c r="C765" s="67"/>
      <c r="D765" s="67"/>
      <c r="E765" s="67"/>
      <c r="F765" s="67"/>
      <c r="G765" s="67"/>
      <c r="H765" s="67"/>
      <c r="I765" s="67"/>
      <c r="J765" s="67"/>
      <c r="K765" s="67"/>
      <c r="L765" s="67"/>
      <c r="M765" s="67"/>
      <c r="N765" s="67"/>
      <c r="O765" s="67"/>
    </row>
    <row r="766" spans="1:15" x14ac:dyDescent="0.2">
      <c r="A766" s="67"/>
      <c r="B766" s="67"/>
      <c r="C766" s="67"/>
      <c r="D766" s="67"/>
      <c r="E766" s="67"/>
      <c r="F766" s="67"/>
      <c r="G766" s="67"/>
      <c r="H766" s="67"/>
      <c r="I766" s="67"/>
      <c r="J766" s="67"/>
      <c r="K766" s="67"/>
      <c r="L766" s="67"/>
      <c r="M766" s="67"/>
      <c r="N766" s="67"/>
      <c r="O766" s="67"/>
    </row>
    <row r="767" spans="1:15" x14ac:dyDescent="0.2">
      <c r="A767" s="67"/>
      <c r="B767" s="67"/>
      <c r="C767" s="67"/>
      <c r="D767" s="67"/>
      <c r="E767" s="67"/>
      <c r="F767" s="67"/>
      <c r="G767" s="67"/>
      <c r="H767" s="67"/>
      <c r="I767" s="67"/>
      <c r="J767" s="67"/>
      <c r="K767" s="67"/>
      <c r="L767" s="67"/>
      <c r="M767" s="67"/>
      <c r="N767" s="67"/>
      <c r="O767" s="67"/>
    </row>
    <row r="768" spans="1:15" x14ac:dyDescent="0.2">
      <c r="A768" s="67"/>
      <c r="B768" s="67"/>
      <c r="C768" s="67"/>
      <c r="D768" s="67"/>
      <c r="E768" s="67"/>
      <c r="F768" s="67"/>
      <c r="G768" s="67"/>
      <c r="H768" s="67"/>
      <c r="I768" s="67"/>
      <c r="J768" s="67"/>
      <c r="K768" s="67"/>
      <c r="L768" s="67"/>
      <c r="M768" s="67"/>
      <c r="N768" s="67"/>
      <c r="O768" s="67"/>
    </row>
    <row r="769" spans="1:15" x14ac:dyDescent="0.2">
      <c r="A769" s="67"/>
      <c r="B769" s="67"/>
      <c r="C769" s="67"/>
      <c r="D769" s="67"/>
      <c r="E769" s="67"/>
      <c r="F769" s="67"/>
      <c r="G769" s="67"/>
      <c r="H769" s="67"/>
      <c r="I769" s="67"/>
      <c r="J769" s="67"/>
      <c r="K769" s="67"/>
      <c r="L769" s="67"/>
      <c r="M769" s="67"/>
      <c r="N769" s="67"/>
      <c r="O769" s="67"/>
    </row>
    <row r="770" spans="1:15" x14ac:dyDescent="0.2">
      <c r="A770" s="67"/>
      <c r="B770" s="67"/>
      <c r="C770" s="67"/>
      <c r="D770" s="67"/>
      <c r="E770" s="67"/>
      <c r="F770" s="67"/>
      <c r="G770" s="67"/>
      <c r="H770" s="67"/>
      <c r="I770" s="67"/>
      <c r="J770" s="67"/>
      <c r="K770" s="67"/>
      <c r="L770" s="67"/>
      <c r="M770" s="67"/>
      <c r="N770" s="67"/>
      <c r="O770" s="67"/>
    </row>
    <row r="771" spans="1:15" x14ac:dyDescent="0.2">
      <c r="A771" s="67"/>
      <c r="B771" s="67"/>
      <c r="C771" s="67"/>
      <c r="D771" s="67"/>
      <c r="E771" s="67"/>
      <c r="F771" s="67"/>
      <c r="G771" s="67"/>
      <c r="H771" s="67"/>
      <c r="I771" s="67"/>
      <c r="J771" s="67"/>
      <c r="K771" s="67"/>
      <c r="L771" s="67"/>
      <c r="M771" s="67"/>
      <c r="N771" s="67"/>
      <c r="O771" s="67"/>
    </row>
    <row r="772" spans="1:15" x14ac:dyDescent="0.2">
      <c r="A772" s="67"/>
      <c r="B772" s="67"/>
      <c r="C772" s="67"/>
      <c r="D772" s="67"/>
      <c r="E772" s="67"/>
      <c r="F772" s="67"/>
      <c r="G772" s="67"/>
      <c r="H772" s="67"/>
      <c r="I772" s="67"/>
      <c r="J772" s="67"/>
      <c r="K772" s="67"/>
      <c r="L772" s="67"/>
      <c r="M772" s="67"/>
      <c r="N772" s="67"/>
      <c r="O772" s="67"/>
    </row>
    <row r="773" spans="1:15" x14ac:dyDescent="0.2">
      <c r="A773" s="67"/>
      <c r="B773" s="67"/>
      <c r="C773" s="67"/>
      <c r="D773" s="67"/>
      <c r="E773" s="67"/>
      <c r="F773" s="67"/>
      <c r="G773" s="67"/>
      <c r="H773" s="67"/>
      <c r="I773" s="67"/>
      <c r="J773" s="67"/>
      <c r="K773" s="67"/>
      <c r="L773" s="67"/>
      <c r="M773" s="67"/>
      <c r="N773" s="67"/>
      <c r="O773" s="67"/>
    </row>
    <row r="774" spans="1:15" x14ac:dyDescent="0.2">
      <c r="A774" s="67"/>
      <c r="B774" s="67"/>
      <c r="C774" s="67"/>
      <c r="D774" s="67"/>
      <c r="E774" s="67"/>
      <c r="F774" s="67"/>
      <c r="G774" s="67"/>
      <c r="H774" s="67"/>
      <c r="I774" s="67"/>
      <c r="J774" s="67"/>
      <c r="K774" s="67"/>
      <c r="L774" s="67"/>
      <c r="M774" s="67"/>
      <c r="N774" s="67"/>
      <c r="O774" s="67"/>
    </row>
    <row r="775" spans="1:15" x14ac:dyDescent="0.2">
      <c r="A775" s="67"/>
      <c r="B775" s="67"/>
      <c r="C775" s="67"/>
      <c r="D775" s="67"/>
      <c r="E775" s="67"/>
      <c r="F775" s="67"/>
      <c r="G775" s="67"/>
      <c r="H775" s="67"/>
      <c r="I775" s="67"/>
      <c r="J775" s="67"/>
      <c r="K775" s="67"/>
      <c r="L775" s="67"/>
      <c r="M775" s="67"/>
      <c r="N775" s="67"/>
      <c r="O775" s="67"/>
    </row>
    <row r="776" spans="1:15" x14ac:dyDescent="0.2">
      <c r="A776" s="67"/>
      <c r="B776" s="67"/>
      <c r="C776" s="67"/>
      <c r="D776" s="67"/>
      <c r="E776" s="67"/>
      <c r="F776" s="67"/>
      <c r="G776" s="67"/>
      <c r="H776" s="67"/>
      <c r="I776" s="67"/>
      <c r="J776" s="67"/>
      <c r="K776" s="67"/>
      <c r="L776" s="67"/>
      <c r="M776" s="67"/>
      <c r="N776" s="67"/>
      <c r="O776" s="67"/>
    </row>
    <row r="777" spans="1:15" x14ac:dyDescent="0.2">
      <c r="A777" s="67"/>
      <c r="B777" s="67"/>
      <c r="C777" s="67"/>
      <c r="D777" s="67"/>
      <c r="E777" s="67"/>
      <c r="F777" s="67"/>
      <c r="G777" s="67"/>
      <c r="H777" s="67"/>
      <c r="I777" s="67"/>
      <c r="J777" s="67"/>
      <c r="K777" s="67"/>
      <c r="L777" s="67"/>
      <c r="M777" s="67"/>
      <c r="N777" s="67"/>
      <c r="O777" s="67"/>
    </row>
    <row r="778" spans="1:15" x14ac:dyDescent="0.2">
      <c r="A778" s="67"/>
      <c r="B778" s="67"/>
      <c r="C778" s="67"/>
      <c r="D778" s="67"/>
      <c r="E778" s="67"/>
      <c r="F778" s="67"/>
      <c r="G778" s="67"/>
      <c r="H778" s="67"/>
      <c r="I778" s="67"/>
      <c r="J778" s="67"/>
      <c r="K778" s="67"/>
      <c r="L778" s="67"/>
      <c r="M778" s="67"/>
      <c r="N778" s="67"/>
      <c r="O778" s="67"/>
    </row>
    <row r="779" spans="1:15" x14ac:dyDescent="0.2">
      <c r="A779" s="67"/>
      <c r="B779" s="67"/>
      <c r="C779" s="67"/>
      <c r="D779" s="67"/>
      <c r="E779" s="67"/>
      <c r="F779" s="67"/>
      <c r="G779" s="67"/>
      <c r="H779" s="67"/>
      <c r="I779" s="67"/>
      <c r="J779" s="67"/>
      <c r="K779" s="67"/>
      <c r="L779" s="67"/>
      <c r="M779" s="67"/>
      <c r="N779" s="67"/>
      <c r="O779" s="67"/>
    </row>
    <row r="780" spans="1:15" x14ac:dyDescent="0.2">
      <c r="A780" s="67"/>
      <c r="B780" s="67"/>
      <c r="C780" s="67"/>
      <c r="D780" s="67"/>
      <c r="E780" s="67"/>
      <c r="F780" s="67"/>
      <c r="G780" s="67"/>
      <c r="H780" s="67"/>
      <c r="I780" s="67"/>
      <c r="J780" s="67"/>
      <c r="K780" s="67"/>
      <c r="L780" s="67"/>
      <c r="M780" s="67"/>
      <c r="N780" s="67"/>
      <c r="O780" s="67"/>
    </row>
    <row r="781" spans="1:15" x14ac:dyDescent="0.2">
      <c r="A781" s="67"/>
      <c r="B781" s="67"/>
      <c r="C781" s="67"/>
      <c r="D781" s="67"/>
      <c r="E781" s="67"/>
      <c r="F781" s="67"/>
      <c r="G781" s="67"/>
      <c r="H781" s="67"/>
      <c r="I781" s="67"/>
      <c r="J781" s="67"/>
      <c r="K781" s="67"/>
      <c r="L781" s="67"/>
      <c r="M781" s="67"/>
      <c r="N781" s="67"/>
      <c r="O781" s="67"/>
    </row>
    <row r="782" spans="1:15" x14ac:dyDescent="0.2">
      <c r="A782" s="67"/>
      <c r="B782" s="67"/>
      <c r="C782" s="67"/>
      <c r="D782" s="67"/>
      <c r="E782" s="67"/>
      <c r="F782" s="67"/>
      <c r="G782" s="67"/>
      <c r="H782" s="67"/>
      <c r="I782" s="67"/>
      <c r="J782" s="67"/>
      <c r="K782" s="67"/>
      <c r="L782" s="67"/>
      <c r="M782" s="67"/>
      <c r="N782" s="67"/>
      <c r="O782" s="67"/>
    </row>
    <row r="783" spans="1:15" x14ac:dyDescent="0.2">
      <c r="A783" s="67"/>
      <c r="B783" s="67"/>
      <c r="C783" s="67"/>
      <c r="D783" s="67"/>
      <c r="E783" s="67"/>
      <c r="F783" s="67"/>
      <c r="G783" s="67"/>
      <c r="H783" s="67"/>
      <c r="I783" s="67"/>
      <c r="J783" s="67"/>
      <c r="K783" s="67"/>
      <c r="L783" s="67"/>
      <c r="M783" s="67"/>
      <c r="N783" s="67"/>
      <c r="O783" s="67"/>
    </row>
    <row r="784" spans="1:15" x14ac:dyDescent="0.2">
      <c r="A784" s="67"/>
      <c r="B784" s="67"/>
      <c r="C784" s="67"/>
      <c r="D784" s="67"/>
      <c r="E784" s="67"/>
      <c r="F784" s="67"/>
      <c r="G784" s="67"/>
      <c r="H784" s="67"/>
      <c r="I784" s="67"/>
      <c r="J784" s="67"/>
      <c r="K784" s="67"/>
      <c r="L784" s="67"/>
      <c r="M784" s="67"/>
      <c r="N784" s="67"/>
      <c r="O784" s="67"/>
    </row>
    <row r="785" spans="1:15" x14ac:dyDescent="0.2">
      <c r="A785" s="67"/>
      <c r="B785" s="67"/>
      <c r="C785" s="67"/>
      <c r="D785" s="67"/>
      <c r="E785" s="67"/>
      <c r="F785" s="67"/>
      <c r="G785" s="67"/>
      <c r="H785" s="67"/>
      <c r="I785" s="67"/>
      <c r="J785" s="67"/>
      <c r="K785" s="67"/>
      <c r="L785" s="67"/>
      <c r="M785" s="67"/>
      <c r="N785" s="67"/>
      <c r="O785" s="67"/>
    </row>
    <row r="786" spans="1:15" x14ac:dyDescent="0.2">
      <c r="A786" s="67"/>
      <c r="B786" s="67"/>
      <c r="C786" s="67"/>
      <c r="D786" s="67"/>
      <c r="E786" s="67"/>
      <c r="F786" s="67"/>
      <c r="G786" s="67"/>
      <c r="H786" s="67"/>
      <c r="I786" s="67"/>
      <c r="J786" s="67"/>
      <c r="K786" s="67"/>
      <c r="L786" s="67"/>
      <c r="M786" s="67"/>
      <c r="N786" s="67"/>
      <c r="O786" s="67"/>
    </row>
    <row r="787" spans="1:15" x14ac:dyDescent="0.2">
      <c r="A787" s="67"/>
      <c r="B787" s="67"/>
      <c r="C787" s="67"/>
      <c r="D787" s="67"/>
      <c r="E787" s="67"/>
      <c r="F787" s="67"/>
      <c r="G787" s="67"/>
      <c r="H787" s="67"/>
      <c r="I787" s="67"/>
      <c r="J787" s="67"/>
      <c r="K787" s="67"/>
      <c r="L787" s="67"/>
      <c r="M787" s="67"/>
      <c r="N787" s="67"/>
      <c r="O787" s="67"/>
    </row>
    <row r="788" spans="1:15" x14ac:dyDescent="0.2">
      <c r="A788" s="67"/>
      <c r="B788" s="67"/>
      <c r="C788" s="67"/>
      <c r="D788" s="67"/>
      <c r="E788" s="67"/>
      <c r="F788" s="67"/>
      <c r="G788" s="67"/>
      <c r="H788" s="67"/>
      <c r="I788" s="67"/>
      <c r="J788" s="67"/>
      <c r="K788" s="67"/>
      <c r="L788" s="67"/>
      <c r="M788" s="67"/>
      <c r="N788" s="67"/>
      <c r="O788" s="67"/>
    </row>
    <row r="789" spans="1:15" x14ac:dyDescent="0.2">
      <c r="A789" s="67"/>
      <c r="B789" s="67"/>
      <c r="C789" s="67"/>
      <c r="D789" s="67"/>
      <c r="E789" s="67"/>
      <c r="F789" s="67"/>
      <c r="G789" s="67"/>
      <c r="H789" s="67"/>
      <c r="I789" s="67"/>
      <c r="J789" s="67"/>
      <c r="K789" s="67"/>
      <c r="L789" s="67"/>
      <c r="M789" s="67"/>
      <c r="N789" s="67"/>
      <c r="O789" s="67"/>
    </row>
    <row r="790" spans="1:15" x14ac:dyDescent="0.2">
      <c r="A790" s="67"/>
      <c r="B790" s="67"/>
      <c r="C790" s="67"/>
      <c r="D790" s="67"/>
      <c r="E790" s="67"/>
      <c r="F790" s="67"/>
      <c r="G790" s="67"/>
      <c r="H790" s="67"/>
      <c r="I790" s="67"/>
      <c r="J790" s="67"/>
      <c r="K790" s="67"/>
      <c r="L790" s="67"/>
      <c r="M790" s="67"/>
      <c r="N790" s="67"/>
      <c r="O790" s="67"/>
    </row>
    <row r="791" spans="1:15" x14ac:dyDescent="0.2">
      <c r="A791" s="67"/>
      <c r="B791" s="67"/>
      <c r="C791" s="67"/>
      <c r="D791" s="67"/>
      <c r="E791" s="67"/>
      <c r="F791" s="67"/>
      <c r="G791" s="67"/>
      <c r="H791" s="67"/>
      <c r="I791" s="67"/>
      <c r="J791" s="67"/>
      <c r="K791" s="67"/>
      <c r="L791" s="67"/>
      <c r="M791" s="67"/>
      <c r="N791" s="67"/>
      <c r="O791" s="67"/>
    </row>
    <row r="792" spans="1:15" x14ac:dyDescent="0.2">
      <c r="A792" s="67"/>
      <c r="B792" s="67"/>
      <c r="C792" s="67"/>
      <c r="D792" s="67"/>
      <c r="E792" s="67"/>
      <c r="F792" s="67"/>
      <c r="G792" s="67"/>
      <c r="H792" s="67"/>
      <c r="I792" s="67"/>
      <c r="J792" s="67"/>
      <c r="K792" s="67"/>
      <c r="L792" s="67"/>
      <c r="M792" s="67"/>
      <c r="N792" s="67"/>
      <c r="O792" s="67"/>
    </row>
    <row r="793" spans="1:15" x14ac:dyDescent="0.2">
      <c r="A793" s="67"/>
      <c r="B793" s="67"/>
      <c r="C793" s="67"/>
      <c r="D793" s="67"/>
      <c r="E793" s="67"/>
      <c r="F793" s="67"/>
      <c r="G793" s="67"/>
      <c r="H793" s="67"/>
      <c r="I793" s="67"/>
      <c r="J793" s="67"/>
      <c r="K793" s="67"/>
      <c r="L793" s="67"/>
      <c r="M793" s="67"/>
      <c r="N793" s="67"/>
      <c r="O793" s="67"/>
    </row>
    <row r="794" spans="1:15" x14ac:dyDescent="0.2">
      <c r="A794" s="67"/>
      <c r="B794" s="67"/>
      <c r="C794" s="67"/>
      <c r="D794" s="67"/>
      <c r="E794" s="67"/>
      <c r="F794" s="67"/>
      <c r="G794" s="67"/>
      <c r="H794" s="67"/>
      <c r="I794" s="67"/>
      <c r="J794" s="67"/>
      <c r="K794" s="67"/>
      <c r="L794" s="67"/>
      <c r="M794" s="67"/>
      <c r="N794" s="67"/>
      <c r="O794" s="67"/>
    </row>
    <row r="795" spans="1:15" x14ac:dyDescent="0.2">
      <c r="A795" s="67"/>
      <c r="B795" s="67"/>
      <c r="C795" s="67"/>
      <c r="D795" s="67"/>
      <c r="E795" s="67"/>
      <c r="F795" s="67"/>
      <c r="G795" s="67"/>
      <c r="H795" s="67"/>
      <c r="I795" s="67"/>
      <c r="J795" s="67"/>
      <c r="K795" s="67"/>
      <c r="L795" s="67"/>
      <c r="M795" s="67"/>
      <c r="N795" s="67"/>
      <c r="O795" s="67"/>
    </row>
    <row r="796" spans="1:15" x14ac:dyDescent="0.2">
      <c r="A796" s="67"/>
      <c r="B796" s="67"/>
      <c r="C796" s="67"/>
      <c r="D796" s="67"/>
      <c r="E796" s="67"/>
      <c r="F796" s="67"/>
      <c r="G796" s="67"/>
      <c r="H796" s="67"/>
      <c r="I796" s="67"/>
      <c r="J796" s="67"/>
      <c r="K796" s="67"/>
      <c r="L796" s="67"/>
      <c r="M796" s="67"/>
      <c r="N796" s="67"/>
      <c r="O796" s="67"/>
    </row>
    <row r="797" spans="1:15" x14ac:dyDescent="0.2">
      <c r="A797" s="67"/>
      <c r="B797" s="67"/>
      <c r="C797" s="67"/>
      <c r="D797" s="67"/>
      <c r="E797" s="67"/>
      <c r="F797" s="67"/>
      <c r="G797" s="67"/>
      <c r="H797" s="67"/>
      <c r="I797" s="67"/>
      <c r="J797" s="67"/>
      <c r="K797" s="67"/>
      <c r="L797" s="67"/>
      <c r="M797" s="67"/>
      <c r="N797" s="67"/>
      <c r="O797" s="67"/>
    </row>
    <row r="798" spans="1:15" x14ac:dyDescent="0.2">
      <c r="A798" s="67"/>
      <c r="B798" s="67"/>
      <c r="C798" s="67"/>
      <c r="D798" s="67"/>
      <c r="E798" s="67"/>
      <c r="F798" s="67"/>
      <c r="G798" s="67"/>
      <c r="H798" s="67"/>
      <c r="I798" s="67"/>
      <c r="J798" s="67"/>
      <c r="K798" s="67"/>
      <c r="L798" s="67"/>
      <c r="M798" s="67"/>
      <c r="N798" s="67"/>
      <c r="O798" s="67"/>
    </row>
    <row r="799" spans="1:15" x14ac:dyDescent="0.2">
      <c r="A799" s="67"/>
      <c r="B799" s="67"/>
      <c r="C799" s="67"/>
      <c r="D799" s="67"/>
      <c r="E799" s="67"/>
      <c r="F799" s="67"/>
      <c r="G799" s="67"/>
      <c r="H799" s="67"/>
      <c r="I799" s="67"/>
      <c r="J799" s="67"/>
      <c r="K799" s="67"/>
      <c r="L799" s="67"/>
      <c r="M799" s="67"/>
      <c r="N799" s="67"/>
      <c r="O799" s="67"/>
    </row>
    <row r="800" spans="1:15" x14ac:dyDescent="0.2">
      <c r="A800" s="67"/>
      <c r="B800" s="67"/>
      <c r="C800" s="67"/>
      <c r="D800" s="67"/>
      <c r="E800" s="67"/>
      <c r="F800" s="67"/>
      <c r="G800" s="67"/>
      <c r="H800" s="67"/>
      <c r="I800" s="67"/>
      <c r="J800" s="67"/>
      <c r="K800" s="67"/>
      <c r="L800" s="67"/>
      <c r="M800" s="67"/>
      <c r="N800" s="67"/>
      <c r="O800" s="67"/>
    </row>
    <row r="801" spans="1:15" x14ac:dyDescent="0.2">
      <c r="A801" s="67"/>
      <c r="B801" s="67"/>
      <c r="C801" s="67"/>
      <c r="D801" s="67"/>
      <c r="E801" s="67"/>
      <c r="F801" s="67"/>
      <c r="G801" s="67"/>
      <c r="H801" s="67"/>
      <c r="I801" s="67"/>
      <c r="J801" s="67"/>
      <c r="K801" s="67"/>
      <c r="L801" s="67"/>
      <c r="M801" s="67"/>
      <c r="N801" s="67"/>
      <c r="O801" s="67"/>
    </row>
    <row r="802" spans="1:15" x14ac:dyDescent="0.2">
      <c r="A802" s="67"/>
      <c r="B802" s="67"/>
      <c r="C802" s="67"/>
      <c r="D802" s="67"/>
      <c r="E802" s="67"/>
      <c r="F802" s="67"/>
      <c r="G802" s="67"/>
      <c r="H802" s="67"/>
      <c r="I802" s="67"/>
      <c r="J802" s="67"/>
      <c r="K802" s="67"/>
      <c r="L802" s="67"/>
      <c r="M802" s="67"/>
      <c r="N802" s="67"/>
      <c r="O802" s="67"/>
    </row>
    <row r="803" spans="1:15" x14ac:dyDescent="0.2">
      <c r="A803" s="67"/>
      <c r="B803" s="67"/>
      <c r="C803" s="67"/>
      <c r="D803" s="67"/>
      <c r="E803" s="67"/>
      <c r="F803" s="67"/>
      <c r="G803" s="67"/>
      <c r="H803" s="67"/>
      <c r="I803" s="67"/>
      <c r="J803" s="67"/>
      <c r="K803" s="67"/>
      <c r="L803" s="67"/>
      <c r="M803" s="67"/>
      <c r="N803" s="67"/>
      <c r="O803" s="67"/>
    </row>
    <row r="804" spans="1:15" x14ac:dyDescent="0.2">
      <c r="A804" s="67"/>
      <c r="B804" s="67"/>
      <c r="C804" s="67"/>
      <c r="D804" s="67"/>
      <c r="E804" s="67"/>
      <c r="F804" s="67"/>
      <c r="G804" s="67"/>
      <c r="H804" s="67"/>
      <c r="I804" s="67"/>
      <c r="J804" s="67"/>
      <c r="K804" s="67"/>
      <c r="L804" s="67"/>
      <c r="M804" s="67"/>
      <c r="N804" s="67"/>
      <c r="O804" s="67"/>
    </row>
    <row r="805" spans="1:15" x14ac:dyDescent="0.2">
      <c r="A805" s="67"/>
      <c r="B805" s="67"/>
      <c r="C805" s="67"/>
      <c r="D805" s="67"/>
      <c r="E805" s="67"/>
      <c r="F805" s="67"/>
      <c r="G805" s="67"/>
      <c r="H805" s="67"/>
      <c r="I805" s="67"/>
      <c r="J805" s="67"/>
      <c r="K805" s="67"/>
      <c r="L805" s="67"/>
      <c r="M805" s="67"/>
      <c r="N805" s="67"/>
      <c r="O805" s="67"/>
    </row>
    <row r="806" spans="1:15" x14ac:dyDescent="0.2">
      <c r="A806" s="67"/>
      <c r="B806" s="67"/>
      <c r="C806" s="67"/>
      <c r="D806" s="67"/>
      <c r="E806" s="67"/>
      <c r="F806" s="67"/>
      <c r="G806" s="67"/>
      <c r="H806" s="67"/>
      <c r="I806" s="67"/>
      <c r="J806" s="67"/>
      <c r="K806" s="67"/>
      <c r="L806" s="67"/>
      <c r="M806" s="67"/>
      <c r="N806" s="67"/>
      <c r="O806" s="67"/>
    </row>
    <row r="807" spans="1:15" x14ac:dyDescent="0.2">
      <c r="A807" s="67"/>
      <c r="B807" s="67"/>
      <c r="C807" s="67"/>
      <c r="D807" s="67"/>
      <c r="E807" s="67"/>
      <c r="F807" s="67"/>
      <c r="G807" s="67"/>
      <c r="H807" s="67"/>
      <c r="I807" s="67"/>
      <c r="J807" s="67"/>
      <c r="K807" s="67"/>
      <c r="L807" s="67"/>
      <c r="M807" s="67"/>
      <c r="N807" s="67"/>
      <c r="O807" s="67"/>
    </row>
    <row r="808" spans="1:15" x14ac:dyDescent="0.2">
      <c r="A808" s="67"/>
      <c r="B808" s="67"/>
      <c r="C808" s="67"/>
      <c r="D808" s="67"/>
      <c r="E808" s="67"/>
      <c r="F808" s="67"/>
      <c r="G808" s="67"/>
      <c r="H808" s="67"/>
      <c r="I808" s="67"/>
      <c r="J808" s="67"/>
      <c r="K808" s="67"/>
      <c r="L808" s="67"/>
      <c r="M808" s="67"/>
      <c r="N808" s="67"/>
      <c r="O808" s="67"/>
    </row>
    <row r="809" spans="1:15" x14ac:dyDescent="0.2">
      <c r="A809" s="67"/>
      <c r="B809" s="67"/>
      <c r="C809" s="67"/>
      <c r="D809" s="67"/>
      <c r="E809" s="67"/>
      <c r="F809" s="67"/>
      <c r="G809" s="67"/>
      <c r="H809" s="67"/>
      <c r="I809" s="67"/>
      <c r="J809" s="67"/>
      <c r="K809" s="67"/>
      <c r="L809" s="67"/>
      <c r="M809" s="67"/>
      <c r="N809" s="67"/>
      <c r="O809" s="67"/>
    </row>
    <row r="810" spans="1:15" x14ac:dyDescent="0.2">
      <c r="A810" s="67"/>
      <c r="B810" s="67"/>
      <c r="C810" s="67"/>
      <c r="D810" s="67"/>
      <c r="E810" s="67"/>
      <c r="F810" s="67"/>
      <c r="G810" s="67"/>
      <c r="H810" s="67"/>
      <c r="I810" s="67"/>
      <c r="J810" s="67"/>
      <c r="K810" s="67"/>
      <c r="L810" s="67"/>
      <c r="M810" s="67"/>
      <c r="N810" s="67"/>
      <c r="O810" s="67"/>
    </row>
    <row r="811" spans="1:15" x14ac:dyDescent="0.2">
      <c r="A811" s="67"/>
      <c r="B811" s="67"/>
      <c r="C811" s="67"/>
      <c r="D811" s="67"/>
      <c r="E811" s="67"/>
      <c r="F811" s="67"/>
      <c r="G811" s="67"/>
      <c r="H811" s="67"/>
      <c r="I811" s="67"/>
      <c r="J811" s="67"/>
      <c r="K811" s="67"/>
      <c r="L811" s="67"/>
      <c r="M811" s="67"/>
      <c r="N811" s="67"/>
      <c r="O811" s="67"/>
    </row>
    <row r="812" spans="1:15" x14ac:dyDescent="0.2">
      <c r="A812" s="67"/>
      <c r="B812" s="67"/>
      <c r="C812" s="67"/>
      <c r="D812" s="67"/>
      <c r="E812" s="67"/>
      <c r="F812" s="67"/>
      <c r="G812" s="67"/>
      <c r="H812" s="67"/>
      <c r="I812" s="67"/>
      <c r="J812" s="67"/>
      <c r="K812" s="67"/>
      <c r="L812" s="67"/>
      <c r="M812" s="67"/>
      <c r="N812" s="67"/>
      <c r="O812" s="67"/>
    </row>
    <row r="813" spans="1:15" x14ac:dyDescent="0.2">
      <c r="A813" s="67"/>
      <c r="B813" s="67"/>
      <c r="C813" s="67"/>
      <c r="D813" s="67"/>
      <c r="E813" s="67"/>
      <c r="F813" s="67"/>
      <c r="G813" s="67"/>
      <c r="H813" s="67"/>
      <c r="I813" s="67"/>
      <c r="J813" s="67"/>
      <c r="K813" s="67"/>
      <c r="L813" s="67"/>
      <c r="M813" s="67"/>
      <c r="N813" s="67"/>
      <c r="O813" s="67"/>
    </row>
    <row r="814" spans="1:15" x14ac:dyDescent="0.2">
      <c r="A814" s="67"/>
      <c r="B814" s="67"/>
      <c r="C814" s="67"/>
      <c r="D814" s="67"/>
      <c r="E814" s="67"/>
      <c r="F814" s="67"/>
      <c r="G814" s="67"/>
      <c r="H814" s="67"/>
      <c r="I814" s="67"/>
      <c r="J814" s="67"/>
      <c r="K814" s="67"/>
      <c r="L814" s="67"/>
      <c r="M814" s="67"/>
      <c r="N814" s="67"/>
      <c r="O814" s="67"/>
    </row>
    <row r="815" spans="1:15" x14ac:dyDescent="0.2">
      <c r="A815" s="67"/>
      <c r="B815" s="67"/>
      <c r="C815" s="67"/>
      <c r="D815" s="67"/>
      <c r="E815" s="67"/>
      <c r="F815" s="67"/>
      <c r="G815" s="67"/>
      <c r="H815" s="67"/>
      <c r="I815" s="67"/>
      <c r="J815" s="67"/>
      <c r="K815" s="67"/>
      <c r="L815" s="67"/>
      <c r="M815" s="67"/>
      <c r="N815" s="67"/>
      <c r="O815" s="67"/>
    </row>
    <row r="816" spans="1:15" x14ac:dyDescent="0.2">
      <c r="A816" s="67"/>
      <c r="B816" s="67"/>
      <c r="C816" s="67"/>
      <c r="D816" s="67"/>
      <c r="E816" s="67"/>
      <c r="F816" s="67"/>
      <c r="G816" s="67"/>
      <c r="H816" s="67"/>
      <c r="I816" s="67"/>
      <c r="J816" s="67"/>
      <c r="K816" s="67"/>
      <c r="L816" s="67"/>
      <c r="M816" s="67"/>
      <c r="N816" s="67"/>
      <c r="O816" s="67"/>
    </row>
    <row r="817" spans="1:15" x14ac:dyDescent="0.2">
      <c r="A817" s="67"/>
      <c r="B817" s="67"/>
      <c r="C817" s="67"/>
      <c r="D817" s="67"/>
      <c r="E817" s="67"/>
      <c r="F817" s="67"/>
      <c r="G817" s="67"/>
      <c r="H817" s="67"/>
      <c r="I817" s="67"/>
      <c r="J817" s="67"/>
      <c r="K817" s="67"/>
      <c r="L817" s="67"/>
      <c r="M817" s="67"/>
      <c r="N817" s="67"/>
      <c r="O817" s="67"/>
    </row>
    <row r="818" spans="1:15" x14ac:dyDescent="0.2">
      <c r="A818" s="67"/>
      <c r="B818" s="67"/>
      <c r="C818" s="67"/>
      <c r="D818" s="67"/>
      <c r="E818" s="67"/>
      <c r="F818" s="67"/>
      <c r="G818" s="67"/>
      <c r="H818" s="67"/>
      <c r="I818" s="67"/>
      <c r="J818" s="67"/>
      <c r="K818" s="67"/>
      <c r="L818" s="67"/>
      <c r="M818" s="67"/>
      <c r="N818" s="67"/>
      <c r="O818" s="67"/>
    </row>
    <row r="819" spans="1:15" x14ac:dyDescent="0.2">
      <c r="A819" s="67"/>
      <c r="B819" s="67"/>
      <c r="C819" s="67"/>
      <c r="D819" s="67"/>
      <c r="E819" s="67"/>
      <c r="F819" s="67"/>
      <c r="G819" s="67"/>
      <c r="H819" s="67"/>
      <c r="I819" s="67"/>
      <c r="J819" s="67"/>
      <c r="K819" s="67"/>
      <c r="L819" s="67"/>
      <c r="M819" s="67"/>
      <c r="N819" s="67"/>
      <c r="O819" s="67"/>
    </row>
    <row r="820" spans="1:15" x14ac:dyDescent="0.2">
      <c r="A820" s="67"/>
      <c r="B820" s="67"/>
      <c r="C820" s="67"/>
      <c r="D820" s="67"/>
      <c r="E820" s="67"/>
      <c r="F820" s="67"/>
      <c r="G820" s="67"/>
      <c r="H820" s="67"/>
      <c r="I820" s="67"/>
      <c r="J820" s="67"/>
      <c r="K820" s="67"/>
      <c r="L820" s="67"/>
      <c r="M820" s="67"/>
      <c r="N820" s="67"/>
      <c r="O820" s="67"/>
    </row>
    <row r="821" spans="1:15" x14ac:dyDescent="0.2">
      <c r="A821" s="67"/>
      <c r="B821" s="67"/>
      <c r="C821" s="67"/>
      <c r="D821" s="67"/>
      <c r="E821" s="67"/>
      <c r="F821" s="67"/>
      <c r="G821" s="67"/>
      <c r="H821" s="67"/>
      <c r="I821" s="67"/>
      <c r="J821" s="67"/>
      <c r="K821" s="67"/>
      <c r="L821" s="67"/>
      <c r="M821" s="67"/>
      <c r="N821" s="67"/>
      <c r="O821" s="67"/>
    </row>
    <row r="822" spans="1:15" x14ac:dyDescent="0.2">
      <c r="A822" s="67"/>
      <c r="B822" s="67"/>
      <c r="C822" s="67"/>
      <c r="D822" s="67"/>
      <c r="E822" s="67"/>
      <c r="F822" s="67"/>
      <c r="G822" s="67"/>
      <c r="H822" s="67"/>
      <c r="I822" s="67"/>
      <c r="J822" s="67"/>
      <c r="K822" s="67"/>
      <c r="L822" s="67"/>
      <c r="M822" s="67"/>
      <c r="N822" s="67"/>
      <c r="O822" s="67"/>
    </row>
    <row r="823" spans="1:15" x14ac:dyDescent="0.2">
      <c r="A823" s="67"/>
      <c r="B823" s="67"/>
      <c r="C823" s="67"/>
      <c r="D823" s="67"/>
      <c r="E823" s="67"/>
      <c r="F823" s="67"/>
      <c r="G823" s="67"/>
      <c r="H823" s="67"/>
      <c r="I823" s="67"/>
      <c r="J823" s="67"/>
      <c r="K823" s="67"/>
      <c r="L823" s="67"/>
      <c r="M823" s="67"/>
      <c r="N823" s="67"/>
      <c r="O823" s="67"/>
    </row>
    <row r="824" spans="1:15" x14ac:dyDescent="0.2">
      <c r="A824" s="67"/>
      <c r="B824" s="67"/>
      <c r="C824" s="67"/>
      <c r="D824" s="67"/>
      <c r="E824" s="67"/>
      <c r="F824" s="67"/>
      <c r="G824" s="67"/>
      <c r="H824" s="67"/>
      <c r="I824" s="67"/>
      <c r="J824" s="67"/>
      <c r="K824" s="67"/>
      <c r="L824" s="67"/>
      <c r="M824" s="67"/>
      <c r="N824" s="67"/>
      <c r="O824" s="67"/>
    </row>
    <row r="825" spans="1:15" x14ac:dyDescent="0.2">
      <c r="A825" s="67"/>
      <c r="B825" s="67"/>
      <c r="C825" s="67"/>
      <c r="D825" s="67"/>
      <c r="E825" s="67"/>
      <c r="F825" s="67"/>
      <c r="G825" s="67"/>
      <c r="H825" s="67"/>
      <c r="I825" s="67"/>
      <c r="J825" s="67"/>
      <c r="K825" s="67"/>
      <c r="L825" s="67"/>
      <c r="M825" s="67"/>
      <c r="N825" s="67"/>
      <c r="O825" s="67"/>
    </row>
    <row r="826" spans="1:15" x14ac:dyDescent="0.2">
      <c r="A826" s="67"/>
      <c r="B826" s="67"/>
      <c r="C826" s="67"/>
      <c r="D826" s="67"/>
      <c r="E826" s="67"/>
      <c r="F826" s="67"/>
      <c r="G826" s="67"/>
      <c r="H826" s="67"/>
      <c r="I826" s="67"/>
      <c r="J826" s="67"/>
      <c r="K826" s="67"/>
      <c r="L826" s="67"/>
      <c r="M826" s="67"/>
      <c r="N826" s="67"/>
      <c r="O826" s="67"/>
    </row>
    <row r="827" spans="1:15" x14ac:dyDescent="0.2">
      <c r="A827" s="67"/>
      <c r="B827" s="67"/>
      <c r="C827" s="67"/>
      <c r="D827" s="67"/>
      <c r="E827" s="67"/>
      <c r="F827" s="67"/>
      <c r="G827" s="67"/>
      <c r="H827" s="67"/>
      <c r="I827" s="67"/>
      <c r="J827" s="67"/>
      <c r="K827" s="67"/>
      <c r="L827" s="67"/>
      <c r="M827" s="67"/>
      <c r="N827" s="67"/>
      <c r="O827" s="67"/>
    </row>
    <row r="828" spans="1:15" x14ac:dyDescent="0.2">
      <c r="A828" s="67"/>
      <c r="B828" s="67"/>
      <c r="C828" s="67"/>
      <c r="D828" s="67"/>
      <c r="E828" s="67"/>
      <c r="F828" s="67"/>
      <c r="G828" s="67"/>
      <c r="H828" s="67"/>
      <c r="I828" s="67"/>
      <c r="J828" s="67"/>
      <c r="K828" s="67"/>
      <c r="L828" s="67"/>
      <c r="M828" s="67"/>
      <c r="N828" s="67"/>
      <c r="O828" s="67"/>
    </row>
    <row r="829" spans="1:15" x14ac:dyDescent="0.2">
      <c r="A829" s="67"/>
      <c r="B829" s="67"/>
      <c r="C829" s="67"/>
      <c r="D829" s="67"/>
      <c r="E829" s="67"/>
      <c r="F829" s="67"/>
      <c r="G829" s="67"/>
      <c r="H829" s="67"/>
      <c r="I829" s="67"/>
      <c r="J829" s="67"/>
      <c r="K829" s="67"/>
      <c r="L829" s="67"/>
      <c r="M829" s="67"/>
      <c r="N829" s="67"/>
      <c r="O829" s="67"/>
    </row>
    <row r="830" spans="1:15" x14ac:dyDescent="0.2">
      <c r="A830" s="67"/>
      <c r="B830" s="67"/>
      <c r="C830" s="67"/>
      <c r="D830" s="67"/>
      <c r="E830" s="67"/>
      <c r="F830" s="67"/>
      <c r="G830" s="67"/>
      <c r="H830" s="67"/>
      <c r="I830" s="67"/>
      <c r="J830" s="67"/>
      <c r="K830" s="67"/>
      <c r="L830" s="67"/>
      <c r="M830" s="67"/>
      <c r="N830" s="67"/>
      <c r="O830" s="67"/>
    </row>
    <row r="831" spans="1:15" x14ac:dyDescent="0.2">
      <c r="A831" s="67"/>
      <c r="B831" s="67"/>
      <c r="C831" s="67"/>
      <c r="D831" s="67"/>
      <c r="E831" s="67"/>
      <c r="F831" s="67"/>
      <c r="G831" s="67"/>
      <c r="H831" s="67"/>
      <c r="I831" s="67"/>
      <c r="J831" s="67"/>
      <c r="K831" s="67"/>
      <c r="L831" s="67"/>
      <c r="M831" s="67"/>
      <c r="N831" s="67"/>
      <c r="O831" s="67"/>
    </row>
    <row r="832" spans="1:15" x14ac:dyDescent="0.2">
      <c r="A832" s="67"/>
      <c r="B832" s="67"/>
      <c r="C832" s="67"/>
      <c r="D832" s="67"/>
      <c r="E832" s="67"/>
      <c r="F832" s="67"/>
      <c r="G832" s="67"/>
      <c r="H832" s="67"/>
      <c r="I832" s="67"/>
      <c r="J832" s="67"/>
      <c r="K832" s="67"/>
      <c r="L832" s="67"/>
      <c r="M832" s="67"/>
      <c r="N832" s="67"/>
      <c r="O832" s="67"/>
    </row>
    <row r="833" spans="1:15" x14ac:dyDescent="0.2">
      <c r="A833" s="67"/>
      <c r="B833" s="67"/>
      <c r="C833" s="67"/>
      <c r="D833" s="67"/>
      <c r="E833" s="67"/>
      <c r="F833" s="67"/>
      <c r="G833" s="67"/>
      <c r="H833" s="67"/>
      <c r="I833" s="67"/>
      <c r="J833" s="67"/>
      <c r="K833" s="67"/>
      <c r="L833" s="67"/>
      <c r="M833" s="67"/>
      <c r="N833" s="67"/>
      <c r="O833" s="67"/>
    </row>
    <row r="834" spans="1:15" x14ac:dyDescent="0.2">
      <c r="A834" s="67"/>
      <c r="B834" s="67"/>
      <c r="C834" s="67"/>
      <c r="D834" s="67"/>
      <c r="E834" s="67"/>
      <c r="F834" s="67"/>
      <c r="G834" s="67"/>
      <c r="H834" s="67"/>
      <c r="I834" s="67"/>
      <c r="J834" s="67"/>
      <c r="K834" s="67"/>
      <c r="L834" s="67"/>
      <c r="M834" s="67"/>
      <c r="N834" s="67"/>
      <c r="O834" s="67"/>
    </row>
    <row r="835" spans="1:15" x14ac:dyDescent="0.2">
      <c r="A835" s="67"/>
      <c r="B835" s="67"/>
      <c r="C835" s="67"/>
      <c r="D835" s="67"/>
      <c r="E835" s="67"/>
      <c r="F835" s="67"/>
      <c r="G835" s="67"/>
      <c r="H835" s="67"/>
      <c r="I835" s="67"/>
      <c r="J835" s="67"/>
      <c r="K835" s="67"/>
      <c r="L835" s="67"/>
      <c r="M835" s="67"/>
      <c r="N835" s="67"/>
      <c r="O835" s="67"/>
    </row>
    <row r="836" spans="1:15" x14ac:dyDescent="0.2">
      <c r="A836" s="67"/>
      <c r="B836" s="67"/>
      <c r="C836" s="67"/>
      <c r="D836" s="67"/>
      <c r="E836" s="67"/>
      <c r="F836" s="67"/>
      <c r="G836" s="67"/>
      <c r="H836" s="67"/>
      <c r="I836" s="67"/>
      <c r="J836" s="67"/>
      <c r="K836" s="67"/>
      <c r="L836" s="67"/>
      <c r="M836" s="67"/>
      <c r="N836" s="67"/>
      <c r="O836" s="67"/>
    </row>
    <row r="837" spans="1:15" x14ac:dyDescent="0.2">
      <c r="A837" s="67"/>
      <c r="B837" s="67"/>
      <c r="C837" s="67"/>
      <c r="D837" s="67"/>
      <c r="E837" s="67"/>
      <c r="F837" s="67"/>
      <c r="G837" s="67"/>
      <c r="H837" s="67"/>
      <c r="I837" s="67"/>
      <c r="J837" s="67"/>
      <c r="K837" s="67"/>
      <c r="L837" s="67"/>
      <c r="M837" s="67"/>
      <c r="N837" s="67"/>
      <c r="O837" s="67"/>
    </row>
    <row r="838" spans="1:15" x14ac:dyDescent="0.2">
      <c r="A838" s="67"/>
      <c r="B838" s="67"/>
      <c r="C838" s="67"/>
      <c r="D838" s="67"/>
      <c r="E838" s="67"/>
      <c r="F838" s="67"/>
      <c r="G838" s="67"/>
      <c r="H838" s="67"/>
      <c r="I838" s="67"/>
      <c r="J838" s="67"/>
      <c r="K838" s="67"/>
      <c r="L838" s="67"/>
      <c r="M838" s="67"/>
      <c r="N838" s="67"/>
      <c r="O838" s="67"/>
    </row>
    <row r="839" spans="1:15" x14ac:dyDescent="0.2">
      <c r="A839" s="67"/>
      <c r="B839" s="67"/>
      <c r="C839" s="67"/>
      <c r="D839" s="67"/>
      <c r="E839" s="67"/>
      <c r="F839" s="67"/>
      <c r="G839" s="67"/>
      <c r="H839" s="67"/>
      <c r="I839" s="67"/>
      <c r="J839" s="67"/>
      <c r="K839" s="67"/>
      <c r="L839" s="67"/>
      <c r="M839" s="67"/>
      <c r="N839" s="67"/>
      <c r="O839" s="67"/>
    </row>
    <row r="840" spans="1:15" x14ac:dyDescent="0.2">
      <c r="A840" s="67"/>
      <c r="B840" s="67"/>
      <c r="C840" s="67"/>
      <c r="D840" s="67"/>
      <c r="E840" s="67"/>
      <c r="F840" s="67"/>
      <c r="G840" s="67"/>
      <c r="H840" s="67"/>
      <c r="I840" s="67"/>
      <c r="J840" s="67"/>
      <c r="K840" s="67"/>
      <c r="L840" s="67"/>
      <c r="M840" s="67"/>
      <c r="N840" s="67"/>
      <c r="O840" s="67"/>
    </row>
    <row r="841" spans="1:15" x14ac:dyDescent="0.2">
      <c r="A841" s="67"/>
      <c r="B841" s="67"/>
      <c r="C841" s="67"/>
      <c r="D841" s="67"/>
      <c r="E841" s="67"/>
      <c r="F841" s="67"/>
      <c r="G841" s="67"/>
      <c r="H841" s="67"/>
      <c r="I841" s="67"/>
      <c r="J841" s="67"/>
      <c r="K841" s="67"/>
      <c r="L841" s="67"/>
      <c r="M841" s="67"/>
      <c r="N841" s="67"/>
      <c r="O841" s="67"/>
    </row>
    <row r="842" spans="1:15" x14ac:dyDescent="0.2">
      <c r="A842" s="67"/>
      <c r="B842" s="67"/>
      <c r="C842" s="67"/>
      <c r="D842" s="67"/>
      <c r="E842" s="67"/>
      <c r="F842" s="67"/>
      <c r="G842" s="67"/>
      <c r="H842" s="67"/>
      <c r="I842" s="67"/>
      <c r="J842" s="67"/>
      <c r="K842" s="67"/>
      <c r="L842" s="67"/>
      <c r="M842" s="67"/>
      <c r="N842" s="67"/>
      <c r="O842" s="67"/>
    </row>
    <row r="843" spans="1:15" x14ac:dyDescent="0.2">
      <c r="A843" s="67"/>
      <c r="B843" s="67"/>
      <c r="C843" s="67"/>
      <c r="D843" s="67"/>
      <c r="E843" s="67"/>
      <c r="F843" s="67"/>
      <c r="G843" s="67"/>
      <c r="H843" s="67"/>
      <c r="I843" s="67"/>
      <c r="J843" s="67"/>
      <c r="K843" s="67"/>
      <c r="L843" s="67"/>
      <c r="M843" s="67"/>
      <c r="N843" s="67"/>
      <c r="O843" s="67"/>
    </row>
    <row r="844" spans="1:15" x14ac:dyDescent="0.2">
      <c r="A844" s="67"/>
      <c r="B844" s="67"/>
      <c r="C844" s="67"/>
      <c r="D844" s="67"/>
      <c r="E844" s="67"/>
      <c r="F844" s="67"/>
      <c r="G844" s="67"/>
      <c r="H844" s="67"/>
      <c r="I844" s="67"/>
      <c r="J844" s="67"/>
      <c r="K844" s="67"/>
      <c r="L844" s="67"/>
      <c r="M844" s="67"/>
      <c r="N844" s="67"/>
      <c r="O844" s="67"/>
    </row>
    <row r="845" spans="1:15" x14ac:dyDescent="0.2">
      <c r="A845" s="67"/>
      <c r="B845" s="67"/>
      <c r="C845" s="67"/>
      <c r="D845" s="67"/>
      <c r="E845" s="67"/>
      <c r="F845" s="67"/>
      <c r="G845" s="67"/>
      <c r="H845" s="67"/>
      <c r="I845" s="67"/>
      <c r="J845" s="67"/>
      <c r="K845" s="67"/>
      <c r="L845" s="67"/>
      <c r="M845" s="67"/>
      <c r="N845" s="67"/>
      <c r="O845" s="67"/>
    </row>
    <row r="846" spans="1:15" x14ac:dyDescent="0.2">
      <c r="A846" s="67"/>
      <c r="B846" s="67"/>
      <c r="C846" s="67"/>
      <c r="D846" s="67"/>
      <c r="E846" s="67"/>
      <c r="F846" s="67"/>
      <c r="G846" s="67"/>
      <c r="H846" s="67"/>
      <c r="I846" s="67"/>
      <c r="J846" s="67"/>
      <c r="K846" s="67"/>
      <c r="L846" s="67"/>
      <c r="M846" s="67"/>
      <c r="N846" s="67"/>
      <c r="O846" s="67"/>
    </row>
    <row r="847" spans="1:15" x14ac:dyDescent="0.2">
      <c r="A847" s="67"/>
      <c r="B847" s="67"/>
      <c r="C847" s="67"/>
      <c r="D847" s="67"/>
      <c r="E847" s="67"/>
      <c r="F847" s="67"/>
      <c r="G847" s="67"/>
      <c r="H847" s="67"/>
      <c r="I847" s="67"/>
      <c r="J847" s="67"/>
      <c r="K847" s="67"/>
      <c r="L847" s="67"/>
      <c r="M847" s="67"/>
      <c r="N847" s="67"/>
      <c r="O847" s="67"/>
    </row>
    <row r="848" spans="1:15" x14ac:dyDescent="0.2">
      <c r="A848" s="67"/>
      <c r="B848" s="67"/>
      <c r="C848" s="67"/>
      <c r="D848" s="67"/>
      <c r="E848" s="67"/>
      <c r="F848" s="67"/>
      <c r="G848" s="67"/>
      <c r="H848" s="67"/>
      <c r="I848" s="67"/>
      <c r="J848" s="67"/>
      <c r="K848" s="67"/>
      <c r="L848" s="67"/>
      <c r="M848" s="67"/>
      <c r="N848" s="67"/>
      <c r="O848" s="67"/>
    </row>
    <row r="849" spans="1:15" x14ac:dyDescent="0.2">
      <c r="A849" s="67"/>
      <c r="B849" s="67"/>
      <c r="C849" s="67"/>
      <c r="D849" s="67"/>
      <c r="E849" s="67"/>
      <c r="F849" s="67"/>
      <c r="G849" s="67"/>
      <c r="H849" s="67"/>
      <c r="I849" s="67"/>
      <c r="J849" s="67"/>
      <c r="K849" s="67"/>
      <c r="L849" s="67"/>
      <c r="M849" s="67"/>
      <c r="N849" s="67"/>
      <c r="O849" s="67"/>
    </row>
    <row r="850" spans="1:15" x14ac:dyDescent="0.2">
      <c r="A850" s="67"/>
      <c r="B850" s="67"/>
      <c r="C850" s="67"/>
      <c r="D850" s="67"/>
      <c r="E850" s="67"/>
      <c r="F850" s="67"/>
      <c r="G850" s="67"/>
      <c r="H850" s="67"/>
      <c r="I850" s="67"/>
      <c r="J850" s="67"/>
      <c r="K850" s="67"/>
      <c r="L850" s="67"/>
      <c r="M850" s="67"/>
      <c r="N850" s="67"/>
      <c r="O850" s="67"/>
    </row>
    <row r="851" spans="1:15" x14ac:dyDescent="0.2">
      <c r="A851" s="67"/>
      <c r="B851" s="67"/>
      <c r="C851" s="67"/>
      <c r="D851" s="67"/>
      <c r="E851" s="67"/>
      <c r="F851" s="67"/>
      <c r="G851" s="67"/>
      <c r="H851" s="67"/>
      <c r="I851" s="67"/>
      <c r="J851" s="67"/>
      <c r="K851" s="67"/>
      <c r="L851" s="67"/>
      <c r="M851" s="67"/>
      <c r="N851" s="67"/>
      <c r="O851" s="67"/>
    </row>
    <row r="852" spans="1:15" x14ac:dyDescent="0.2">
      <c r="A852" s="67"/>
      <c r="B852" s="67"/>
      <c r="C852" s="67"/>
      <c r="D852" s="67"/>
      <c r="E852" s="67"/>
      <c r="F852" s="67"/>
      <c r="G852" s="67"/>
      <c r="H852" s="67"/>
      <c r="I852" s="67"/>
      <c r="J852" s="67"/>
      <c r="K852" s="67"/>
      <c r="L852" s="67"/>
      <c r="M852" s="67"/>
      <c r="N852" s="67"/>
      <c r="O852" s="67"/>
    </row>
    <row r="853" spans="1:15" x14ac:dyDescent="0.2">
      <c r="A853" s="67"/>
      <c r="B853" s="67"/>
      <c r="C853" s="67"/>
      <c r="D853" s="67"/>
      <c r="E853" s="67"/>
      <c r="F853" s="67"/>
      <c r="G853" s="67"/>
      <c r="H853" s="67"/>
      <c r="I853" s="67"/>
      <c r="J853" s="67"/>
      <c r="K853" s="67"/>
      <c r="L853" s="67"/>
      <c r="M853" s="67"/>
      <c r="N853" s="67"/>
      <c r="O853" s="67"/>
    </row>
    <row r="854" spans="1:15" x14ac:dyDescent="0.2">
      <c r="A854" s="67"/>
      <c r="B854" s="67"/>
      <c r="C854" s="67"/>
      <c r="D854" s="67"/>
      <c r="E854" s="67"/>
      <c r="F854" s="67"/>
      <c r="G854" s="67"/>
      <c r="H854" s="67"/>
      <c r="I854" s="67"/>
      <c r="J854" s="67"/>
      <c r="K854" s="67"/>
      <c r="L854" s="67"/>
      <c r="M854" s="67"/>
      <c r="N854" s="67"/>
      <c r="O854" s="67"/>
    </row>
    <row r="855" spans="1:15" x14ac:dyDescent="0.2">
      <c r="A855" s="67"/>
      <c r="B855" s="67"/>
      <c r="C855" s="67"/>
      <c r="D855" s="67"/>
      <c r="E855" s="67"/>
      <c r="F855" s="67"/>
      <c r="G855" s="67"/>
      <c r="H855" s="67"/>
      <c r="I855" s="67"/>
      <c r="J855" s="67"/>
      <c r="K855" s="67"/>
      <c r="L855" s="67"/>
      <c r="M855" s="67"/>
      <c r="N855" s="67"/>
      <c r="O855" s="67"/>
    </row>
    <row r="856" spans="1:15" x14ac:dyDescent="0.2">
      <c r="A856" s="67"/>
      <c r="B856" s="67"/>
      <c r="C856" s="67"/>
      <c r="D856" s="67"/>
      <c r="E856" s="67"/>
      <c r="F856" s="67"/>
      <c r="G856" s="67"/>
      <c r="H856" s="67"/>
      <c r="I856" s="67"/>
      <c r="J856" s="67"/>
      <c r="K856" s="67"/>
      <c r="L856" s="67"/>
      <c r="M856" s="67"/>
      <c r="N856" s="67"/>
      <c r="O856" s="67"/>
    </row>
    <row r="857" spans="1:15" x14ac:dyDescent="0.2">
      <c r="A857" s="67"/>
      <c r="B857" s="67"/>
      <c r="C857" s="67"/>
      <c r="D857" s="67"/>
      <c r="E857" s="67"/>
      <c r="F857" s="67"/>
      <c r="G857" s="67"/>
      <c r="H857" s="67"/>
      <c r="I857" s="67"/>
      <c r="J857" s="67"/>
      <c r="K857" s="67"/>
      <c r="L857" s="67"/>
      <c r="M857" s="67"/>
      <c r="N857" s="67"/>
      <c r="O857" s="67"/>
    </row>
    <row r="858" spans="1:15" x14ac:dyDescent="0.2">
      <c r="A858" s="67"/>
      <c r="B858" s="67"/>
      <c r="C858" s="67"/>
      <c r="D858" s="67"/>
      <c r="E858" s="67"/>
      <c r="F858" s="67"/>
      <c r="G858" s="67"/>
      <c r="H858" s="67"/>
      <c r="I858" s="67"/>
      <c r="J858" s="67"/>
      <c r="K858" s="67"/>
      <c r="L858" s="67"/>
      <c r="M858" s="67"/>
      <c r="N858" s="67"/>
      <c r="O858" s="67"/>
    </row>
    <row r="859" spans="1:15" x14ac:dyDescent="0.2">
      <c r="A859" s="67"/>
      <c r="B859" s="67"/>
      <c r="C859" s="67"/>
      <c r="D859" s="67"/>
      <c r="E859" s="67"/>
      <c r="F859" s="67"/>
      <c r="G859" s="67"/>
      <c r="H859" s="67"/>
      <c r="I859" s="67"/>
      <c r="J859" s="67"/>
      <c r="K859" s="67"/>
      <c r="L859" s="67"/>
      <c r="M859" s="67"/>
      <c r="N859" s="67"/>
      <c r="O859" s="67"/>
    </row>
    <row r="860" spans="1:15" x14ac:dyDescent="0.2">
      <c r="A860" s="67"/>
      <c r="B860" s="67"/>
      <c r="C860" s="67"/>
      <c r="D860" s="67"/>
      <c r="E860" s="67"/>
      <c r="F860" s="67"/>
      <c r="G860" s="67"/>
      <c r="H860" s="67"/>
      <c r="I860" s="67"/>
      <c r="J860" s="67"/>
      <c r="K860" s="67"/>
      <c r="L860" s="67"/>
      <c r="M860" s="67"/>
      <c r="N860" s="67"/>
      <c r="O860" s="67"/>
    </row>
    <row r="861" spans="1:15" x14ac:dyDescent="0.2">
      <c r="A861" s="67"/>
      <c r="B861" s="67"/>
      <c r="C861" s="67"/>
      <c r="D861" s="67"/>
      <c r="E861" s="67"/>
      <c r="F861" s="67"/>
      <c r="G861" s="67"/>
      <c r="H861" s="67"/>
      <c r="I861" s="67"/>
      <c r="J861" s="67"/>
      <c r="K861" s="67"/>
      <c r="L861" s="67"/>
      <c r="M861" s="67"/>
      <c r="N861" s="67"/>
      <c r="O861" s="67"/>
    </row>
    <row r="862" spans="1:15" x14ac:dyDescent="0.2">
      <c r="A862" s="67"/>
      <c r="B862" s="67"/>
      <c r="C862" s="67"/>
      <c r="D862" s="67"/>
      <c r="E862" s="67"/>
      <c r="F862" s="67"/>
      <c r="G862" s="67"/>
      <c r="H862" s="67"/>
      <c r="I862" s="67"/>
      <c r="J862" s="67"/>
      <c r="K862" s="67"/>
      <c r="L862" s="67"/>
      <c r="M862" s="67"/>
      <c r="N862" s="67"/>
      <c r="O862" s="67"/>
    </row>
    <row r="863" spans="1:15" x14ac:dyDescent="0.2">
      <c r="A863" s="67"/>
      <c r="B863" s="67"/>
      <c r="C863" s="67"/>
      <c r="D863" s="67"/>
      <c r="E863" s="67"/>
      <c r="F863" s="67"/>
      <c r="G863" s="67"/>
      <c r="H863" s="67"/>
      <c r="I863" s="67"/>
      <c r="J863" s="67"/>
      <c r="K863" s="67"/>
      <c r="L863" s="67"/>
      <c r="M863" s="67"/>
      <c r="N863" s="67"/>
      <c r="O863" s="67"/>
    </row>
    <row r="864" spans="1:15" x14ac:dyDescent="0.2">
      <c r="A864" s="67"/>
      <c r="B864" s="67"/>
      <c r="C864" s="67"/>
      <c r="D864" s="67"/>
      <c r="E864" s="67"/>
      <c r="F864" s="67"/>
      <c r="G864" s="67"/>
      <c r="H864" s="67"/>
      <c r="I864" s="67"/>
      <c r="J864" s="67"/>
      <c r="K864" s="67"/>
      <c r="L864" s="67"/>
      <c r="M864" s="67"/>
      <c r="N864" s="67"/>
      <c r="O864" s="67"/>
    </row>
    <row r="865" spans="1:15" x14ac:dyDescent="0.2">
      <c r="A865" s="67"/>
      <c r="B865" s="67"/>
      <c r="C865" s="67"/>
      <c r="D865" s="67"/>
      <c r="E865" s="67"/>
      <c r="F865" s="67"/>
      <c r="G865" s="67"/>
      <c r="H865" s="67"/>
      <c r="I865" s="67"/>
      <c r="J865" s="67"/>
      <c r="K865" s="67"/>
      <c r="L865" s="67"/>
      <c r="M865" s="67"/>
      <c r="N865" s="67"/>
      <c r="O865" s="67"/>
    </row>
    <row r="866" spans="1:15" x14ac:dyDescent="0.2">
      <c r="A866" s="67"/>
      <c r="B866" s="67"/>
      <c r="C866" s="67"/>
      <c r="D866" s="67"/>
      <c r="E866" s="67"/>
      <c r="F866" s="67"/>
      <c r="G866" s="67"/>
      <c r="H866" s="67"/>
      <c r="I866" s="67"/>
      <c r="J866" s="67"/>
      <c r="K866" s="67"/>
      <c r="L866" s="67"/>
      <c r="M866" s="67"/>
      <c r="N866" s="67"/>
      <c r="O866" s="67"/>
    </row>
    <row r="867" spans="1:15" x14ac:dyDescent="0.2">
      <c r="A867" s="67"/>
      <c r="B867" s="67"/>
      <c r="C867" s="67"/>
      <c r="D867" s="67"/>
      <c r="E867" s="67"/>
      <c r="F867" s="67"/>
      <c r="G867" s="67"/>
      <c r="H867" s="67"/>
      <c r="I867" s="67"/>
      <c r="J867" s="67"/>
      <c r="K867" s="67"/>
      <c r="L867" s="67"/>
      <c r="M867" s="67"/>
      <c r="N867" s="67"/>
      <c r="O867" s="67"/>
    </row>
    <row r="868" spans="1:15" x14ac:dyDescent="0.2">
      <c r="A868" s="67"/>
      <c r="B868" s="67"/>
      <c r="C868" s="67"/>
      <c r="D868" s="67"/>
      <c r="E868" s="67"/>
      <c r="F868" s="67"/>
      <c r="G868" s="67"/>
      <c r="H868" s="67"/>
      <c r="I868" s="67"/>
      <c r="J868" s="67"/>
      <c r="K868" s="67"/>
      <c r="L868" s="67"/>
      <c r="M868" s="67"/>
      <c r="N868" s="67"/>
      <c r="O868" s="67"/>
    </row>
    <row r="869" spans="1:15" x14ac:dyDescent="0.2">
      <c r="A869" s="67"/>
      <c r="B869" s="67"/>
      <c r="C869" s="67"/>
      <c r="D869" s="67"/>
      <c r="E869" s="67"/>
      <c r="F869" s="67"/>
      <c r="G869" s="67"/>
      <c r="H869" s="67"/>
      <c r="I869" s="67"/>
      <c r="J869" s="67"/>
      <c r="K869" s="67"/>
      <c r="L869" s="67"/>
      <c r="M869" s="67"/>
      <c r="N869" s="67"/>
      <c r="O869" s="67"/>
    </row>
    <row r="870" spans="1:15" x14ac:dyDescent="0.2">
      <c r="A870" s="67"/>
      <c r="B870" s="67"/>
      <c r="C870" s="67"/>
      <c r="D870" s="67"/>
      <c r="E870" s="67"/>
      <c r="F870" s="67"/>
      <c r="G870" s="67"/>
      <c r="H870" s="67"/>
      <c r="I870" s="67"/>
      <c r="J870" s="67"/>
      <c r="K870" s="67"/>
      <c r="L870" s="67"/>
      <c r="M870" s="67"/>
      <c r="N870" s="67"/>
      <c r="O870" s="67"/>
    </row>
    <row r="871" spans="1:15" x14ac:dyDescent="0.2">
      <c r="A871" s="67"/>
      <c r="B871" s="67"/>
      <c r="C871" s="67"/>
      <c r="D871" s="67"/>
      <c r="E871" s="67"/>
      <c r="F871" s="67"/>
      <c r="G871" s="67"/>
      <c r="H871" s="67"/>
      <c r="I871" s="67"/>
      <c r="J871" s="67"/>
      <c r="K871" s="67"/>
      <c r="L871" s="67"/>
      <c r="M871" s="67"/>
      <c r="N871" s="67"/>
      <c r="O871" s="67"/>
    </row>
    <row r="872" spans="1:15" x14ac:dyDescent="0.2">
      <c r="A872" s="67"/>
      <c r="B872" s="67"/>
      <c r="C872" s="67"/>
      <c r="D872" s="67"/>
      <c r="E872" s="67"/>
      <c r="F872" s="67"/>
      <c r="G872" s="67"/>
      <c r="H872" s="67"/>
      <c r="I872" s="67"/>
      <c r="J872" s="67"/>
      <c r="K872" s="67"/>
      <c r="L872" s="67"/>
      <c r="M872" s="67"/>
      <c r="N872" s="67"/>
      <c r="O872" s="67"/>
    </row>
    <row r="873" spans="1:15" x14ac:dyDescent="0.2">
      <c r="A873" s="67"/>
      <c r="B873" s="67"/>
      <c r="C873" s="67"/>
      <c r="D873" s="67"/>
      <c r="E873" s="67"/>
      <c r="F873" s="67"/>
      <c r="G873" s="67"/>
      <c r="H873" s="67"/>
      <c r="I873" s="67"/>
      <c r="J873" s="67"/>
      <c r="K873" s="67"/>
      <c r="L873" s="67"/>
      <c r="M873" s="67"/>
      <c r="N873" s="67"/>
      <c r="O873" s="67"/>
    </row>
    <row r="874" spans="1:15" x14ac:dyDescent="0.2">
      <c r="A874" s="67"/>
      <c r="B874" s="67"/>
      <c r="C874" s="67"/>
      <c r="D874" s="67"/>
      <c r="E874" s="67"/>
      <c r="F874" s="67"/>
      <c r="G874" s="67"/>
      <c r="H874" s="67"/>
      <c r="I874" s="67"/>
      <c r="J874" s="67"/>
      <c r="K874" s="67"/>
      <c r="L874" s="67"/>
      <c r="M874" s="67"/>
      <c r="N874" s="67"/>
      <c r="O874" s="67"/>
    </row>
    <row r="875" spans="1:15" x14ac:dyDescent="0.2">
      <c r="A875" s="67"/>
      <c r="B875" s="67"/>
      <c r="C875" s="67"/>
      <c r="D875" s="67"/>
      <c r="E875" s="67"/>
      <c r="F875" s="67"/>
      <c r="G875" s="67"/>
      <c r="H875" s="67"/>
      <c r="I875" s="67"/>
      <c r="J875" s="67"/>
      <c r="K875" s="67"/>
      <c r="L875" s="67"/>
      <c r="M875" s="67"/>
      <c r="N875" s="67"/>
      <c r="O875" s="67"/>
    </row>
    <row r="876" spans="1:15" x14ac:dyDescent="0.2">
      <c r="A876" s="67"/>
      <c r="B876" s="67"/>
      <c r="C876" s="67"/>
      <c r="D876" s="67"/>
      <c r="E876" s="67"/>
      <c r="F876" s="67"/>
      <c r="G876" s="67"/>
      <c r="H876" s="67"/>
      <c r="I876" s="67"/>
      <c r="J876" s="67"/>
      <c r="K876" s="67"/>
      <c r="L876" s="67"/>
      <c r="M876" s="67"/>
      <c r="N876" s="67"/>
      <c r="O876" s="67"/>
    </row>
    <row r="877" spans="1:15" x14ac:dyDescent="0.2">
      <c r="A877" s="67"/>
      <c r="B877" s="67"/>
      <c r="C877" s="67"/>
      <c r="D877" s="67"/>
      <c r="E877" s="67"/>
      <c r="F877" s="67"/>
      <c r="G877" s="67"/>
      <c r="H877" s="67"/>
      <c r="I877" s="67"/>
      <c r="J877" s="67"/>
      <c r="K877" s="67"/>
      <c r="L877" s="67"/>
      <c r="M877" s="67"/>
      <c r="N877" s="67"/>
      <c r="O877" s="67"/>
    </row>
    <row r="878" spans="1:15" x14ac:dyDescent="0.2">
      <c r="A878" s="67"/>
      <c r="B878" s="67"/>
      <c r="C878" s="67"/>
      <c r="D878" s="67"/>
      <c r="E878" s="67"/>
      <c r="F878" s="67"/>
      <c r="G878" s="67"/>
      <c r="H878" s="67"/>
      <c r="I878" s="67"/>
      <c r="J878" s="67"/>
      <c r="K878" s="67"/>
      <c r="L878" s="67"/>
      <c r="M878" s="67"/>
      <c r="N878" s="67"/>
      <c r="O878" s="67"/>
    </row>
    <row r="879" spans="1:15" x14ac:dyDescent="0.2">
      <c r="A879" s="67"/>
      <c r="B879" s="67"/>
      <c r="C879" s="67"/>
      <c r="D879" s="67"/>
      <c r="E879" s="67"/>
      <c r="F879" s="67"/>
      <c r="G879" s="67"/>
      <c r="H879" s="67"/>
      <c r="I879" s="67"/>
      <c r="J879" s="67"/>
      <c r="K879" s="67"/>
      <c r="L879" s="67"/>
      <c r="M879" s="67"/>
      <c r="N879" s="67"/>
      <c r="O879" s="67"/>
    </row>
    <row r="880" spans="1:15" x14ac:dyDescent="0.2">
      <c r="A880" s="67"/>
      <c r="B880" s="67"/>
      <c r="C880" s="67"/>
      <c r="D880" s="67"/>
      <c r="E880" s="67"/>
      <c r="F880" s="67"/>
      <c r="G880" s="67"/>
      <c r="H880" s="67"/>
      <c r="I880" s="67"/>
      <c r="J880" s="67"/>
      <c r="K880" s="67"/>
      <c r="L880" s="67"/>
      <c r="M880" s="67"/>
      <c r="N880" s="67"/>
      <c r="O880" s="67"/>
    </row>
    <row r="881" spans="1:15" x14ac:dyDescent="0.2">
      <c r="A881" s="67"/>
      <c r="B881" s="67"/>
      <c r="C881" s="67"/>
      <c r="D881" s="67"/>
      <c r="E881" s="67"/>
      <c r="F881" s="67"/>
      <c r="G881" s="67"/>
      <c r="H881" s="67"/>
      <c r="I881" s="67"/>
      <c r="J881" s="67"/>
      <c r="K881" s="67"/>
      <c r="L881" s="67"/>
      <c r="M881" s="67"/>
      <c r="N881" s="67"/>
      <c r="O881" s="67"/>
    </row>
    <row r="882" spans="1:15" x14ac:dyDescent="0.2">
      <c r="A882" s="67"/>
      <c r="B882" s="67"/>
      <c r="C882" s="67"/>
      <c r="D882" s="67"/>
      <c r="E882" s="67"/>
      <c r="F882" s="67"/>
      <c r="G882" s="67"/>
      <c r="H882" s="67"/>
      <c r="I882" s="67"/>
      <c r="J882" s="67"/>
      <c r="K882" s="67"/>
      <c r="L882" s="67"/>
      <c r="M882" s="67"/>
      <c r="N882" s="67"/>
      <c r="O882" s="67"/>
    </row>
    <row r="883" spans="1:15" x14ac:dyDescent="0.2">
      <c r="A883" s="67"/>
      <c r="B883" s="67"/>
      <c r="C883" s="67"/>
      <c r="D883" s="67"/>
      <c r="E883" s="67"/>
      <c r="F883" s="67"/>
      <c r="G883" s="67"/>
      <c r="H883" s="67"/>
      <c r="I883" s="67"/>
      <c r="J883" s="67"/>
      <c r="K883" s="67"/>
      <c r="L883" s="67"/>
      <c r="M883" s="67"/>
      <c r="N883" s="67"/>
      <c r="O883" s="67"/>
    </row>
    <row r="884" spans="1:15" x14ac:dyDescent="0.2">
      <c r="A884" s="67"/>
      <c r="B884" s="67"/>
      <c r="C884" s="67"/>
      <c r="D884" s="67"/>
      <c r="E884" s="67"/>
      <c r="F884" s="67"/>
      <c r="G884" s="67"/>
      <c r="H884" s="67"/>
      <c r="I884" s="67"/>
      <c r="J884" s="67"/>
      <c r="K884" s="67"/>
      <c r="L884" s="67"/>
      <c r="M884" s="67"/>
      <c r="N884" s="67"/>
      <c r="O884" s="67"/>
    </row>
    <row r="885" spans="1:15" x14ac:dyDescent="0.2">
      <c r="A885" s="67"/>
      <c r="B885" s="67"/>
      <c r="C885" s="67"/>
      <c r="D885" s="67"/>
      <c r="E885" s="67"/>
      <c r="F885" s="67"/>
      <c r="G885" s="67"/>
      <c r="H885" s="67"/>
      <c r="I885" s="67"/>
      <c r="J885" s="67"/>
      <c r="K885" s="67"/>
      <c r="L885" s="67"/>
      <c r="M885" s="67"/>
      <c r="N885" s="67"/>
      <c r="O885" s="67"/>
    </row>
    <row r="886" spans="1:15" x14ac:dyDescent="0.2">
      <c r="A886" s="67"/>
      <c r="B886" s="67"/>
      <c r="C886" s="67"/>
      <c r="D886" s="67"/>
      <c r="E886" s="67"/>
      <c r="F886" s="67"/>
      <c r="G886" s="67"/>
      <c r="H886" s="67"/>
      <c r="I886" s="67"/>
      <c r="J886" s="67"/>
      <c r="K886" s="67"/>
      <c r="L886" s="67"/>
      <c r="M886" s="67"/>
      <c r="N886" s="67"/>
      <c r="O886" s="67"/>
    </row>
    <row r="887" spans="1:15" x14ac:dyDescent="0.2">
      <c r="A887" s="67"/>
      <c r="B887" s="67"/>
      <c r="C887" s="67"/>
      <c r="D887" s="67"/>
      <c r="E887" s="67"/>
      <c r="F887" s="67"/>
      <c r="G887" s="67"/>
      <c r="H887" s="67"/>
      <c r="I887" s="67"/>
      <c r="J887" s="67"/>
      <c r="K887" s="67"/>
      <c r="L887" s="67"/>
      <c r="M887" s="67"/>
      <c r="N887" s="67"/>
      <c r="O887" s="67"/>
    </row>
    <row r="888" spans="1:15" x14ac:dyDescent="0.2">
      <c r="A888" s="67"/>
      <c r="B888" s="67"/>
      <c r="C888" s="67"/>
      <c r="D888" s="67"/>
      <c r="E888" s="67"/>
      <c r="F888" s="67"/>
      <c r="G888" s="67"/>
      <c r="H888" s="67"/>
      <c r="I888" s="67"/>
      <c r="J888" s="67"/>
      <c r="K888" s="67"/>
      <c r="L888" s="67"/>
      <c r="M888" s="67"/>
      <c r="N888" s="67"/>
      <c r="O888" s="67"/>
    </row>
    <row r="889" spans="1:15" x14ac:dyDescent="0.2">
      <c r="A889" s="67"/>
      <c r="B889" s="67"/>
      <c r="C889" s="67"/>
      <c r="D889" s="67"/>
      <c r="E889" s="67"/>
      <c r="F889" s="67"/>
      <c r="G889" s="67"/>
      <c r="H889" s="67"/>
      <c r="I889" s="67"/>
      <c r="J889" s="67"/>
      <c r="K889" s="67"/>
      <c r="L889" s="67"/>
      <c r="M889" s="67"/>
      <c r="N889" s="67"/>
      <c r="O889" s="67"/>
    </row>
    <row r="890" spans="1:15" x14ac:dyDescent="0.2">
      <c r="A890" s="67"/>
      <c r="B890" s="67"/>
      <c r="C890" s="67"/>
      <c r="D890" s="67"/>
      <c r="E890" s="67"/>
      <c r="F890" s="67"/>
      <c r="G890" s="67"/>
      <c r="H890" s="67"/>
      <c r="I890" s="67"/>
      <c r="J890" s="67"/>
      <c r="K890" s="67"/>
      <c r="L890" s="67"/>
      <c r="M890" s="67"/>
      <c r="N890" s="67"/>
      <c r="O890" s="67"/>
    </row>
    <row r="891" spans="1:15" x14ac:dyDescent="0.2">
      <c r="A891" s="67"/>
      <c r="B891" s="67"/>
      <c r="C891" s="67"/>
      <c r="D891" s="67"/>
      <c r="E891" s="67"/>
      <c r="F891" s="67"/>
      <c r="G891" s="67"/>
      <c r="H891" s="67"/>
      <c r="I891" s="67"/>
      <c r="J891" s="67"/>
      <c r="K891" s="67"/>
      <c r="L891" s="67"/>
      <c r="M891" s="67"/>
      <c r="N891" s="67"/>
      <c r="O891" s="67"/>
    </row>
    <row r="892" spans="1:15" x14ac:dyDescent="0.2">
      <c r="A892" s="67"/>
      <c r="B892" s="67"/>
      <c r="C892" s="67"/>
      <c r="D892" s="67"/>
      <c r="E892" s="67"/>
      <c r="F892" s="67"/>
      <c r="G892" s="67"/>
      <c r="H892" s="67"/>
      <c r="I892" s="67"/>
      <c r="J892" s="67"/>
      <c r="K892" s="67"/>
      <c r="L892" s="67"/>
      <c r="M892" s="67"/>
      <c r="N892" s="67"/>
      <c r="O892" s="67"/>
    </row>
    <row r="893" spans="1:15" x14ac:dyDescent="0.2">
      <c r="A893" s="67"/>
      <c r="B893" s="67"/>
      <c r="C893" s="67"/>
      <c r="D893" s="67"/>
      <c r="E893" s="67"/>
      <c r="F893" s="67"/>
      <c r="G893" s="67"/>
      <c r="H893" s="67"/>
      <c r="I893" s="67"/>
      <c r="J893" s="67"/>
      <c r="K893" s="67"/>
      <c r="L893" s="67"/>
      <c r="M893" s="67"/>
      <c r="N893" s="67"/>
      <c r="O893" s="67"/>
    </row>
    <row r="894" spans="1:15" x14ac:dyDescent="0.2">
      <c r="A894" s="67"/>
      <c r="B894" s="67"/>
      <c r="C894" s="67"/>
      <c r="D894" s="67"/>
      <c r="E894" s="67"/>
      <c r="F894" s="67"/>
      <c r="G894" s="67"/>
      <c r="H894" s="67"/>
      <c r="I894" s="67"/>
      <c r="J894" s="67"/>
      <c r="K894" s="67"/>
      <c r="L894" s="67"/>
      <c r="M894" s="67"/>
      <c r="N894" s="67"/>
      <c r="O894" s="67"/>
    </row>
    <row r="895" spans="1:15" x14ac:dyDescent="0.2">
      <c r="A895" s="67"/>
      <c r="B895" s="67"/>
      <c r="C895" s="67"/>
      <c r="D895" s="67"/>
      <c r="E895" s="67"/>
      <c r="F895" s="67"/>
      <c r="G895" s="67"/>
      <c r="H895" s="67"/>
      <c r="I895" s="67"/>
      <c r="J895" s="67"/>
      <c r="K895" s="67"/>
      <c r="L895" s="67"/>
      <c r="M895" s="67"/>
      <c r="N895" s="67"/>
      <c r="O895" s="67"/>
    </row>
    <row r="896" spans="1:15" x14ac:dyDescent="0.2">
      <c r="A896" s="67"/>
      <c r="B896" s="67"/>
      <c r="C896" s="67"/>
      <c r="D896" s="67"/>
      <c r="E896" s="67"/>
      <c r="F896" s="67"/>
      <c r="G896" s="67"/>
      <c r="H896" s="67"/>
      <c r="I896" s="67"/>
      <c r="J896" s="67"/>
      <c r="K896" s="67"/>
      <c r="L896" s="67"/>
      <c r="M896" s="67"/>
      <c r="N896" s="67"/>
      <c r="O896" s="67"/>
    </row>
    <row r="897" spans="1:15" x14ac:dyDescent="0.2">
      <c r="A897" s="67"/>
      <c r="B897" s="67"/>
      <c r="C897" s="67"/>
      <c r="D897" s="67"/>
      <c r="E897" s="67"/>
      <c r="F897" s="67"/>
      <c r="G897" s="67"/>
      <c r="H897" s="67"/>
      <c r="I897" s="67"/>
      <c r="J897" s="67"/>
      <c r="K897" s="67"/>
      <c r="L897" s="67"/>
      <c r="M897" s="67"/>
      <c r="N897" s="67"/>
      <c r="O897" s="67"/>
    </row>
    <row r="898" spans="1:15" x14ac:dyDescent="0.2">
      <c r="A898" s="67"/>
      <c r="B898" s="67"/>
      <c r="C898" s="67"/>
      <c r="D898" s="67"/>
      <c r="E898" s="67"/>
      <c r="F898" s="67"/>
      <c r="G898" s="67"/>
      <c r="H898" s="67"/>
      <c r="I898" s="67"/>
      <c r="J898" s="67"/>
      <c r="K898" s="67"/>
      <c r="L898" s="67"/>
      <c r="M898" s="67"/>
      <c r="N898" s="67"/>
      <c r="O898" s="67"/>
    </row>
    <row r="899" spans="1:15" x14ac:dyDescent="0.2">
      <c r="A899" s="67"/>
      <c r="B899" s="67"/>
      <c r="C899" s="67"/>
      <c r="D899" s="67"/>
      <c r="E899" s="67"/>
      <c r="F899" s="67"/>
      <c r="G899" s="67"/>
      <c r="H899" s="67"/>
      <c r="I899" s="67"/>
      <c r="J899" s="67"/>
      <c r="K899" s="67"/>
      <c r="L899" s="67"/>
      <c r="M899" s="67"/>
      <c r="N899" s="67"/>
      <c r="O899" s="67"/>
    </row>
    <row r="900" spans="1:15" x14ac:dyDescent="0.2">
      <c r="A900" s="67"/>
      <c r="B900" s="67"/>
      <c r="C900" s="67"/>
      <c r="D900" s="67"/>
      <c r="E900" s="67"/>
      <c r="F900" s="67"/>
      <c r="G900" s="67"/>
      <c r="H900" s="67"/>
      <c r="I900" s="67"/>
      <c r="J900" s="67"/>
      <c r="K900" s="67"/>
      <c r="L900" s="67"/>
      <c r="M900" s="67"/>
      <c r="N900" s="67"/>
      <c r="O900" s="67"/>
    </row>
    <row r="901" spans="1:15" x14ac:dyDescent="0.2">
      <c r="A901" s="67"/>
      <c r="B901" s="67"/>
      <c r="C901" s="67"/>
      <c r="D901" s="67"/>
      <c r="E901" s="67"/>
      <c r="F901" s="67"/>
      <c r="G901" s="67"/>
      <c r="H901" s="67"/>
      <c r="I901" s="67"/>
      <c r="J901" s="67"/>
      <c r="K901" s="67"/>
      <c r="L901" s="67"/>
      <c r="M901" s="67"/>
      <c r="N901" s="67"/>
      <c r="O901" s="67"/>
    </row>
    <row r="902" spans="1:15" x14ac:dyDescent="0.2">
      <c r="A902" s="67"/>
      <c r="B902" s="67"/>
      <c r="C902" s="67"/>
      <c r="D902" s="67"/>
      <c r="E902" s="67"/>
      <c r="F902" s="67"/>
      <c r="G902" s="67"/>
      <c r="H902" s="67"/>
      <c r="I902" s="67"/>
      <c r="J902" s="67"/>
      <c r="K902" s="67"/>
      <c r="L902" s="67"/>
      <c r="M902" s="67"/>
      <c r="N902" s="67"/>
      <c r="O902" s="67"/>
    </row>
    <row r="903" spans="1:15" x14ac:dyDescent="0.2">
      <c r="A903" s="67"/>
      <c r="B903" s="67"/>
      <c r="C903" s="67"/>
      <c r="D903" s="67"/>
      <c r="E903" s="67"/>
      <c r="F903" s="67"/>
      <c r="G903" s="67"/>
      <c r="H903" s="67"/>
      <c r="I903" s="67"/>
      <c r="J903" s="67"/>
      <c r="K903" s="67"/>
      <c r="L903" s="67"/>
      <c r="M903" s="67"/>
      <c r="N903" s="67"/>
      <c r="O903" s="67"/>
    </row>
    <row r="904" spans="1:15" x14ac:dyDescent="0.2">
      <c r="A904" s="67"/>
      <c r="B904" s="67"/>
      <c r="C904" s="67"/>
      <c r="D904" s="67"/>
      <c r="E904" s="67"/>
      <c r="F904" s="67"/>
      <c r="G904" s="67"/>
      <c r="H904" s="67"/>
      <c r="I904" s="67"/>
      <c r="J904" s="67"/>
      <c r="K904" s="67"/>
      <c r="L904" s="67"/>
      <c r="M904" s="67"/>
      <c r="N904" s="67"/>
      <c r="O904" s="67"/>
    </row>
    <row r="905" spans="1:15" x14ac:dyDescent="0.2">
      <c r="A905" s="67"/>
      <c r="B905" s="67"/>
      <c r="C905" s="67"/>
      <c r="D905" s="67"/>
      <c r="E905" s="67"/>
      <c r="F905" s="67"/>
      <c r="G905" s="67"/>
      <c r="H905" s="67"/>
      <c r="I905" s="67"/>
      <c r="J905" s="67"/>
      <c r="K905" s="67"/>
      <c r="L905" s="67"/>
      <c r="M905" s="67"/>
      <c r="N905" s="67"/>
      <c r="O905" s="67"/>
    </row>
    <row r="906" spans="1:15" x14ac:dyDescent="0.2">
      <c r="A906" s="67"/>
      <c r="B906" s="67"/>
      <c r="C906" s="67"/>
      <c r="D906" s="67"/>
      <c r="E906" s="67"/>
      <c r="F906" s="67"/>
      <c r="G906" s="67"/>
      <c r="H906" s="67"/>
      <c r="I906" s="67"/>
      <c r="J906" s="67"/>
      <c r="K906" s="67"/>
      <c r="L906" s="67"/>
      <c r="M906" s="67"/>
      <c r="N906" s="67"/>
      <c r="O906" s="67"/>
    </row>
    <row r="907" spans="1:15" x14ac:dyDescent="0.2">
      <c r="A907" s="67"/>
      <c r="B907" s="67"/>
      <c r="C907" s="67"/>
      <c r="D907" s="67"/>
      <c r="E907" s="67"/>
      <c r="F907" s="67"/>
      <c r="G907" s="67"/>
      <c r="H907" s="67"/>
      <c r="I907" s="67"/>
      <c r="J907" s="67"/>
      <c r="K907" s="67"/>
      <c r="L907" s="67"/>
      <c r="M907" s="67"/>
      <c r="N907" s="67"/>
      <c r="O907" s="67"/>
    </row>
    <row r="908" spans="1:15" x14ac:dyDescent="0.2">
      <c r="A908" s="67"/>
      <c r="B908" s="67"/>
      <c r="C908" s="67"/>
      <c r="D908" s="67"/>
      <c r="E908" s="67"/>
      <c r="F908" s="67"/>
      <c r="G908" s="67"/>
      <c r="H908" s="67"/>
      <c r="I908" s="67"/>
      <c r="J908" s="67"/>
      <c r="K908" s="67"/>
      <c r="L908" s="67"/>
      <c r="M908" s="67"/>
      <c r="N908" s="67"/>
      <c r="O908" s="67"/>
    </row>
    <row r="909" spans="1:15" x14ac:dyDescent="0.2">
      <c r="A909" s="67"/>
      <c r="B909" s="67"/>
      <c r="C909" s="67"/>
      <c r="D909" s="67"/>
      <c r="E909" s="67"/>
      <c r="F909" s="67"/>
      <c r="G909" s="67"/>
      <c r="H909" s="67"/>
      <c r="I909" s="67"/>
      <c r="J909" s="67"/>
      <c r="K909" s="67"/>
      <c r="L909" s="67"/>
      <c r="M909" s="67"/>
      <c r="N909" s="67"/>
      <c r="O909" s="67"/>
    </row>
    <row r="910" spans="1:15" x14ac:dyDescent="0.2">
      <c r="A910" s="67"/>
      <c r="B910" s="67"/>
      <c r="C910" s="67"/>
      <c r="D910" s="67"/>
      <c r="E910" s="67"/>
      <c r="F910" s="67"/>
      <c r="G910" s="67"/>
      <c r="H910" s="67"/>
      <c r="I910" s="67"/>
      <c r="J910" s="67"/>
      <c r="K910" s="67"/>
      <c r="L910" s="67"/>
      <c r="M910" s="67"/>
      <c r="N910" s="67"/>
      <c r="O910" s="67"/>
    </row>
    <row r="911" spans="1:15" x14ac:dyDescent="0.2">
      <c r="A911" s="67"/>
      <c r="B911" s="67"/>
      <c r="C911" s="67"/>
      <c r="D911" s="67"/>
      <c r="E911" s="67"/>
      <c r="F911" s="67"/>
      <c r="G911" s="67"/>
      <c r="H911" s="67"/>
      <c r="I911" s="67"/>
      <c r="J911" s="67"/>
      <c r="K911" s="67"/>
      <c r="L911" s="67"/>
      <c r="M911" s="67"/>
      <c r="N911" s="67"/>
      <c r="O911" s="67"/>
    </row>
    <row r="912" spans="1:15" x14ac:dyDescent="0.2">
      <c r="A912" s="67"/>
      <c r="B912" s="67"/>
      <c r="C912" s="67"/>
      <c r="D912" s="67"/>
      <c r="E912" s="67"/>
      <c r="F912" s="67"/>
      <c r="G912" s="67"/>
      <c r="H912" s="67"/>
      <c r="I912" s="67"/>
      <c r="J912" s="67"/>
      <c r="K912" s="67"/>
      <c r="L912" s="67"/>
      <c r="M912" s="67"/>
      <c r="N912" s="67"/>
      <c r="O912" s="67"/>
    </row>
    <row r="913" spans="1:15" x14ac:dyDescent="0.2">
      <c r="A913" s="67"/>
      <c r="B913" s="67"/>
      <c r="C913" s="67"/>
      <c r="D913" s="67"/>
      <c r="E913" s="67"/>
      <c r="F913" s="67"/>
      <c r="G913" s="67"/>
      <c r="H913" s="67"/>
      <c r="I913" s="67"/>
      <c r="J913" s="67"/>
      <c r="K913" s="67"/>
      <c r="L913" s="67"/>
      <c r="M913" s="67"/>
      <c r="N913" s="67"/>
      <c r="O913" s="67"/>
    </row>
    <row r="914" spans="1:15" x14ac:dyDescent="0.2">
      <c r="A914" s="67"/>
      <c r="B914" s="67"/>
      <c r="C914" s="67"/>
      <c r="D914" s="67"/>
      <c r="E914" s="67"/>
      <c r="F914" s="67"/>
      <c r="G914" s="67"/>
      <c r="H914" s="67"/>
      <c r="I914" s="67"/>
      <c r="J914" s="67"/>
      <c r="K914" s="67"/>
      <c r="L914" s="67"/>
      <c r="M914" s="67"/>
      <c r="N914" s="67"/>
      <c r="O914" s="67"/>
    </row>
    <row r="915" spans="1:15" x14ac:dyDescent="0.2">
      <c r="A915" s="67"/>
      <c r="B915" s="67"/>
      <c r="C915" s="67"/>
      <c r="D915" s="67"/>
      <c r="E915" s="67"/>
      <c r="F915" s="67"/>
      <c r="G915" s="67"/>
      <c r="H915" s="67"/>
      <c r="I915" s="67"/>
      <c r="J915" s="67"/>
      <c r="K915" s="67"/>
      <c r="L915" s="67"/>
      <c r="M915" s="67"/>
      <c r="N915" s="67"/>
      <c r="O915" s="67"/>
    </row>
    <row r="916" spans="1:15" x14ac:dyDescent="0.2">
      <c r="A916" s="67"/>
      <c r="B916" s="67"/>
      <c r="C916" s="67"/>
      <c r="D916" s="67"/>
      <c r="E916" s="67"/>
      <c r="F916" s="67"/>
      <c r="G916" s="67"/>
      <c r="H916" s="67"/>
      <c r="I916" s="67"/>
      <c r="J916" s="67"/>
      <c r="K916" s="67"/>
      <c r="L916" s="67"/>
      <c r="M916" s="67"/>
      <c r="N916" s="67"/>
      <c r="O916" s="67"/>
    </row>
    <row r="917" spans="1:15" x14ac:dyDescent="0.2">
      <c r="A917" s="67"/>
      <c r="B917" s="67"/>
      <c r="C917" s="67"/>
      <c r="D917" s="67"/>
      <c r="E917" s="67"/>
      <c r="F917" s="67"/>
      <c r="G917" s="67"/>
      <c r="H917" s="67"/>
      <c r="I917" s="67"/>
      <c r="J917" s="67"/>
      <c r="K917" s="67"/>
      <c r="L917" s="67"/>
      <c r="M917" s="67"/>
      <c r="N917" s="67"/>
      <c r="O917" s="67"/>
    </row>
    <row r="918" spans="1:15" x14ac:dyDescent="0.2">
      <c r="A918" s="67"/>
      <c r="B918" s="67"/>
      <c r="C918" s="67"/>
      <c r="D918" s="67"/>
      <c r="E918" s="67"/>
      <c r="F918" s="67"/>
      <c r="G918" s="67"/>
      <c r="H918" s="67"/>
      <c r="I918" s="67"/>
      <c r="J918" s="67"/>
      <c r="K918" s="67"/>
      <c r="L918" s="67"/>
      <c r="M918" s="67"/>
      <c r="N918" s="67"/>
      <c r="O918" s="67"/>
    </row>
    <row r="919" spans="1:15" x14ac:dyDescent="0.2">
      <c r="A919" s="67"/>
      <c r="B919" s="67"/>
      <c r="C919" s="67"/>
      <c r="D919" s="67"/>
      <c r="E919" s="67"/>
      <c r="F919" s="67"/>
      <c r="G919" s="67"/>
      <c r="H919" s="67"/>
      <c r="I919" s="67"/>
      <c r="J919" s="67"/>
      <c r="K919" s="67"/>
      <c r="L919" s="67"/>
      <c r="M919" s="67"/>
      <c r="N919" s="67"/>
      <c r="O919" s="67"/>
    </row>
    <row r="920" spans="1:15" x14ac:dyDescent="0.2">
      <c r="A920" s="67"/>
      <c r="B920" s="67"/>
      <c r="C920" s="67"/>
      <c r="D920" s="67"/>
      <c r="E920" s="67"/>
      <c r="F920" s="67"/>
      <c r="G920" s="67"/>
      <c r="H920" s="67"/>
      <c r="I920" s="67"/>
      <c r="J920" s="67"/>
      <c r="K920" s="67"/>
      <c r="L920" s="67"/>
      <c r="M920" s="67"/>
      <c r="N920" s="67"/>
      <c r="O920" s="67"/>
    </row>
    <row r="921" spans="1:15" x14ac:dyDescent="0.2">
      <c r="A921" s="67"/>
      <c r="B921" s="67"/>
      <c r="C921" s="67"/>
      <c r="D921" s="67"/>
      <c r="E921" s="67"/>
      <c r="F921" s="67"/>
      <c r="G921" s="67"/>
      <c r="H921" s="67"/>
      <c r="I921" s="67"/>
      <c r="J921" s="67"/>
      <c r="K921" s="67"/>
      <c r="L921" s="67"/>
      <c r="M921" s="67"/>
      <c r="N921" s="67"/>
      <c r="O921" s="67"/>
    </row>
    <row r="922" spans="1:15" x14ac:dyDescent="0.2">
      <c r="A922" s="67"/>
      <c r="B922" s="67"/>
      <c r="C922" s="67"/>
      <c r="D922" s="67"/>
      <c r="E922" s="67"/>
      <c r="F922" s="67"/>
      <c r="G922" s="67"/>
      <c r="H922" s="67"/>
      <c r="I922" s="67"/>
      <c r="J922" s="67"/>
      <c r="K922" s="67"/>
      <c r="L922" s="67"/>
      <c r="M922" s="67"/>
      <c r="N922" s="67"/>
      <c r="O922" s="67"/>
    </row>
    <row r="923" spans="1:15" x14ac:dyDescent="0.2">
      <c r="A923" s="67"/>
      <c r="B923" s="67"/>
      <c r="C923" s="67"/>
      <c r="D923" s="67"/>
      <c r="E923" s="67"/>
      <c r="F923" s="67"/>
      <c r="G923" s="67"/>
      <c r="H923" s="67"/>
      <c r="I923" s="67"/>
      <c r="J923" s="67"/>
      <c r="K923" s="67"/>
      <c r="L923" s="67"/>
      <c r="M923" s="67"/>
      <c r="N923" s="67"/>
      <c r="O923" s="67"/>
    </row>
    <row r="924" spans="1:15" x14ac:dyDescent="0.2">
      <c r="A924" s="67"/>
      <c r="B924" s="67"/>
      <c r="C924" s="67"/>
      <c r="D924" s="67"/>
      <c r="E924" s="67"/>
      <c r="F924" s="67"/>
      <c r="G924" s="67"/>
      <c r="H924" s="67"/>
      <c r="I924" s="67"/>
      <c r="J924" s="67"/>
      <c r="K924" s="67"/>
      <c r="L924" s="67"/>
      <c r="M924" s="67"/>
      <c r="N924" s="67"/>
      <c r="O924" s="67"/>
    </row>
    <row r="925" spans="1:15" x14ac:dyDescent="0.2">
      <c r="A925" s="67"/>
      <c r="B925" s="67"/>
      <c r="C925" s="67"/>
      <c r="D925" s="67"/>
      <c r="E925" s="67"/>
      <c r="F925" s="67"/>
      <c r="G925" s="67"/>
      <c r="H925" s="67"/>
      <c r="I925" s="67"/>
      <c r="J925" s="67"/>
      <c r="K925" s="67"/>
      <c r="L925" s="67"/>
      <c r="M925" s="67"/>
      <c r="N925" s="67"/>
      <c r="O925" s="67"/>
    </row>
    <row r="926" spans="1:15" x14ac:dyDescent="0.2">
      <c r="A926" s="67"/>
      <c r="B926" s="67"/>
      <c r="C926" s="67"/>
      <c r="D926" s="67"/>
      <c r="E926" s="67"/>
      <c r="F926" s="67"/>
      <c r="G926" s="67"/>
      <c r="H926" s="67"/>
      <c r="I926" s="67"/>
      <c r="J926" s="67"/>
      <c r="K926" s="67"/>
      <c r="L926" s="67"/>
      <c r="M926" s="67"/>
      <c r="N926" s="67"/>
      <c r="O926" s="67"/>
    </row>
    <row r="927" spans="1:15" x14ac:dyDescent="0.2">
      <c r="A927" s="67"/>
      <c r="B927" s="67"/>
      <c r="C927" s="67"/>
      <c r="D927" s="67"/>
      <c r="E927" s="67"/>
      <c r="F927" s="67"/>
      <c r="G927" s="67"/>
      <c r="H927" s="67"/>
      <c r="I927" s="67"/>
      <c r="J927" s="67"/>
      <c r="K927" s="67"/>
      <c r="L927" s="67"/>
      <c r="M927" s="67"/>
      <c r="N927" s="67"/>
      <c r="O927" s="67"/>
    </row>
    <row r="928" spans="1:15" x14ac:dyDescent="0.2">
      <c r="A928" s="67"/>
      <c r="B928" s="67"/>
      <c r="C928" s="67"/>
      <c r="D928" s="67"/>
      <c r="E928" s="67"/>
      <c r="F928" s="67"/>
      <c r="G928" s="67"/>
      <c r="H928" s="67"/>
      <c r="I928" s="67"/>
      <c r="J928" s="67"/>
      <c r="K928" s="67"/>
      <c r="L928" s="67"/>
      <c r="M928" s="67"/>
      <c r="N928" s="67"/>
      <c r="O928" s="67"/>
    </row>
    <row r="929" spans="1:15" x14ac:dyDescent="0.2">
      <c r="A929" s="67"/>
      <c r="B929" s="67"/>
      <c r="C929" s="67"/>
      <c r="D929" s="67"/>
      <c r="E929" s="67"/>
      <c r="F929" s="67"/>
      <c r="G929" s="67"/>
      <c r="H929" s="67"/>
      <c r="I929" s="67"/>
      <c r="J929" s="67"/>
      <c r="K929" s="67"/>
      <c r="L929" s="67"/>
      <c r="M929" s="67"/>
      <c r="N929" s="67"/>
      <c r="O929" s="67"/>
    </row>
    <row r="930" spans="1:15" x14ac:dyDescent="0.2">
      <c r="A930" s="67"/>
      <c r="B930" s="67"/>
      <c r="C930" s="67"/>
      <c r="D930" s="67"/>
      <c r="E930" s="67"/>
      <c r="F930" s="67"/>
      <c r="G930" s="67"/>
      <c r="H930" s="67"/>
      <c r="I930" s="67"/>
      <c r="J930" s="67"/>
      <c r="K930" s="67"/>
      <c r="L930" s="67"/>
      <c r="M930" s="67"/>
      <c r="N930" s="67"/>
      <c r="O930" s="67"/>
    </row>
    <row r="931" spans="1:15" x14ac:dyDescent="0.2">
      <c r="A931" s="67"/>
      <c r="B931" s="67"/>
      <c r="C931" s="67"/>
      <c r="D931" s="67"/>
      <c r="E931" s="67"/>
      <c r="F931" s="67"/>
      <c r="G931" s="67"/>
      <c r="H931" s="67"/>
      <c r="I931" s="67"/>
      <c r="J931" s="67"/>
      <c r="K931" s="67"/>
      <c r="L931" s="67"/>
      <c r="M931" s="67"/>
      <c r="N931" s="67"/>
      <c r="O931" s="67"/>
    </row>
    <row r="932" spans="1:15" x14ac:dyDescent="0.2">
      <c r="A932" s="67"/>
      <c r="B932" s="67"/>
      <c r="C932" s="67"/>
      <c r="D932" s="67"/>
      <c r="E932" s="67"/>
      <c r="F932" s="67"/>
      <c r="G932" s="67"/>
      <c r="H932" s="67"/>
      <c r="I932" s="67"/>
      <c r="J932" s="67"/>
      <c r="K932" s="67"/>
      <c r="L932" s="67"/>
      <c r="M932" s="67"/>
      <c r="N932" s="67"/>
      <c r="O932" s="67"/>
    </row>
    <row r="933" spans="1:15" x14ac:dyDescent="0.2">
      <c r="A933" s="67"/>
      <c r="B933" s="67"/>
      <c r="C933" s="67"/>
      <c r="D933" s="67"/>
      <c r="E933" s="67"/>
      <c r="F933" s="67"/>
      <c r="G933" s="67"/>
      <c r="H933" s="67"/>
      <c r="I933" s="67"/>
      <c r="J933" s="67"/>
      <c r="K933" s="67"/>
      <c r="L933" s="67"/>
      <c r="M933" s="67"/>
      <c r="N933" s="67"/>
      <c r="O933" s="67"/>
    </row>
    <row r="934" spans="1:15" x14ac:dyDescent="0.2">
      <c r="A934" s="67"/>
      <c r="B934" s="67"/>
      <c r="C934" s="67"/>
      <c r="D934" s="67"/>
      <c r="E934" s="67"/>
      <c r="F934" s="67"/>
      <c r="G934" s="67"/>
      <c r="H934" s="67"/>
      <c r="I934" s="67"/>
      <c r="J934" s="67"/>
      <c r="K934" s="67"/>
      <c r="L934" s="67"/>
      <c r="M934" s="67"/>
      <c r="N934" s="67"/>
      <c r="O934" s="67"/>
    </row>
    <row r="935" spans="1:15" x14ac:dyDescent="0.2">
      <c r="A935" s="67"/>
      <c r="B935" s="67"/>
      <c r="C935" s="67"/>
      <c r="D935" s="67"/>
      <c r="E935" s="67"/>
      <c r="F935" s="67"/>
      <c r="G935" s="67"/>
      <c r="H935" s="67"/>
      <c r="I935" s="67"/>
      <c r="J935" s="67"/>
      <c r="K935" s="67"/>
      <c r="L935" s="67"/>
      <c r="M935" s="67"/>
      <c r="N935" s="67"/>
      <c r="O935" s="67"/>
    </row>
    <row r="936" spans="1:15" x14ac:dyDescent="0.2">
      <c r="A936" s="67"/>
      <c r="B936" s="67"/>
      <c r="C936" s="67"/>
      <c r="D936" s="67"/>
      <c r="E936" s="67"/>
      <c r="F936" s="67"/>
      <c r="G936" s="67"/>
      <c r="H936" s="67"/>
      <c r="I936" s="67"/>
      <c r="J936" s="67"/>
      <c r="K936" s="67"/>
      <c r="L936" s="67"/>
      <c r="M936" s="67"/>
      <c r="N936" s="67"/>
      <c r="O936" s="67"/>
    </row>
    <row r="937" spans="1:15" x14ac:dyDescent="0.2">
      <c r="A937" s="67"/>
      <c r="B937" s="67"/>
      <c r="C937" s="67"/>
      <c r="D937" s="67"/>
      <c r="E937" s="67"/>
      <c r="F937" s="67"/>
      <c r="G937" s="67"/>
      <c r="H937" s="67"/>
      <c r="I937" s="67"/>
      <c r="J937" s="67"/>
      <c r="K937" s="67"/>
      <c r="L937" s="67"/>
      <c r="M937" s="67"/>
      <c r="N937" s="67"/>
      <c r="O937" s="67"/>
    </row>
    <row r="938" spans="1:15" x14ac:dyDescent="0.2">
      <c r="A938" s="67"/>
      <c r="B938" s="67"/>
      <c r="C938" s="67"/>
      <c r="D938" s="67"/>
      <c r="E938" s="67"/>
      <c r="F938" s="67"/>
      <c r="G938" s="67"/>
      <c r="H938" s="67"/>
      <c r="I938" s="67"/>
      <c r="J938" s="67"/>
      <c r="K938" s="67"/>
      <c r="L938" s="67"/>
      <c r="M938" s="67"/>
      <c r="N938" s="67"/>
      <c r="O938" s="67"/>
    </row>
    <row r="939" spans="1:15" x14ac:dyDescent="0.2">
      <c r="A939" s="67"/>
      <c r="B939" s="67"/>
      <c r="C939" s="67"/>
      <c r="D939" s="67"/>
      <c r="E939" s="67"/>
      <c r="F939" s="67"/>
      <c r="G939" s="67"/>
      <c r="H939" s="67"/>
      <c r="I939" s="67"/>
      <c r="J939" s="67"/>
      <c r="K939" s="67"/>
      <c r="L939" s="67"/>
      <c r="M939" s="67"/>
      <c r="N939" s="67"/>
      <c r="O939" s="67"/>
    </row>
    <row r="940" spans="1:15" x14ac:dyDescent="0.2">
      <c r="A940" s="67"/>
      <c r="B940" s="67"/>
      <c r="C940" s="67"/>
      <c r="D940" s="67"/>
      <c r="E940" s="67"/>
      <c r="F940" s="67"/>
      <c r="G940" s="67"/>
      <c r="H940" s="67"/>
      <c r="I940" s="67"/>
      <c r="J940" s="67"/>
      <c r="K940" s="67"/>
      <c r="L940" s="67"/>
      <c r="M940" s="67"/>
      <c r="N940" s="67"/>
      <c r="O940" s="67"/>
    </row>
    <row r="941" spans="1:15" x14ac:dyDescent="0.2">
      <c r="A941" s="67"/>
      <c r="B941" s="67"/>
      <c r="C941" s="67"/>
      <c r="D941" s="67"/>
      <c r="E941" s="67"/>
      <c r="F941" s="67"/>
      <c r="G941" s="67"/>
      <c r="H941" s="67"/>
      <c r="I941" s="67"/>
      <c r="J941" s="67"/>
      <c r="K941" s="67"/>
      <c r="L941" s="67"/>
      <c r="M941" s="67"/>
      <c r="N941" s="67"/>
      <c r="O941" s="67"/>
    </row>
    <row r="942" spans="1:15" x14ac:dyDescent="0.2">
      <c r="A942" s="67"/>
      <c r="B942" s="67"/>
      <c r="C942" s="67"/>
      <c r="D942" s="67"/>
      <c r="E942" s="67"/>
      <c r="F942" s="67"/>
      <c r="G942" s="67"/>
      <c r="H942" s="67"/>
      <c r="I942" s="67"/>
      <c r="J942" s="67"/>
      <c r="K942" s="67"/>
      <c r="L942" s="67"/>
      <c r="M942" s="67"/>
      <c r="N942" s="67"/>
      <c r="O942" s="67"/>
    </row>
    <row r="943" spans="1:15" x14ac:dyDescent="0.2">
      <c r="A943" s="67"/>
      <c r="B943" s="67"/>
      <c r="C943" s="67"/>
      <c r="D943" s="67"/>
      <c r="E943" s="67"/>
      <c r="F943" s="67"/>
      <c r="G943" s="67"/>
      <c r="H943" s="67"/>
      <c r="I943" s="67"/>
      <c r="J943" s="67"/>
      <c r="K943" s="67"/>
      <c r="L943" s="67"/>
      <c r="M943" s="67"/>
      <c r="N943" s="67"/>
      <c r="O943" s="67"/>
    </row>
    <row r="944" spans="1:15" x14ac:dyDescent="0.2">
      <c r="A944" s="67"/>
      <c r="B944" s="67"/>
      <c r="C944" s="67"/>
      <c r="D944" s="67"/>
      <c r="E944" s="67"/>
      <c r="F944" s="67"/>
      <c r="G944" s="67"/>
      <c r="H944" s="67"/>
      <c r="I944" s="67"/>
      <c r="J944" s="67"/>
      <c r="K944" s="67"/>
      <c r="L944" s="67"/>
      <c r="M944" s="67"/>
      <c r="N944" s="67"/>
      <c r="O944" s="67"/>
    </row>
    <row r="945" spans="1:15" x14ac:dyDescent="0.2">
      <c r="A945" s="67"/>
      <c r="B945" s="67"/>
      <c r="C945" s="67"/>
      <c r="D945" s="67"/>
      <c r="E945" s="67"/>
      <c r="F945" s="67"/>
      <c r="G945" s="67"/>
      <c r="H945" s="67"/>
      <c r="I945" s="67"/>
      <c r="J945" s="67"/>
      <c r="K945" s="67"/>
      <c r="L945" s="67"/>
      <c r="M945" s="67"/>
      <c r="N945" s="67"/>
      <c r="O945" s="67"/>
    </row>
    <row r="946" spans="1:15" x14ac:dyDescent="0.2">
      <c r="A946" s="67"/>
      <c r="B946" s="67"/>
      <c r="C946" s="67"/>
      <c r="D946" s="67"/>
      <c r="E946" s="67"/>
      <c r="F946" s="67"/>
      <c r="G946" s="67"/>
      <c r="H946" s="67"/>
      <c r="I946" s="67"/>
      <c r="J946" s="67"/>
      <c r="K946" s="67"/>
      <c r="L946" s="67"/>
      <c r="M946" s="67"/>
      <c r="N946" s="67"/>
      <c r="O946" s="67"/>
    </row>
    <row r="947" spans="1:15" x14ac:dyDescent="0.2">
      <c r="A947" s="67"/>
      <c r="B947" s="67"/>
      <c r="C947" s="67"/>
      <c r="D947" s="67"/>
      <c r="E947" s="67"/>
      <c r="F947" s="67"/>
      <c r="G947" s="67"/>
      <c r="H947" s="67"/>
      <c r="I947" s="67"/>
      <c r="J947" s="67"/>
      <c r="K947" s="67"/>
      <c r="L947" s="67"/>
      <c r="M947" s="67"/>
      <c r="N947" s="67"/>
      <c r="O947" s="67"/>
    </row>
    <row r="948" spans="1:15" x14ac:dyDescent="0.2">
      <c r="A948" s="67"/>
      <c r="B948" s="67"/>
      <c r="C948" s="67"/>
      <c r="D948" s="67"/>
      <c r="E948" s="67"/>
      <c r="F948" s="67"/>
      <c r="G948" s="67"/>
      <c r="H948" s="67"/>
      <c r="I948" s="67"/>
      <c r="J948" s="67"/>
      <c r="K948" s="67"/>
      <c r="L948" s="67"/>
      <c r="M948" s="67"/>
      <c r="N948" s="67"/>
      <c r="O948" s="67"/>
    </row>
    <row r="949" spans="1:15" x14ac:dyDescent="0.2">
      <c r="A949" s="67"/>
      <c r="B949" s="67"/>
      <c r="C949" s="67"/>
      <c r="D949" s="67"/>
      <c r="E949" s="67"/>
      <c r="F949" s="67"/>
      <c r="G949" s="67"/>
      <c r="H949" s="67"/>
      <c r="I949" s="67"/>
      <c r="J949" s="67"/>
      <c r="K949" s="67"/>
      <c r="L949" s="67"/>
      <c r="M949" s="67"/>
      <c r="N949" s="67"/>
      <c r="O949" s="67"/>
    </row>
    <row r="950" spans="1:15" x14ac:dyDescent="0.2">
      <c r="A950" s="67"/>
      <c r="B950" s="67"/>
      <c r="C950" s="67"/>
      <c r="D950" s="67"/>
      <c r="E950" s="67"/>
      <c r="F950" s="67"/>
      <c r="G950" s="67"/>
      <c r="H950" s="67"/>
      <c r="I950" s="67"/>
      <c r="J950" s="67"/>
      <c r="K950" s="67"/>
      <c r="L950" s="67"/>
      <c r="M950" s="67"/>
      <c r="N950" s="67"/>
      <c r="O950" s="67"/>
    </row>
    <row r="951" spans="1:15" x14ac:dyDescent="0.2">
      <c r="A951" s="67"/>
      <c r="B951" s="67"/>
      <c r="C951" s="67"/>
      <c r="D951" s="67"/>
      <c r="E951" s="67"/>
      <c r="F951" s="67"/>
      <c r="G951" s="67"/>
      <c r="H951" s="67"/>
      <c r="I951" s="67"/>
      <c r="J951" s="67"/>
      <c r="K951" s="67"/>
      <c r="L951" s="67"/>
      <c r="M951" s="67"/>
      <c r="N951" s="67"/>
      <c r="O951" s="67"/>
    </row>
    <row r="952" spans="1:15" x14ac:dyDescent="0.2">
      <c r="A952" s="67"/>
      <c r="B952" s="67"/>
      <c r="C952" s="67"/>
      <c r="D952" s="67"/>
      <c r="E952" s="67"/>
      <c r="F952" s="67"/>
      <c r="G952" s="67"/>
      <c r="H952" s="67"/>
      <c r="I952" s="67"/>
      <c r="J952" s="67"/>
      <c r="K952" s="67"/>
      <c r="L952" s="67"/>
      <c r="M952" s="67"/>
      <c r="N952" s="67"/>
      <c r="O952" s="67"/>
    </row>
    <row r="953" spans="1:15" x14ac:dyDescent="0.2">
      <c r="A953" s="67"/>
      <c r="B953" s="67"/>
      <c r="C953" s="67"/>
      <c r="D953" s="67"/>
      <c r="E953" s="67"/>
      <c r="F953" s="67"/>
      <c r="G953" s="67"/>
      <c r="H953" s="67"/>
      <c r="I953" s="67"/>
      <c r="J953" s="67"/>
      <c r="K953" s="67"/>
      <c r="L953" s="67"/>
      <c r="M953" s="67"/>
      <c r="N953" s="67"/>
      <c r="O953" s="67"/>
    </row>
    <row r="954" spans="1:15" x14ac:dyDescent="0.2">
      <c r="A954" s="67"/>
      <c r="B954" s="67"/>
      <c r="C954" s="67"/>
      <c r="D954" s="67"/>
      <c r="E954" s="67"/>
      <c r="F954" s="67"/>
      <c r="G954" s="67"/>
      <c r="H954" s="67"/>
      <c r="I954" s="67"/>
      <c r="J954" s="67"/>
      <c r="K954" s="67"/>
      <c r="L954" s="67"/>
      <c r="M954" s="67"/>
      <c r="N954" s="67"/>
      <c r="O954" s="67"/>
    </row>
    <row r="955" spans="1:15" x14ac:dyDescent="0.2">
      <c r="A955" s="67"/>
      <c r="B955" s="67"/>
      <c r="C955" s="67"/>
      <c r="D955" s="67"/>
      <c r="E955" s="67"/>
      <c r="F955" s="67"/>
      <c r="G955" s="67"/>
      <c r="H955" s="67"/>
      <c r="I955" s="67"/>
      <c r="J955" s="67"/>
      <c r="K955" s="67"/>
      <c r="L955" s="67"/>
      <c r="M955" s="67"/>
      <c r="N955" s="67"/>
      <c r="O955" s="67"/>
    </row>
    <row r="956" spans="1:15" x14ac:dyDescent="0.2">
      <c r="A956" s="67"/>
      <c r="B956" s="67"/>
      <c r="C956" s="67"/>
      <c r="D956" s="67"/>
      <c r="E956" s="67"/>
      <c r="F956" s="67"/>
      <c r="G956" s="67"/>
      <c r="H956" s="67"/>
      <c r="I956" s="67"/>
      <c r="J956" s="67"/>
      <c r="K956" s="67"/>
      <c r="L956" s="67"/>
      <c r="M956" s="67"/>
      <c r="N956" s="67"/>
      <c r="O956" s="67"/>
    </row>
    <row r="957" spans="1:15" x14ac:dyDescent="0.2">
      <c r="A957" s="67"/>
      <c r="B957" s="67"/>
      <c r="C957" s="67"/>
      <c r="D957" s="67"/>
      <c r="E957" s="67"/>
      <c r="F957" s="67"/>
      <c r="G957" s="67"/>
      <c r="H957" s="67"/>
      <c r="I957" s="67"/>
      <c r="J957" s="67"/>
      <c r="K957" s="67"/>
      <c r="L957" s="67"/>
      <c r="M957" s="67"/>
      <c r="N957" s="67"/>
      <c r="O957" s="67"/>
    </row>
    <row r="958" spans="1:15" x14ac:dyDescent="0.2">
      <c r="A958" s="67"/>
      <c r="B958" s="67"/>
      <c r="C958" s="67"/>
      <c r="D958" s="67"/>
      <c r="E958" s="67"/>
      <c r="F958" s="67"/>
      <c r="G958" s="67"/>
      <c r="H958" s="67"/>
      <c r="I958" s="67"/>
      <c r="J958" s="67"/>
      <c r="K958" s="67"/>
      <c r="L958" s="67"/>
      <c r="M958" s="67"/>
      <c r="N958" s="67"/>
      <c r="O958" s="67"/>
    </row>
    <row r="959" spans="1:15" x14ac:dyDescent="0.2">
      <c r="A959" s="67"/>
      <c r="B959" s="67"/>
      <c r="C959" s="67"/>
      <c r="D959" s="67"/>
      <c r="E959" s="67"/>
      <c r="F959" s="67"/>
      <c r="G959" s="67"/>
      <c r="H959" s="67"/>
      <c r="I959" s="67"/>
      <c r="J959" s="67"/>
      <c r="K959" s="67"/>
      <c r="L959" s="67"/>
      <c r="M959" s="67"/>
      <c r="N959" s="67"/>
      <c r="O959" s="67"/>
    </row>
    <row r="960" spans="1:15" x14ac:dyDescent="0.2">
      <c r="A960" s="67"/>
      <c r="B960" s="67"/>
      <c r="C960" s="67"/>
      <c r="D960" s="67"/>
      <c r="E960" s="67"/>
      <c r="F960" s="67"/>
      <c r="G960" s="67"/>
      <c r="H960" s="67"/>
      <c r="I960" s="67"/>
      <c r="J960" s="67"/>
      <c r="K960" s="67"/>
      <c r="L960" s="67"/>
      <c r="M960" s="67"/>
      <c r="N960" s="67"/>
      <c r="O960" s="67"/>
    </row>
    <row r="961" spans="1:15" x14ac:dyDescent="0.2">
      <c r="A961" s="67"/>
      <c r="B961" s="67"/>
      <c r="C961" s="67"/>
      <c r="D961" s="67"/>
      <c r="E961" s="67"/>
      <c r="F961" s="67"/>
      <c r="G961" s="67"/>
      <c r="H961" s="67"/>
      <c r="I961" s="67"/>
      <c r="J961" s="67"/>
      <c r="K961" s="67"/>
      <c r="L961" s="67"/>
      <c r="M961" s="67"/>
      <c r="N961" s="67"/>
      <c r="O961" s="67"/>
    </row>
    <row r="962" spans="1:15" x14ac:dyDescent="0.2">
      <c r="A962" s="67"/>
      <c r="B962" s="67"/>
      <c r="C962" s="67"/>
      <c r="D962" s="67"/>
      <c r="E962" s="67"/>
      <c r="F962" s="67"/>
      <c r="G962" s="67"/>
      <c r="H962" s="67"/>
      <c r="I962" s="67"/>
      <c r="J962" s="67"/>
      <c r="K962" s="67"/>
      <c r="L962" s="67"/>
      <c r="M962" s="67"/>
      <c r="N962" s="67"/>
      <c r="O962" s="67"/>
    </row>
    <row r="963" spans="1:15" x14ac:dyDescent="0.2">
      <c r="A963" s="67"/>
      <c r="B963" s="67"/>
      <c r="C963" s="67"/>
      <c r="D963" s="67"/>
      <c r="E963" s="67"/>
      <c r="F963" s="67"/>
      <c r="G963" s="67"/>
      <c r="H963" s="67"/>
      <c r="I963" s="67"/>
      <c r="J963" s="67"/>
      <c r="K963" s="67"/>
      <c r="L963" s="67"/>
      <c r="M963" s="67"/>
      <c r="N963" s="67"/>
      <c r="O963" s="67"/>
    </row>
    <row r="964" spans="1:15" x14ac:dyDescent="0.2">
      <c r="A964" s="67"/>
      <c r="B964" s="67"/>
      <c r="C964" s="67"/>
      <c r="D964" s="67"/>
      <c r="E964" s="67"/>
      <c r="F964" s="67"/>
      <c r="G964" s="67"/>
      <c r="H964" s="67"/>
      <c r="I964" s="67"/>
      <c r="J964" s="67"/>
      <c r="K964" s="67"/>
      <c r="L964" s="67"/>
      <c r="M964" s="67"/>
      <c r="N964" s="67"/>
      <c r="O964" s="67"/>
    </row>
    <row r="965" spans="1:15" x14ac:dyDescent="0.2">
      <c r="A965" s="67"/>
      <c r="B965" s="67"/>
      <c r="C965" s="67"/>
      <c r="D965" s="67"/>
      <c r="E965" s="67"/>
      <c r="F965" s="67"/>
      <c r="G965" s="67"/>
      <c r="H965" s="67"/>
      <c r="I965" s="67"/>
      <c r="J965" s="67"/>
      <c r="K965" s="67"/>
      <c r="L965" s="67"/>
      <c r="M965" s="67"/>
      <c r="N965" s="67"/>
      <c r="O965" s="67"/>
    </row>
    <row r="966" spans="1:15" x14ac:dyDescent="0.2">
      <c r="A966" s="67"/>
      <c r="B966" s="67"/>
      <c r="C966" s="67"/>
      <c r="D966" s="67"/>
      <c r="E966" s="67"/>
      <c r="F966" s="67"/>
      <c r="G966" s="67"/>
      <c r="H966" s="67"/>
      <c r="I966" s="67"/>
      <c r="J966" s="67"/>
      <c r="K966" s="67"/>
      <c r="L966" s="67"/>
      <c r="M966" s="67"/>
      <c r="N966" s="67"/>
      <c r="O966" s="67"/>
    </row>
    <row r="967" spans="1:15" x14ac:dyDescent="0.2">
      <c r="A967" s="67"/>
      <c r="B967" s="67"/>
      <c r="C967" s="67"/>
      <c r="D967" s="67"/>
      <c r="E967" s="67"/>
      <c r="F967" s="67"/>
      <c r="G967" s="67"/>
      <c r="H967" s="67"/>
      <c r="I967" s="67"/>
      <c r="J967" s="67"/>
      <c r="K967" s="67"/>
      <c r="L967" s="67"/>
      <c r="M967" s="67"/>
      <c r="N967" s="67"/>
      <c r="O967" s="67"/>
    </row>
    <row r="968" spans="1:15" x14ac:dyDescent="0.2">
      <c r="A968" s="67"/>
      <c r="B968" s="67"/>
      <c r="C968" s="67"/>
      <c r="D968" s="67"/>
      <c r="E968" s="67"/>
      <c r="F968" s="67"/>
      <c r="G968" s="67"/>
      <c r="H968" s="67"/>
      <c r="I968" s="67"/>
      <c r="J968" s="67"/>
      <c r="K968" s="67"/>
      <c r="L968" s="67"/>
      <c r="M968" s="67"/>
      <c r="N968" s="67"/>
      <c r="O968" s="67"/>
    </row>
    <row r="969" spans="1:15" x14ac:dyDescent="0.2">
      <c r="A969" s="67"/>
      <c r="B969" s="67"/>
      <c r="C969" s="67"/>
      <c r="D969" s="67"/>
      <c r="E969" s="67"/>
      <c r="F969" s="67"/>
      <c r="G969" s="67"/>
      <c r="H969" s="67"/>
      <c r="I969" s="67"/>
      <c r="J969" s="67"/>
      <c r="K969" s="67"/>
      <c r="L969" s="67"/>
      <c r="M969" s="67"/>
      <c r="N969" s="67"/>
      <c r="O969" s="67"/>
    </row>
    <row r="970" spans="1:15" x14ac:dyDescent="0.2">
      <c r="A970" s="67"/>
      <c r="B970" s="67"/>
      <c r="C970" s="67"/>
      <c r="D970" s="67"/>
      <c r="E970" s="67"/>
      <c r="F970" s="67"/>
      <c r="G970" s="67"/>
      <c r="H970" s="67"/>
      <c r="I970" s="67"/>
      <c r="J970" s="67"/>
      <c r="K970" s="67"/>
      <c r="L970" s="67"/>
      <c r="M970" s="67"/>
      <c r="N970" s="67"/>
      <c r="O970" s="67"/>
    </row>
    <row r="971" spans="1:15" x14ac:dyDescent="0.2">
      <c r="A971" s="67"/>
      <c r="B971" s="67"/>
      <c r="C971" s="67"/>
      <c r="D971" s="67"/>
      <c r="E971" s="67"/>
      <c r="F971" s="67"/>
      <c r="G971" s="67"/>
      <c r="H971" s="67"/>
      <c r="I971" s="67"/>
      <c r="J971" s="67"/>
      <c r="K971" s="67"/>
      <c r="L971" s="67"/>
      <c r="M971" s="67"/>
      <c r="N971" s="67"/>
      <c r="O971" s="67"/>
    </row>
    <row r="972" spans="1:15" x14ac:dyDescent="0.2">
      <c r="A972" s="67"/>
      <c r="B972" s="67"/>
      <c r="C972" s="67"/>
      <c r="D972" s="67"/>
      <c r="E972" s="67"/>
      <c r="F972" s="67"/>
      <c r="G972" s="67"/>
      <c r="H972" s="67"/>
      <c r="I972" s="67"/>
      <c r="J972" s="67"/>
      <c r="K972" s="67"/>
      <c r="L972" s="67"/>
      <c r="M972" s="67"/>
      <c r="N972" s="67"/>
      <c r="O972" s="67"/>
    </row>
    <row r="973" spans="1:15" x14ac:dyDescent="0.2">
      <c r="A973" s="67"/>
      <c r="B973" s="67"/>
      <c r="C973" s="67"/>
      <c r="D973" s="67"/>
      <c r="E973" s="67"/>
      <c r="F973" s="67"/>
      <c r="G973" s="67"/>
      <c r="H973" s="67"/>
      <c r="I973" s="67"/>
      <c r="J973" s="67"/>
      <c r="K973" s="67"/>
      <c r="L973" s="67"/>
      <c r="M973" s="67"/>
      <c r="N973" s="67"/>
      <c r="O973" s="67"/>
    </row>
    <row r="974" spans="1:15" x14ac:dyDescent="0.2">
      <c r="A974" s="67"/>
      <c r="B974" s="67"/>
      <c r="C974" s="67"/>
      <c r="D974" s="67"/>
      <c r="E974" s="67"/>
      <c r="F974" s="67"/>
      <c r="G974" s="67"/>
      <c r="H974" s="67"/>
      <c r="I974" s="67"/>
      <c r="J974" s="67"/>
      <c r="K974" s="67"/>
      <c r="L974" s="67"/>
      <c r="M974" s="67"/>
      <c r="N974" s="67"/>
      <c r="O974" s="67"/>
    </row>
    <row r="975" spans="1:15" x14ac:dyDescent="0.2">
      <c r="A975" s="67"/>
      <c r="B975" s="67"/>
      <c r="C975" s="67"/>
      <c r="D975" s="67"/>
      <c r="E975" s="67"/>
      <c r="F975" s="67"/>
      <c r="G975" s="67"/>
      <c r="H975" s="67"/>
      <c r="I975" s="67"/>
      <c r="J975" s="67"/>
      <c r="K975" s="67"/>
      <c r="L975" s="67"/>
      <c r="M975" s="67"/>
      <c r="N975" s="67"/>
      <c r="O975" s="67"/>
    </row>
    <row r="976" spans="1:15" x14ac:dyDescent="0.2">
      <c r="A976" s="67"/>
      <c r="B976" s="67"/>
      <c r="C976" s="67"/>
      <c r="D976" s="67"/>
      <c r="E976" s="67"/>
      <c r="F976" s="67"/>
      <c r="G976" s="67"/>
      <c r="H976" s="67"/>
      <c r="I976" s="67"/>
      <c r="J976" s="67"/>
      <c r="K976" s="67"/>
      <c r="L976" s="67"/>
      <c r="M976" s="67"/>
      <c r="N976" s="67"/>
      <c r="O976" s="67"/>
    </row>
    <row r="977" spans="1:15" x14ac:dyDescent="0.2">
      <c r="A977" s="67"/>
      <c r="B977" s="67"/>
      <c r="C977" s="67"/>
      <c r="D977" s="67"/>
      <c r="E977" s="67"/>
      <c r="F977" s="67"/>
      <c r="G977" s="67"/>
      <c r="H977" s="67"/>
      <c r="I977" s="67"/>
      <c r="J977" s="67"/>
      <c r="K977" s="67"/>
      <c r="L977" s="67"/>
      <c r="M977" s="67"/>
      <c r="N977" s="67"/>
      <c r="O977" s="67"/>
    </row>
    <row r="978" spans="1:15" x14ac:dyDescent="0.2">
      <c r="A978" s="67"/>
      <c r="B978" s="67"/>
      <c r="C978" s="67"/>
      <c r="D978" s="67"/>
      <c r="E978" s="67"/>
      <c r="F978" s="67"/>
      <c r="G978" s="67"/>
      <c r="H978" s="67"/>
      <c r="I978" s="67"/>
      <c r="J978" s="67"/>
      <c r="K978" s="67"/>
      <c r="L978" s="67"/>
      <c r="M978" s="67"/>
      <c r="N978" s="67"/>
      <c r="O978" s="67"/>
    </row>
    <row r="979" spans="1:15" x14ac:dyDescent="0.2">
      <c r="A979" s="67"/>
      <c r="B979" s="67"/>
      <c r="C979" s="67"/>
      <c r="D979" s="67"/>
      <c r="E979" s="67"/>
      <c r="F979" s="67"/>
      <c r="G979" s="67"/>
      <c r="H979" s="67"/>
      <c r="I979" s="67"/>
      <c r="J979" s="67"/>
      <c r="K979" s="67"/>
      <c r="L979" s="67"/>
      <c r="M979" s="67"/>
      <c r="N979" s="67"/>
      <c r="O979" s="67"/>
    </row>
    <row r="980" spans="1:15" x14ac:dyDescent="0.2">
      <c r="A980" s="67"/>
      <c r="B980" s="67"/>
      <c r="C980" s="67"/>
      <c r="D980" s="67"/>
      <c r="E980" s="67"/>
      <c r="F980" s="67"/>
      <c r="G980" s="67"/>
      <c r="H980" s="67"/>
      <c r="I980" s="67"/>
      <c r="J980" s="67"/>
      <c r="K980" s="67"/>
      <c r="L980" s="67"/>
      <c r="M980" s="67"/>
      <c r="N980" s="67"/>
      <c r="O980" s="67"/>
    </row>
    <row r="981" spans="1:15" x14ac:dyDescent="0.2">
      <c r="A981" s="67"/>
      <c r="B981" s="67"/>
      <c r="C981" s="67"/>
      <c r="D981" s="67"/>
      <c r="E981" s="67"/>
      <c r="F981" s="67"/>
      <c r="G981" s="67"/>
      <c r="H981" s="67"/>
      <c r="I981" s="67"/>
      <c r="J981" s="67"/>
      <c r="K981" s="67"/>
      <c r="L981" s="67"/>
      <c r="M981" s="67"/>
      <c r="N981" s="67"/>
      <c r="O981" s="67"/>
    </row>
    <row r="982" spans="1:15" x14ac:dyDescent="0.2">
      <c r="A982" s="67"/>
      <c r="B982" s="67"/>
      <c r="C982" s="67"/>
      <c r="D982" s="67"/>
      <c r="E982" s="67"/>
      <c r="F982" s="67"/>
      <c r="G982" s="67"/>
      <c r="H982" s="67"/>
      <c r="I982" s="67"/>
      <c r="J982" s="67"/>
      <c r="K982" s="67"/>
      <c r="L982" s="67"/>
      <c r="M982" s="67"/>
      <c r="N982" s="67"/>
      <c r="O982" s="67"/>
    </row>
    <row r="983" spans="1:15" x14ac:dyDescent="0.2">
      <c r="A983" s="67"/>
      <c r="B983" s="67"/>
      <c r="C983" s="67"/>
      <c r="D983" s="67"/>
      <c r="E983" s="67"/>
      <c r="F983" s="67"/>
      <c r="G983" s="67"/>
      <c r="H983" s="67"/>
      <c r="I983" s="67"/>
      <c r="J983" s="67"/>
      <c r="K983" s="67"/>
      <c r="L983" s="67"/>
      <c r="M983" s="67"/>
      <c r="N983" s="67"/>
      <c r="O983" s="67"/>
    </row>
    <row r="984" spans="1:15" x14ac:dyDescent="0.2">
      <c r="A984" s="67"/>
      <c r="B984" s="67"/>
      <c r="C984" s="67"/>
      <c r="D984" s="67"/>
      <c r="E984" s="67"/>
      <c r="F984" s="67"/>
      <c r="G984" s="67"/>
      <c r="H984" s="67"/>
      <c r="I984" s="67"/>
      <c r="J984" s="67"/>
      <c r="K984" s="67"/>
      <c r="L984" s="67"/>
      <c r="M984" s="67"/>
      <c r="N984" s="67"/>
      <c r="O984" s="67"/>
    </row>
    <row r="985" spans="1:15" x14ac:dyDescent="0.2">
      <c r="A985" s="67"/>
      <c r="B985" s="67"/>
      <c r="C985" s="67"/>
      <c r="D985" s="67"/>
      <c r="E985" s="67"/>
      <c r="F985" s="67"/>
      <c r="G985" s="67"/>
      <c r="H985" s="67"/>
      <c r="I985" s="67"/>
      <c r="J985" s="67"/>
      <c r="K985" s="67"/>
      <c r="L985" s="67"/>
      <c r="M985" s="67"/>
      <c r="N985" s="67"/>
      <c r="O985" s="67"/>
    </row>
    <row r="986" spans="1:15" x14ac:dyDescent="0.2">
      <c r="A986" s="67"/>
      <c r="B986" s="67"/>
      <c r="C986" s="67"/>
      <c r="D986" s="67"/>
      <c r="E986" s="67"/>
      <c r="F986" s="67"/>
      <c r="G986" s="67"/>
      <c r="H986" s="67"/>
      <c r="I986" s="67"/>
      <c r="J986" s="67"/>
      <c r="K986" s="67"/>
      <c r="L986" s="67"/>
      <c r="M986" s="67"/>
      <c r="N986" s="67"/>
      <c r="O986" s="67"/>
    </row>
    <row r="987" spans="1:15" x14ac:dyDescent="0.2">
      <c r="A987" s="67"/>
      <c r="B987" s="67"/>
      <c r="C987" s="67"/>
      <c r="D987" s="67"/>
      <c r="E987" s="67"/>
      <c r="F987" s="67"/>
      <c r="G987" s="67"/>
      <c r="H987" s="67"/>
      <c r="I987" s="67"/>
      <c r="J987" s="67"/>
      <c r="K987" s="67"/>
      <c r="L987" s="67"/>
      <c r="M987" s="67"/>
      <c r="N987" s="67"/>
      <c r="O987" s="67"/>
    </row>
    <row r="988" spans="1:15" x14ac:dyDescent="0.2">
      <c r="A988" s="67"/>
      <c r="B988" s="67"/>
      <c r="C988" s="67"/>
      <c r="D988" s="67"/>
      <c r="E988" s="67"/>
      <c r="F988" s="67"/>
      <c r="G988" s="67"/>
      <c r="H988" s="67"/>
      <c r="I988" s="67"/>
      <c r="J988" s="67"/>
      <c r="K988" s="67"/>
      <c r="L988" s="67"/>
      <c r="M988" s="67"/>
      <c r="N988" s="67"/>
      <c r="O988" s="67"/>
    </row>
    <row r="989" spans="1:15" x14ac:dyDescent="0.2">
      <c r="A989" s="67"/>
      <c r="B989" s="67"/>
      <c r="C989" s="67"/>
      <c r="D989" s="67"/>
      <c r="E989" s="67"/>
      <c r="F989" s="67"/>
      <c r="G989" s="67"/>
      <c r="H989" s="67"/>
      <c r="I989" s="67"/>
      <c r="J989" s="67"/>
      <c r="K989" s="67"/>
      <c r="L989" s="67"/>
      <c r="M989" s="67"/>
      <c r="N989" s="67"/>
      <c r="O989" s="67"/>
    </row>
    <row r="990" spans="1:15" x14ac:dyDescent="0.2">
      <c r="A990" s="67"/>
      <c r="B990" s="67"/>
      <c r="C990" s="67"/>
      <c r="D990" s="67"/>
      <c r="E990" s="67"/>
      <c r="F990" s="67"/>
      <c r="G990" s="67"/>
      <c r="H990" s="67"/>
      <c r="I990" s="67"/>
      <c r="J990" s="67"/>
      <c r="K990" s="67"/>
      <c r="L990" s="67"/>
      <c r="M990" s="67"/>
      <c r="N990" s="67"/>
      <c r="O990" s="67"/>
    </row>
    <row r="991" spans="1:15" x14ac:dyDescent="0.2">
      <c r="A991" s="67"/>
      <c r="B991" s="67"/>
      <c r="C991" s="67"/>
      <c r="D991" s="67"/>
      <c r="E991" s="67"/>
      <c r="F991" s="67"/>
      <c r="G991" s="67"/>
      <c r="H991" s="67"/>
      <c r="I991" s="67"/>
      <c r="J991" s="67"/>
      <c r="K991" s="67"/>
      <c r="L991" s="67"/>
      <c r="M991" s="67"/>
      <c r="N991" s="67"/>
      <c r="O991" s="67"/>
    </row>
    <row r="992" spans="1:15" x14ac:dyDescent="0.2">
      <c r="A992" s="67"/>
      <c r="B992" s="67"/>
      <c r="C992" s="67"/>
      <c r="D992" s="67"/>
      <c r="E992" s="67"/>
      <c r="F992" s="67"/>
      <c r="G992" s="67"/>
      <c r="H992" s="67"/>
      <c r="I992" s="67"/>
      <c r="J992" s="67"/>
      <c r="K992" s="67"/>
      <c r="L992" s="67"/>
      <c r="M992" s="67"/>
      <c r="N992" s="67"/>
      <c r="O992" s="67"/>
    </row>
    <row r="993" spans="1:15" x14ac:dyDescent="0.2">
      <c r="A993" s="67"/>
      <c r="B993" s="67"/>
      <c r="C993" s="67"/>
      <c r="D993" s="67"/>
      <c r="E993" s="67"/>
      <c r="F993" s="67"/>
      <c r="G993" s="67"/>
      <c r="H993" s="67"/>
      <c r="I993" s="67"/>
      <c r="J993" s="67"/>
      <c r="K993" s="67"/>
      <c r="L993" s="67"/>
      <c r="M993" s="67"/>
      <c r="N993" s="67"/>
      <c r="O993" s="67"/>
    </row>
    <row r="994" spans="1:15" x14ac:dyDescent="0.2">
      <c r="A994" s="67"/>
      <c r="B994" s="67"/>
      <c r="C994" s="67"/>
      <c r="D994" s="67"/>
      <c r="E994" s="67"/>
      <c r="F994" s="67"/>
      <c r="G994" s="67"/>
      <c r="H994" s="67"/>
      <c r="I994" s="67"/>
      <c r="J994" s="67"/>
      <c r="K994" s="67"/>
      <c r="L994" s="67"/>
      <c r="M994" s="67"/>
      <c r="N994" s="67"/>
      <c r="O994" s="67"/>
    </row>
    <row r="995" spans="1:15" x14ac:dyDescent="0.2">
      <c r="A995" s="67"/>
      <c r="B995" s="67"/>
      <c r="C995" s="67"/>
      <c r="D995" s="67"/>
      <c r="E995" s="67"/>
      <c r="F995" s="67"/>
      <c r="G995" s="67"/>
      <c r="H995" s="67"/>
      <c r="I995" s="67"/>
      <c r="J995" s="67"/>
      <c r="K995" s="67"/>
      <c r="L995" s="67"/>
      <c r="M995" s="67"/>
      <c r="N995" s="67"/>
      <c r="O995" s="67"/>
    </row>
    <row r="996" spans="1:15" x14ac:dyDescent="0.2">
      <c r="A996" s="67"/>
      <c r="B996" s="67"/>
      <c r="C996" s="67"/>
      <c r="D996" s="67"/>
      <c r="E996" s="67"/>
      <c r="F996" s="67"/>
      <c r="G996" s="67"/>
      <c r="H996" s="67"/>
      <c r="I996" s="67"/>
      <c r="J996" s="67"/>
      <c r="K996" s="67"/>
      <c r="L996" s="67"/>
      <c r="M996" s="67"/>
      <c r="N996" s="67"/>
      <c r="O996" s="67"/>
    </row>
    <row r="997" spans="1:15" x14ac:dyDescent="0.2">
      <c r="A997" s="67"/>
      <c r="B997" s="67"/>
      <c r="C997" s="67"/>
      <c r="D997" s="67"/>
      <c r="E997" s="67"/>
      <c r="F997" s="67"/>
      <c r="G997" s="67"/>
      <c r="H997" s="67"/>
      <c r="I997" s="67"/>
      <c r="J997" s="67"/>
      <c r="K997" s="67"/>
      <c r="L997" s="67"/>
      <c r="M997" s="67"/>
      <c r="N997" s="67"/>
      <c r="O997" s="67"/>
    </row>
    <row r="998" spans="1:15" x14ac:dyDescent="0.2">
      <c r="A998" s="67"/>
      <c r="B998" s="67"/>
      <c r="C998" s="67"/>
      <c r="D998" s="67"/>
      <c r="E998" s="67"/>
      <c r="F998" s="67"/>
      <c r="G998" s="67"/>
      <c r="H998" s="67"/>
      <c r="I998" s="67"/>
      <c r="J998" s="67"/>
      <c r="K998" s="67"/>
      <c r="L998" s="67"/>
      <c r="M998" s="67"/>
      <c r="N998" s="67"/>
      <c r="O998" s="67"/>
    </row>
    <row r="999" spans="1:15" x14ac:dyDescent="0.2">
      <c r="A999" s="67"/>
      <c r="B999" s="67"/>
      <c r="C999" s="67"/>
      <c r="D999" s="67"/>
      <c r="E999" s="67"/>
      <c r="F999" s="67"/>
      <c r="G999" s="67"/>
      <c r="H999" s="67"/>
      <c r="I999" s="67"/>
      <c r="J999" s="67"/>
      <c r="K999" s="67"/>
      <c r="L999" s="67"/>
      <c r="M999" s="67"/>
      <c r="N999" s="67"/>
      <c r="O999" s="67"/>
    </row>
    <row r="1000" spans="1:15" x14ac:dyDescent="0.2">
      <c r="A1000" s="67"/>
      <c r="B1000" s="67"/>
      <c r="C1000" s="67"/>
      <c r="D1000" s="67"/>
      <c r="E1000" s="67"/>
      <c r="F1000" s="67"/>
      <c r="G1000" s="67"/>
      <c r="H1000" s="67"/>
      <c r="I1000" s="67"/>
      <c r="J1000" s="67"/>
      <c r="K1000" s="67"/>
      <c r="L1000" s="67"/>
      <c r="M1000" s="67"/>
      <c r="N1000" s="67"/>
      <c r="O1000" s="67"/>
    </row>
    <row r="1001" spans="1:15" x14ac:dyDescent="0.2">
      <c r="A1001" s="67"/>
      <c r="B1001" s="67"/>
      <c r="C1001" s="67"/>
      <c r="D1001" s="67"/>
      <c r="E1001" s="67"/>
      <c r="F1001" s="67"/>
      <c r="G1001" s="67"/>
      <c r="H1001" s="67"/>
      <c r="I1001" s="67"/>
      <c r="J1001" s="67"/>
      <c r="K1001" s="67"/>
      <c r="L1001" s="67"/>
      <c r="M1001" s="67"/>
      <c r="N1001" s="67"/>
      <c r="O1001" s="67"/>
    </row>
    <row r="1002" spans="1:15" x14ac:dyDescent="0.2">
      <c r="A1002" s="67"/>
      <c r="B1002" s="67"/>
      <c r="C1002" s="67"/>
      <c r="D1002" s="67"/>
      <c r="E1002" s="67"/>
      <c r="F1002" s="67"/>
      <c r="G1002" s="67"/>
      <c r="H1002" s="67"/>
      <c r="I1002" s="67"/>
      <c r="J1002" s="67"/>
      <c r="K1002" s="67"/>
      <c r="L1002" s="67"/>
      <c r="M1002" s="67"/>
      <c r="N1002" s="67"/>
      <c r="O1002" s="67"/>
    </row>
    <row r="1003" spans="1:15" x14ac:dyDescent="0.2">
      <c r="A1003" s="67"/>
      <c r="B1003" s="67"/>
      <c r="C1003" s="67"/>
      <c r="D1003" s="67"/>
      <c r="E1003" s="67"/>
      <c r="F1003" s="67"/>
      <c r="G1003" s="67"/>
      <c r="H1003" s="67"/>
      <c r="I1003" s="67"/>
      <c r="J1003" s="67"/>
      <c r="K1003" s="67"/>
      <c r="L1003" s="67"/>
      <c r="M1003" s="67"/>
      <c r="N1003" s="67"/>
      <c r="O1003" s="67"/>
    </row>
    <row r="1004" spans="1:15" x14ac:dyDescent="0.2">
      <c r="A1004" s="67"/>
      <c r="B1004" s="67"/>
      <c r="C1004" s="67"/>
      <c r="D1004" s="67"/>
      <c r="E1004" s="67"/>
      <c r="F1004" s="67"/>
      <c r="G1004" s="67"/>
      <c r="H1004" s="67"/>
      <c r="I1004" s="67"/>
      <c r="J1004" s="67"/>
      <c r="K1004" s="67"/>
      <c r="L1004" s="67"/>
      <c r="M1004" s="67"/>
      <c r="N1004" s="67"/>
      <c r="O1004" s="67"/>
    </row>
    <row r="1005" spans="1:15" x14ac:dyDescent="0.2">
      <c r="A1005" s="67"/>
      <c r="B1005" s="67"/>
      <c r="C1005" s="67"/>
      <c r="D1005" s="67"/>
      <c r="E1005" s="67"/>
      <c r="F1005" s="67"/>
      <c r="G1005" s="67"/>
      <c r="H1005" s="67"/>
      <c r="I1005" s="67"/>
      <c r="J1005" s="67"/>
      <c r="K1005" s="67"/>
      <c r="L1005" s="67"/>
      <c r="M1005" s="67"/>
      <c r="N1005" s="67"/>
      <c r="O1005" s="67"/>
    </row>
    <row r="1006" spans="1:15" x14ac:dyDescent="0.2">
      <c r="A1006" s="67"/>
      <c r="B1006" s="67"/>
      <c r="C1006" s="67"/>
      <c r="D1006" s="67"/>
      <c r="E1006" s="67"/>
      <c r="F1006" s="67"/>
      <c r="G1006" s="67"/>
      <c r="H1006" s="67"/>
      <c r="I1006" s="67"/>
      <c r="J1006" s="67"/>
      <c r="K1006" s="67"/>
      <c r="L1006" s="67"/>
      <c r="M1006" s="67"/>
      <c r="N1006" s="67"/>
      <c r="O1006" s="67"/>
    </row>
    <row r="1007" spans="1:15" x14ac:dyDescent="0.2">
      <c r="A1007" s="67"/>
      <c r="B1007" s="67"/>
      <c r="C1007" s="67"/>
      <c r="D1007" s="67"/>
      <c r="E1007" s="67"/>
      <c r="F1007" s="67"/>
      <c r="G1007" s="67"/>
      <c r="H1007" s="67"/>
      <c r="I1007" s="67"/>
      <c r="J1007" s="67"/>
      <c r="K1007" s="67"/>
      <c r="L1007" s="67"/>
      <c r="M1007" s="67"/>
      <c r="N1007" s="67"/>
      <c r="O1007" s="67"/>
    </row>
    <row r="1008" spans="1:15" x14ac:dyDescent="0.2">
      <c r="A1008" s="67"/>
      <c r="B1008" s="67"/>
      <c r="C1008" s="67"/>
      <c r="D1008" s="67"/>
      <c r="E1008" s="67"/>
      <c r="F1008" s="67"/>
      <c r="G1008" s="67"/>
      <c r="H1008" s="67"/>
      <c r="I1008" s="67"/>
      <c r="J1008" s="67"/>
      <c r="K1008" s="67"/>
      <c r="L1008" s="67"/>
      <c r="M1008" s="67"/>
      <c r="N1008" s="67"/>
      <c r="O1008" s="67"/>
    </row>
    <row r="1009" spans="1:15" x14ac:dyDescent="0.2">
      <c r="A1009" s="67"/>
      <c r="B1009" s="67"/>
      <c r="C1009" s="67"/>
      <c r="D1009" s="67"/>
      <c r="E1009" s="67"/>
      <c r="F1009" s="67"/>
      <c r="G1009" s="67"/>
      <c r="H1009" s="67"/>
      <c r="I1009" s="67"/>
      <c r="J1009" s="67"/>
      <c r="K1009" s="67"/>
      <c r="L1009" s="67"/>
      <c r="M1009" s="67"/>
      <c r="N1009" s="67"/>
      <c r="O1009" s="67"/>
    </row>
    <row r="1010" spans="1:15" x14ac:dyDescent="0.2">
      <c r="A1010" s="67"/>
      <c r="B1010" s="67"/>
      <c r="C1010" s="67"/>
      <c r="D1010" s="67"/>
      <c r="E1010" s="67"/>
      <c r="F1010" s="67"/>
      <c r="G1010" s="67"/>
      <c r="H1010" s="67"/>
      <c r="I1010" s="67"/>
      <c r="J1010" s="67"/>
      <c r="K1010" s="67"/>
      <c r="L1010" s="67"/>
      <c r="M1010" s="67"/>
      <c r="N1010" s="67"/>
      <c r="O1010" s="67"/>
    </row>
    <row r="1011" spans="1:15" x14ac:dyDescent="0.2">
      <c r="A1011" s="67"/>
      <c r="B1011" s="67"/>
      <c r="C1011" s="67"/>
      <c r="D1011" s="67"/>
      <c r="E1011" s="67"/>
      <c r="F1011" s="67"/>
      <c r="G1011" s="67"/>
      <c r="H1011" s="67"/>
      <c r="I1011" s="67"/>
      <c r="J1011" s="67"/>
      <c r="K1011" s="67"/>
      <c r="L1011" s="67"/>
      <c r="M1011" s="67"/>
      <c r="N1011" s="67"/>
      <c r="O1011" s="67"/>
    </row>
    <row r="1012" spans="1:15" x14ac:dyDescent="0.2">
      <c r="A1012" s="67"/>
      <c r="B1012" s="67"/>
      <c r="C1012" s="67"/>
      <c r="D1012" s="67"/>
      <c r="E1012" s="67"/>
      <c r="F1012" s="67"/>
      <c r="G1012" s="67"/>
      <c r="H1012" s="67"/>
      <c r="I1012" s="67"/>
      <c r="J1012" s="67"/>
      <c r="K1012" s="67"/>
      <c r="L1012" s="67"/>
      <c r="M1012" s="67"/>
      <c r="N1012" s="67"/>
      <c r="O1012" s="67"/>
    </row>
    <row r="1013" spans="1:15" x14ac:dyDescent="0.2">
      <c r="A1013" s="67"/>
      <c r="B1013" s="67"/>
      <c r="C1013" s="67"/>
      <c r="D1013" s="67"/>
      <c r="E1013" s="67"/>
      <c r="F1013" s="67"/>
      <c r="G1013" s="67"/>
      <c r="H1013" s="67"/>
      <c r="I1013" s="67"/>
      <c r="J1013" s="67"/>
      <c r="K1013" s="67"/>
      <c r="L1013" s="67"/>
      <c r="M1013" s="67"/>
      <c r="N1013" s="67"/>
      <c r="O1013" s="67"/>
    </row>
    <row r="1014" spans="1:15" x14ac:dyDescent="0.2">
      <c r="A1014" s="67"/>
      <c r="B1014" s="67"/>
      <c r="C1014" s="67"/>
      <c r="D1014" s="67"/>
      <c r="E1014" s="67"/>
      <c r="F1014" s="67"/>
      <c r="G1014" s="67"/>
      <c r="H1014" s="67"/>
      <c r="I1014" s="67"/>
      <c r="J1014" s="67"/>
      <c r="K1014" s="67"/>
      <c r="L1014" s="67"/>
      <c r="M1014" s="67"/>
      <c r="N1014" s="67"/>
      <c r="O1014" s="67"/>
    </row>
    <row r="1015" spans="1:15" x14ac:dyDescent="0.2">
      <c r="A1015" s="67"/>
      <c r="B1015" s="67"/>
      <c r="C1015" s="67"/>
      <c r="D1015" s="67"/>
      <c r="E1015" s="67"/>
      <c r="F1015" s="67"/>
      <c r="G1015" s="67"/>
      <c r="H1015" s="67"/>
      <c r="I1015" s="67"/>
      <c r="J1015" s="67"/>
      <c r="K1015" s="67"/>
      <c r="L1015" s="67"/>
      <c r="M1015" s="67"/>
      <c r="N1015" s="67"/>
      <c r="O1015" s="67"/>
    </row>
    <row r="1016" spans="1:15" x14ac:dyDescent="0.2">
      <c r="A1016" s="67"/>
      <c r="B1016" s="67"/>
      <c r="C1016" s="67"/>
      <c r="D1016" s="67"/>
      <c r="E1016" s="67"/>
      <c r="F1016" s="67"/>
      <c r="G1016" s="67"/>
      <c r="H1016" s="67"/>
      <c r="I1016" s="67"/>
      <c r="J1016" s="67"/>
      <c r="K1016" s="67"/>
      <c r="L1016" s="67"/>
      <c r="M1016" s="67"/>
      <c r="N1016" s="67"/>
      <c r="O1016" s="67"/>
    </row>
    <row r="1017" spans="1:15" x14ac:dyDescent="0.2">
      <c r="A1017" s="67"/>
      <c r="B1017" s="67"/>
      <c r="C1017" s="67"/>
      <c r="D1017" s="67"/>
      <c r="E1017" s="67"/>
      <c r="F1017" s="67"/>
      <c r="G1017" s="67"/>
      <c r="H1017" s="67"/>
      <c r="I1017" s="67"/>
      <c r="J1017" s="67"/>
      <c r="K1017" s="67"/>
      <c r="L1017" s="67"/>
      <c r="M1017" s="67"/>
      <c r="N1017" s="67"/>
      <c r="O1017" s="67"/>
    </row>
    <row r="1018" spans="1:15" x14ac:dyDescent="0.2">
      <c r="A1018" s="67"/>
      <c r="B1018" s="67"/>
      <c r="C1018" s="67"/>
      <c r="D1018" s="67"/>
      <c r="E1018" s="67"/>
      <c r="F1018" s="67"/>
      <c r="G1018" s="67"/>
      <c r="H1018" s="67"/>
      <c r="I1018" s="67"/>
      <c r="J1018" s="67"/>
      <c r="K1018" s="67"/>
      <c r="L1018" s="67"/>
      <c r="M1018" s="67"/>
      <c r="N1018" s="67"/>
      <c r="O1018" s="67"/>
    </row>
    <row r="1019" spans="1:15" x14ac:dyDescent="0.2">
      <c r="A1019" s="67"/>
      <c r="B1019" s="67"/>
      <c r="C1019" s="67"/>
      <c r="D1019" s="67"/>
      <c r="E1019" s="67"/>
      <c r="F1019" s="67"/>
      <c r="G1019" s="67"/>
      <c r="H1019" s="67"/>
      <c r="I1019" s="67"/>
      <c r="J1019" s="67"/>
      <c r="K1019" s="67"/>
      <c r="L1019" s="67"/>
      <c r="M1019" s="67"/>
      <c r="N1019" s="67"/>
      <c r="O1019" s="67"/>
    </row>
    <row r="1020" spans="1:15" x14ac:dyDescent="0.2">
      <c r="A1020" s="67"/>
      <c r="B1020" s="67"/>
      <c r="C1020" s="67"/>
      <c r="D1020" s="67"/>
      <c r="E1020" s="67"/>
      <c r="F1020" s="67"/>
      <c r="G1020" s="67"/>
      <c r="H1020" s="67"/>
      <c r="I1020" s="67"/>
      <c r="J1020" s="67"/>
      <c r="K1020" s="67"/>
      <c r="L1020" s="67"/>
      <c r="M1020" s="67"/>
      <c r="N1020" s="67"/>
      <c r="O1020" s="67"/>
    </row>
    <row r="1021" spans="1:15" x14ac:dyDescent="0.2">
      <c r="A1021" s="67"/>
      <c r="B1021" s="67"/>
      <c r="C1021" s="67"/>
      <c r="D1021" s="67"/>
      <c r="E1021" s="67"/>
      <c r="F1021" s="67"/>
      <c r="G1021" s="67"/>
      <c r="H1021" s="67"/>
      <c r="I1021" s="67"/>
      <c r="J1021" s="67"/>
      <c r="K1021" s="67"/>
      <c r="L1021" s="67"/>
      <c r="M1021" s="67"/>
      <c r="N1021" s="67"/>
      <c r="O1021" s="67"/>
    </row>
    <row r="1022" spans="1:15" x14ac:dyDescent="0.2">
      <c r="A1022" s="67"/>
      <c r="B1022" s="67"/>
      <c r="C1022" s="67"/>
      <c r="D1022" s="67"/>
      <c r="E1022" s="67"/>
      <c r="F1022" s="67"/>
      <c r="G1022" s="67"/>
      <c r="H1022" s="67"/>
      <c r="I1022" s="67"/>
      <c r="J1022" s="67"/>
      <c r="K1022" s="67"/>
      <c r="L1022" s="67"/>
      <c r="M1022" s="67"/>
      <c r="N1022" s="67"/>
      <c r="O1022" s="67"/>
    </row>
    <row r="1023" spans="1:15" x14ac:dyDescent="0.2">
      <c r="A1023" s="67"/>
      <c r="B1023" s="67"/>
      <c r="C1023" s="67"/>
      <c r="D1023" s="67"/>
      <c r="E1023" s="67"/>
      <c r="F1023" s="67"/>
      <c r="G1023" s="67"/>
      <c r="H1023" s="67"/>
      <c r="I1023" s="67"/>
      <c r="J1023" s="67"/>
      <c r="K1023" s="67"/>
      <c r="L1023" s="67"/>
      <c r="M1023" s="67"/>
      <c r="N1023" s="67"/>
      <c r="O1023" s="67"/>
    </row>
    <row r="1024" spans="1:15" x14ac:dyDescent="0.2">
      <c r="A1024" s="67"/>
      <c r="B1024" s="67"/>
      <c r="C1024" s="67"/>
      <c r="D1024" s="67"/>
      <c r="E1024" s="67"/>
      <c r="F1024" s="67"/>
      <c r="G1024" s="67"/>
      <c r="H1024" s="67"/>
      <c r="I1024" s="67"/>
      <c r="J1024" s="67"/>
      <c r="K1024" s="67"/>
      <c r="L1024" s="67"/>
      <c r="M1024" s="67"/>
      <c r="N1024" s="67"/>
      <c r="O1024" s="67"/>
    </row>
    <row r="1025" spans="1:15" x14ac:dyDescent="0.2">
      <c r="A1025" s="67"/>
      <c r="B1025" s="67"/>
      <c r="C1025" s="67"/>
      <c r="D1025" s="67"/>
      <c r="E1025" s="67"/>
      <c r="F1025" s="67"/>
      <c r="G1025" s="67"/>
      <c r="H1025" s="67"/>
      <c r="I1025" s="67"/>
      <c r="J1025" s="67"/>
      <c r="K1025" s="67"/>
      <c r="L1025" s="67"/>
      <c r="M1025" s="67"/>
      <c r="N1025" s="67"/>
      <c r="O1025" s="67"/>
    </row>
    <row r="1026" spans="1:15" x14ac:dyDescent="0.2">
      <c r="A1026" s="67"/>
      <c r="B1026" s="67"/>
      <c r="C1026" s="67"/>
      <c r="D1026" s="67"/>
      <c r="E1026" s="67"/>
      <c r="F1026" s="67"/>
      <c r="G1026" s="67"/>
      <c r="H1026" s="67"/>
      <c r="I1026" s="67"/>
      <c r="J1026" s="67"/>
      <c r="K1026" s="67"/>
      <c r="L1026" s="67"/>
      <c r="M1026" s="67"/>
      <c r="N1026" s="67"/>
      <c r="O1026" s="67"/>
    </row>
    <row r="1027" spans="1:15" x14ac:dyDescent="0.2">
      <c r="A1027" s="67"/>
      <c r="B1027" s="67"/>
      <c r="C1027" s="67"/>
      <c r="D1027" s="67"/>
      <c r="E1027" s="67"/>
      <c r="F1027" s="67"/>
      <c r="G1027" s="67"/>
      <c r="H1027" s="67"/>
      <c r="I1027" s="67"/>
      <c r="J1027" s="67"/>
      <c r="K1027" s="67"/>
      <c r="L1027" s="67"/>
      <c r="M1027" s="67"/>
      <c r="N1027" s="67"/>
      <c r="O1027" s="67"/>
    </row>
    <row r="1028" spans="1:15" x14ac:dyDescent="0.2">
      <c r="A1028" s="67"/>
      <c r="B1028" s="67"/>
      <c r="C1028" s="67"/>
      <c r="D1028" s="67"/>
      <c r="E1028" s="67"/>
      <c r="F1028" s="67"/>
      <c r="G1028" s="67"/>
      <c r="H1028" s="67"/>
      <c r="I1028" s="67"/>
      <c r="J1028" s="67"/>
      <c r="K1028" s="67"/>
      <c r="L1028" s="67"/>
      <c r="M1028" s="67"/>
      <c r="N1028" s="67"/>
      <c r="O1028" s="67"/>
    </row>
    <row r="1029" spans="1:15" x14ac:dyDescent="0.2">
      <c r="A1029" s="67"/>
      <c r="B1029" s="67"/>
      <c r="C1029" s="67"/>
      <c r="D1029" s="67"/>
      <c r="E1029" s="67"/>
      <c r="F1029" s="67"/>
      <c r="G1029" s="67"/>
      <c r="H1029" s="67"/>
      <c r="I1029" s="67"/>
      <c r="J1029" s="67"/>
      <c r="K1029" s="67"/>
      <c r="L1029" s="67"/>
      <c r="M1029" s="67"/>
      <c r="N1029" s="67"/>
      <c r="O1029" s="67"/>
    </row>
    <row r="1030" spans="1:15" x14ac:dyDescent="0.2">
      <c r="A1030" s="67"/>
      <c r="B1030" s="67"/>
      <c r="C1030" s="67"/>
      <c r="D1030" s="67"/>
      <c r="E1030" s="67"/>
      <c r="F1030" s="67"/>
      <c r="G1030" s="67"/>
      <c r="H1030" s="67"/>
      <c r="I1030" s="67"/>
      <c r="J1030" s="67"/>
      <c r="K1030" s="67"/>
      <c r="L1030" s="67"/>
      <c r="M1030" s="67"/>
      <c r="N1030" s="67"/>
      <c r="O1030" s="67"/>
    </row>
    <row r="1031" spans="1:15" x14ac:dyDescent="0.2">
      <c r="A1031" s="67"/>
      <c r="B1031" s="67"/>
      <c r="C1031" s="67"/>
      <c r="D1031" s="67"/>
      <c r="E1031" s="67"/>
      <c r="F1031" s="67"/>
      <c r="G1031" s="67"/>
      <c r="H1031" s="67"/>
      <c r="I1031" s="67"/>
      <c r="J1031" s="67"/>
      <c r="K1031" s="67"/>
      <c r="L1031" s="67"/>
      <c r="M1031" s="67"/>
      <c r="N1031" s="67"/>
      <c r="O1031" s="67"/>
    </row>
    <row r="1032" spans="1:15" x14ac:dyDescent="0.2">
      <c r="A1032" s="67"/>
      <c r="B1032" s="67"/>
      <c r="C1032" s="67"/>
      <c r="D1032" s="67"/>
      <c r="E1032" s="67"/>
      <c r="F1032" s="67"/>
      <c r="G1032" s="67"/>
      <c r="H1032" s="67"/>
      <c r="I1032" s="67"/>
      <c r="J1032" s="67"/>
      <c r="K1032" s="67"/>
      <c r="L1032" s="67"/>
      <c r="M1032" s="67"/>
      <c r="N1032" s="67"/>
      <c r="O1032" s="67"/>
    </row>
    <row r="1033" spans="1:15" x14ac:dyDescent="0.2">
      <c r="A1033" s="67"/>
      <c r="B1033" s="67"/>
      <c r="C1033" s="67"/>
      <c r="D1033" s="67"/>
      <c r="E1033" s="67"/>
      <c r="F1033" s="67"/>
      <c r="G1033" s="67"/>
      <c r="H1033" s="67"/>
      <c r="I1033" s="67"/>
      <c r="J1033" s="67"/>
      <c r="K1033" s="67"/>
      <c r="L1033" s="67"/>
      <c r="M1033" s="67"/>
      <c r="N1033" s="67"/>
      <c r="O1033" s="67"/>
    </row>
    <row r="1034" spans="1:15" x14ac:dyDescent="0.2">
      <c r="A1034" s="67"/>
      <c r="B1034" s="67"/>
      <c r="C1034" s="67"/>
      <c r="D1034" s="67"/>
      <c r="E1034" s="67"/>
      <c r="F1034" s="67"/>
      <c r="G1034" s="67"/>
      <c r="H1034" s="67"/>
      <c r="I1034" s="67"/>
      <c r="J1034" s="67"/>
      <c r="K1034" s="67"/>
      <c r="L1034" s="67"/>
      <c r="M1034" s="67"/>
      <c r="N1034" s="67"/>
      <c r="O1034" s="67"/>
    </row>
    <row r="1035" spans="1:15" x14ac:dyDescent="0.2">
      <c r="A1035" s="67"/>
      <c r="B1035" s="67"/>
      <c r="C1035" s="67"/>
      <c r="D1035" s="67"/>
      <c r="E1035" s="67"/>
      <c r="F1035" s="67"/>
      <c r="G1035" s="67"/>
      <c r="H1035" s="67"/>
      <c r="I1035" s="67"/>
      <c r="J1035" s="67"/>
      <c r="K1035" s="67"/>
      <c r="L1035" s="67"/>
      <c r="M1035" s="67"/>
      <c r="N1035" s="67"/>
      <c r="O1035" s="67"/>
    </row>
    <row r="1036" spans="1:15" x14ac:dyDescent="0.2">
      <c r="A1036" s="67"/>
      <c r="B1036" s="67"/>
      <c r="C1036" s="67"/>
      <c r="D1036" s="67"/>
      <c r="E1036" s="67"/>
      <c r="F1036" s="67"/>
      <c r="G1036" s="67"/>
      <c r="H1036" s="67"/>
      <c r="I1036" s="67"/>
      <c r="J1036" s="67"/>
      <c r="K1036" s="67"/>
      <c r="L1036" s="67"/>
      <c r="M1036" s="67"/>
      <c r="N1036" s="67"/>
      <c r="O1036" s="67"/>
    </row>
    <row r="1037" spans="1:15" x14ac:dyDescent="0.2">
      <c r="A1037" s="67"/>
      <c r="B1037" s="67"/>
      <c r="C1037" s="67"/>
      <c r="D1037" s="67"/>
      <c r="E1037" s="67"/>
      <c r="F1037" s="67"/>
      <c r="G1037" s="67"/>
      <c r="H1037" s="67"/>
      <c r="I1037" s="67"/>
      <c r="J1037" s="67"/>
      <c r="K1037" s="67"/>
      <c r="L1037" s="67"/>
      <c r="M1037" s="67"/>
      <c r="N1037" s="67"/>
      <c r="O1037" s="67"/>
    </row>
    <row r="1038" spans="1:15" x14ac:dyDescent="0.2">
      <c r="A1038" s="67"/>
      <c r="B1038" s="67"/>
      <c r="C1038" s="67"/>
      <c r="D1038" s="67"/>
      <c r="E1038" s="67"/>
      <c r="F1038" s="67"/>
      <c r="G1038" s="67"/>
      <c r="H1038" s="67"/>
      <c r="I1038" s="67"/>
      <c r="J1038" s="67"/>
      <c r="K1038" s="67"/>
      <c r="L1038" s="67"/>
      <c r="M1038" s="67"/>
      <c r="N1038" s="67"/>
      <c r="O1038" s="67"/>
    </row>
    <row r="1039" spans="1:15" x14ac:dyDescent="0.2">
      <c r="A1039" s="67"/>
      <c r="B1039" s="67"/>
      <c r="C1039" s="67"/>
      <c r="D1039" s="67"/>
      <c r="E1039" s="67"/>
      <c r="F1039" s="67"/>
      <c r="G1039" s="67"/>
      <c r="H1039" s="67"/>
      <c r="I1039" s="67"/>
      <c r="J1039" s="67"/>
      <c r="K1039" s="67"/>
      <c r="L1039" s="67"/>
      <c r="M1039" s="67"/>
      <c r="N1039" s="67"/>
      <c r="O1039" s="67"/>
    </row>
    <row r="1040" spans="1:15" x14ac:dyDescent="0.2">
      <c r="A1040" s="67"/>
      <c r="B1040" s="67"/>
      <c r="C1040" s="67"/>
      <c r="D1040" s="67"/>
      <c r="E1040" s="67"/>
      <c r="F1040" s="67"/>
      <c r="G1040" s="67"/>
      <c r="H1040" s="67"/>
      <c r="I1040" s="67"/>
      <c r="J1040" s="67"/>
      <c r="K1040" s="67"/>
      <c r="L1040" s="67"/>
      <c r="M1040" s="67"/>
      <c r="N1040" s="67"/>
      <c r="O1040" s="67"/>
    </row>
    <row r="1041" spans="1:15" x14ac:dyDescent="0.2">
      <c r="A1041" s="67"/>
      <c r="B1041" s="67"/>
      <c r="C1041" s="67"/>
      <c r="D1041" s="67"/>
      <c r="E1041" s="67"/>
      <c r="F1041" s="67"/>
      <c r="G1041" s="67"/>
      <c r="H1041" s="67"/>
      <c r="I1041" s="67"/>
      <c r="J1041" s="67"/>
      <c r="K1041" s="67"/>
      <c r="L1041" s="67"/>
      <c r="M1041" s="67"/>
      <c r="N1041" s="67"/>
      <c r="O1041" s="67"/>
    </row>
    <row r="1042" spans="1:15" x14ac:dyDescent="0.2">
      <c r="A1042" s="67"/>
      <c r="B1042" s="67"/>
      <c r="C1042" s="67"/>
      <c r="D1042" s="67"/>
      <c r="E1042" s="67"/>
      <c r="F1042" s="67"/>
      <c r="G1042" s="67"/>
      <c r="H1042" s="67"/>
      <c r="I1042" s="67"/>
      <c r="J1042" s="67"/>
      <c r="K1042" s="67"/>
      <c r="L1042" s="67"/>
      <c r="M1042" s="67"/>
      <c r="N1042" s="67"/>
      <c r="O1042" s="67"/>
    </row>
    <row r="1043" spans="1:15" x14ac:dyDescent="0.2">
      <c r="A1043" s="67"/>
      <c r="B1043" s="67"/>
      <c r="C1043" s="67"/>
      <c r="D1043" s="67"/>
      <c r="E1043" s="67"/>
      <c r="F1043" s="67"/>
      <c r="G1043" s="67"/>
      <c r="H1043" s="67"/>
      <c r="I1043" s="67"/>
      <c r="J1043" s="67"/>
      <c r="K1043" s="67"/>
      <c r="L1043" s="67"/>
      <c r="M1043" s="67"/>
      <c r="N1043" s="67"/>
      <c r="O1043" s="67"/>
    </row>
    <row r="1044" spans="1:15" x14ac:dyDescent="0.2">
      <c r="A1044" s="67"/>
      <c r="B1044" s="67"/>
      <c r="C1044" s="67"/>
      <c r="D1044" s="67"/>
      <c r="E1044" s="67"/>
      <c r="F1044" s="67"/>
      <c r="G1044" s="67"/>
      <c r="H1044" s="67"/>
      <c r="I1044" s="67"/>
      <c r="J1044" s="67"/>
      <c r="K1044" s="67"/>
      <c r="L1044" s="67"/>
      <c r="M1044" s="67"/>
      <c r="N1044" s="67"/>
      <c r="O1044" s="67"/>
    </row>
    <row r="1045" spans="1:15" x14ac:dyDescent="0.2">
      <c r="A1045" s="67"/>
      <c r="B1045" s="67"/>
      <c r="C1045" s="67"/>
      <c r="D1045" s="67"/>
      <c r="E1045" s="67"/>
      <c r="F1045" s="67"/>
      <c r="G1045" s="67"/>
      <c r="H1045" s="67"/>
      <c r="I1045" s="67"/>
      <c r="J1045" s="67"/>
      <c r="K1045" s="67"/>
      <c r="L1045" s="67"/>
      <c r="M1045" s="67"/>
      <c r="N1045" s="67"/>
      <c r="O1045" s="67"/>
    </row>
    <row r="1046" spans="1:15" x14ac:dyDescent="0.2">
      <c r="A1046" s="67"/>
      <c r="B1046" s="67"/>
      <c r="C1046" s="67"/>
      <c r="D1046" s="67"/>
      <c r="E1046" s="67"/>
      <c r="F1046" s="67"/>
      <c r="G1046" s="67"/>
      <c r="H1046" s="67"/>
      <c r="I1046" s="67"/>
      <c r="J1046" s="67"/>
      <c r="K1046" s="67"/>
      <c r="L1046" s="67"/>
      <c r="M1046" s="67"/>
      <c r="N1046" s="67"/>
      <c r="O1046" s="67"/>
    </row>
    <row r="1047" spans="1:15" x14ac:dyDescent="0.2">
      <c r="A1047" s="67"/>
      <c r="B1047" s="67"/>
      <c r="C1047" s="67"/>
      <c r="D1047" s="67"/>
      <c r="E1047" s="67"/>
      <c r="F1047" s="67"/>
      <c r="G1047" s="67"/>
      <c r="H1047" s="67"/>
      <c r="I1047" s="67"/>
      <c r="J1047" s="67"/>
      <c r="K1047" s="67"/>
      <c r="L1047" s="67"/>
      <c r="M1047" s="67"/>
      <c r="N1047" s="67"/>
      <c r="O1047" s="67"/>
    </row>
    <row r="1048" spans="1:15" x14ac:dyDescent="0.2">
      <c r="A1048" s="67"/>
      <c r="B1048" s="67"/>
      <c r="C1048" s="67"/>
      <c r="D1048" s="67"/>
      <c r="E1048" s="67"/>
      <c r="F1048" s="67"/>
      <c r="G1048" s="67"/>
      <c r="H1048" s="67"/>
      <c r="I1048" s="67"/>
      <c r="J1048" s="67"/>
      <c r="K1048" s="67"/>
      <c r="L1048" s="67"/>
      <c r="M1048" s="67"/>
      <c r="N1048" s="67"/>
      <c r="O1048" s="67"/>
    </row>
    <row r="1049" spans="1:15" x14ac:dyDescent="0.2">
      <c r="A1049" s="67"/>
      <c r="B1049" s="67"/>
      <c r="C1049" s="67"/>
      <c r="D1049" s="67"/>
      <c r="E1049" s="67"/>
      <c r="F1049" s="67"/>
      <c r="G1049" s="67"/>
      <c r="H1049" s="67"/>
      <c r="I1049" s="67"/>
      <c r="J1049" s="67"/>
      <c r="K1049" s="67"/>
      <c r="L1049" s="67"/>
      <c r="M1049" s="67"/>
      <c r="N1049" s="67"/>
      <c r="O1049" s="67"/>
    </row>
    <row r="1050" spans="1:15" x14ac:dyDescent="0.2">
      <c r="A1050" s="67"/>
      <c r="B1050" s="67"/>
      <c r="C1050" s="67"/>
      <c r="D1050" s="67"/>
      <c r="E1050" s="67"/>
      <c r="F1050" s="67"/>
      <c r="G1050" s="67"/>
      <c r="H1050" s="67"/>
      <c r="I1050" s="67"/>
      <c r="J1050" s="67"/>
      <c r="K1050" s="67"/>
      <c r="L1050" s="67"/>
      <c r="M1050" s="67"/>
      <c r="N1050" s="67"/>
      <c r="O1050" s="67"/>
    </row>
    <row r="1051" spans="1:15" x14ac:dyDescent="0.2">
      <c r="A1051" s="67"/>
      <c r="B1051" s="67"/>
      <c r="C1051" s="67"/>
      <c r="D1051" s="67"/>
      <c r="E1051" s="67"/>
      <c r="F1051" s="67"/>
      <c r="G1051" s="67"/>
      <c r="H1051" s="67"/>
      <c r="I1051" s="67"/>
      <c r="J1051" s="67"/>
      <c r="K1051" s="67"/>
      <c r="L1051" s="67"/>
      <c r="M1051" s="67"/>
      <c r="N1051" s="67"/>
      <c r="O1051" s="67"/>
    </row>
    <row r="1052" spans="1:15" x14ac:dyDescent="0.2">
      <c r="A1052" s="67"/>
      <c r="B1052" s="67"/>
      <c r="C1052" s="67"/>
      <c r="D1052" s="67"/>
      <c r="E1052" s="67"/>
      <c r="F1052" s="67"/>
      <c r="G1052" s="67"/>
      <c r="H1052" s="67"/>
      <c r="I1052" s="67"/>
      <c r="J1052" s="67"/>
      <c r="K1052" s="67"/>
      <c r="L1052" s="67"/>
      <c r="M1052" s="67"/>
      <c r="N1052" s="67"/>
      <c r="O1052" s="67"/>
    </row>
    <row r="1053" spans="1:15" x14ac:dyDescent="0.2">
      <c r="A1053" s="67"/>
      <c r="B1053" s="67"/>
      <c r="C1053" s="67"/>
      <c r="D1053" s="67"/>
      <c r="E1053" s="67"/>
      <c r="F1053" s="67"/>
      <c r="G1053" s="67"/>
      <c r="H1053" s="67"/>
      <c r="I1053" s="67"/>
      <c r="J1053" s="67"/>
      <c r="K1053" s="67"/>
      <c r="L1053" s="67"/>
      <c r="M1053" s="67"/>
      <c r="N1053" s="67"/>
      <c r="O1053" s="67"/>
    </row>
    <row r="1054" spans="1:15" x14ac:dyDescent="0.2">
      <c r="A1054" s="67"/>
      <c r="B1054" s="67"/>
      <c r="C1054" s="67"/>
      <c r="D1054" s="67"/>
      <c r="E1054" s="67"/>
      <c r="F1054" s="67"/>
      <c r="G1054" s="67"/>
      <c r="H1054" s="67"/>
      <c r="I1054" s="67"/>
      <c r="J1054" s="67"/>
      <c r="K1054" s="67"/>
      <c r="L1054" s="67"/>
      <c r="M1054" s="67"/>
      <c r="N1054" s="67"/>
      <c r="O1054" s="67"/>
    </row>
    <row r="1055" spans="1:15" x14ac:dyDescent="0.2">
      <c r="A1055" s="67"/>
      <c r="B1055" s="67"/>
      <c r="C1055" s="67"/>
      <c r="D1055" s="67"/>
      <c r="E1055" s="67"/>
      <c r="F1055" s="67"/>
      <c r="G1055" s="67"/>
      <c r="H1055" s="67"/>
      <c r="I1055" s="67"/>
      <c r="J1055" s="67"/>
      <c r="K1055" s="67"/>
      <c r="L1055" s="67"/>
      <c r="M1055" s="67"/>
      <c r="N1055" s="67"/>
      <c r="O1055" s="67"/>
    </row>
    <row r="1056" spans="1:15" x14ac:dyDescent="0.2">
      <c r="A1056" s="67"/>
      <c r="B1056" s="67"/>
      <c r="C1056" s="67"/>
      <c r="D1056" s="67"/>
      <c r="E1056" s="67"/>
      <c r="F1056" s="67"/>
      <c r="G1056" s="67"/>
      <c r="H1056" s="67"/>
      <c r="I1056" s="67"/>
      <c r="J1056" s="67"/>
      <c r="K1056" s="67"/>
      <c r="L1056" s="67"/>
      <c r="M1056" s="67"/>
      <c r="N1056" s="67"/>
      <c r="O1056" s="67"/>
    </row>
    <row r="1057" spans="1:15" x14ac:dyDescent="0.2">
      <c r="A1057" s="67"/>
      <c r="B1057" s="67"/>
      <c r="C1057" s="67"/>
      <c r="D1057" s="67"/>
      <c r="E1057" s="67"/>
      <c r="F1057" s="67"/>
      <c r="G1057" s="67"/>
      <c r="H1057" s="67"/>
      <c r="I1057" s="67"/>
      <c r="J1057" s="67"/>
      <c r="K1057" s="67"/>
      <c r="L1057" s="67"/>
      <c r="M1057" s="67"/>
      <c r="N1057" s="67"/>
      <c r="O1057" s="67"/>
    </row>
    <row r="1058" spans="1:15" x14ac:dyDescent="0.2">
      <c r="A1058" s="67"/>
      <c r="B1058" s="67"/>
      <c r="C1058" s="67"/>
      <c r="D1058" s="67"/>
      <c r="E1058" s="67"/>
      <c r="F1058" s="67"/>
      <c r="G1058" s="67"/>
      <c r="H1058" s="67"/>
      <c r="I1058" s="67"/>
      <c r="J1058" s="67"/>
      <c r="K1058" s="67"/>
      <c r="L1058" s="67"/>
      <c r="M1058" s="67"/>
      <c r="N1058" s="67"/>
      <c r="O1058" s="67"/>
    </row>
    <row r="1059" spans="1:15" x14ac:dyDescent="0.2">
      <c r="A1059" s="67"/>
      <c r="B1059" s="67"/>
      <c r="C1059" s="67"/>
      <c r="D1059" s="67"/>
      <c r="E1059" s="67"/>
      <c r="F1059" s="67"/>
      <c r="G1059" s="67"/>
      <c r="H1059" s="67"/>
      <c r="I1059" s="67"/>
      <c r="J1059" s="67"/>
      <c r="K1059" s="67"/>
      <c r="L1059" s="67"/>
      <c r="M1059" s="67"/>
      <c r="N1059" s="67"/>
      <c r="O1059" s="67"/>
    </row>
    <row r="1060" spans="1:15" x14ac:dyDescent="0.2">
      <c r="A1060" s="67"/>
      <c r="B1060" s="67"/>
      <c r="C1060" s="67"/>
      <c r="D1060" s="67"/>
      <c r="E1060" s="67"/>
      <c r="F1060" s="67"/>
      <c r="G1060" s="67"/>
      <c r="H1060" s="67"/>
      <c r="I1060" s="67"/>
      <c r="J1060" s="67"/>
      <c r="K1060" s="67"/>
      <c r="L1060" s="67"/>
      <c r="M1060" s="67"/>
      <c r="N1060" s="67"/>
      <c r="O1060" s="67"/>
    </row>
    <row r="1061" spans="1:15" x14ac:dyDescent="0.2">
      <c r="A1061" s="67"/>
      <c r="B1061" s="67"/>
      <c r="C1061" s="67"/>
      <c r="D1061" s="67"/>
      <c r="E1061" s="67"/>
      <c r="F1061" s="67"/>
      <c r="G1061" s="67"/>
      <c r="H1061" s="67"/>
      <c r="I1061" s="67"/>
      <c r="J1061" s="67"/>
      <c r="K1061" s="67"/>
      <c r="L1061" s="67"/>
      <c r="M1061" s="67"/>
      <c r="N1061" s="67"/>
      <c r="O1061" s="67"/>
    </row>
    <row r="1062" spans="1:15" x14ac:dyDescent="0.2">
      <c r="A1062" s="67"/>
      <c r="B1062" s="67"/>
      <c r="C1062" s="67"/>
      <c r="D1062" s="67"/>
      <c r="E1062" s="67"/>
      <c r="F1062" s="67"/>
      <c r="G1062" s="67"/>
      <c r="H1062" s="67"/>
      <c r="I1062" s="67"/>
      <c r="J1062" s="67"/>
      <c r="K1062" s="67"/>
      <c r="L1062" s="67"/>
      <c r="M1062" s="67"/>
      <c r="N1062" s="67"/>
      <c r="O1062" s="67"/>
    </row>
    <row r="1063" spans="1:15" x14ac:dyDescent="0.2">
      <c r="A1063" s="67"/>
      <c r="B1063" s="67"/>
      <c r="C1063" s="67"/>
      <c r="D1063" s="67"/>
      <c r="E1063" s="67"/>
      <c r="F1063" s="67"/>
      <c r="G1063" s="67"/>
      <c r="H1063" s="67"/>
      <c r="I1063" s="67"/>
      <c r="J1063" s="67"/>
      <c r="K1063" s="67"/>
      <c r="L1063" s="67"/>
      <c r="M1063" s="67"/>
      <c r="N1063" s="67"/>
      <c r="O1063" s="67"/>
    </row>
    <row r="1064" spans="1:15" x14ac:dyDescent="0.2">
      <c r="A1064" s="67"/>
      <c r="B1064" s="67"/>
      <c r="C1064" s="67"/>
      <c r="D1064" s="67"/>
      <c r="E1064" s="67"/>
      <c r="F1064" s="67"/>
      <c r="G1064" s="67"/>
      <c r="H1064" s="67"/>
      <c r="I1064" s="67"/>
      <c r="J1064" s="67"/>
      <c r="K1064" s="67"/>
      <c r="L1064" s="67"/>
      <c r="M1064" s="67"/>
      <c r="N1064" s="67"/>
      <c r="O1064" s="67"/>
    </row>
    <row r="1065" spans="1:15" x14ac:dyDescent="0.2">
      <c r="A1065" s="67"/>
      <c r="B1065" s="67"/>
      <c r="C1065" s="67"/>
      <c r="D1065" s="67"/>
      <c r="E1065" s="67"/>
      <c r="F1065" s="67"/>
      <c r="G1065" s="67"/>
      <c r="H1065" s="67"/>
      <c r="I1065" s="67"/>
      <c r="J1065" s="67"/>
      <c r="K1065" s="67"/>
      <c r="L1065" s="67"/>
      <c r="M1065" s="67"/>
      <c r="N1065" s="67"/>
      <c r="O1065" s="67"/>
    </row>
    <row r="1066" spans="1:15" x14ac:dyDescent="0.2">
      <c r="A1066" s="67"/>
      <c r="B1066" s="67"/>
      <c r="C1066" s="67"/>
      <c r="D1066" s="67"/>
      <c r="E1066" s="67"/>
      <c r="F1066" s="67"/>
      <c r="G1066" s="67"/>
      <c r="H1066" s="67"/>
      <c r="I1066" s="67"/>
      <c r="J1066" s="67"/>
      <c r="K1066" s="67"/>
      <c r="L1066" s="67"/>
      <c r="M1066" s="67"/>
      <c r="N1066" s="67"/>
      <c r="O1066" s="67"/>
    </row>
    <row r="1067" spans="1:15" x14ac:dyDescent="0.2">
      <c r="A1067" s="67"/>
      <c r="B1067" s="67"/>
      <c r="C1067" s="67"/>
      <c r="D1067" s="67"/>
      <c r="E1067" s="67"/>
      <c r="F1067" s="67"/>
      <c r="G1067" s="67"/>
      <c r="H1067" s="67"/>
      <c r="I1067" s="67"/>
      <c r="J1067" s="67"/>
      <c r="K1067" s="67"/>
      <c r="L1067" s="67"/>
      <c r="M1067" s="67"/>
      <c r="N1067" s="67"/>
      <c r="O1067" s="67"/>
    </row>
    <row r="1068" spans="1:15" x14ac:dyDescent="0.2">
      <c r="A1068" s="67"/>
      <c r="B1068" s="67"/>
      <c r="C1068" s="67"/>
      <c r="D1068" s="67"/>
      <c r="E1068" s="67"/>
      <c r="F1068" s="67"/>
      <c r="G1068" s="67"/>
      <c r="H1068" s="67"/>
      <c r="I1068" s="67"/>
      <c r="J1068" s="67"/>
      <c r="K1068" s="67"/>
      <c r="L1068" s="67"/>
      <c r="M1068" s="67"/>
      <c r="N1068" s="67"/>
      <c r="O1068" s="67"/>
    </row>
    <row r="1069" spans="1:15" x14ac:dyDescent="0.2">
      <c r="A1069" s="67"/>
      <c r="B1069" s="67"/>
      <c r="C1069" s="67"/>
      <c r="D1069" s="67"/>
      <c r="E1069" s="67"/>
      <c r="F1069" s="67"/>
      <c r="G1069" s="67"/>
      <c r="H1069" s="67"/>
      <c r="I1069" s="67"/>
      <c r="J1069" s="67"/>
      <c r="K1069" s="67"/>
      <c r="L1069" s="67"/>
      <c r="M1069" s="67"/>
      <c r="N1069" s="67"/>
      <c r="O1069" s="67"/>
    </row>
    <row r="1070" spans="1:15" x14ac:dyDescent="0.2">
      <c r="A1070" s="67"/>
      <c r="B1070" s="67"/>
      <c r="C1070" s="67"/>
      <c r="D1070" s="67"/>
      <c r="E1070" s="67"/>
      <c r="F1070" s="67"/>
      <c r="G1070" s="67"/>
      <c r="H1070" s="67"/>
      <c r="I1070" s="67"/>
      <c r="J1070" s="67"/>
      <c r="K1070" s="67"/>
      <c r="L1070" s="67"/>
      <c r="M1070" s="67"/>
      <c r="N1070" s="67"/>
      <c r="O1070" s="67"/>
    </row>
    <row r="1071" spans="1:15" x14ac:dyDescent="0.2">
      <c r="A1071" s="67"/>
      <c r="B1071" s="67"/>
      <c r="C1071" s="67"/>
      <c r="D1071" s="67"/>
      <c r="E1071" s="67"/>
      <c r="F1071" s="67"/>
      <c r="G1071" s="67"/>
      <c r="H1071" s="67"/>
      <c r="I1071" s="67"/>
      <c r="J1071" s="67"/>
      <c r="K1071" s="67"/>
      <c r="L1071" s="67"/>
      <c r="M1071" s="67"/>
      <c r="N1071" s="67"/>
      <c r="O1071" s="67"/>
    </row>
    <row r="1072" spans="1:15" x14ac:dyDescent="0.2">
      <c r="A1072" s="67"/>
      <c r="B1072" s="67"/>
      <c r="C1072" s="67"/>
      <c r="D1072" s="67"/>
      <c r="E1072" s="67"/>
      <c r="F1072" s="67"/>
      <c r="G1072" s="67"/>
      <c r="H1072" s="67"/>
      <c r="I1072" s="67"/>
      <c r="J1072" s="67"/>
      <c r="K1072" s="67"/>
      <c r="L1072" s="67"/>
      <c r="M1072" s="67"/>
      <c r="N1072" s="67"/>
      <c r="O1072" s="67"/>
    </row>
    <row r="1073" spans="1:15" x14ac:dyDescent="0.2">
      <c r="A1073" s="67"/>
      <c r="B1073" s="67"/>
      <c r="C1073" s="67"/>
      <c r="D1073" s="67"/>
      <c r="E1073" s="67"/>
      <c r="F1073" s="67"/>
      <c r="G1073" s="67"/>
      <c r="H1073" s="67"/>
      <c r="I1073" s="67"/>
      <c r="J1073" s="67"/>
      <c r="K1073" s="67"/>
      <c r="L1073" s="67"/>
      <c r="M1073" s="67"/>
      <c r="N1073" s="67"/>
      <c r="O1073" s="67"/>
    </row>
    <row r="1074" spans="1:15" x14ac:dyDescent="0.2">
      <c r="A1074" s="67"/>
      <c r="B1074" s="67"/>
      <c r="C1074" s="67"/>
      <c r="D1074" s="67"/>
      <c r="E1074" s="67"/>
      <c r="F1074" s="67"/>
      <c r="G1074" s="67"/>
      <c r="H1074" s="67"/>
      <c r="I1074" s="67"/>
      <c r="J1074" s="67"/>
      <c r="K1074" s="67"/>
      <c r="L1074" s="67"/>
      <c r="M1074" s="67"/>
      <c r="N1074" s="67"/>
      <c r="O1074" s="67"/>
    </row>
    <row r="1075" spans="1:15" x14ac:dyDescent="0.2">
      <c r="A1075" s="67"/>
      <c r="B1075" s="67"/>
      <c r="C1075" s="67"/>
      <c r="D1075" s="67"/>
      <c r="E1075" s="67"/>
      <c r="F1075" s="67"/>
      <c r="G1075" s="67"/>
      <c r="H1075" s="67"/>
      <c r="I1075" s="67"/>
      <c r="J1075" s="67"/>
      <c r="K1075" s="67"/>
      <c r="L1075" s="67"/>
      <c r="M1075" s="67"/>
      <c r="N1075" s="67"/>
      <c r="O1075" s="67"/>
    </row>
    <row r="1076" spans="1:15" x14ac:dyDescent="0.2">
      <c r="A1076" s="67"/>
      <c r="B1076" s="67"/>
      <c r="C1076" s="67"/>
      <c r="D1076" s="67"/>
      <c r="E1076" s="67"/>
      <c r="F1076" s="67"/>
      <c r="G1076" s="67"/>
      <c r="H1076" s="67"/>
      <c r="I1076" s="67"/>
      <c r="J1076" s="67"/>
      <c r="K1076" s="67"/>
      <c r="L1076" s="67"/>
      <c r="M1076" s="67"/>
      <c r="N1076" s="67"/>
      <c r="O1076" s="67"/>
    </row>
    <row r="1077" spans="1:15" x14ac:dyDescent="0.2">
      <c r="A1077" s="67"/>
      <c r="B1077" s="67"/>
      <c r="C1077" s="67"/>
      <c r="D1077" s="67"/>
      <c r="E1077" s="67"/>
      <c r="F1077" s="67"/>
      <c r="G1077" s="67"/>
      <c r="H1077" s="67"/>
      <c r="I1077" s="67"/>
      <c r="J1077" s="67"/>
      <c r="K1077" s="67"/>
      <c r="L1077" s="67"/>
      <c r="M1077" s="67"/>
      <c r="N1077" s="67"/>
      <c r="O1077" s="67"/>
    </row>
    <row r="1078" spans="1:15" x14ac:dyDescent="0.2">
      <c r="A1078" s="67"/>
      <c r="B1078" s="67"/>
      <c r="C1078" s="67"/>
      <c r="D1078" s="67"/>
      <c r="E1078" s="67"/>
      <c r="F1078" s="67"/>
      <c r="G1078" s="67"/>
      <c r="H1078" s="67"/>
      <c r="I1078" s="67"/>
      <c r="J1078" s="67"/>
      <c r="K1078" s="67"/>
      <c r="L1078" s="67"/>
      <c r="M1078" s="67"/>
      <c r="N1078" s="67"/>
      <c r="O1078" s="67"/>
    </row>
    <row r="1079" spans="1:15" x14ac:dyDescent="0.2">
      <c r="A1079" s="67"/>
      <c r="B1079" s="67"/>
      <c r="C1079" s="67"/>
      <c r="D1079" s="67"/>
      <c r="E1079" s="67"/>
      <c r="F1079" s="67"/>
      <c r="G1079" s="67"/>
      <c r="H1079" s="67"/>
      <c r="I1079" s="67"/>
      <c r="J1079" s="67"/>
      <c r="K1079" s="67"/>
      <c r="L1079" s="67"/>
      <c r="M1079" s="67"/>
      <c r="N1079" s="67"/>
      <c r="O1079" s="67"/>
    </row>
    <row r="1080" spans="1:15" x14ac:dyDescent="0.2">
      <c r="A1080" s="67"/>
      <c r="B1080" s="67"/>
      <c r="C1080" s="67"/>
      <c r="D1080" s="67"/>
      <c r="E1080" s="67"/>
      <c r="F1080" s="67"/>
      <c r="G1080" s="67"/>
      <c r="H1080" s="67"/>
      <c r="I1080" s="67"/>
      <c r="J1080" s="67"/>
      <c r="K1080" s="67"/>
      <c r="L1080" s="67"/>
      <c r="M1080" s="67"/>
      <c r="N1080" s="67"/>
      <c r="O1080" s="67"/>
    </row>
    <row r="1081" spans="1:15" x14ac:dyDescent="0.2">
      <c r="A1081" s="67"/>
      <c r="B1081" s="67"/>
      <c r="C1081" s="67"/>
      <c r="D1081" s="67"/>
      <c r="E1081" s="67"/>
      <c r="F1081" s="67"/>
      <c r="G1081" s="67"/>
      <c r="H1081" s="67"/>
      <c r="I1081" s="67"/>
      <c r="J1081" s="67"/>
      <c r="K1081" s="67"/>
      <c r="L1081" s="67"/>
      <c r="M1081" s="67"/>
      <c r="N1081" s="67"/>
      <c r="O1081" s="67"/>
    </row>
    <row r="1082" spans="1:15" x14ac:dyDescent="0.2">
      <c r="A1082" s="67"/>
      <c r="B1082" s="67"/>
      <c r="C1082" s="67"/>
      <c r="D1082" s="67"/>
      <c r="E1082" s="67"/>
      <c r="F1082" s="67"/>
      <c r="G1082" s="67"/>
      <c r="H1082" s="67"/>
      <c r="I1082" s="67"/>
      <c r="J1082" s="67"/>
      <c r="K1082" s="67"/>
      <c r="L1082" s="67"/>
      <c r="M1082" s="67"/>
      <c r="N1082" s="67"/>
      <c r="O1082" s="67"/>
    </row>
    <row r="1083" spans="1:15" x14ac:dyDescent="0.2">
      <c r="A1083" s="67"/>
      <c r="B1083" s="67"/>
      <c r="C1083" s="67"/>
      <c r="D1083" s="67"/>
      <c r="E1083" s="67"/>
      <c r="F1083" s="67"/>
      <c r="G1083" s="67"/>
      <c r="H1083" s="67"/>
      <c r="I1083" s="67"/>
      <c r="J1083" s="67"/>
      <c r="K1083" s="67"/>
      <c r="L1083" s="67"/>
      <c r="M1083" s="67"/>
      <c r="N1083" s="67"/>
      <c r="O1083" s="67"/>
    </row>
    <row r="1084" spans="1:15" x14ac:dyDescent="0.2">
      <c r="A1084" s="67"/>
      <c r="B1084" s="67"/>
      <c r="C1084" s="67"/>
      <c r="D1084" s="67"/>
      <c r="E1084" s="67"/>
      <c r="F1084" s="67"/>
      <c r="G1084" s="67"/>
      <c r="H1084" s="67"/>
      <c r="I1084" s="67"/>
      <c r="J1084" s="67"/>
      <c r="K1084" s="67"/>
      <c r="L1084" s="67"/>
      <c r="M1084" s="67"/>
      <c r="N1084" s="67"/>
      <c r="O1084" s="67"/>
    </row>
    <row r="1085" spans="1:15" x14ac:dyDescent="0.2">
      <c r="A1085" s="67"/>
      <c r="B1085" s="67"/>
      <c r="C1085" s="67"/>
      <c r="D1085" s="67"/>
      <c r="E1085" s="67"/>
      <c r="F1085" s="67"/>
      <c r="G1085" s="67"/>
      <c r="H1085" s="67"/>
      <c r="I1085" s="67"/>
      <c r="J1085" s="67"/>
      <c r="K1085" s="67"/>
      <c r="L1085" s="67"/>
      <c r="M1085" s="67"/>
      <c r="N1085" s="67"/>
      <c r="O1085" s="67"/>
    </row>
    <row r="1086" spans="1:15" x14ac:dyDescent="0.2">
      <c r="A1086" s="67"/>
      <c r="B1086" s="67"/>
      <c r="C1086" s="67"/>
      <c r="D1086" s="67"/>
      <c r="E1086" s="67"/>
      <c r="F1086" s="67"/>
      <c r="G1086" s="67"/>
      <c r="H1086" s="67"/>
      <c r="I1086" s="67"/>
      <c r="J1086" s="67"/>
      <c r="K1086" s="67"/>
      <c r="L1086" s="67"/>
      <c r="M1086" s="67"/>
      <c r="N1086" s="67"/>
      <c r="O1086" s="67"/>
    </row>
    <row r="1087" spans="1:15" x14ac:dyDescent="0.2">
      <c r="A1087" s="67"/>
      <c r="B1087" s="67"/>
      <c r="C1087" s="67"/>
      <c r="D1087" s="67"/>
      <c r="E1087" s="67"/>
      <c r="F1087" s="67"/>
      <c r="G1087" s="67"/>
      <c r="H1087" s="67"/>
      <c r="I1087" s="67"/>
      <c r="J1087" s="67"/>
      <c r="K1087" s="67"/>
      <c r="L1087" s="67"/>
      <c r="M1087" s="67"/>
      <c r="N1087" s="67"/>
      <c r="O1087" s="67"/>
    </row>
    <row r="1088" spans="1:15" x14ac:dyDescent="0.2">
      <c r="A1088" s="67"/>
      <c r="B1088" s="67"/>
      <c r="C1088" s="67"/>
      <c r="D1088" s="67"/>
      <c r="E1088" s="67"/>
      <c r="F1088" s="67"/>
      <c r="G1088" s="67"/>
      <c r="H1088" s="67"/>
      <c r="I1088" s="67"/>
      <c r="J1088" s="67"/>
      <c r="K1088" s="67"/>
      <c r="L1088" s="67"/>
      <c r="M1088" s="67"/>
      <c r="N1088" s="67"/>
      <c r="O1088" s="67"/>
    </row>
    <row r="1089" spans="1:15" x14ac:dyDescent="0.2">
      <c r="A1089" s="67"/>
      <c r="B1089" s="67"/>
      <c r="C1089" s="67"/>
      <c r="D1089" s="67"/>
      <c r="E1089" s="67"/>
      <c r="F1089" s="67"/>
      <c r="G1089" s="67"/>
      <c r="H1089" s="67"/>
      <c r="I1089" s="67"/>
      <c r="J1089" s="67"/>
      <c r="K1089" s="67"/>
      <c r="L1089" s="67"/>
      <c r="M1089" s="67"/>
      <c r="N1089" s="67"/>
      <c r="O1089" s="67"/>
    </row>
    <row r="1090" spans="1:15" x14ac:dyDescent="0.2">
      <c r="A1090" s="67"/>
      <c r="B1090" s="67"/>
      <c r="C1090" s="67"/>
      <c r="D1090" s="67"/>
      <c r="E1090" s="67"/>
      <c r="F1090" s="67"/>
      <c r="G1090" s="67"/>
      <c r="H1090" s="67"/>
      <c r="I1090" s="67"/>
      <c r="J1090" s="67"/>
      <c r="K1090" s="67"/>
      <c r="L1090" s="67"/>
      <c r="M1090" s="67"/>
      <c r="N1090" s="67"/>
      <c r="O1090" s="67"/>
    </row>
    <row r="1091" spans="1:15" x14ac:dyDescent="0.2">
      <c r="A1091" s="67"/>
      <c r="B1091" s="67"/>
      <c r="C1091" s="67"/>
      <c r="D1091" s="67"/>
      <c r="E1091" s="67"/>
      <c r="F1091" s="67"/>
      <c r="G1091" s="67"/>
      <c r="H1091" s="67"/>
      <c r="I1091" s="67"/>
      <c r="J1091" s="67"/>
      <c r="K1091" s="67"/>
      <c r="L1091" s="67"/>
      <c r="M1091" s="67"/>
      <c r="N1091" s="67"/>
      <c r="O1091" s="67"/>
    </row>
    <row r="1092" spans="1:15" x14ac:dyDescent="0.2">
      <c r="A1092" s="67"/>
      <c r="B1092" s="67"/>
      <c r="C1092" s="67"/>
      <c r="D1092" s="67"/>
      <c r="E1092" s="67"/>
      <c r="F1092" s="67"/>
      <c r="G1092" s="67"/>
      <c r="H1092" s="67"/>
      <c r="I1092" s="67"/>
      <c r="J1092" s="67"/>
      <c r="K1092" s="67"/>
      <c r="L1092" s="67"/>
      <c r="M1092" s="67"/>
      <c r="N1092" s="67"/>
      <c r="O1092" s="67"/>
    </row>
    <row r="1093" spans="1:15" x14ac:dyDescent="0.2">
      <c r="A1093" s="67"/>
      <c r="B1093" s="67"/>
      <c r="C1093" s="67"/>
      <c r="D1093" s="67"/>
      <c r="E1093" s="67"/>
      <c r="F1093" s="67"/>
      <c r="G1093" s="67"/>
      <c r="H1093" s="67"/>
      <c r="I1093" s="67"/>
      <c r="J1093" s="67"/>
      <c r="K1093" s="67"/>
      <c r="L1093" s="67"/>
      <c r="M1093" s="67"/>
      <c r="N1093" s="67"/>
      <c r="O1093" s="67"/>
    </row>
    <row r="1094" spans="1:15" x14ac:dyDescent="0.2">
      <c r="A1094" s="67"/>
      <c r="B1094" s="67"/>
      <c r="C1094" s="67"/>
      <c r="D1094" s="67"/>
      <c r="E1094" s="67"/>
      <c r="F1094" s="67"/>
      <c r="G1094" s="67"/>
      <c r="H1094" s="67"/>
      <c r="I1094" s="67"/>
      <c r="J1094" s="67"/>
      <c r="K1094" s="67"/>
      <c r="L1094" s="67"/>
      <c r="M1094" s="67"/>
      <c r="N1094" s="67"/>
      <c r="O1094" s="67"/>
    </row>
    <row r="1095" spans="1:15" x14ac:dyDescent="0.2">
      <c r="A1095" s="67"/>
      <c r="B1095" s="67"/>
      <c r="C1095" s="67"/>
      <c r="D1095" s="67"/>
      <c r="E1095" s="67"/>
      <c r="F1095" s="67"/>
      <c r="G1095" s="67"/>
      <c r="H1095" s="67"/>
      <c r="I1095" s="67"/>
      <c r="J1095" s="67"/>
      <c r="K1095" s="67"/>
      <c r="L1095" s="67"/>
      <c r="M1095" s="67"/>
      <c r="N1095" s="67"/>
      <c r="O1095" s="67"/>
    </row>
    <row r="1096" spans="1:15" x14ac:dyDescent="0.2">
      <c r="A1096" s="67"/>
      <c r="B1096" s="67"/>
      <c r="C1096" s="67"/>
      <c r="D1096" s="67"/>
      <c r="E1096" s="67"/>
      <c r="F1096" s="67"/>
      <c r="G1096" s="67"/>
      <c r="H1096" s="67"/>
      <c r="I1096" s="67"/>
      <c r="J1096" s="67"/>
      <c r="K1096" s="67"/>
      <c r="L1096" s="67"/>
      <c r="M1096" s="67"/>
      <c r="N1096" s="67"/>
      <c r="O1096" s="67"/>
    </row>
    <row r="1097" spans="1:15" x14ac:dyDescent="0.2">
      <c r="A1097" s="67"/>
      <c r="B1097" s="67"/>
      <c r="C1097" s="67"/>
      <c r="D1097" s="67"/>
      <c r="E1097" s="67"/>
      <c r="F1097" s="67"/>
      <c r="G1097" s="67"/>
      <c r="H1097" s="67"/>
      <c r="I1097" s="67"/>
      <c r="J1097" s="67"/>
      <c r="K1097" s="67"/>
      <c r="L1097" s="67"/>
      <c r="M1097" s="67"/>
      <c r="N1097" s="67"/>
      <c r="O1097" s="67"/>
    </row>
    <row r="1098" spans="1:15" x14ac:dyDescent="0.2">
      <c r="A1098" s="67"/>
      <c r="B1098" s="67"/>
      <c r="C1098" s="67"/>
      <c r="D1098" s="67"/>
      <c r="E1098" s="67"/>
      <c r="F1098" s="67"/>
      <c r="G1098" s="67"/>
      <c r="H1098" s="67"/>
      <c r="I1098" s="67"/>
      <c r="J1098" s="67"/>
      <c r="K1098" s="67"/>
      <c r="L1098" s="67"/>
      <c r="M1098" s="67"/>
      <c r="N1098" s="67"/>
      <c r="O1098" s="67"/>
    </row>
    <row r="1099" spans="1:15" x14ac:dyDescent="0.2">
      <c r="A1099" s="67"/>
      <c r="B1099" s="67"/>
      <c r="C1099" s="67"/>
      <c r="D1099" s="67"/>
      <c r="E1099" s="67"/>
      <c r="F1099" s="67"/>
      <c r="G1099" s="67"/>
      <c r="H1099" s="67"/>
      <c r="I1099" s="67"/>
      <c r="J1099" s="67"/>
      <c r="K1099" s="67"/>
      <c r="L1099" s="67"/>
      <c r="M1099" s="67"/>
      <c r="N1099" s="67"/>
      <c r="O1099" s="67"/>
    </row>
    <row r="1100" spans="1:15" x14ac:dyDescent="0.2">
      <c r="A1100" s="67"/>
      <c r="B1100" s="67"/>
      <c r="C1100" s="67"/>
      <c r="D1100" s="67"/>
      <c r="E1100" s="67"/>
      <c r="F1100" s="67"/>
      <c r="G1100" s="67"/>
      <c r="H1100" s="67"/>
      <c r="I1100" s="67"/>
      <c r="J1100" s="67"/>
      <c r="K1100" s="67"/>
      <c r="L1100" s="67"/>
      <c r="M1100" s="67"/>
      <c r="N1100" s="67"/>
      <c r="O1100" s="67"/>
    </row>
    <row r="1101" spans="1:15" x14ac:dyDescent="0.2">
      <c r="A1101" s="67"/>
      <c r="B1101" s="67"/>
      <c r="C1101" s="67"/>
      <c r="D1101" s="67"/>
      <c r="E1101" s="67"/>
      <c r="F1101" s="67"/>
      <c r="G1101" s="67"/>
      <c r="H1101" s="67"/>
      <c r="I1101" s="67"/>
      <c r="J1101" s="67"/>
      <c r="K1101" s="67"/>
      <c r="L1101" s="67"/>
      <c r="M1101" s="67"/>
      <c r="N1101" s="67"/>
      <c r="O1101" s="67"/>
    </row>
    <row r="1102" spans="1:15" x14ac:dyDescent="0.2">
      <c r="A1102" s="67"/>
      <c r="B1102" s="67"/>
      <c r="C1102" s="67"/>
      <c r="D1102" s="67"/>
      <c r="E1102" s="67"/>
      <c r="F1102" s="67"/>
      <c r="G1102" s="67"/>
      <c r="H1102" s="67"/>
      <c r="I1102" s="67"/>
      <c r="J1102" s="67"/>
      <c r="K1102" s="67"/>
      <c r="L1102" s="67"/>
      <c r="M1102" s="67"/>
      <c r="N1102" s="67"/>
      <c r="O1102" s="67"/>
    </row>
    <row r="1103" spans="1:15" x14ac:dyDescent="0.2">
      <c r="A1103" s="67"/>
      <c r="B1103" s="67"/>
      <c r="C1103" s="67"/>
      <c r="D1103" s="67"/>
      <c r="E1103" s="67"/>
      <c r="F1103" s="67"/>
      <c r="G1103" s="67"/>
      <c r="H1103" s="67"/>
      <c r="I1103" s="67"/>
      <c r="J1103" s="67"/>
      <c r="K1103" s="67"/>
      <c r="L1103" s="67"/>
      <c r="M1103" s="67"/>
      <c r="N1103" s="67"/>
      <c r="O1103" s="67"/>
    </row>
    <row r="1104" spans="1:15" x14ac:dyDescent="0.2">
      <c r="A1104" s="67"/>
      <c r="B1104" s="67"/>
      <c r="C1104" s="67"/>
      <c r="D1104" s="67"/>
      <c r="E1104" s="67"/>
      <c r="F1104" s="67"/>
      <c r="G1104" s="67"/>
      <c r="H1104" s="67"/>
      <c r="I1104" s="67"/>
      <c r="J1104" s="67"/>
      <c r="K1104" s="67"/>
      <c r="L1104" s="67"/>
      <c r="M1104" s="67"/>
      <c r="N1104" s="67"/>
      <c r="O1104" s="67"/>
    </row>
    <row r="1105" spans="1:15" x14ac:dyDescent="0.2">
      <c r="A1105" s="67"/>
      <c r="B1105" s="67"/>
      <c r="C1105" s="67"/>
      <c r="D1105" s="67"/>
      <c r="E1105" s="67"/>
      <c r="F1105" s="67"/>
      <c r="G1105" s="67"/>
      <c r="H1105" s="67"/>
      <c r="I1105" s="67"/>
      <c r="J1105" s="67"/>
      <c r="K1105" s="67"/>
      <c r="L1105" s="67"/>
      <c r="M1105" s="67"/>
      <c r="N1105" s="67"/>
      <c r="O1105" s="67"/>
    </row>
    <row r="1106" spans="1:15" x14ac:dyDescent="0.2">
      <c r="A1106" s="67"/>
      <c r="B1106" s="67"/>
      <c r="C1106" s="67"/>
      <c r="D1106" s="67"/>
      <c r="E1106" s="67"/>
      <c r="F1106" s="67"/>
      <c r="G1106" s="67"/>
      <c r="H1106" s="67"/>
      <c r="I1106" s="67"/>
      <c r="J1106" s="67"/>
      <c r="K1106" s="67"/>
      <c r="L1106" s="67"/>
      <c r="M1106" s="67"/>
      <c r="N1106" s="67"/>
      <c r="O1106" s="67"/>
    </row>
    <row r="1107" spans="1:15" x14ac:dyDescent="0.2">
      <c r="A1107" s="67"/>
      <c r="B1107" s="67"/>
      <c r="C1107" s="67"/>
      <c r="D1107" s="67"/>
      <c r="E1107" s="67"/>
      <c r="F1107" s="67"/>
      <c r="G1107" s="67"/>
      <c r="H1107" s="67"/>
      <c r="I1107" s="67"/>
      <c r="J1107" s="67"/>
      <c r="K1107" s="67"/>
      <c r="L1107" s="67"/>
      <c r="M1107" s="67"/>
      <c r="N1107" s="67"/>
      <c r="O1107" s="67"/>
    </row>
    <row r="1108" spans="1:15" x14ac:dyDescent="0.2">
      <c r="A1108" s="67"/>
      <c r="B1108" s="67"/>
      <c r="C1108" s="67"/>
      <c r="D1108" s="67"/>
      <c r="E1108" s="67"/>
      <c r="F1108" s="67"/>
      <c r="G1108" s="67"/>
      <c r="H1108" s="67"/>
      <c r="I1108" s="67"/>
      <c r="J1108" s="67"/>
      <c r="K1108" s="67"/>
      <c r="L1108" s="67"/>
      <c r="M1108" s="67"/>
      <c r="N1108" s="67"/>
      <c r="O1108" s="67"/>
    </row>
    <row r="1109" spans="1:15" x14ac:dyDescent="0.2">
      <c r="A1109" s="67"/>
      <c r="B1109" s="67"/>
      <c r="C1109" s="67"/>
      <c r="D1109" s="67"/>
      <c r="E1109" s="67"/>
      <c r="F1109" s="67"/>
      <c r="G1109" s="67"/>
      <c r="H1109" s="67"/>
      <c r="I1109" s="67"/>
      <c r="J1109" s="67"/>
      <c r="K1109" s="67"/>
      <c r="L1109" s="67"/>
      <c r="M1109" s="67"/>
      <c r="N1109" s="67"/>
      <c r="O1109" s="67"/>
    </row>
    <row r="1110" spans="1:15" x14ac:dyDescent="0.2">
      <c r="A1110" s="67"/>
      <c r="B1110" s="67"/>
      <c r="C1110" s="67"/>
      <c r="D1110" s="67"/>
      <c r="E1110" s="67"/>
      <c r="F1110" s="67"/>
      <c r="G1110" s="67"/>
      <c r="H1110" s="67"/>
      <c r="I1110" s="67"/>
      <c r="J1110" s="67"/>
      <c r="K1110" s="67"/>
      <c r="L1110" s="67"/>
      <c r="M1110" s="67"/>
      <c r="N1110" s="67"/>
      <c r="O1110" s="67"/>
    </row>
    <row r="1111" spans="1:15" x14ac:dyDescent="0.2">
      <c r="A1111" s="67"/>
      <c r="B1111" s="67"/>
      <c r="C1111" s="67"/>
      <c r="D1111" s="67"/>
      <c r="E1111" s="67"/>
      <c r="F1111" s="67"/>
      <c r="G1111" s="67"/>
      <c r="H1111" s="67"/>
      <c r="I1111" s="67"/>
      <c r="J1111" s="67"/>
      <c r="K1111" s="67"/>
      <c r="L1111" s="67"/>
      <c r="M1111" s="67"/>
      <c r="N1111" s="67"/>
      <c r="O1111" s="67"/>
    </row>
    <row r="1112" spans="1:15" x14ac:dyDescent="0.2">
      <c r="A1112" s="67"/>
      <c r="B1112" s="67"/>
      <c r="C1112" s="67"/>
      <c r="D1112" s="67"/>
      <c r="E1112" s="67"/>
      <c r="F1112" s="67"/>
      <c r="G1112" s="67"/>
      <c r="H1112" s="67"/>
      <c r="I1112" s="67"/>
      <c r="J1112" s="67"/>
      <c r="K1112" s="67"/>
      <c r="L1112" s="67"/>
      <c r="M1112" s="67"/>
      <c r="N1112" s="67"/>
      <c r="O1112" s="67"/>
    </row>
    <row r="1113" spans="1:15" x14ac:dyDescent="0.2">
      <c r="A1113" s="67"/>
      <c r="B1113" s="67"/>
      <c r="C1113" s="67"/>
      <c r="D1113" s="67"/>
      <c r="E1113" s="67"/>
      <c r="F1113" s="67"/>
      <c r="G1113" s="67"/>
      <c r="H1113" s="67"/>
      <c r="I1113" s="67"/>
      <c r="J1113" s="67"/>
      <c r="K1113" s="67"/>
      <c r="L1113" s="67"/>
      <c r="M1113" s="67"/>
      <c r="N1113" s="67"/>
      <c r="O1113" s="67"/>
    </row>
    <row r="1114" spans="1:15" x14ac:dyDescent="0.2">
      <c r="A1114" s="67"/>
      <c r="B1114" s="67"/>
      <c r="C1114" s="67"/>
      <c r="D1114" s="67"/>
      <c r="E1114" s="67"/>
      <c r="F1114" s="67"/>
      <c r="G1114" s="67"/>
      <c r="H1114" s="67"/>
      <c r="I1114" s="67"/>
      <c r="J1114" s="67"/>
      <c r="K1114" s="67"/>
      <c r="L1114" s="67"/>
      <c r="M1114" s="67"/>
      <c r="N1114" s="67"/>
      <c r="O1114" s="67"/>
    </row>
    <row r="1115" spans="1:15" x14ac:dyDescent="0.2">
      <c r="A1115" s="67"/>
      <c r="B1115" s="67"/>
      <c r="C1115" s="67"/>
      <c r="D1115" s="67"/>
      <c r="E1115" s="67"/>
      <c r="F1115" s="67"/>
      <c r="G1115" s="67"/>
      <c r="H1115" s="67"/>
      <c r="I1115" s="67"/>
      <c r="J1115" s="67"/>
      <c r="K1115" s="67"/>
      <c r="L1115" s="67"/>
      <c r="M1115" s="67"/>
      <c r="N1115" s="67"/>
      <c r="O1115" s="67"/>
    </row>
    <row r="1116" spans="1:15" x14ac:dyDescent="0.2">
      <c r="A1116" s="67"/>
      <c r="B1116" s="67"/>
      <c r="C1116" s="67"/>
      <c r="D1116" s="67"/>
      <c r="E1116" s="67"/>
      <c r="F1116" s="67"/>
      <c r="G1116" s="67"/>
      <c r="H1116" s="67"/>
      <c r="I1116" s="67"/>
      <c r="J1116" s="67"/>
      <c r="K1116" s="67"/>
      <c r="L1116" s="67"/>
      <c r="M1116" s="67"/>
      <c r="N1116" s="67"/>
      <c r="O1116" s="67"/>
    </row>
    <row r="1117" spans="1:15" x14ac:dyDescent="0.2">
      <c r="A1117" s="67"/>
      <c r="B1117" s="67"/>
      <c r="C1117" s="67"/>
      <c r="D1117" s="67"/>
      <c r="E1117" s="67"/>
      <c r="F1117" s="67"/>
      <c r="G1117" s="67"/>
      <c r="H1117" s="67"/>
      <c r="I1117" s="67"/>
      <c r="J1117" s="67"/>
      <c r="K1117" s="67"/>
      <c r="L1117" s="67"/>
      <c r="M1117" s="67"/>
      <c r="N1117" s="67"/>
      <c r="O1117" s="67"/>
    </row>
    <row r="1118" spans="1:15" x14ac:dyDescent="0.2">
      <c r="A1118" s="67"/>
      <c r="B1118" s="67"/>
      <c r="C1118" s="67"/>
      <c r="D1118" s="67"/>
      <c r="E1118" s="67"/>
      <c r="F1118" s="67"/>
      <c r="G1118" s="67"/>
      <c r="H1118" s="67"/>
      <c r="I1118" s="67"/>
      <c r="J1118" s="67"/>
      <c r="K1118" s="67"/>
      <c r="L1118" s="67"/>
      <c r="M1118" s="67"/>
      <c r="N1118" s="67"/>
      <c r="O1118" s="67"/>
    </row>
    <row r="1119" spans="1:15" x14ac:dyDescent="0.2">
      <c r="A1119" s="67"/>
      <c r="B1119" s="67"/>
      <c r="C1119" s="67"/>
      <c r="D1119" s="67"/>
      <c r="E1119" s="67"/>
      <c r="F1119" s="67"/>
      <c r="G1119" s="67"/>
      <c r="H1119" s="67"/>
      <c r="I1119" s="67"/>
      <c r="J1119" s="67"/>
      <c r="K1119" s="67"/>
      <c r="L1119" s="67"/>
      <c r="M1119" s="67"/>
      <c r="N1119" s="67"/>
      <c r="O1119" s="67"/>
    </row>
    <row r="1120" spans="1:15" x14ac:dyDescent="0.2">
      <c r="A1120" s="67"/>
      <c r="B1120" s="67"/>
      <c r="C1120" s="67"/>
      <c r="D1120" s="67"/>
      <c r="E1120" s="67"/>
      <c r="F1120" s="67"/>
      <c r="G1120" s="67"/>
      <c r="H1120" s="67"/>
      <c r="I1120" s="67"/>
      <c r="J1120" s="67"/>
      <c r="K1120" s="67"/>
      <c r="L1120" s="67"/>
      <c r="M1120" s="67"/>
      <c r="N1120" s="67"/>
      <c r="O1120" s="67"/>
    </row>
    <row r="1121" spans="1:15" x14ac:dyDescent="0.2">
      <c r="A1121" s="67"/>
      <c r="B1121" s="67"/>
      <c r="C1121" s="67"/>
      <c r="D1121" s="67"/>
      <c r="E1121" s="67"/>
      <c r="F1121" s="67"/>
      <c r="G1121" s="67"/>
      <c r="H1121" s="67"/>
      <c r="I1121" s="67"/>
      <c r="J1121" s="67"/>
      <c r="K1121" s="67"/>
      <c r="L1121" s="67"/>
      <c r="M1121" s="67"/>
      <c r="N1121" s="67"/>
      <c r="O1121" s="67"/>
    </row>
    <row r="1122" spans="1:15" x14ac:dyDescent="0.2">
      <c r="A1122" s="67"/>
      <c r="B1122" s="67"/>
      <c r="C1122" s="67"/>
      <c r="D1122" s="67"/>
      <c r="E1122" s="67"/>
      <c r="F1122" s="67"/>
      <c r="G1122" s="67"/>
      <c r="H1122" s="67"/>
      <c r="I1122" s="67"/>
      <c r="J1122" s="67"/>
      <c r="K1122" s="67"/>
      <c r="L1122" s="67"/>
      <c r="M1122" s="67"/>
      <c r="N1122" s="67"/>
      <c r="O1122" s="67"/>
    </row>
    <row r="1123" spans="1:15" x14ac:dyDescent="0.2">
      <c r="A1123" s="67"/>
      <c r="B1123" s="67"/>
      <c r="C1123" s="67"/>
      <c r="D1123" s="67"/>
      <c r="E1123" s="67"/>
      <c r="F1123" s="67"/>
      <c r="G1123" s="67"/>
      <c r="H1123" s="67"/>
      <c r="I1123" s="67"/>
      <c r="J1123" s="67"/>
      <c r="K1123" s="67"/>
      <c r="L1123" s="67"/>
      <c r="M1123" s="67"/>
      <c r="N1123" s="67"/>
      <c r="O1123" s="67"/>
    </row>
    <row r="1124" spans="1:15" x14ac:dyDescent="0.2">
      <c r="A1124" s="67"/>
      <c r="B1124" s="67"/>
      <c r="C1124" s="67"/>
      <c r="D1124" s="67"/>
      <c r="E1124" s="67"/>
      <c r="F1124" s="67"/>
      <c r="G1124" s="67"/>
      <c r="H1124" s="67"/>
      <c r="I1124" s="67"/>
      <c r="J1124" s="67"/>
      <c r="K1124" s="67"/>
      <c r="L1124" s="67"/>
      <c r="M1124" s="67"/>
      <c r="N1124" s="67"/>
      <c r="O1124" s="67"/>
    </row>
    <row r="1125" spans="1:15" x14ac:dyDescent="0.2">
      <c r="A1125" s="67"/>
      <c r="B1125" s="67"/>
      <c r="C1125" s="67"/>
      <c r="D1125" s="67"/>
      <c r="E1125" s="67"/>
      <c r="F1125" s="67"/>
      <c r="G1125" s="67"/>
      <c r="H1125" s="67"/>
      <c r="I1125" s="67"/>
      <c r="J1125" s="67"/>
      <c r="K1125" s="67"/>
      <c r="L1125" s="67"/>
      <c r="M1125" s="67"/>
      <c r="N1125" s="67"/>
      <c r="O1125" s="67"/>
    </row>
    <row r="1126" spans="1:15" x14ac:dyDescent="0.2">
      <c r="A1126" s="67"/>
      <c r="B1126" s="67"/>
      <c r="C1126" s="67"/>
      <c r="D1126" s="67"/>
      <c r="E1126" s="67"/>
      <c r="F1126" s="67"/>
      <c r="G1126" s="67"/>
      <c r="H1126" s="67"/>
      <c r="I1126" s="67"/>
      <c r="J1126" s="67"/>
      <c r="K1126" s="67"/>
      <c r="L1126" s="67"/>
      <c r="M1126" s="67"/>
      <c r="N1126" s="67"/>
      <c r="O1126" s="67"/>
    </row>
    <row r="1127" spans="1:15" x14ac:dyDescent="0.2">
      <c r="A1127" s="67"/>
      <c r="B1127" s="67"/>
      <c r="C1127" s="67"/>
      <c r="D1127" s="67"/>
      <c r="E1127" s="67"/>
      <c r="F1127" s="67"/>
      <c r="G1127" s="67"/>
      <c r="H1127" s="67"/>
      <c r="I1127" s="67"/>
      <c r="J1127" s="67"/>
      <c r="K1127" s="67"/>
      <c r="L1127" s="67"/>
      <c r="M1127" s="67"/>
      <c r="N1127" s="67"/>
      <c r="O1127" s="67"/>
    </row>
    <row r="1128" spans="1:15" x14ac:dyDescent="0.2">
      <c r="A1128" s="67"/>
      <c r="B1128" s="67"/>
      <c r="C1128" s="67"/>
      <c r="D1128" s="67"/>
      <c r="E1128" s="67"/>
      <c r="F1128" s="67"/>
      <c r="G1128" s="67"/>
      <c r="H1128" s="67"/>
      <c r="I1128" s="67"/>
      <c r="J1128" s="67"/>
      <c r="K1128" s="67"/>
      <c r="L1128" s="67"/>
      <c r="M1128" s="67"/>
      <c r="N1128" s="67"/>
      <c r="O1128" s="67"/>
    </row>
    <row r="1129" spans="1:15" x14ac:dyDescent="0.2">
      <c r="A1129" s="67"/>
      <c r="B1129" s="67"/>
      <c r="C1129" s="67"/>
      <c r="D1129" s="67"/>
      <c r="E1129" s="67"/>
      <c r="F1129" s="67"/>
      <c r="G1129" s="67"/>
      <c r="H1129" s="67"/>
      <c r="I1129" s="67"/>
      <c r="J1129" s="67"/>
      <c r="K1129" s="67"/>
      <c r="L1129" s="67"/>
      <c r="M1129" s="67"/>
      <c r="N1129" s="67"/>
      <c r="O1129" s="67"/>
    </row>
    <row r="1130" spans="1:15" x14ac:dyDescent="0.2">
      <c r="A1130" s="67"/>
      <c r="B1130" s="67"/>
      <c r="C1130" s="67"/>
      <c r="D1130" s="67"/>
      <c r="E1130" s="67"/>
      <c r="F1130" s="67"/>
      <c r="G1130" s="67"/>
      <c r="H1130" s="67"/>
      <c r="I1130" s="67"/>
      <c r="J1130" s="67"/>
      <c r="K1130" s="67"/>
      <c r="L1130" s="67"/>
      <c r="M1130" s="67"/>
      <c r="N1130" s="67"/>
      <c r="O1130" s="67"/>
    </row>
    <row r="1131" spans="1:15" x14ac:dyDescent="0.2">
      <c r="A1131" s="67"/>
      <c r="B1131" s="67"/>
      <c r="C1131" s="67"/>
      <c r="D1131" s="67"/>
      <c r="E1131" s="67"/>
      <c r="F1131" s="67"/>
      <c r="G1131" s="67"/>
      <c r="H1131" s="67"/>
      <c r="I1131" s="67"/>
      <c r="J1131" s="67"/>
      <c r="K1131" s="67"/>
      <c r="L1131" s="67"/>
      <c r="M1131" s="67"/>
      <c r="N1131" s="67"/>
      <c r="O1131" s="67"/>
    </row>
    <row r="1132" spans="1:15" x14ac:dyDescent="0.2">
      <c r="A1132" s="67"/>
      <c r="B1132" s="67"/>
      <c r="C1132" s="67"/>
      <c r="D1132" s="67"/>
      <c r="E1132" s="67"/>
      <c r="F1132" s="67"/>
      <c r="G1132" s="67"/>
      <c r="H1132" s="67"/>
      <c r="I1132" s="67"/>
      <c r="J1132" s="67"/>
      <c r="K1132" s="67"/>
      <c r="L1132" s="67"/>
      <c r="M1132" s="67"/>
      <c r="N1132" s="67"/>
      <c r="O1132" s="67"/>
    </row>
    <row r="1133" spans="1:15" x14ac:dyDescent="0.2">
      <c r="A1133" s="67"/>
      <c r="B1133" s="67"/>
      <c r="C1133" s="67"/>
      <c r="D1133" s="67"/>
      <c r="E1133" s="67"/>
      <c r="F1133" s="67"/>
      <c r="G1133" s="67"/>
      <c r="H1133" s="67"/>
      <c r="I1133" s="67"/>
      <c r="J1133" s="67"/>
      <c r="K1133" s="67"/>
      <c r="L1133" s="67"/>
      <c r="M1133" s="67"/>
      <c r="N1133" s="67"/>
      <c r="O1133" s="67"/>
    </row>
    <row r="1134" spans="1:15" x14ac:dyDescent="0.2">
      <c r="A1134" s="67"/>
      <c r="B1134" s="67"/>
      <c r="C1134" s="67"/>
      <c r="D1134" s="67"/>
      <c r="E1134" s="67"/>
      <c r="F1134" s="67"/>
      <c r="G1134" s="67"/>
      <c r="H1134" s="67"/>
      <c r="I1134" s="67"/>
      <c r="J1134" s="67"/>
      <c r="K1134" s="67"/>
      <c r="L1134" s="67"/>
      <c r="M1134" s="67"/>
      <c r="N1134" s="67"/>
      <c r="O1134" s="67"/>
    </row>
    <row r="1135" spans="1:15" x14ac:dyDescent="0.2">
      <c r="A1135" s="67"/>
      <c r="B1135" s="67"/>
      <c r="C1135" s="67"/>
      <c r="D1135" s="67"/>
      <c r="E1135" s="67"/>
      <c r="F1135" s="67"/>
      <c r="G1135" s="67"/>
      <c r="H1135" s="67"/>
      <c r="I1135" s="67"/>
      <c r="J1135" s="67"/>
      <c r="K1135" s="67"/>
      <c r="L1135" s="67"/>
      <c r="M1135" s="67"/>
      <c r="N1135" s="67"/>
      <c r="O1135" s="67"/>
    </row>
    <row r="1136" spans="1:15" x14ac:dyDescent="0.2">
      <c r="A1136" s="67"/>
      <c r="B1136" s="67"/>
      <c r="C1136" s="67"/>
      <c r="D1136" s="67"/>
      <c r="E1136" s="67"/>
      <c r="F1136" s="67"/>
      <c r="G1136" s="67"/>
      <c r="H1136" s="67"/>
      <c r="I1136" s="67"/>
      <c r="J1136" s="67"/>
      <c r="K1136" s="67"/>
      <c r="L1136" s="67"/>
      <c r="M1136" s="67"/>
      <c r="N1136" s="67"/>
      <c r="O1136" s="67"/>
    </row>
    <row r="1137" spans="1:15" x14ac:dyDescent="0.2">
      <c r="A1137" s="67"/>
      <c r="B1137" s="67"/>
      <c r="C1137" s="67"/>
      <c r="D1137" s="67"/>
      <c r="E1137" s="67"/>
      <c r="F1137" s="67"/>
      <c r="G1137" s="67"/>
      <c r="H1137" s="67"/>
      <c r="I1137" s="67"/>
      <c r="J1137" s="67"/>
      <c r="K1137" s="67"/>
      <c r="L1137" s="67"/>
      <c r="M1137" s="67"/>
      <c r="N1137" s="67"/>
      <c r="O1137" s="67"/>
    </row>
    <row r="1138" spans="1:15" x14ac:dyDescent="0.2">
      <c r="A1138" s="67"/>
      <c r="B1138" s="67"/>
      <c r="C1138" s="67"/>
      <c r="D1138" s="67"/>
      <c r="E1138" s="67"/>
      <c r="F1138" s="67"/>
      <c r="G1138" s="67"/>
      <c r="H1138" s="67"/>
      <c r="I1138" s="67"/>
      <c r="J1138" s="67"/>
      <c r="K1138" s="67"/>
      <c r="L1138" s="67"/>
      <c r="M1138" s="67"/>
      <c r="N1138" s="67"/>
      <c r="O1138" s="67"/>
    </row>
    <row r="1139" spans="1:15" x14ac:dyDescent="0.2">
      <c r="A1139" s="67"/>
      <c r="B1139" s="67"/>
      <c r="C1139" s="67"/>
      <c r="D1139" s="67"/>
      <c r="E1139" s="67"/>
      <c r="F1139" s="67"/>
      <c r="G1139" s="67"/>
      <c r="H1139" s="67"/>
      <c r="I1139" s="67"/>
      <c r="J1139" s="67"/>
      <c r="K1139" s="67"/>
      <c r="L1139" s="67"/>
      <c r="M1139" s="67"/>
      <c r="N1139" s="67"/>
      <c r="O1139" s="67"/>
    </row>
    <row r="1140" spans="1:15" x14ac:dyDescent="0.2">
      <c r="A1140" s="67"/>
      <c r="B1140" s="67"/>
      <c r="C1140" s="67"/>
      <c r="D1140" s="67"/>
      <c r="E1140" s="67"/>
      <c r="F1140" s="67"/>
      <c r="G1140" s="67"/>
      <c r="H1140" s="67"/>
      <c r="I1140" s="67"/>
      <c r="J1140" s="67"/>
      <c r="K1140" s="67"/>
      <c r="L1140" s="67"/>
      <c r="M1140" s="67"/>
      <c r="N1140" s="67"/>
      <c r="O1140" s="67"/>
    </row>
    <row r="1141" spans="1:15" x14ac:dyDescent="0.2">
      <c r="A1141" s="67"/>
      <c r="B1141" s="67"/>
      <c r="C1141" s="67"/>
      <c r="D1141" s="67"/>
      <c r="E1141" s="67"/>
      <c r="F1141" s="67"/>
      <c r="G1141" s="67"/>
      <c r="H1141" s="67"/>
      <c r="I1141" s="67"/>
      <c r="J1141" s="67"/>
      <c r="K1141" s="67"/>
      <c r="L1141" s="67"/>
      <c r="M1141" s="67"/>
      <c r="N1141" s="67"/>
      <c r="O1141" s="67"/>
    </row>
    <row r="1142" spans="1:15" x14ac:dyDescent="0.2">
      <c r="A1142" s="67"/>
      <c r="B1142" s="67"/>
      <c r="C1142" s="67"/>
      <c r="D1142" s="67"/>
      <c r="E1142" s="67"/>
      <c r="F1142" s="67"/>
      <c r="G1142" s="67"/>
      <c r="H1142" s="67"/>
      <c r="I1142" s="67"/>
      <c r="J1142" s="67"/>
      <c r="K1142" s="67"/>
      <c r="L1142" s="67"/>
      <c r="M1142" s="67"/>
      <c r="N1142" s="67"/>
      <c r="O1142" s="67"/>
    </row>
    <row r="1143" spans="1:15" x14ac:dyDescent="0.2">
      <c r="A1143" s="67"/>
      <c r="B1143" s="67"/>
      <c r="C1143" s="67"/>
      <c r="D1143" s="67"/>
      <c r="E1143" s="67"/>
      <c r="F1143" s="67"/>
      <c r="G1143" s="67"/>
      <c r="H1143" s="67"/>
      <c r="I1143" s="67"/>
      <c r="J1143" s="67"/>
      <c r="K1143" s="67"/>
      <c r="L1143" s="67"/>
      <c r="M1143" s="67"/>
      <c r="N1143" s="67"/>
      <c r="O1143" s="67"/>
    </row>
    <row r="1144" spans="1:15" x14ac:dyDescent="0.2">
      <c r="A1144" s="67"/>
      <c r="B1144" s="67"/>
      <c r="C1144" s="67"/>
      <c r="D1144" s="67"/>
      <c r="E1144" s="67"/>
      <c r="F1144" s="67"/>
      <c r="G1144" s="67"/>
      <c r="H1144" s="67"/>
      <c r="I1144" s="67"/>
      <c r="J1144" s="67"/>
      <c r="K1144" s="67"/>
      <c r="L1144" s="67"/>
      <c r="M1144" s="67"/>
      <c r="N1144" s="67"/>
      <c r="O1144" s="67"/>
    </row>
    <row r="1145" spans="1:15" x14ac:dyDescent="0.2">
      <c r="A1145" s="67"/>
      <c r="B1145" s="67"/>
      <c r="C1145" s="67"/>
      <c r="D1145" s="67"/>
      <c r="E1145" s="67"/>
      <c r="F1145" s="67"/>
      <c r="G1145" s="67"/>
      <c r="H1145" s="67"/>
      <c r="I1145" s="67"/>
      <c r="J1145" s="67"/>
      <c r="K1145" s="67"/>
      <c r="L1145" s="67"/>
      <c r="M1145" s="67"/>
      <c r="N1145" s="67"/>
      <c r="O1145" s="67"/>
    </row>
    <row r="1146" spans="1:15" x14ac:dyDescent="0.2">
      <c r="A1146" s="67"/>
      <c r="B1146" s="67"/>
      <c r="C1146" s="67"/>
      <c r="D1146" s="67"/>
      <c r="E1146" s="67"/>
      <c r="F1146" s="67"/>
      <c r="G1146" s="67"/>
      <c r="H1146" s="67"/>
      <c r="I1146" s="67"/>
      <c r="J1146" s="67"/>
      <c r="K1146" s="67"/>
      <c r="L1146" s="67"/>
      <c r="M1146" s="67"/>
      <c r="N1146" s="67"/>
      <c r="O1146" s="67"/>
    </row>
    <row r="1147" spans="1:15" x14ac:dyDescent="0.2">
      <c r="A1147" s="67"/>
      <c r="B1147" s="67"/>
      <c r="C1147" s="67"/>
      <c r="D1147" s="67"/>
      <c r="E1147" s="67"/>
      <c r="F1147" s="67"/>
      <c r="G1147" s="67"/>
      <c r="H1147" s="67"/>
      <c r="I1147" s="67"/>
      <c r="J1147" s="67"/>
      <c r="K1147" s="67"/>
      <c r="L1147" s="67"/>
      <c r="M1147" s="67"/>
      <c r="N1147" s="67"/>
      <c r="O1147" s="67"/>
    </row>
    <row r="1148" spans="1:15" x14ac:dyDescent="0.2">
      <c r="A1148" s="67"/>
      <c r="B1148" s="67"/>
      <c r="C1148" s="67"/>
      <c r="D1148" s="67"/>
      <c r="E1148" s="67"/>
      <c r="F1148" s="67"/>
      <c r="G1148" s="67"/>
      <c r="H1148" s="67"/>
      <c r="I1148" s="67"/>
      <c r="J1148" s="67"/>
      <c r="K1148" s="67"/>
      <c r="L1148" s="67"/>
      <c r="M1148" s="67"/>
      <c r="N1148" s="67"/>
      <c r="O1148" s="67"/>
    </row>
    <row r="1149" spans="1:15" x14ac:dyDescent="0.2">
      <c r="A1149" s="67"/>
      <c r="B1149" s="67"/>
      <c r="C1149" s="67"/>
      <c r="D1149" s="67"/>
      <c r="E1149" s="67"/>
      <c r="F1149" s="67"/>
      <c r="G1149" s="67"/>
      <c r="H1149" s="67"/>
      <c r="I1149" s="67"/>
      <c r="J1149" s="67"/>
      <c r="K1149" s="67"/>
      <c r="L1149" s="67"/>
      <c r="M1149" s="67"/>
      <c r="N1149" s="67"/>
      <c r="O1149" s="67"/>
    </row>
    <row r="1150" spans="1:15" x14ac:dyDescent="0.2">
      <c r="A1150" s="67"/>
      <c r="B1150" s="67"/>
      <c r="C1150" s="67"/>
      <c r="D1150" s="67"/>
      <c r="E1150" s="67"/>
      <c r="F1150" s="67"/>
      <c r="G1150" s="67"/>
      <c r="H1150" s="67"/>
      <c r="I1150" s="67"/>
      <c r="J1150" s="67"/>
      <c r="K1150" s="67"/>
      <c r="L1150" s="67"/>
      <c r="M1150" s="67"/>
      <c r="N1150" s="67"/>
      <c r="O1150" s="67"/>
    </row>
    <row r="1151" spans="1:15" x14ac:dyDescent="0.2">
      <c r="A1151" s="67"/>
      <c r="B1151" s="67"/>
      <c r="C1151" s="67"/>
      <c r="D1151" s="67"/>
      <c r="E1151" s="67"/>
      <c r="F1151" s="67"/>
      <c r="G1151" s="67"/>
      <c r="H1151" s="67"/>
      <c r="I1151" s="67"/>
      <c r="J1151" s="67"/>
      <c r="K1151" s="67"/>
      <c r="L1151" s="67"/>
      <c r="M1151" s="67"/>
      <c r="N1151" s="67"/>
      <c r="O1151" s="67"/>
    </row>
    <row r="1152" spans="1:15" x14ac:dyDescent="0.2">
      <c r="A1152" s="67"/>
      <c r="B1152" s="67"/>
      <c r="C1152" s="67"/>
      <c r="D1152" s="67"/>
      <c r="E1152" s="67"/>
      <c r="F1152" s="67"/>
      <c r="G1152" s="67"/>
      <c r="H1152" s="67"/>
      <c r="I1152" s="67"/>
      <c r="J1152" s="67"/>
      <c r="K1152" s="67"/>
      <c r="L1152" s="67"/>
      <c r="M1152" s="67"/>
      <c r="N1152" s="67"/>
      <c r="O1152" s="67"/>
    </row>
    <row r="1153" spans="1:15" x14ac:dyDescent="0.2">
      <c r="A1153" s="67"/>
      <c r="B1153" s="67"/>
      <c r="C1153" s="67"/>
      <c r="D1153" s="67"/>
      <c r="E1153" s="67"/>
      <c r="F1153" s="67"/>
      <c r="G1153" s="67"/>
      <c r="H1153" s="67"/>
      <c r="I1153" s="67"/>
      <c r="J1153" s="67"/>
      <c r="K1153" s="67"/>
      <c r="L1153" s="67"/>
      <c r="M1153" s="67"/>
      <c r="N1153" s="67"/>
      <c r="O1153" s="67"/>
    </row>
    <row r="1154" spans="1:15" x14ac:dyDescent="0.2">
      <c r="A1154" s="67"/>
      <c r="B1154" s="67"/>
      <c r="C1154" s="67"/>
      <c r="D1154" s="67"/>
      <c r="E1154" s="67"/>
      <c r="F1154" s="67"/>
      <c r="G1154" s="67"/>
      <c r="H1154" s="67"/>
      <c r="I1154" s="67"/>
      <c r="J1154" s="67"/>
      <c r="K1154" s="67"/>
      <c r="L1154" s="67"/>
      <c r="M1154" s="67"/>
      <c r="N1154" s="67"/>
      <c r="O1154" s="67"/>
    </row>
    <row r="1155" spans="1:15" x14ac:dyDescent="0.2">
      <c r="A1155" s="67"/>
      <c r="B1155" s="67"/>
      <c r="C1155" s="67"/>
      <c r="D1155" s="67"/>
      <c r="E1155" s="67"/>
      <c r="F1155" s="67"/>
      <c r="G1155" s="67"/>
      <c r="H1155" s="67"/>
      <c r="I1155" s="67"/>
      <c r="J1155" s="67"/>
      <c r="K1155" s="67"/>
      <c r="L1155" s="67"/>
      <c r="M1155" s="67"/>
      <c r="N1155" s="67"/>
      <c r="O1155" s="67"/>
    </row>
    <row r="1156" spans="1:15" x14ac:dyDescent="0.2">
      <c r="A1156" s="67"/>
      <c r="B1156" s="67"/>
      <c r="C1156" s="67"/>
      <c r="D1156" s="67"/>
      <c r="E1156" s="67"/>
      <c r="F1156" s="67"/>
      <c r="G1156" s="67"/>
      <c r="H1156" s="67"/>
      <c r="I1156" s="67"/>
      <c r="J1156" s="67"/>
      <c r="K1156" s="67"/>
      <c r="L1156" s="67"/>
      <c r="M1156" s="67"/>
      <c r="N1156" s="67"/>
      <c r="O1156" s="67"/>
    </row>
    <row r="1157" spans="1:15" x14ac:dyDescent="0.2">
      <c r="A1157" s="67"/>
      <c r="B1157" s="67"/>
      <c r="C1157" s="67"/>
      <c r="D1157" s="67"/>
      <c r="E1157" s="67"/>
      <c r="F1157" s="67"/>
      <c r="G1157" s="67"/>
      <c r="H1157" s="67"/>
      <c r="I1157" s="67"/>
      <c r="J1157" s="67"/>
      <c r="K1157" s="67"/>
      <c r="L1157" s="67"/>
      <c r="M1157" s="67"/>
      <c r="N1157" s="67"/>
      <c r="O1157" s="67"/>
    </row>
    <row r="1158" spans="1:15" x14ac:dyDescent="0.2">
      <c r="A1158" s="67"/>
      <c r="B1158" s="67"/>
      <c r="C1158" s="67"/>
      <c r="D1158" s="67"/>
      <c r="E1158" s="67"/>
      <c r="F1158" s="67"/>
      <c r="G1158" s="67"/>
      <c r="H1158" s="67"/>
      <c r="I1158" s="67"/>
      <c r="J1158" s="67"/>
      <c r="K1158" s="67"/>
      <c r="L1158" s="67"/>
      <c r="M1158" s="67"/>
      <c r="N1158" s="67"/>
      <c r="O1158" s="67"/>
    </row>
    <row r="1159" spans="1:15" x14ac:dyDescent="0.2">
      <c r="A1159" s="67"/>
      <c r="B1159" s="67"/>
      <c r="C1159" s="67"/>
      <c r="D1159" s="67"/>
      <c r="E1159" s="67"/>
      <c r="F1159" s="67"/>
      <c r="G1159" s="67"/>
      <c r="H1159" s="67"/>
      <c r="I1159" s="67"/>
      <c r="J1159" s="67"/>
      <c r="K1159" s="67"/>
      <c r="L1159" s="67"/>
      <c r="M1159" s="67"/>
      <c r="N1159" s="67"/>
      <c r="O1159" s="67"/>
    </row>
    <row r="1160" spans="1:15" x14ac:dyDescent="0.2">
      <c r="A1160" s="67"/>
      <c r="B1160" s="67"/>
      <c r="C1160" s="67"/>
      <c r="D1160" s="67"/>
      <c r="E1160" s="67"/>
      <c r="F1160" s="67"/>
      <c r="G1160" s="67"/>
      <c r="H1160" s="67"/>
      <c r="I1160" s="67"/>
      <c r="J1160" s="67"/>
      <c r="K1160" s="67"/>
      <c r="L1160" s="67"/>
      <c r="M1160" s="67"/>
      <c r="N1160" s="67"/>
      <c r="O1160" s="67"/>
    </row>
    <row r="1161" spans="1:15" x14ac:dyDescent="0.2">
      <c r="A1161" s="67"/>
      <c r="B1161" s="67"/>
      <c r="C1161" s="67"/>
      <c r="D1161" s="67"/>
      <c r="E1161" s="67"/>
      <c r="F1161" s="67"/>
      <c r="G1161" s="67"/>
      <c r="H1161" s="67"/>
      <c r="I1161" s="67"/>
      <c r="J1161" s="67"/>
      <c r="K1161" s="67"/>
      <c r="L1161" s="67"/>
      <c r="M1161" s="67"/>
      <c r="N1161" s="67"/>
      <c r="O1161" s="67"/>
    </row>
    <row r="1162" spans="1:15" x14ac:dyDescent="0.2">
      <c r="A1162" s="67"/>
      <c r="B1162" s="67"/>
      <c r="C1162" s="67"/>
      <c r="D1162" s="67"/>
      <c r="E1162" s="67"/>
      <c r="F1162" s="67"/>
      <c r="G1162" s="67"/>
      <c r="H1162" s="67"/>
      <c r="I1162" s="67"/>
      <c r="J1162" s="67"/>
      <c r="K1162" s="67"/>
      <c r="L1162" s="67"/>
      <c r="M1162" s="67"/>
      <c r="N1162" s="67"/>
      <c r="O1162" s="67"/>
    </row>
    <row r="1163" spans="1:15" x14ac:dyDescent="0.2">
      <c r="A1163" s="67"/>
      <c r="B1163" s="67"/>
      <c r="C1163" s="67"/>
      <c r="D1163" s="67"/>
      <c r="E1163" s="67"/>
      <c r="F1163" s="67"/>
      <c r="G1163" s="67"/>
      <c r="H1163" s="67"/>
      <c r="I1163" s="67"/>
      <c r="J1163" s="67"/>
      <c r="K1163" s="67"/>
      <c r="L1163" s="67"/>
      <c r="M1163" s="67"/>
      <c r="N1163" s="67"/>
      <c r="O1163" s="67"/>
    </row>
    <row r="1164" spans="1:15" x14ac:dyDescent="0.2">
      <c r="A1164" s="67"/>
      <c r="B1164" s="67"/>
      <c r="C1164" s="67"/>
      <c r="D1164" s="67"/>
      <c r="E1164" s="67"/>
      <c r="F1164" s="67"/>
      <c r="G1164" s="67"/>
      <c r="H1164" s="67"/>
      <c r="I1164" s="67"/>
      <c r="J1164" s="67"/>
      <c r="K1164" s="67"/>
      <c r="L1164" s="67"/>
      <c r="M1164" s="67"/>
      <c r="N1164" s="67"/>
      <c r="O1164" s="67"/>
    </row>
    <row r="1165" spans="1:15" x14ac:dyDescent="0.2">
      <c r="A1165" s="67"/>
      <c r="B1165" s="67"/>
      <c r="C1165" s="67"/>
      <c r="D1165" s="67"/>
      <c r="E1165" s="67"/>
      <c r="F1165" s="67"/>
      <c r="G1165" s="67"/>
      <c r="H1165" s="67"/>
      <c r="I1165" s="67"/>
      <c r="J1165" s="67"/>
      <c r="K1165" s="67"/>
      <c r="L1165" s="67"/>
      <c r="M1165" s="67"/>
      <c r="N1165" s="67"/>
      <c r="O1165" s="67"/>
    </row>
    <row r="1166" spans="1:15" x14ac:dyDescent="0.2">
      <c r="A1166" s="67"/>
      <c r="B1166" s="67"/>
      <c r="C1166" s="67"/>
      <c r="D1166" s="67"/>
      <c r="E1166" s="67"/>
      <c r="F1166" s="67"/>
      <c r="G1166" s="67"/>
      <c r="H1166" s="67"/>
      <c r="I1166" s="67"/>
      <c r="J1166" s="67"/>
      <c r="K1166" s="67"/>
      <c r="L1166" s="67"/>
      <c r="M1166" s="67"/>
      <c r="N1166" s="67"/>
      <c r="O1166" s="67"/>
    </row>
    <row r="1167" spans="1:15" x14ac:dyDescent="0.2">
      <c r="A1167" s="67"/>
      <c r="B1167" s="67"/>
      <c r="C1167" s="67"/>
      <c r="D1167" s="67"/>
      <c r="E1167" s="67"/>
      <c r="F1167" s="67"/>
      <c r="G1167" s="67"/>
      <c r="H1167" s="67"/>
      <c r="I1167" s="67"/>
      <c r="J1167" s="67"/>
      <c r="K1167" s="67"/>
      <c r="L1167" s="67"/>
      <c r="M1167" s="67"/>
      <c r="N1167" s="67"/>
      <c r="O1167" s="67"/>
    </row>
    <row r="1168" spans="1:15" x14ac:dyDescent="0.2">
      <c r="A1168" s="67"/>
      <c r="B1168" s="67"/>
      <c r="C1168" s="67"/>
      <c r="D1168" s="67"/>
      <c r="E1168" s="67"/>
      <c r="F1168" s="67"/>
      <c r="G1168" s="67"/>
      <c r="H1168" s="67"/>
      <c r="I1168" s="67"/>
      <c r="J1168" s="67"/>
      <c r="K1168" s="67"/>
      <c r="L1168" s="67"/>
      <c r="M1168" s="67"/>
      <c r="N1168" s="67"/>
      <c r="O1168" s="67"/>
    </row>
    <row r="1169" spans="1:15" x14ac:dyDescent="0.2">
      <c r="A1169" s="67"/>
      <c r="B1169" s="67"/>
      <c r="C1169" s="67"/>
      <c r="D1169" s="67"/>
      <c r="E1169" s="67"/>
      <c r="F1169" s="67"/>
      <c r="G1169" s="67"/>
      <c r="H1169" s="67"/>
      <c r="I1169" s="67"/>
      <c r="J1169" s="67"/>
      <c r="K1169" s="67"/>
      <c r="L1169" s="67"/>
      <c r="M1169" s="67"/>
      <c r="N1169" s="67"/>
      <c r="O1169" s="67"/>
    </row>
    <row r="1170" spans="1:15" x14ac:dyDescent="0.2">
      <c r="A1170" s="67"/>
      <c r="B1170" s="67"/>
      <c r="C1170" s="67"/>
      <c r="D1170" s="67"/>
      <c r="E1170" s="67"/>
      <c r="F1170" s="67"/>
      <c r="G1170" s="67"/>
      <c r="H1170" s="67"/>
      <c r="I1170" s="67"/>
      <c r="J1170" s="67"/>
      <c r="K1170" s="67"/>
      <c r="L1170" s="67"/>
      <c r="M1170" s="67"/>
      <c r="N1170" s="67"/>
      <c r="O1170" s="67"/>
    </row>
    <row r="1171" spans="1:15" x14ac:dyDescent="0.2">
      <c r="A1171" s="67"/>
      <c r="B1171" s="67"/>
      <c r="C1171" s="67"/>
      <c r="D1171" s="67"/>
      <c r="E1171" s="67"/>
      <c r="F1171" s="67"/>
      <c r="G1171" s="67"/>
      <c r="H1171" s="67"/>
      <c r="I1171" s="67"/>
      <c r="J1171" s="67"/>
      <c r="K1171" s="67"/>
      <c r="L1171" s="67"/>
      <c r="M1171" s="67"/>
      <c r="N1171" s="67"/>
      <c r="O1171" s="67"/>
    </row>
    <row r="1172" spans="1:15" x14ac:dyDescent="0.2">
      <c r="A1172" s="67"/>
      <c r="B1172" s="67"/>
      <c r="C1172" s="67"/>
      <c r="D1172" s="67"/>
      <c r="E1172" s="67"/>
      <c r="F1172" s="67"/>
      <c r="G1172" s="67"/>
      <c r="H1172" s="67"/>
      <c r="I1172" s="67"/>
      <c r="J1172" s="67"/>
      <c r="K1172" s="67"/>
      <c r="L1172" s="67"/>
      <c r="M1172" s="67"/>
      <c r="N1172" s="67"/>
      <c r="O1172" s="67"/>
    </row>
    <row r="1173" spans="1:15" x14ac:dyDescent="0.2">
      <c r="A1173" s="67"/>
      <c r="B1173" s="67"/>
      <c r="C1173" s="67"/>
      <c r="D1173" s="67"/>
      <c r="E1173" s="67"/>
      <c r="F1173" s="67"/>
      <c r="G1173" s="67"/>
      <c r="H1173" s="67"/>
      <c r="I1173" s="67"/>
      <c r="J1173" s="67"/>
      <c r="K1173" s="67"/>
      <c r="L1173" s="67"/>
      <c r="M1173" s="67"/>
      <c r="N1173" s="67"/>
      <c r="O1173" s="67"/>
    </row>
    <row r="1174" spans="1:15" x14ac:dyDescent="0.2">
      <c r="A1174" s="67"/>
      <c r="B1174" s="67"/>
      <c r="C1174" s="67"/>
      <c r="D1174" s="67"/>
      <c r="E1174" s="67"/>
      <c r="F1174" s="67"/>
      <c r="G1174" s="67"/>
      <c r="H1174" s="67"/>
      <c r="I1174" s="67"/>
      <c r="J1174" s="67"/>
      <c r="K1174" s="67"/>
      <c r="L1174" s="67"/>
      <c r="M1174" s="67"/>
      <c r="N1174" s="67"/>
      <c r="O1174" s="67"/>
    </row>
    <row r="1175" spans="1:15" x14ac:dyDescent="0.2">
      <c r="A1175" s="67"/>
      <c r="B1175" s="67"/>
      <c r="C1175" s="67"/>
      <c r="D1175" s="67"/>
      <c r="E1175" s="67"/>
      <c r="F1175" s="67"/>
      <c r="G1175" s="67"/>
      <c r="H1175" s="67"/>
      <c r="I1175" s="67"/>
      <c r="J1175" s="67"/>
      <c r="K1175" s="67"/>
      <c r="L1175" s="67"/>
      <c r="M1175" s="67"/>
      <c r="N1175" s="67"/>
      <c r="O1175" s="67"/>
    </row>
    <row r="1176" spans="1:15" x14ac:dyDescent="0.2">
      <c r="A1176" s="67"/>
      <c r="B1176" s="67"/>
      <c r="C1176" s="67"/>
      <c r="D1176" s="67"/>
      <c r="E1176" s="67"/>
      <c r="F1176" s="67"/>
      <c r="G1176" s="67"/>
      <c r="H1176" s="67"/>
      <c r="I1176" s="67"/>
      <c r="J1176" s="67"/>
      <c r="K1176" s="67"/>
      <c r="L1176" s="67"/>
      <c r="M1176" s="67"/>
      <c r="N1176" s="67"/>
      <c r="O1176" s="67"/>
    </row>
    <row r="1177" spans="1:15" x14ac:dyDescent="0.2">
      <c r="A1177" s="67"/>
      <c r="B1177" s="67"/>
      <c r="C1177" s="67"/>
      <c r="D1177" s="67"/>
      <c r="E1177" s="67"/>
      <c r="F1177" s="67"/>
      <c r="G1177" s="67"/>
      <c r="H1177" s="67"/>
      <c r="I1177" s="67"/>
      <c r="J1177" s="67"/>
      <c r="K1177" s="67"/>
      <c r="L1177" s="67"/>
      <c r="M1177" s="67"/>
      <c r="N1177" s="67"/>
      <c r="O1177" s="67"/>
    </row>
    <row r="1178" spans="1:15" x14ac:dyDescent="0.2">
      <c r="A1178" s="67"/>
      <c r="B1178" s="67"/>
      <c r="C1178" s="67"/>
      <c r="D1178" s="67"/>
      <c r="E1178" s="67"/>
      <c r="F1178" s="67"/>
      <c r="G1178" s="67"/>
      <c r="H1178" s="67"/>
      <c r="I1178" s="67"/>
      <c r="J1178" s="67"/>
      <c r="K1178" s="67"/>
      <c r="L1178" s="67"/>
      <c r="M1178" s="67"/>
      <c r="N1178" s="67"/>
      <c r="O1178" s="67"/>
    </row>
    <row r="1179" spans="1:15" x14ac:dyDescent="0.2">
      <c r="A1179" s="67"/>
      <c r="B1179" s="67"/>
      <c r="C1179" s="67"/>
      <c r="D1179" s="67"/>
      <c r="E1179" s="67"/>
      <c r="F1179" s="67"/>
      <c r="G1179" s="67"/>
      <c r="H1179" s="67"/>
      <c r="I1179" s="67"/>
      <c r="J1179" s="67"/>
      <c r="K1179" s="67"/>
      <c r="L1179" s="67"/>
      <c r="M1179" s="67"/>
      <c r="N1179" s="67"/>
      <c r="O1179" s="67"/>
    </row>
    <row r="1180" spans="1:15" x14ac:dyDescent="0.2">
      <c r="A1180" s="67"/>
      <c r="B1180" s="67"/>
      <c r="C1180" s="67"/>
      <c r="D1180" s="67"/>
      <c r="E1180" s="67"/>
      <c r="F1180" s="67"/>
      <c r="G1180" s="67"/>
      <c r="H1180" s="67"/>
      <c r="I1180" s="67"/>
      <c r="J1180" s="67"/>
      <c r="K1180" s="67"/>
      <c r="L1180" s="67"/>
      <c r="M1180" s="67"/>
      <c r="N1180" s="67"/>
      <c r="O1180" s="67"/>
    </row>
    <row r="1181" spans="1:15" x14ac:dyDescent="0.2">
      <c r="A1181" s="67"/>
      <c r="B1181" s="67"/>
      <c r="C1181" s="67"/>
      <c r="D1181" s="67"/>
      <c r="E1181" s="67"/>
      <c r="F1181" s="67"/>
      <c r="G1181" s="67"/>
      <c r="H1181" s="67"/>
      <c r="I1181" s="67"/>
      <c r="J1181" s="67"/>
      <c r="K1181" s="67"/>
      <c r="L1181" s="67"/>
      <c r="M1181" s="67"/>
      <c r="N1181" s="67"/>
      <c r="O1181" s="67"/>
    </row>
    <row r="1182" spans="1:15" x14ac:dyDescent="0.2">
      <c r="A1182" s="67"/>
      <c r="B1182" s="67"/>
      <c r="C1182" s="67"/>
      <c r="D1182" s="67"/>
      <c r="E1182" s="67"/>
      <c r="F1182" s="67"/>
      <c r="G1182" s="67"/>
      <c r="H1182" s="67"/>
      <c r="I1182" s="67"/>
      <c r="J1182" s="67"/>
      <c r="K1182" s="67"/>
      <c r="L1182" s="67"/>
      <c r="M1182" s="67"/>
      <c r="N1182" s="67"/>
      <c r="O1182" s="67"/>
    </row>
    <row r="1183" spans="1:15" x14ac:dyDescent="0.2">
      <c r="A1183" s="67"/>
      <c r="B1183" s="67"/>
      <c r="C1183" s="67"/>
      <c r="D1183" s="67"/>
      <c r="E1183" s="67"/>
      <c r="F1183" s="67"/>
      <c r="G1183" s="67"/>
      <c r="H1183" s="67"/>
      <c r="I1183" s="67"/>
      <c r="J1183" s="67"/>
      <c r="K1183" s="67"/>
      <c r="L1183" s="67"/>
      <c r="M1183" s="67"/>
      <c r="N1183" s="67"/>
      <c r="O1183" s="67"/>
    </row>
    <row r="1184" spans="1:15" x14ac:dyDescent="0.2">
      <c r="A1184" s="67"/>
      <c r="B1184" s="67"/>
      <c r="C1184" s="67"/>
      <c r="D1184" s="67"/>
      <c r="E1184" s="67"/>
      <c r="F1184" s="67"/>
      <c r="G1184" s="67"/>
      <c r="H1184" s="67"/>
      <c r="I1184" s="67"/>
      <c r="J1184" s="67"/>
      <c r="K1184" s="67"/>
      <c r="L1184" s="67"/>
      <c r="M1184" s="67"/>
      <c r="N1184" s="67"/>
      <c r="O1184" s="67"/>
    </row>
    <row r="1185" spans="1:15" x14ac:dyDescent="0.2">
      <c r="A1185" s="67"/>
      <c r="B1185" s="67"/>
      <c r="C1185" s="67"/>
      <c r="D1185" s="67"/>
      <c r="E1185" s="67"/>
      <c r="F1185" s="67"/>
      <c r="G1185" s="67"/>
      <c r="H1185" s="67"/>
      <c r="I1185" s="67"/>
      <c r="J1185" s="67"/>
      <c r="K1185" s="67"/>
      <c r="L1185" s="67"/>
      <c r="M1185" s="67"/>
      <c r="N1185" s="67"/>
      <c r="O1185" s="67"/>
    </row>
    <row r="1186" spans="1:15" x14ac:dyDescent="0.2">
      <c r="A1186" s="67"/>
      <c r="B1186" s="67"/>
      <c r="C1186" s="67"/>
      <c r="D1186" s="67"/>
      <c r="E1186" s="67"/>
      <c r="F1186" s="67"/>
      <c r="G1186" s="67"/>
      <c r="H1186" s="67"/>
      <c r="I1186" s="67"/>
      <c r="J1186" s="67"/>
      <c r="K1186" s="67"/>
      <c r="L1186" s="67"/>
      <c r="M1186" s="67"/>
      <c r="N1186" s="67"/>
      <c r="O1186" s="67"/>
    </row>
    <row r="1187" spans="1:15" x14ac:dyDescent="0.2">
      <c r="A1187" s="67"/>
      <c r="B1187" s="67"/>
      <c r="C1187" s="67"/>
      <c r="D1187" s="67"/>
      <c r="E1187" s="67"/>
      <c r="F1187" s="67"/>
      <c r="G1187" s="67"/>
      <c r="H1187" s="67"/>
      <c r="I1187" s="67"/>
      <c r="J1187" s="67"/>
      <c r="K1187" s="67"/>
      <c r="L1187" s="67"/>
      <c r="M1187" s="67"/>
      <c r="N1187" s="67"/>
      <c r="O1187" s="67"/>
    </row>
    <row r="1188" spans="1:15" x14ac:dyDescent="0.2">
      <c r="A1188" s="67"/>
      <c r="B1188" s="67"/>
      <c r="C1188" s="67"/>
      <c r="D1188" s="67"/>
      <c r="E1188" s="67"/>
      <c r="F1188" s="67"/>
      <c r="G1188" s="67"/>
      <c r="H1188" s="67"/>
      <c r="I1188" s="67"/>
      <c r="J1188" s="67"/>
      <c r="K1188" s="67"/>
      <c r="L1188" s="67"/>
      <c r="M1188" s="67"/>
      <c r="N1188" s="67"/>
      <c r="O1188" s="67"/>
    </row>
    <row r="1189" spans="1:15" x14ac:dyDescent="0.2">
      <c r="A1189" s="67"/>
      <c r="B1189" s="67"/>
      <c r="C1189" s="67"/>
      <c r="D1189" s="67"/>
      <c r="E1189" s="67"/>
      <c r="F1189" s="67"/>
      <c r="G1189" s="67"/>
      <c r="H1189" s="67"/>
      <c r="I1189" s="67"/>
      <c r="J1189" s="67"/>
      <c r="K1189" s="67"/>
      <c r="L1189" s="67"/>
      <c r="M1189" s="67"/>
      <c r="N1189" s="67"/>
      <c r="O1189" s="67"/>
    </row>
    <row r="1190" spans="1:15" x14ac:dyDescent="0.2">
      <c r="A1190" s="67"/>
      <c r="B1190" s="67"/>
      <c r="C1190" s="67"/>
      <c r="D1190" s="67"/>
      <c r="E1190" s="67"/>
      <c r="F1190" s="67"/>
      <c r="G1190" s="67"/>
      <c r="H1190" s="67"/>
      <c r="I1190" s="67"/>
      <c r="J1190" s="67"/>
      <c r="K1190" s="67"/>
      <c r="L1190" s="67"/>
      <c r="M1190" s="67"/>
      <c r="N1190" s="67"/>
      <c r="O1190" s="67"/>
    </row>
    <row r="1191" spans="1:15" x14ac:dyDescent="0.2">
      <c r="A1191" s="67"/>
      <c r="B1191" s="67"/>
      <c r="C1191" s="67"/>
      <c r="D1191" s="67"/>
      <c r="E1191" s="67"/>
      <c r="F1191" s="67"/>
      <c r="G1191" s="67"/>
      <c r="H1191" s="67"/>
      <c r="I1191" s="67"/>
      <c r="J1191" s="67"/>
      <c r="K1191" s="67"/>
      <c r="L1191" s="67"/>
      <c r="M1191" s="67"/>
      <c r="N1191" s="67"/>
      <c r="O1191" s="67"/>
    </row>
    <row r="1192" spans="1:15" x14ac:dyDescent="0.2">
      <c r="A1192" s="67"/>
      <c r="B1192" s="67"/>
      <c r="C1192" s="67"/>
      <c r="D1192" s="67"/>
      <c r="E1192" s="67"/>
      <c r="F1192" s="67"/>
      <c r="G1192" s="67"/>
      <c r="H1192" s="67"/>
      <c r="I1192" s="67"/>
      <c r="J1192" s="67"/>
      <c r="K1192" s="67"/>
      <c r="L1192" s="67"/>
      <c r="M1192" s="67"/>
      <c r="N1192" s="67"/>
      <c r="O1192" s="67"/>
    </row>
    <row r="1193" spans="1:15" x14ac:dyDescent="0.2">
      <c r="A1193" s="67"/>
      <c r="B1193" s="67"/>
      <c r="C1193" s="67"/>
      <c r="D1193" s="67"/>
      <c r="E1193" s="67"/>
      <c r="F1193" s="67"/>
      <c r="G1193" s="67"/>
      <c r="H1193" s="67"/>
      <c r="I1193" s="67"/>
      <c r="J1193" s="67"/>
      <c r="K1193" s="67"/>
      <c r="L1193" s="67"/>
      <c r="M1193" s="67"/>
      <c r="N1193" s="67"/>
      <c r="O1193" s="67"/>
    </row>
    <row r="1194" spans="1:15" x14ac:dyDescent="0.2">
      <c r="A1194" s="67"/>
      <c r="B1194" s="67"/>
      <c r="C1194" s="67"/>
      <c r="D1194" s="67"/>
      <c r="E1194" s="67"/>
      <c r="F1194" s="67"/>
      <c r="G1194" s="67"/>
      <c r="H1194" s="67"/>
      <c r="I1194" s="67"/>
      <c r="J1194" s="67"/>
      <c r="K1194" s="67"/>
      <c r="L1194" s="67"/>
      <c r="M1194" s="67"/>
      <c r="N1194" s="67"/>
      <c r="O1194" s="67"/>
    </row>
    <row r="1195" spans="1:15" x14ac:dyDescent="0.2">
      <c r="A1195" s="67"/>
      <c r="B1195" s="67"/>
      <c r="C1195" s="67"/>
      <c r="D1195" s="67"/>
      <c r="E1195" s="67"/>
      <c r="F1195" s="67"/>
      <c r="G1195" s="67"/>
      <c r="H1195" s="67"/>
      <c r="I1195" s="67"/>
      <c r="J1195" s="67"/>
      <c r="K1195" s="67"/>
      <c r="L1195" s="67"/>
      <c r="M1195" s="67"/>
      <c r="N1195" s="67"/>
      <c r="O1195" s="67"/>
    </row>
    <row r="1196" spans="1:15" x14ac:dyDescent="0.2">
      <c r="A1196" s="67"/>
      <c r="B1196" s="67"/>
      <c r="C1196" s="67"/>
      <c r="D1196" s="67"/>
      <c r="E1196" s="67"/>
      <c r="F1196" s="67"/>
      <c r="G1196" s="67"/>
      <c r="H1196" s="67"/>
      <c r="I1196" s="67"/>
      <c r="J1196" s="67"/>
      <c r="K1196" s="67"/>
      <c r="L1196" s="67"/>
      <c r="M1196" s="67"/>
      <c r="N1196" s="67"/>
      <c r="O1196" s="67"/>
    </row>
    <row r="1197" spans="1:15" x14ac:dyDescent="0.2">
      <c r="A1197" s="67"/>
      <c r="B1197" s="67"/>
      <c r="C1197" s="67"/>
      <c r="D1197" s="67"/>
      <c r="E1197" s="67"/>
      <c r="F1197" s="67"/>
      <c r="G1197" s="67"/>
      <c r="H1197" s="67"/>
      <c r="I1197" s="67"/>
      <c r="J1197" s="67"/>
      <c r="K1197" s="67"/>
      <c r="L1197" s="67"/>
      <c r="M1197" s="67"/>
      <c r="N1197" s="67"/>
      <c r="O1197" s="67"/>
    </row>
    <row r="1198" spans="1:15" x14ac:dyDescent="0.2">
      <c r="A1198" s="67"/>
      <c r="B1198" s="67"/>
      <c r="C1198" s="67"/>
      <c r="D1198" s="67"/>
      <c r="E1198" s="67"/>
      <c r="F1198" s="67"/>
      <c r="G1198" s="67"/>
      <c r="H1198" s="67"/>
      <c r="I1198" s="67"/>
      <c r="J1198" s="67"/>
      <c r="K1198" s="67"/>
      <c r="L1198" s="67"/>
      <c r="M1198" s="67"/>
      <c r="N1198" s="67"/>
      <c r="O1198" s="67"/>
    </row>
    <row r="1199" spans="1:15" x14ac:dyDescent="0.2">
      <c r="A1199" s="67"/>
      <c r="B1199" s="67"/>
      <c r="C1199" s="67"/>
      <c r="D1199" s="67"/>
      <c r="E1199" s="67"/>
      <c r="F1199" s="67"/>
      <c r="G1199" s="67"/>
      <c r="H1199" s="67"/>
      <c r="I1199" s="67"/>
      <c r="J1199" s="67"/>
      <c r="K1199" s="67"/>
      <c r="L1199" s="67"/>
      <c r="M1199" s="67"/>
      <c r="N1199" s="67"/>
      <c r="O1199" s="67"/>
    </row>
    <row r="1200" spans="1:15" x14ac:dyDescent="0.2">
      <c r="A1200" s="67"/>
      <c r="B1200" s="67"/>
      <c r="C1200" s="67"/>
      <c r="D1200" s="67"/>
      <c r="E1200" s="67"/>
      <c r="F1200" s="67"/>
      <c r="G1200" s="67"/>
      <c r="H1200" s="67"/>
      <c r="I1200" s="67"/>
      <c r="J1200" s="67"/>
      <c r="K1200" s="67"/>
      <c r="L1200" s="67"/>
      <c r="M1200" s="67"/>
      <c r="N1200" s="67"/>
      <c r="O1200" s="67"/>
    </row>
    <row r="1201" spans="1:15" x14ac:dyDescent="0.2">
      <c r="A1201" s="67"/>
      <c r="B1201" s="67"/>
      <c r="C1201" s="67"/>
      <c r="D1201" s="67"/>
      <c r="E1201" s="67"/>
      <c r="F1201" s="67"/>
      <c r="G1201" s="67"/>
      <c r="H1201" s="67"/>
      <c r="I1201" s="67"/>
      <c r="J1201" s="67"/>
      <c r="K1201" s="67"/>
      <c r="L1201" s="67"/>
      <c r="M1201" s="67"/>
      <c r="N1201" s="67"/>
      <c r="O1201" s="67"/>
    </row>
    <row r="1202" spans="1:15" x14ac:dyDescent="0.2">
      <c r="A1202" s="67"/>
      <c r="B1202" s="67"/>
      <c r="C1202" s="67"/>
      <c r="D1202" s="67"/>
      <c r="E1202" s="67"/>
      <c r="F1202" s="67"/>
      <c r="G1202" s="67"/>
      <c r="H1202" s="67"/>
      <c r="I1202" s="67"/>
      <c r="J1202" s="67"/>
      <c r="K1202" s="67"/>
      <c r="L1202" s="67"/>
      <c r="M1202" s="67"/>
      <c r="N1202" s="67"/>
      <c r="O1202" s="67"/>
    </row>
    <row r="1203" spans="1:15" x14ac:dyDescent="0.2">
      <c r="A1203" s="67"/>
      <c r="B1203" s="67"/>
      <c r="C1203" s="67"/>
      <c r="D1203" s="67"/>
      <c r="E1203" s="67"/>
      <c r="F1203" s="67"/>
      <c r="G1203" s="67"/>
      <c r="H1203" s="67"/>
      <c r="I1203" s="67"/>
      <c r="J1203" s="67"/>
      <c r="K1203" s="67"/>
      <c r="L1203" s="67"/>
      <c r="M1203" s="67"/>
      <c r="N1203" s="67"/>
      <c r="O1203" s="67"/>
    </row>
    <row r="1204" spans="1:15" x14ac:dyDescent="0.2">
      <c r="A1204" s="67"/>
      <c r="B1204" s="67"/>
      <c r="C1204" s="67"/>
      <c r="D1204" s="67"/>
      <c r="E1204" s="67"/>
      <c r="F1204" s="67"/>
      <c r="G1204" s="67"/>
      <c r="H1204" s="67"/>
      <c r="I1204" s="67"/>
      <c r="J1204" s="67"/>
      <c r="K1204" s="67"/>
      <c r="L1204" s="67"/>
      <c r="M1204" s="67"/>
      <c r="N1204" s="67"/>
      <c r="O1204" s="67"/>
    </row>
    <row r="1205" spans="1:15" x14ac:dyDescent="0.2">
      <c r="A1205" s="67"/>
      <c r="B1205" s="67"/>
      <c r="C1205" s="67"/>
      <c r="D1205" s="67"/>
      <c r="E1205" s="67"/>
      <c r="F1205" s="67"/>
      <c r="G1205" s="67"/>
      <c r="H1205" s="67"/>
      <c r="I1205" s="67"/>
      <c r="J1205" s="67"/>
      <c r="K1205" s="67"/>
      <c r="L1205" s="67"/>
      <c r="M1205" s="67"/>
      <c r="N1205" s="67"/>
      <c r="O1205" s="67"/>
    </row>
    <row r="1206" spans="1:15" x14ac:dyDescent="0.2">
      <c r="A1206" s="67"/>
      <c r="B1206" s="67"/>
      <c r="C1206" s="67"/>
      <c r="D1206" s="67"/>
      <c r="E1206" s="67"/>
      <c r="F1206" s="67"/>
      <c r="G1206" s="67"/>
      <c r="H1206" s="67"/>
      <c r="I1206" s="67"/>
      <c r="J1206" s="67"/>
      <c r="K1206" s="67"/>
      <c r="L1206" s="67"/>
      <c r="M1206" s="67"/>
      <c r="N1206" s="67"/>
      <c r="O1206" s="67"/>
    </row>
    <row r="1207" spans="1:15" x14ac:dyDescent="0.2">
      <c r="A1207" s="67"/>
      <c r="B1207" s="67"/>
      <c r="C1207" s="67"/>
      <c r="D1207" s="67"/>
      <c r="E1207" s="67"/>
      <c r="F1207" s="67"/>
      <c r="G1207" s="67"/>
      <c r="H1207" s="67"/>
      <c r="I1207" s="67"/>
      <c r="J1207" s="67"/>
      <c r="K1207" s="67"/>
      <c r="L1207" s="67"/>
      <c r="M1207" s="67"/>
      <c r="N1207" s="67"/>
      <c r="O1207" s="67"/>
    </row>
    <row r="1208" spans="1:15" x14ac:dyDescent="0.2">
      <c r="A1208" s="67"/>
      <c r="B1208" s="67"/>
      <c r="C1208" s="67"/>
      <c r="D1208" s="67"/>
      <c r="E1208" s="67"/>
      <c r="F1208" s="67"/>
      <c r="G1208" s="67"/>
      <c r="H1208" s="67"/>
      <c r="I1208" s="67"/>
      <c r="J1208" s="67"/>
      <c r="K1208" s="67"/>
      <c r="L1208" s="67"/>
      <c r="M1208" s="67"/>
      <c r="N1208" s="67"/>
      <c r="O1208" s="67"/>
    </row>
    <row r="1209" spans="1:15" x14ac:dyDescent="0.2">
      <c r="A1209" s="67"/>
      <c r="B1209" s="67"/>
      <c r="C1209" s="67"/>
      <c r="D1209" s="67"/>
      <c r="E1209" s="67"/>
      <c r="F1209" s="67"/>
      <c r="G1209" s="67"/>
      <c r="H1209" s="67"/>
      <c r="I1209" s="67"/>
      <c r="J1209" s="67"/>
      <c r="K1209" s="67"/>
      <c r="L1209" s="67"/>
      <c r="M1209" s="67"/>
      <c r="N1209" s="67"/>
      <c r="O1209" s="67"/>
    </row>
    <row r="1210" spans="1:15" x14ac:dyDescent="0.2">
      <c r="A1210" s="67"/>
      <c r="B1210" s="67"/>
      <c r="C1210" s="67"/>
      <c r="D1210" s="67"/>
      <c r="E1210" s="67"/>
      <c r="F1210" s="67"/>
      <c r="G1210" s="67"/>
      <c r="H1210" s="67"/>
      <c r="I1210" s="67"/>
      <c r="J1210" s="67"/>
      <c r="K1210" s="67"/>
      <c r="L1210" s="67"/>
      <c r="M1210" s="67"/>
      <c r="N1210" s="67"/>
      <c r="O1210" s="67"/>
    </row>
    <row r="1211" spans="1:15" x14ac:dyDescent="0.2">
      <c r="A1211" s="67"/>
      <c r="B1211" s="67"/>
      <c r="C1211" s="67"/>
      <c r="D1211" s="67"/>
      <c r="E1211" s="67"/>
      <c r="F1211" s="67"/>
      <c r="G1211" s="67"/>
      <c r="H1211" s="67"/>
      <c r="I1211" s="67"/>
      <c r="J1211" s="67"/>
      <c r="K1211" s="67"/>
      <c r="L1211" s="67"/>
      <c r="M1211" s="67"/>
      <c r="N1211" s="67"/>
      <c r="O1211" s="67"/>
    </row>
    <row r="1212" spans="1:15" x14ac:dyDescent="0.2">
      <c r="A1212" s="67"/>
      <c r="B1212" s="67"/>
      <c r="C1212" s="67"/>
      <c r="D1212" s="67"/>
      <c r="E1212" s="67"/>
      <c r="F1212" s="67"/>
      <c r="G1212" s="67"/>
      <c r="H1212" s="67"/>
      <c r="I1212" s="67"/>
      <c r="J1212" s="67"/>
      <c r="K1212" s="67"/>
      <c r="L1212" s="67"/>
      <c r="M1212" s="67"/>
      <c r="N1212" s="67"/>
      <c r="O1212" s="67"/>
    </row>
    <row r="1213" spans="1:15" x14ac:dyDescent="0.2">
      <c r="A1213" s="67"/>
      <c r="B1213" s="67"/>
      <c r="C1213" s="67"/>
      <c r="D1213" s="67"/>
      <c r="E1213" s="67"/>
      <c r="F1213" s="67"/>
      <c r="G1213" s="67"/>
      <c r="H1213" s="67"/>
      <c r="I1213" s="67"/>
      <c r="J1213" s="67"/>
      <c r="K1213" s="67"/>
      <c r="L1213" s="67"/>
      <c r="M1213" s="67"/>
      <c r="N1213" s="67"/>
      <c r="O1213" s="67"/>
    </row>
    <row r="1214" spans="1:15" x14ac:dyDescent="0.2">
      <c r="A1214" s="67"/>
      <c r="B1214" s="67"/>
      <c r="C1214" s="67"/>
      <c r="D1214" s="67"/>
      <c r="E1214" s="67"/>
      <c r="F1214" s="67"/>
      <c r="G1214" s="67"/>
      <c r="H1214" s="67"/>
      <c r="I1214" s="67"/>
      <c r="J1214" s="67"/>
      <c r="K1214" s="67"/>
      <c r="L1214" s="67"/>
      <c r="M1214" s="67"/>
      <c r="N1214" s="67"/>
      <c r="O1214" s="67"/>
    </row>
    <row r="1215" spans="1:15" x14ac:dyDescent="0.2">
      <c r="A1215" s="67"/>
      <c r="B1215" s="67"/>
      <c r="C1215" s="67"/>
      <c r="D1215" s="67"/>
      <c r="E1215" s="67"/>
      <c r="F1215" s="67"/>
      <c r="G1215" s="67"/>
      <c r="H1215" s="67"/>
      <c r="I1215" s="67"/>
      <c r="J1215" s="67"/>
      <c r="K1215" s="67"/>
      <c r="L1215" s="67"/>
      <c r="M1215" s="67"/>
      <c r="N1215" s="67"/>
      <c r="O1215" s="67"/>
    </row>
    <row r="1216" spans="1:15" x14ac:dyDescent="0.2">
      <c r="A1216" s="67"/>
      <c r="B1216" s="67"/>
      <c r="C1216" s="67"/>
      <c r="D1216" s="67"/>
      <c r="E1216" s="67"/>
      <c r="F1216" s="67"/>
      <c r="G1216" s="67"/>
      <c r="H1216" s="67"/>
      <c r="I1216" s="67"/>
      <c r="J1216" s="67"/>
      <c r="K1216" s="67"/>
      <c r="L1216" s="67"/>
      <c r="M1216" s="67"/>
      <c r="N1216" s="67"/>
      <c r="O1216" s="67"/>
    </row>
    <row r="1217" spans="1:15" x14ac:dyDescent="0.2">
      <c r="A1217" s="67"/>
      <c r="B1217" s="67"/>
      <c r="C1217" s="67"/>
      <c r="D1217" s="67"/>
      <c r="E1217" s="67"/>
      <c r="F1217" s="67"/>
      <c r="G1217" s="67"/>
      <c r="H1217" s="67"/>
      <c r="I1217" s="67"/>
      <c r="J1217" s="67"/>
      <c r="K1217" s="67"/>
      <c r="L1217" s="67"/>
      <c r="M1217" s="67"/>
      <c r="N1217" s="67"/>
      <c r="O1217" s="67"/>
    </row>
    <row r="1218" spans="1:15" x14ac:dyDescent="0.2">
      <c r="A1218" s="67"/>
      <c r="B1218" s="67"/>
      <c r="C1218" s="67"/>
      <c r="D1218" s="67"/>
      <c r="E1218" s="67"/>
      <c r="F1218" s="67"/>
      <c r="G1218" s="67"/>
      <c r="H1218" s="67"/>
      <c r="I1218" s="67"/>
      <c r="J1218" s="67"/>
      <c r="K1218" s="67"/>
      <c r="L1218" s="67"/>
      <c r="M1218" s="67"/>
      <c r="N1218" s="67"/>
      <c r="O1218" s="67"/>
    </row>
    <row r="1219" spans="1:15" x14ac:dyDescent="0.2">
      <c r="A1219" s="67"/>
      <c r="B1219" s="67"/>
      <c r="C1219" s="67"/>
      <c r="D1219" s="67"/>
      <c r="E1219" s="67"/>
      <c r="F1219" s="67"/>
      <c r="G1219" s="67"/>
      <c r="H1219" s="67"/>
      <c r="I1219" s="67"/>
      <c r="J1219" s="67"/>
      <c r="K1219" s="67"/>
      <c r="L1219" s="67"/>
      <c r="M1219" s="67"/>
      <c r="N1219" s="67"/>
      <c r="O1219" s="67"/>
    </row>
    <row r="1220" spans="1:15" x14ac:dyDescent="0.2">
      <c r="A1220" s="67"/>
      <c r="B1220" s="67"/>
      <c r="C1220" s="67"/>
      <c r="D1220" s="67"/>
      <c r="E1220" s="67"/>
      <c r="F1220" s="67"/>
      <c r="G1220" s="67"/>
      <c r="H1220" s="67"/>
      <c r="I1220" s="67"/>
      <c r="J1220" s="67"/>
      <c r="K1220" s="67"/>
      <c r="L1220" s="67"/>
      <c r="M1220" s="67"/>
      <c r="N1220" s="67"/>
      <c r="O1220" s="67"/>
    </row>
    <row r="1221" spans="1:15" x14ac:dyDescent="0.2">
      <c r="A1221" s="67"/>
      <c r="B1221" s="67"/>
      <c r="C1221" s="67"/>
      <c r="D1221" s="67"/>
      <c r="E1221" s="67"/>
      <c r="F1221" s="67"/>
      <c r="G1221" s="67"/>
      <c r="H1221" s="67"/>
      <c r="I1221" s="67"/>
      <c r="J1221" s="67"/>
      <c r="K1221" s="67"/>
      <c r="L1221" s="67"/>
      <c r="M1221" s="67"/>
      <c r="N1221" s="67"/>
      <c r="O1221" s="67"/>
    </row>
    <row r="1222" spans="1:15" x14ac:dyDescent="0.2">
      <c r="A1222" s="67"/>
      <c r="B1222" s="67"/>
      <c r="C1222" s="67"/>
      <c r="D1222" s="67"/>
      <c r="E1222" s="67"/>
      <c r="F1222" s="67"/>
      <c r="G1222" s="67"/>
      <c r="H1222" s="67"/>
      <c r="I1222" s="67"/>
      <c r="J1222" s="67"/>
      <c r="K1222" s="67"/>
      <c r="L1222" s="67"/>
      <c r="M1222" s="67"/>
      <c r="N1222" s="67"/>
      <c r="O1222" s="67"/>
    </row>
    <row r="1223" spans="1:15" x14ac:dyDescent="0.2">
      <c r="A1223" s="67"/>
      <c r="B1223" s="67"/>
      <c r="C1223" s="67"/>
      <c r="D1223" s="67"/>
      <c r="E1223" s="67"/>
      <c r="F1223" s="67"/>
      <c r="G1223" s="67"/>
      <c r="H1223" s="67"/>
      <c r="I1223" s="67"/>
      <c r="J1223" s="67"/>
      <c r="K1223" s="67"/>
      <c r="L1223" s="67"/>
      <c r="M1223" s="67"/>
      <c r="N1223" s="67"/>
      <c r="O1223" s="67"/>
    </row>
    <row r="1224" spans="1:15" x14ac:dyDescent="0.2">
      <c r="A1224" s="67"/>
      <c r="B1224" s="67"/>
      <c r="C1224" s="67"/>
      <c r="D1224" s="67"/>
      <c r="E1224" s="67"/>
      <c r="F1224" s="67"/>
      <c r="G1224" s="67"/>
      <c r="H1224" s="67"/>
      <c r="I1224" s="67"/>
      <c r="J1224" s="67"/>
      <c r="K1224" s="67"/>
      <c r="L1224" s="67"/>
      <c r="M1224" s="67"/>
      <c r="N1224" s="67"/>
      <c r="O1224" s="67"/>
    </row>
    <row r="1225" spans="1:15" x14ac:dyDescent="0.2">
      <c r="A1225" s="67"/>
      <c r="B1225" s="67"/>
      <c r="C1225" s="67"/>
      <c r="D1225" s="67"/>
      <c r="E1225" s="67"/>
      <c r="F1225" s="67"/>
      <c r="G1225" s="67"/>
      <c r="H1225" s="67"/>
      <c r="I1225" s="67"/>
      <c r="J1225" s="67"/>
      <c r="K1225" s="67"/>
      <c r="L1225" s="67"/>
      <c r="M1225" s="67"/>
      <c r="N1225" s="67"/>
      <c r="O1225" s="67"/>
    </row>
    <row r="1226" spans="1:15" x14ac:dyDescent="0.2">
      <c r="A1226" s="67"/>
      <c r="B1226" s="67"/>
      <c r="C1226" s="67"/>
      <c r="D1226" s="67"/>
      <c r="E1226" s="67"/>
      <c r="F1226" s="67"/>
      <c r="G1226" s="67"/>
      <c r="H1226" s="67"/>
      <c r="I1226" s="67"/>
      <c r="J1226" s="67"/>
      <c r="K1226" s="67"/>
      <c r="L1226" s="67"/>
      <c r="M1226" s="67"/>
      <c r="N1226" s="67"/>
      <c r="O1226" s="67"/>
    </row>
    <row r="1227" spans="1:15" x14ac:dyDescent="0.2">
      <c r="A1227" s="67"/>
      <c r="B1227" s="67"/>
      <c r="C1227" s="67"/>
      <c r="D1227" s="67"/>
      <c r="E1227" s="67"/>
      <c r="F1227" s="67"/>
      <c r="G1227" s="67"/>
      <c r="H1227" s="67"/>
      <c r="I1227" s="67"/>
      <c r="J1227" s="67"/>
      <c r="K1227" s="67"/>
      <c r="L1227" s="67"/>
      <c r="M1227" s="67"/>
      <c r="N1227" s="67"/>
      <c r="O1227" s="67"/>
    </row>
    <row r="1228" spans="1:15" x14ac:dyDescent="0.2">
      <c r="A1228" s="67"/>
      <c r="B1228" s="67"/>
      <c r="C1228" s="67"/>
      <c r="D1228" s="67"/>
      <c r="E1228" s="67"/>
      <c r="F1228" s="67"/>
      <c r="G1228" s="67"/>
      <c r="H1228" s="67"/>
      <c r="I1228" s="67"/>
      <c r="J1228" s="67"/>
      <c r="K1228" s="67"/>
      <c r="L1228" s="67"/>
      <c r="M1228" s="67"/>
      <c r="N1228" s="67"/>
      <c r="O1228" s="67"/>
    </row>
    <row r="1229" spans="1:15" x14ac:dyDescent="0.2">
      <c r="A1229" s="67"/>
      <c r="B1229" s="67"/>
      <c r="C1229" s="67"/>
      <c r="D1229" s="67"/>
      <c r="E1229" s="67"/>
      <c r="F1229" s="67"/>
      <c r="G1229" s="67"/>
      <c r="H1229" s="67"/>
      <c r="I1229" s="67"/>
      <c r="J1229" s="67"/>
      <c r="K1229" s="67"/>
      <c r="L1229" s="67"/>
      <c r="M1229" s="67"/>
      <c r="N1229" s="67"/>
      <c r="O1229" s="67"/>
    </row>
    <row r="1230" spans="1:15" x14ac:dyDescent="0.2">
      <c r="A1230" s="67"/>
      <c r="B1230" s="67"/>
      <c r="C1230" s="67"/>
      <c r="D1230" s="67"/>
      <c r="E1230" s="67"/>
      <c r="F1230" s="67"/>
      <c r="G1230" s="67"/>
      <c r="H1230" s="67"/>
      <c r="I1230" s="67"/>
      <c r="J1230" s="67"/>
      <c r="K1230" s="67"/>
      <c r="L1230" s="67"/>
      <c r="M1230" s="67"/>
      <c r="N1230" s="67"/>
      <c r="O1230" s="67"/>
    </row>
    <row r="1231" spans="1:15" x14ac:dyDescent="0.2">
      <c r="A1231" s="67"/>
      <c r="B1231" s="67"/>
      <c r="C1231" s="67"/>
      <c r="D1231" s="67"/>
      <c r="E1231" s="67"/>
      <c r="F1231" s="67"/>
      <c r="G1231" s="67"/>
      <c r="H1231" s="67"/>
      <c r="I1231" s="67"/>
      <c r="J1231" s="67"/>
      <c r="K1231" s="67"/>
      <c r="L1231" s="67"/>
      <c r="M1231" s="67"/>
      <c r="N1231" s="67"/>
      <c r="O1231" s="67"/>
    </row>
    <row r="1232" spans="1:15" x14ac:dyDescent="0.2">
      <c r="A1232" s="67"/>
      <c r="B1232" s="67"/>
      <c r="C1232" s="67"/>
      <c r="D1232" s="67"/>
      <c r="E1232" s="67"/>
      <c r="F1232" s="67"/>
      <c r="G1232" s="67"/>
      <c r="H1232" s="67"/>
      <c r="I1232" s="67"/>
      <c r="J1232" s="67"/>
      <c r="K1232" s="67"/>
      <c r="L1232" s="67"/>
      <c r="M1232" s="67"/>
      <c r="N1232" s="67"/>
      <c r="O1232" s="67"/>
    </row>
    <row r="1233" spans="1:15" x14ac:dyDescent="0.2">
      <c r="A1233" s="67"/>
      <c r="B1233" s="67"/>
      <c r="C1233" s="67"/>
      <c r="D1233" s="67"/>
      <c r="E1233" s="67"/>
      <c r="F1233" s="67"/>
      <c r="G1233" s="67"/>
      <c r="H1233" s="67"/>
      <c r="I1233" s="67"/>
      <c r="J1233" s="67"/>
      <c r="K1233" s="67"/>
      <c r="L1233" s="67"/>
      <c r="M1233" s="67"/>
      <c r="N1233" s="67"/>
      <c r="O1233" s="67"/>
    </row>
    <row r="1234" spans="1:15" x14ac:dyDescent="0.2">
      <c r="A1234" s="67"/>
      <c r="B1234" s="67"/>
      <c r="C1234" s="67"/>
      <c r="D1234" s="67"/>
      <c r="E1234" s="67"/>
      <c r="F1234" s="67"/>
      <c r="G1234" s="67"/>
      <c r="H1234" s="67"/>
      <c r="I1234" s="67"/>
      <c r="J1234" s="67"/>
      <c r="K1234" s="67"/>
      <c r="L1234" s="67"/>
      <c r="M1234" s="67"/>
      <c r="N1234" s="67"/>
      <c r="O1234" s="67"/>
    </row>
    <row r="1235" spans="1:15" x14ac:dyDescent="0.2">
      <c r="A1235" s="67"/>
      <c r="B1235" s="67"/>
      <c r="C1235" s="67"/>
      <c r="D1235" s="67"/>
      <c r="E1235" s="67"/>
      <c r="F1235" s="67"/>
      <c r="G1235" s="67"/>
      <c r="H1235" s="67"/>
      <c r="I1235" s="67"/>
      <c r="J1235" s="67"/>
      <c r="K1235" s="67"/>
      <c r="L1235" s="67"/>
      <c r="M1235" s="67"/>
      <c r="N1235" s="67"/>
      <c r="O1235" s="67"/>
    </row>
    <row r="1236" spans="1:15" x14ac:dyDescent="0.2">
      <c r="A1236" s="67"/>
      <c r="B1236" s="67"/>
      <c r="C1236" s="67"/>
      <c r="D1236" s="67"/>
      <c r="E1236" s="67"/>
      <c r="F1236" s="67"/>
      <c r="G1236" s="67"/>
      <c r="H1236" s="67"/>
      <c r="I1236" s="67"/>
      <c r="J1236" s="67"/>
      <c r="K1236" s="67"/>
      <c r="L1236" s="67"/>
      <c r="M1236" s="67"/>
      <c r="N1236" s="67"/>
      <c r="O1236" s="67"/>
    </row>
    <row r="1237" spans="1:15" x14ac:dyDescent="0.2">
      <c r="A1237" s="67"/>
      <c r="B1237" s="67"/>
      <c r="C1237" s="67"/>
      <c r="D1237" s="67"/>
      <c r="E1237" s="67"/>
      <c r="F1237" s="67"/>
      <c r="G1237" s="67"/>
      <c r="H1237" s="67"/>
      <c r="I1237" s="67"/>
      <c r="J1237" s="67"/>
      <c r="K1237" s="67"/>
      <c r="L1237" s="67"/>
      <c r="M1237" s="67"/>
      <c r="N1237" s="67"/>
      <c r="O1237" s="67"/>
    </row>
    <row r="1238" spans="1:15" x14ac:dyDescent="0.2">
      <c r="A1238" s="67"/>
      <c r="B1238" s="67"/>
      <c r="C1238" s="67"/>
      <c r="D1238" s="67"/>
      <c r="E1238" s="67"/>
      <c r="F1238" s="67"/>
      <c r="G1238" s="67"/>
      <c r="H1238" s="67"/>
      <c r="I1238" s="67"/>
      <c r="J1238" s="67"/>
      <c r="K1238" s="67"/>
      <c r="L1238" s="67"/>
      <c r="M1238" s="67"/>
      <c r="N1238" s="67"/>
      <c r="O1238" s="67"/>
    </row>
    <row r="1239" spans="1:15" x14ac:dyDescent="0.2">
      <c r="A1239" s="67"/>
      <c r="B1239" s="67"/>
      <c r="C1239" s="67"/>
      <c r="D1239" s="67"/>
      <c r="E1239" s="67"/>
      <c r="F1239" s="67"/>
      <c r="G1239" s="67"/>
      <c r="H1239" s="67"/>
      <c r="I1239" s="67"/>
      <c r="J1239" s="67"/>
      <c r="K1239" s="67"/>
      <c r="L1239" s="67"/>
      <c r="M1239" s="67"/>
      <c r="N1239" s="67"/>
      <c r="O1239" s="67"/>
    </row>
    <row r="1240" spans="1:15" x14ac:dyDescent="0.2">
      <c r="A1240" s="67"/>
      <c r="B1240" s="67"/>
      <c r="C1240" s="67"/>
      <c r="D1240" s="67"/>
      <c r="E1240" s="67"/>
      <c r="F1240" s="67"/>
      <c r="G1240" s="67"/>
      <c r="H1240" s="67"/>
      <c r="I1240" s="67"/>
      <c r="J1240" s="67"/>
      <c r="K1240" s="67"/>
      <c r="L1240" s="67"/>
      <c r="M1240" s="67"/>
      <c r="N1240" s="67"/>
      <c r="O1240" s="67"/>
    </row>
    <row r="1241" spans="1:15" x14ac:dyDescent="0.2">
      <c r="A1241" s="67"/>
      <c r="B1241" s="67"/>
      <c r="C1241" s="67"/>
      <c r="D1241" s="67"/>
      <c r="E1241" s="67"/>
      <c r="F1241" s="67"/>
      <c r="G1241" s="67"/>
      <c r="H1241" s="67"/>
      <c r="I1241" s="67"/>
      <c r="J1241" s="67"/>
      <c r="K1241" s="67"/>
      <c r="L1241" s="67"/>
      <c r="M1241" s="67"/>
      <c r="N1241" s="67"/>
      <c r="O1241" s="67"/>
    </row>
    <row r="1242" spans="1:15" x14ac:dyDescent="0.2">
      <c r="A1242" s="67"/>
      <c r="B1242" s="67"/>
      <c r="C1242" s="67"/>
      <c r="D1242" s="67"/>
      <c r="E1242" s="67"/>
      <c r="F1242" s="67"/>
      <c r="G1242" s="67"/>
      <c r="H1242" s="67"/>
      <c r="I1242" s="67"/>
      <c r="J1242" s="67"/>
      <c r="K1242" s="67"/>
      <c r="L1242" s="67"/>
      <c r="M1242" s="67"/>
      <c r="N1242" s="67"/>
      <c r="O1242" s="67"/>
    </row>
    <row r="1243" spans="1:15" x14ac:dyDescent="0.2">
      <c r="A1243" s="67"/>
      <c r="B1243" s="67"/>
      <c r="C1243" s="67"/>
      <c r="D1243" s="67"/>
      <c r="E1243" s="67"/>
      <c r="F1243" s="67"/>
      <c r="G1243" s="67"/>
      <c r="H1243" s="67"/>
      <c r="I1243" s="67"/>
      <c r="J1243" s="67"/>
      <c r="K1243" s="67"/>
      <c r="L1243" s="67"/>
      <c r="M1243" s="67"/>
      <c r="N1243" s="67"/>
      <c r="O1243" s="67"/>
    </row>
    <row r="1244" spans="1:15" x14ac:dyDescent="0.2">
      <c r="A1244" s="67"/>
      <c r="B1244" s="67"/>
      <c r="C1244" s="67"/>
      <c r="D1244" s="67"/>
      <c r="E1244" s="67"/>
      <c r="F1244" s="67"/>
      <c r="G1244" s="67"/>
      <c r="H1244" s="67"/>
      <c r="I1244" s="67"/>
      <c r="J1244" s="67"/>
      <c r="K1244" s="67"/>
      <c r="L1244" s="67"/>
      <c r="M1244" s="67"/>
      <c r="N1244" s="67"/>
      <c r="O1244" s="67"/>
    </row>
    <row r="1245" spans="1:15" x14ac:dyDescent="0.2">
      <c r="A1245" s="67"/>
      <c r="B1245" s="67"/>
      <c r="C1245" s="67"/>
      <c r="D1245" s="67"/>
      <c r="E1245" s="67"/>
      <c r="F1245" s="67"/>
      <c r="G1245" s="67"/>
      <c r="H1245" s="67"/>
      <c r="I1245" s="67"/>
      <c r="J1245" s="67"/>
      <c r="K1245" s="67"/>
      <c r="L1245" s="67"/>
      <c r="M1245" s="67"/>
      <c r="N1245" s="67"/>
      <c r="O1245" s="67"/>
    </row>
    <row r="1246" spans="1:15" x14ac:dyDescent="0.2">
      <c r="A1246" s="67"/>
      <c r="B1246" s="67"/>
      <c r="C1246" s="67"/>
      <c r="D1246" s="67"/>
      <c r="E1246" s="67"/>
      <c r="F1246" s="67"/>
      <c r="G1246" s="67"/>
      <c r="H1246" s="67"/>
      <c r="I1246" s="67"/>
      <c r="J1246" s="67"/>
      <c r="K1246" s="67"/>
      <c r="L1246" s="67"/>
      <c r="M1246" s="67"/>
      <c r="N1246" s="67"/>
      <c r="O1246" s="67"/>
    </row>
    <row r="1247" spans="1:15" x14ac:dyDescent="0.2">
      <c r="A1247" s="67"/>
      <c r="B1247" s="67"/>
      <c r="C1247" s="67"/>
      <c r="D1247" s="67"/>
      <c r="E1247" s="67"/>
      <c r="F1247" s="67"/>
      <c r="G1247" s="67"/>
      <c r="H1247" s="67"/>
      <c r="I1247" s="67"/>
      <c r="J1247" s="67"/>
      <c r="K1247" s="67"/>
      <c r="L1247" s="67"/>
      <c r="M1247" s="67"/>
      <c r="N1247" s="67"/>
      <c r="O1247" s="67"/>
    </row>
    <row r="1248" spans="1:15" x14ac:dyDescent="0.2">
      <c r="A1248" s="67"/>
      <c r="B1248" s="67"/>
      <c r="C1248" s="67"/>
      <c r="D1248" s="67"/>
      <c r="E1248" s="67"/>
      <c r="F1248" s="67"/>
      <c r="G1248" s="67"/>
      <c r="H1248" s="67"/>
      <c r="I1248" s="67"/>
      <c r="J1248" s="67"/>
      <c r="K1248" s="67"/>
      <c r="L1248" s="67"/>
      <c r="M1248" s="67"/>
      <c r="N1248" s="67"/>
      <c r="O1248" s="67"/>
    </row>
    <row r="1249" spans="1:15" x14ac:dyDescent="0.2">
      <c r="A1249" s="67"/>
      <c r="B1249" s="67"/>
      <c r="C1249" s="67"/>
      <c r="D1249" s="67"/>
      <c r="E1249" s="67"/>
      <c r="F1249" s="67"/>
      <c r="G1249" s="67"/>
      <c r="H1249" s="67"/>
      <c r="I1249" s="67"/>
      <c r="J1249" s="67"/>
      <c r="K1249" s="67"/>
      <c r="L1249" s="67"/>
      <c r="M1249" s="67"/>
      <c r="N1249" s="67"/>
      <c r="O1249" s="67"/>
    </row>
    <row r="1250" spans="1:15" x14ac:dyDescent="0.2">
      <c r="A1250" s="67"/>
      <c r="B1250" s="67"/>
      <c r="C1250" s="67"/>
      <c r="D1250" s="67"/>
      <c r="E1250" s="67"/>
      <c r="F1250" s="67"/>
      <c r="G1250" s="67"/>
      <c r="H1250" s="67"/>
      <c r="I1250" s="67"/>
      <c r="J1250" s="67"/>
      <c r="K1250" s="67"/>
      <c r="L1250" s="67"/>
      <c r="M1250" s="67"/>
      <c r="N1250" s="67"/>
      <c r="O1250" s="67"/>
    </row>
    <row r="1251" spans="1:15" x14ac:dyDescent="0.2">
      <c r="A1251" s="67"/>
      <c r="B1251" s="67"/>
      <c r="C1251" s="67"/>
      <c r="D1251" s="67"/>
      <c r="E1251" s="67"/>
      <c r="F1251" s="67"/>
      <c r="G1251" s="67"/>
      <c r="H1251" s="67"/>
      <c r="I1251" s="67"/>
      <c r="J1251" s="67"/>
      <c r="K1251" s="67"/>
      <c r="L1251" s="67"/>
      <c r="M1251" s="67"/>
      <c r="N1251" s="67"/>
      <c r="O1251" s="67"/>
    </row>
    <row r="1252" spans="1:15" x14ac:dyDescent="0.2">
      <c r="A1252" s="67"/>
      <c r="B1252" s="67"/>
      <c r="C1252" s="67"/>
      <c r="D1252" s="67"/>
      <c r="E1252" s="67"/>
      <c r="F1252" s="67"/>
      <c r="G1252" s="67"/>
      <c r="H1252" s="67"/>
      <c r="I1252" s="67"/>
      <c r="J1252" s="67"/>
      <c r="K1252" s="67"/>
      <c r="L1252" s="67"/>
      <c r="M1252" s="67"/>
      <c r="N1252" s="67"/>
      <c r="O1252" s="67"/>
    </row>
    <row r="1253" spans="1:15" x14ac:dyDescent="0.2">
      <c r="A1253" s="67"/>
      <c r="B1253" s="67"/>
      <c r="C1253" s="67"/>
      <c r="D1253" s="67"/>
      <c r="E1253" s="67"/>
      <c r="F1253" s="67"/>
      <c r="G1253" s="67"/>
      <c r="H1253" s="67"/>
      <c r="I1253" s="67"/>
      <c r="J1253" s="67"/>
      <c r="K1253" s="67"/>
      <c r="L1253" s="67"/>
      <c r="M1253" s="67"/>
      <c r="N1253" s="67"/>
      <c r="O1253" s="67"/>
    </row>
    <row r="1254" spans="1:15" x14ac:dyDescent="0.2">
      <c r="A1254" s="67"/>
      <c r="B1254" s="67"/>
      <c r="C1254" s="67"/>
      <c r="D1254" s="67"/>
      <c r="E1254" s="67"/>
      <c r="F1254" s="67"/>
      <c r="G1254" s="67"/>
      <c r="H1254" s="67"/>
      <c r="I1254" s="67"/>
      <c r="J1254" s="67"/>
      <c r="K1254" s="67"/>
      <c r="L1254" s="67"/>
      <c r="M1254" s="67"/>
      <c r="N1254" s="67"/>
      <c r="O1254" s="67"/>
    </row>
    <row r="1255" spans="1:15" x14ac:dyDescent="0.2">
      <c r="A1255" s="67"/>
      <c r="B1255" s="67"/>
      <c r="C1255" s="67"/>
      <c r="D1255" s="67"/>
      <c r="E1255" s="67"/>
      <c r="F1255" s="67"/>
      <c r="G1255" s="67"/>
      <c r="H1255" s="67"/>
      <c r="I1255" s="67"/>
      <c r="J1255" s="67"/>
      <c r="K1255" s="67"/>
      <c r="L1255" s="67"/>
      <c r="M1255" s="67"/>
      <c r="N1255" s="67"/>
      <c r="O1255" s="67"/>
    </row>
    <row r="1256" spans="1:15" x14ac:dyDescent="0.2">
      <c r="A1256" s="67"/>
      <c r="B1256" s="67"/>
      <c r="C1256" s="67"/>
      <c r="D1256" s="67"/>
      <c r="E1256" s="67"/>
      <c r="F1256" s="67"/>
      <c r="G1256" s="67"/>
      <c r="H1256" s="67"/>
      <c r="I1256" s="67"/>
      <c r="J1256" s="67"/>
      <c r="K1256" s="67"/>
      <c r="L1256" s="67"/>
      <c r="M1256" s="67"/>
      <c r="N1256" s="67"/>
      <c r="O1256" s="67"/>
    </row>
    <row r="1257" spans="1:15" x14ac:dyDescent="0.2">
      <c r="A1257" s="67"/>
      <c r="B1257" s="67"/>
      <c r="C1257" s="67"/>
      <c r="D1257" s="67"/>
      <c r="E1257" s="67"/>
      <c r="F1257" s="67"/>
      <c r="G1257" s="67"/>
      <c r="H1257" s="67"/>
      <c r="I1257" s="67"/>
      <c r="J1257" s="67"/>
      <c r="K1257" s="67"/>
      <c r="L1257" s="67"/>
      <c r="M1257" s="67"/>
      <c r="N1257" s="67"/>
      <c r="O1257" s="67"/>
    </row>
    <row r="1258" spans="1:15" x14ac:dyDescent="0.2">
      <c r="A1258" s="67"/>
      <c r="B1258" s="67"/>
      <c r="C1258" s="67"/>
      <c r="D1258" s="67"/>
      <c r="E1258" s="67"/>
      <c r="F1258" s="67"/>
      <c r="G1258" s="67"/>
      <c r="H1258" s="67"/>
      <c r="I1258" s="67"/>
      <c r="J1258" s="67"/>
      <c r="K1258" s="67"/>
      <c r="L1258" s="67"/>
      <c r="M1258" s="67"/>
      <c r="N1258" s="67"/>
      <c r="O1258" s="67"/>
    </row>
    <row r="1259" spans="1:15" x14ac:dyDescent="0.2">
      <c r="A1259" s="67"/>
      <c r="B1259" s="67"/>
      <c r="C1259" s="67"/>
      <c r="D1259" s="67"/>
      <c r="E1259" s="67"/>
      <c r="F1259" s="67"/>
      <c r="G1259" s="67"/>
      <c r="H1259" s="67"/>
      <c r="I1259" s="67"/>
      <c r="J1259" s="67"/>
      <c r="K1259" s="67"/>
      <c r="L1259" s="67"/>
      <c r="M1259" s="67"/>
      <c r="N1259" s="67"/>
      <c r="O1259" s="67"/>
    </row>
    <row r="1260" spans="1:15" x14ac:dyDescent="0.2">
      <c r="A1260" s="67"/>
      <c r="B1260" s="67"/>
      <c r="C1260" s="67"/>
      <c r="D1260" s="67"/>
      <c r="E1260" s="67"/>
      <c r="F1260" s="67"/>
      <c r="G1260" s="67"/>
      <c r="H1260" s="67"/>
      <c r="I1260" s="67"/>
      <c r="J1260" s="67"/>
      <c r="K1260" s="67"/>
      <c r="L1260" s="67"/>
      <c r="M1260" s="67"/>
      <c r="N1260" s="67"/>
      <c r="O1260" s="67"/>
    </row>
    <row r="1261" spans="1:15" x14ac:dyDescent="0.2">
      <c r="A1261" s="67"/>
      <c r="B1261" s="67"/>
      <c r="C1261" s="67"/>
      <c r="D1261" s="67"/>
      <c r="E1261" s="67"/>
      <c r="F1261" s="67"/>
      <c r="G1261" s="67"/>
      <c r="H1261" s="67"/>
      <c r="I1261" s="67"/>
      <c r="J1261" s="67"/>
      <c r="K1261" s="67"/>
      <c r="L1261" s="67"/>
      <c r="M1261" s="67"/>
      <c r="N1261" s="67"/>
      <c r="O1261" s="67"/>
    </row>
    <row r="1262" spans="1:15" x14ac:dyDescent="0.2">
      <c r="A1262" s="67"/>
      <c r="B1262" s="67"/>
      <c r="C1262" s="67"/>
      <c r="D1262" s="67"/>
      <c r="E1262" s="67"/>
      <c r="F1262" s="67"/>
      <c r="G1262" s="67"/>
      <c r="H1262" s="67"/>
      <c r="I1262" s="67"/>
      <c r="J1262" s="67"/>
      <c r="K1262" s="67"/>
      <c r="L1262" s="67"/>
      <c r="M1262" s="67"/>
      <c r="N1262" s="67"/>
      <c r="O1262" s="67"/>
    </row>
    <row r="1263" spans="1:15" x14ac:dyDescent="0.2">
      <c r="A1263" s="67"/>
      <c r="B1263" s="67"/>
      <c r="C1263" s="67"/>
      <c r="D1263" s="67"/>
      <c r="E1263" s="67"/>
      <c r="F1263" s="67"/>
      <c r="G1263" s="67"/>
      <c r="H1263" s="67"/>
      <c r="I1263" s="67"/>
      <c r="J1263" s="67"/>
      <c r="K1263" s="67"/>
      <c r="L1263" s="67"/>
      <c r="M1263" s="67"/>
      <c r="N1263" s="67"/>
      <c r="O1263" s="67"/>
    </row>
    <row r="1264" spans="1:15" x14ac:dyDescent="0.2">
      <c r="A1264" s="67"/>
      <c r="B1264" s="67"/>
      <c r="C1264" s="67"/>
      <c r="D1264" s="67"/>
      <c r="E1264" s="67"/>
      <c r="F1264" s="67"/>
      <c r="G1264" s="67"/>
      <c r="H1264" s="67"/>
      <c r="I1264" s="67"/>
      <c r="J1264" s="67"/>
      <c r="K1264" s="67"/>
      <c r="L1264" s="67"/>
      <c r="M1264" s="67"/>
      <c r="N1264" s="67"/>
      <c r="O1264" s="67"/>
    </row>
    <row r="1265" spans="1:15" x14ac:dyDescent="0.2">
      <c r="A1265" s="67"/>
      <c r="B1265" s="67"/>
      <c r="C1265" s="67"/>
      <c r="D1265" s="67"/>
      <c r="E1265" s="67"/>
      <c r="F1265" s="67"/>
      <c r="G1265" s="67"/>
      <c r="H1265" s="67"/>
      <c r="I1265" s="67"/>
      <c r="J1265" s="67"/>
      <c r="K1265" s="67"/>
      <c r="L1265" s="67"/>
      <c r="M1265" s="67"/>
      <c r="N1265" s="67"/>
      <c r="O1265" s="67"/>
    </row>
    <row r="1266" spans="1:15" x14ac:dyDescent="0.2">
      <c r="A1266" s="67"/>
      <c r="B1266" s="67"/>
      <c r="C1266" s="67"/>
      <c r="D1266" s="67"/>
      <c r="E1266" s="67"/>
      <c r="F1266" s="67"/>
      <c r="G1266" s="67"/>
      <c r="H1266" s="67"/>
      <c r="I1266" s="67"/>
      <c r="J1266" s="67"/>
      <c r="K1266" s="67"/>
      <c r="L1266" s="67"/>
      <c r="M1266" s="67"/>
      <c r="N1266" s="67"/>
      <c r="O1266" s="67"/>
    </row>
    <row r="1267" spans="1:15" x14ac:dyDescent="0.2">
      <c r="A1267" s="67"/>
      <c r="B1267" s="67"/>
      <c r="C1267" s="67"/>
      <c r="D1267" s="67"/>
      <c r="E1267" s="67"/>
      <c r="F1267" s="67"/>
      <c r="G1267" s="67"/>
      <c r="H1267" s="67"/>
      <c r="I1267" s="67"/>
      <c r="J1267" s="67"/>
      <c r="K1267" s="67"/>
      <c r="L1267" s="67"/>
      <c r="M1267" s="67"/>
      <c r="N1267" s="67"/>
      <c r="O1267" s="67"/>
    </row>
    <row r="1268" spans="1:15" x14ac:dyDescent="0.2">
      <c r="A1268" s="67"/>
      <c r="B1268" s="67"/>
      <c r="C1268" s="67"/>
      <c r="D1268" s="67"/>
      <c r="E1268" s="67"/>
      <c r="F1268" s="67"/>
      <c r="G1268" s="67"/>
      <c r="H1268" s="67"/>
      <c r="I1268" s="67"/>
      <c r="J1268" s="67"/>
      <c r="K1268" s="67"/>
      <c r="L1268" s="67"/>
      <c r="M1268" s="67"/>
      <c r="N1268" s="67"/>
      <c r="O1268" s="67"/>
    </row>
    <row r="1269" spans="1:15" x14ac:dyDescent="0.2">
      <c r="A1269" s="67"/>
      <c r="B1269" s="67"/>
      <c r="C1269" s="67"/>
      <c r="D1269" s="67"/>
      <c r="E1269" s="67"/>
      <c r="F1269" s="67"/>
      <c r="G1269" s="67"/>
      <c r="H1269" s="67"/>
      <c r="I1269" s="67"/>
      <c r="J1269" s="67"/>
      <c r="K1269" s="67"/>
      <c r="L1269" s="67"/>
      <c r="M1269" s="67"/>
      <c r="N1269" s="67"/>
      <c r="O1269" s="67"/>
    </row>
    <row r="1270" spans="1:15" x14ac:dyDescent="0.2">
      <c r="A1270" s="67"/>
      <c r="B1270" s="67"/>
      <c r="C1270" s="67"/>
      <c r="D1270" s="67"/>
      <c r="E1270" s="67"/>
      <c r="F1270" s="67"/>
      <c r="G1270" s="67"/>
      <c r="H1270" s="67"/>
      <c r="I1270" s="67"/>
      <c r="J1270" s="67"/>
      <c r="K1270" s="67"/>
      <c r="L1270" s="67"/>
      <c r="M1270" s="67"/>
      <c r="N1270" s="67"/>
      <c r="O1270" s="67"/>
    </row>
    <row r="1271" spans="1:15" x14ac:dyDescent="0.2">
      <c r="A1271" s="67"/>
      <c r="B1271" s="67"/>
      <c r="C1271" s="67"/>
      <c r="D1271" s="67"/>
      <c r="E1271" s="67"/>
      <c r="F1271" s="67"/>
      <c r="G1271" s="67"/>
      <c r="H1271" s="67"/>
      <c r="I1271" s="67"/>
      <c r="J1271" s="67"/>
      <c r="K1271" s="67"/>
      <c r="L1271" s="67"/>
      <c r="M1271" s="67"/>
      <c r="N1271" s="67"/>
      <c r="O1271" s="67"/>
    </row>
    <row r="1272" spans="1:15" x14ac:dyDescent="0.2">
      <c r="A1272" s="67"/>
      <c r="B1272" s="67"/>
      <c r="C1272" s="67"/>
      <c r="D1272" s="67"/>
      <c r="E1272" s="67"/>
      <c r="F1272" s="67"/>
      <c r="G1272" s="67"/>
      <c r="H1272" s="67"/>
      <c r="I1272" s="67"/>
      <c r="J1272" s="67"/>
      <c r="K1272" s="67"/>
      <c r="L1272" s="67"/>
      <c r="M1272" s="67"/>
      <c r="N1272" s="67"/>
      <c r="O1272" s="67"/>
    </row>
    <row r="1273" spans="1:15" x14ac:dyDescent="0.2">
      <c r="A1273" s="67"/>
      <c r="B1273" s="67"/>
      <c r="C1273" s="67"/>
      <c r="D1273" s="67"/>
      <c r="E1273" s="67"/>
      <c r="F1273" s="67"/>
      <c r="G1273" s="67"/>
      <c r="H1273" s="67"/>
      <c r="I1273" s="67"/>
      <c r="J1273" s="67"/>
      <c r="K1273" s="67"/>
      <c r="L1273" s="67"/>
      <c r="M1273" s="67"/>
      <c r="N1273" s="67"/>
      <c r="O1273" s="67"/>
    </row>
    <row r="1274" spans="1:15" x14ac:dyDescent="0.2">
      <c r="A1274" s="67"/>
      <c r="B1274" s="67"/>
      <c r="C1274" s="67"/>
      <c r="D1274" s="67"/>
      <c r="E1274" s="67"/>
      <c r="F1274" s="67"/>
      <c r="G1274" s="67"/>
      <c r="H1274" s="67"/>
      <c r="I1274" s="67"/>
      <c r="J1274" s="67"/>
      <c r="K1274" s="67"/>
      <c r="L1274" s="67"/>
      <c r="M1274" s="67"/>
      <c r="N1274" s="67"/>
      <c r="O1274" s="67"/>
    </row>
    <row r="1275" spans="1:15" x14ac:dyDescent="0.2">
      <c r="A1275" s="67"/>
      <c r="B1275" s="67"/>
      <c r="C1275" s="67"/>
      <c r="D1275" s="67"/>
      <c r="E1275" s="67"/>
      <c r="F1275" s="67"/>
      <c r="G1275" s="67"/>
      <c r="H1275" s="67"/>
      <c r="I1275" s="67"/>
      <c r="J1275" s="67"/>
      <c r="K1275" s="67"/>
      <c r="L1275" s="67"/>
      <c r="M1275" s="67"/>
      <c r="N1275" s="67"/>
      <c r="O1275" s="67"/>
    </row>
    <row r="1276" spans="1:15" x14ac:dyDescent="0.2">
      <c r="A1276" s="67"/>
      <c r="B1276" s="67"/>
      <c r="C1276" s="67"/>
      <c r="D1276" s="67"/>
      <c r="E1276" s="67"/>
      <c r="F1276" s="67"/>
      <c r="G1276" s="67"/>
      <c r="H1276" s="67"/>
      <c r="I1276" s="67"/>
      <c r="J1276" s="67"/>
      <c r="K1276" s="67"/>
      <c r="L1276" s="67"/>
      <c r="M1276" s="67"/>
      <c r="N1276" s="67"/>
      <c r="O1276" s="67"/>
    </row>
    <row r="1277" spans="1:15" x14ac:dyDescent="0.2">
      <c r="A1277" s="67"/>
      <c r="B1277" s="67"/>
      <c r="C1277" s="67"/>
      <c r="D1277" s="67"/>
      <c r="E1277" s="67"/>
      <c r="F1277" s="67"/>
      <c r="G1277" s="67"/>
      <c r="H1277" s="67"/>
      <c r="I1277" s="67"/>
      <c r="J1277" s="67"/>
      <c r="K1277" s="67"/>
      <c r="L1277" s="67"/>
      <c r="M1277" s="67"/>
      <c r="N1277" s="67"/>
      <c r="O1277" s="67"/>
    </row>
    <row r="1278" spans="1:15" x14ac:dyDescent="0.2">
      <c r="A1278" s="67"/>
      <c r="B1278" s="67"/>
      <c r="C1278" s="67"/>
      <c r="D1278" s="67"/>
      <c r="E1278" s="67"/>
      <c r="F1278" s="67"/>
      <c r="G1278" s="67"/>
      <c r="H1278" s="67"/>
      <c r="I1278" s="67"/>
      <c r="J1278" s="67"/>
      <c r="K1278" s="67"/>
      <c r="L1278" s="67"/>
      <c r="M1278" s="67"/>
      <c r="N1278" s="67"/>
      <c r="O1278" s="67"/>
    </row>
    <row r="1279" spans="1:15" x14ac:dyDescent="0.2">
      <c r="A1279" s="67"/>
      <c r="B1279" s="67"/>
      <c r="C1279" s="67"/>
      <c r="D1279" s="67"/>
      <c r="E1279" s="67"/>
      <c r="F1279" s="67"/>
      <c r="G1279" s="67"/>
      <c r="H1279" s="67"/>
      <c r="I1279" s="67"/>
      <c r="J1279" s="67"/>
      <c r="K1279" s="67"/>
      <c r="L1279" s="67"/>
      <c r="M1279" s="67"/>
      <c r="N1279" s="67"/>
      <c r="O1279" s="67"/>
    </row>
    <row r="1280" spans="1:15" x14ac:dyDescent="0.2">
      <c r="A1280" s="67"/>
      <c r="B1280" s="67"/>
      <c r="C1280" s="67"/>
      <c r="D1280" s="67"/>
      <c r="E1280" s="67"/>
      <c r="F1280" s="67"/>
      <c r="G1280" s="67"/>
      <c r="H1280" s="67"/>
      <c r="I1280" s="67"/>
      <c r="J1280" s="67"/>
      <c r="K1280" s="67"/>
      <c r="L1280" s="67"/>
      <c r="M1280" s="67"/>
      <c r="N1280" s="67"/>
      <c r="O1280" s="67"/>
    </row>
    <row r="1281" spans="1:15" x14ac:dyDescent="0.2">
      <c r="A1281" s="67"/>
      <c r="B1281" s="67"/>
      <c r="C1281" s="67"/>
      <c r="D1281" s="67"/>
      <c r="E1281" s="67"/>
      <c r="F1281" s="67"/>
      <c r="G1281" s="67"/>
      <c r="H1281" s="67"/>
      <c r="I1281" s="67"/>
      <c r="J1281" s="67"/>
      <c r="K1281" s="67"/>
      <c r="L1281" s="67"/>
      <c r="M1281" s="67"/>
      <c r="N1281" s="67"/>
      <c r="O1281" s="67"/>
    </row>
    <row r="1282" spans="1:15" x14ac:dyDescent="0.2">
      <c r="A1282" s="67"/>
      <c r="B1282" s="67"/>
      <c r="C1282" s="67"/>
      <c r="D1282" s="67"/>
      <c r="E1282" s="67"/>
      <c r="F1282" s="67"/>
      <c r="G1282" s="67"/>
      <c r="H1282" s="67"/>
      <c r="I1282" s="67"/>
      <c r="J1282" s="67"/>
      <c r="K1282" s="67"/>
      <c r="L1282" s="67"/>
      <c r="M1282" s="67"/>
      <c r="N1282" s="67"/>
      <c r="O1282" s="67"/>
    </row>
    <row r="1283" spans="1:15" x14ac:dyDescent="0.2">
      <c r="A1283" s="67"/>
      <c r="B1283" s="67"/>
      <c r="C1283" s="67"/>
      <c r="D1283" s="67"/>
      <c r="E1283" s="67"/>
      <c r="F1283" s="67"/>
      <c r="G1283" s="67"/>
      <c r="H1283" s="67"/>
      <c r="I1283" s="67"/>
      <c r="J1283" s="67"/>
      <c r="K1283" s="67"/>
      <c r="L1283" s="67"/>
      <c r="M1283" s="67"/>
      <c r="N1283" s="67"/>
      <c r="O1283" s="67"/>
    </row>
    <row r="1284" spans="1:15" x14ac:dyDescent="0.2">
      <c r="A1284" s="67"/>
      <c r="B1284" s="67"/>
      <c r="C1284" s="67"/>
      <c r="D1284" s="67"/>
      <c r="E1284" s="67"/>
      <c r="F1284" s="67"/>
      <c r="G1284" s="67"/>
      <c r="H1284" s="67"/>
      <c r="I1284" s="67"/>
      <c r="J1284" s="67"/>
      <c r="K1284" s="67"/>
      <c r="L1284" s="67"/>
      <c r="M1284" s="67"/>
      <c r="N1284" s="67"/>
      <c r="O1284" s="67"/>
    </row>
    <row r="1285" spans="1:15" x14ac:dyDescent="0.2">
      <c r="A1285" s="67"/>
      <c r="B1285" s="67"/>
      <c r="C1285" s="67"/>
      <c r="D1285" s="67"/>
      <c r="E1285" s="67"/>
      <c r="F1285" s="67"/>
      <c r="G1285" s="67"/>
      <c r="H1285" s="67"/>
      <c r="I1285" s="67"/>
      <c r="J1285" s="67"/>
      <c r="K1285" s="67"/>
      <c r="L1285" s="67"/>
      <c r="M1285" s="67"/>
      <c r="N1285" s="67"/>
      <c r="O1285" s="67"/>
    </row>
    <row r="1286" spans="1:15" x14ac:dyDescent="0.2">
      <c r="A1286" s="67"/>
      <c r="B1286" s="67"/>
      <c r="C1286" s="67"/>
      <c r="D1286" s="67"/>
      <c r="E1286" s="67"/>
      <c r="F1286" s="67"/>
      <c r="G1286" s="67"/>
      <c r="H1286" s="67"/>
      <c r="I1286" s="67"/>
      <c r="J1286" s="67"/>
      <c r="K1286" s="67"/>
      <c r="L1286" s="67"/>
      <c r="M1286" s="67"/>
      <c r="N1286" s="67"/>
      <c r="O1286" s="67"/>
    </row>
    <row r="1287" spans="1:15" x14ac:dyDescent="0.2">
      <c r="A1287" s="67"/>
      <c r="B1287" s="67"/>
      <c r="C1287" s="67"/>
      <c r="D1287" s="67"/>
      <c r="E1287" s="67"/>
      <c r="F1287" s="67"/>
      <c r="G1287" s="67"/>
      <c r="H1287" s="67"/>
      <c r="I1287" s="67"/>
      <c r="J1287" s="67"/>
      <c r="K1287" s="67"/>
      <c r="L1287" s="67"/>
      <c r="M1287" s="67"/>
      <c r="N1287" s="67"/>
      <c r="O1287" s="67"/>
    </row>
    <row r="1288" spans="1:15" x14ac:dyDescent="0.2">
      <c r="A1288" s="67"/>
      <c r="B1288" s="67"/>
      <c r="C1288" s="67"/>
      <c r="D1288" s="67"/>
      <c r="E1288" s="67"/>
      <c r="F1288" s="67"/>
      <c r="G1288" s="67"/>
      <c r="H1288" s="67"/>
      <c r="I1288" s="67"/>
      <c r="J1288" s="67"/>
      <c r="K1288" s="67"/>
      <c r="L1288" s="67"/>
      <c r="M1288" s="67"/>
      <c r="N1288" s="67"/>
      <c r="O1288" s="67"/>
    </row>
    <row r="1289" spans="1:15" x14ac:dyDescent="0.2">
      <c r="A1289" s="67"/>
      <c r="B1289" s="67"/>
      <c r="C1289" s="67"/>
      <c r="D1289" s="67"/>
      <c r="E1289" s="67"/>
      <c r="F1289" s="67"/>
      <c r="G1289" s="67"/>
      <c r="H1289" s="67"/>
      <c r="I1289" s="67"/>
      <c r="J1289" s="67"/>
      <c r="K1289" s="67"/>
      <c r="L1289" s="67"/>
      <c r="M1289" s="67"/>
      <c r="N1289" s="67"/>
      <c r="O1289" s="67"/>
    </row>
    <row r="1290" spans="1:15" x14ac:dyDescent="0.2">
      <c r="A1290" s="67"/>
      <c r="B1290" s="67"/>
      <c r="C1290" s="67"/>
      <c r="D1290" s="67"/>
      <c r="E1290" s="67"/>
      <c r="F1290" s="67"/>
      <c r="G1290" s="67"/>
      <c r="H1290" s="67"/>
      <c r="I1290" s="67"/>
      <c r="J1290" s="67"/>
      <c r="K1290" s="67"/>
      <c r="L1290" s="67"/>
      <c r="M1290" s="67"/>
      <c r="N1290" s="67"/>
      <c r="O1290" s="67"/>
    </row>
    <row r="1291" spans="1:15" x14ac:dyDescent="0.2">
      <c r="A1291" s="67"/>
      <c r="B1291" s="67"/>
      <c r="C1291" s="67"/>
      <c r="D1291" s="67"/>
      <c r="E1291" s="67"/>
      <c r="F1291" s="67"/>
      <c r="G1291" s="67"/>
      <c r="H1291" s="67"/>
      <c r="I1291" s="67"/>
      <c r="J1291" s="67"/>
      <c r="K1291" s="67"/>
      <c r="L1291" s="67"/>
      <c r="M1291" s="67"/>
      <c r="N1291" s="67"/>
      <c r="O1291" s="67"/>
    </row>
    <row r="1292" spans="1:15" x14ac:dyDescent="0.2">
      <c r="A1292" s="67"/>
      <c r="B1292" s="67"/>
      <c r="C1292" s="67"/>
      <c r="D1292" s="67"/>
      <c r="E1292" s="67"/>
      <c r="F1292" s="67"/>
      <c r="G1292" s="67"/>
      <c r="H1292" s="67"/>
      <c r="I1292" s="67"/>
      <c r="J1292" s="67"/>
      <c r="K1292" s="67"/>
      <c r="L1292" s="67"/>
      <c r="M1292" s="67"/>
      <c r="N1292" s="67"/>
      <c r="O1292" s="67"/>
    </row>
    <row r="1293" spans="1:15" x14ac:dyDescent="0.2">
      <c r="A1293" s="67"/>
      <c r="B1293" s="67"/>
      <c r="C1293" s="67"/>
      <c r="D1293" s="67"/>
      <c r="E1293" s="67"/>
      <c r="F1293" s="67"/>
      <c r="G1293" s="67"/>
      <c r="H1293" s="67"/>
      <c r="I1293" s="67"/>
      <c r="J1293" s="67"/>
      <c r="K1293" s="67"/>
      <c r="L1293" s="67"/>
      <c r="M1293" s="67"/>
      <c r="N1293" s="67"/>
      <c r="O1293" s="67"/>
    </row>
    <row r="1294" spans="1:15" x14ac:dyDescent="0.2">
      <c r="A1294" s="67"/>
      <c r="B1294" s="67"/>
      <c r="C1294" s="67"/>
      <c r="D1294" s="67"/>
      <c r="E1294" s="67"/>
      <c r="F1294" s="67"/>
      <c r="G1294" s="67"/>
      <c r="H1294" s="67"/>
      <c r="I1294" s="67"/>
      <c r="J1294" s="67"/>
      <c r="K1294" s="67"/>
      <c r="L1294" s="67"/>
      <c r="M1294" s="67"/>
      <c r="N1294" s="67"/>
      <c r="O1294" s="67"/>
    </row>
    <row r="1295" spans="1:15" x14ac:dyDescent="0.2">
      <c r="A1295" s="67"/>
      <c r="B1295" s="67"/>
      <c r="C1295" s="67"/>
      <c r="D1295" s="67"/>
      <c r="E1295" s="67"/>
      <c r="F1295" s="67"/>
      <c r="G1295" s="67"/>
      <c r="H1295" s="67"/>
      <c r="I1295" s="67"/>
      <c r="J1295" s="67"/>
      <c r="K1295" s="67"/>
      <c r="L1295" s="67"/>
      <c r="M1295" s="67"/>
      <c r="N1295" s="67"/>
      <c r="O1295" s="67"/>
    </row>
    <row r="1296" spans="1:15" x14ac:dyDescent="0.2">
      <c r="A1296" s="67"/>
      <c r="B1296" s="67"/>
      <c r="C1296" s="67"/>
      <c r="D1296" s="67"/>
      <c r="E1296" s="67"/>
      <c r="F1296" s="67"/>
      <c r="G1296" s="67"/>
      <c r="H1296" s="67"/>
      <c r="I1296" s="67"/>
      <c r="J1296" s="67"/>
      <c r="K1296" s="67"/>
      <c r="L1296" s="67"/>
      <c r="M1296" s="67"/>
      <c r="N1296" s="67"/>
      <c r="O1296" s="67"/>
    </row>
    <row r="1297" spans="1:15" x14ac:dyDescent="0.2">
      <c r="A1297" s="67"/>
      <c r="B1297" s="67"/>
      <c r="C1297" s="67"/>
      <c r="D1297" s="67"/>
      <c r="E1297" s="67"/>
      <c r="F1297" s="67"/>
      <c r="G1297" s="67"/>
      <c r="H1297" s="67"/>
      <c r="I1297" s="67"/>
      <c r="J1297" s="67"/>
      <c r="K1297" s="67"/>
      <c r="L1297" s="67"/>
      <c r="M1297" s="67"/>
      <c r="N1297" s="67"/>
      <c r="O1297" s="67"/>
    </row>
    <row r="1298" spans="1:15" x14ac:dyDescent="0.2">
      <c r="A1298" s="67"/>
      <c r="B1298" s="67"/>
      <c r="C1298" s="67"/>
      <c r="D1298" s="67"/>
      <c r="E1298" s="67"/>
      <c r="F1298" s="67"/>
      <c r="G1298" s="67"/>
      <c r="H1298" s="67"/>
      <c r="I1298" s="67"/>
      <c r="J1298" s="67"/>
      <c r="K1298" s="67"/>
      <c r="L1298" s="67"/>
      <c r="M1298" s="67"/>
      <c r="N1298" s="67"/>
      <c r="O1298" s="67"/>
    </row>
    <row r="1299" spans="1:15" x14ac:dyDescent="0.2">
      <c r="A1299" s="67"/>
      <c r="B1299" s="67"/>
      <c r="C1299" s="67"/>
      <c r="D1299" s="67"/>
      <c r="E1299" s="67"/>
      <c r="F1299" s="67"/>
      <c r="G1299" s="67"/>
      <c r="H1299" s="67"/>
      <c r="I1299" s="67"/>
      <c r="J1299" s="67"/>
      <c r="K1299" s="67"/>
      <c r="L1299" s="67"/>
      <c r="M1299" s="67"/>
      <c r="N1299" s="67"/>
      <c r="O1299" s="67"/>
    </row>
    <row r="1300" spans="1:15" x14ac:dyDescent="0.2">
      <c r="A1300" s="67"/>
      <c r="B1300" s="67"/>
      <c r="C1300" s="67"/>
      <c r="D1300" s="67"/>
      <c r="E1300" s="67"/>
      <c r="F1300" s="67"/>
      <c r="G1300" s="67"/>
      <c r="H1300" s="67"/>
      <c r="I1300" s="67"/>
      <c r="J1300" s="67"/>
      <c r="K1300" s="67"/>
      <c r="L1300" s="67"/>
      <c r="M1300" s="67"/>
      <c r="N1300" s="67"/>
      <c r="O1300" s="67"/>
    </row>
    <row r="1301" spans="1:15" x14ac:dyDescent="0.2">
      <c r="A1301" s="67"/>
      <c r="B1301" s="67"/>
      <c r="C1301" s="67"/>
      <c r="D1301" s="67"/>
      <c r="E1301" s="67"/>
      <c r="F1301" s="67"/>
      <c r="G1301" s="67"/>
      <c r="H1301" s="67"/>
      <c r="I1301" s="67"/>
      <c r="J1301" s="67"/>
      <c r="K1301" s="67"/>
      <c r="L1301" s="67"/>
      <c r="M1301" s="67"/>
      <c r="N1301" s="67"/>
      <c r="O1301" s="67"/>
    </row>
    <row r="1302" spans="1:15" x14ac:dyDescent="0.2">
      <c r="A1302" s="67"/>
      <c r="B1302" s="67"/>
      <c r="C1302" s="67"/>
      <c r="D1302" s="67"/>
      <c r="E1302" s="67"/>
      <c r="F1302" s="67"/>
      <c r="G1302" s="67"/>
      <c r="H1302" s="67"/>
      <c r="I1302" s="67"/>
      <c r="J1302" s="67"/>
      <c r="K1302" s="67"/>
      <c r="L1302" s="67"/>
      <c r="M1302" s="67"/>
      <c r="N1302" s="67"/>
      <c r="O1302" s="67"/>
    </row>
    <row r="1303" spans="1:15" x14ac:dyDescent="0.2">
      <c r="A1303" s="67"/>
      <c r="B1303" s="67"/>
      <c r="C1303" s="67"/>
      <c r="D1303" s="67"/>
      <c r="E1303" s="67"/>
      <c r="F1303" s="67"/>
      <c r="G1303" s="67"/>
      <c r="H1303" s="67"/>
      <c r="I1303" s="67"/>
      <c r="J1303" s="67"/>
      <c r="K1303" s="67"/>
      <c r="L1303" s="67"/>
      <c r="M1303" s="67"/>
      <c r="N1303" s="67"/>
      <c r="O1303" s="67"/>
    </row>
    <row r="1304" spans="1:15" x14ac:dyDescent="0.2">
      <c r="A1304" s="67"/>
      <c r="B1304" s="67"/>
      <c r="C1304" s="67"/>
      <c r="D1304" s="67"/>
      <c r="E1304" s="67"/>
      <c r="F1304" s="67"/>
      <c r="G1304" s="67"/>
      <c r="H1304" s="67"/>
      <c r="I1304" s="67"/>
      <c r="J1304" s="67"/>
      <c r="K1304" s="67"/>
      <c r="L1304" s="67"/>
      <c r="M1304" s="67"/>
      <c r="N1304" s="67"/>
      <c r="O1304" s="67"/>
    </row>
    <row r="1305" spans="1:15" x14ac:dyDescent="0.2">
      <c r="A1305" s="67"/>
      <c r="B1305" s="67"/>
      <c r="C1305" s="67"/>
      <c r="D1305" s="67"/>
      <c r="E1305" s="67"/>
      <c r="F1305" s="67"/>
      <c r="G1305" s="67"/>
      <c r="H1305" s="67"/>
      <c r="I1305" s="67"/>
      <c r="J1305" s="67"/>
      <c r="K1305" s="67"/>
      <c r="L1305" s="67"/>
      <c r="M1305" s="67"/>
      <c r="N1305" s="67"/>
      <c r="O1305" s="67"/>
    </row>
    <row r="1306" spans="1:15" x14ac:dyDescent="0.2">
      <c r="A1306" s="67"/>
      <c r="B1306" s="67"/>
      <c r="C1306" s="67"/>
      <c r="D1306" s="67"/>
      <c r="E1306" s="67"/>
      <c r="F1306" s="67"/>
      <c r="G1306" s="67"/>
      <c r="H1306" s="67"/>
      <c r="I1306" s="67"/>
      <c r="J1306" s="67"/>
      <c r="K1306" s="67"/>
      <c r="L1306" s="67"/>
      <c r="M1306" s="67"/>
      <c r="N1306" s="67"/>
      <c r="O1306" s="67"/>
    </row>
    <row r="1307" spans="1:15" x14ac:dyDescent="0.2">
      <c r="A1307" s="67"/>
      <c r="B1307" s="67"/>
      <c r="C1307" s="67"/>
      <c r="D1307" s="67"/>
      <c r="E1307" s="67"/>
      <c r="F1307" s="67"/>
      <c r="G1307" s="67"/>
      <c r="H1307" s="67"/>
      <c r="I1307" s="67"/>
      <c r="J1307" s="67"/>
      <c r="K1307" s="67"/>
      <c r="L1307" s="67"/>
      <c r="M1307" s="67"/>
      <c r="N1307" s="67"/>
      <c r="O1307" s="67"/>
    </row>
    <row r="1308" spans="1:15" x14ac:dyDescent="0.2">
      <c r="A1308" s="67"/>
      <c r="B1308" s="67"/>
      <c r="C1308" s="67"/>
      <c r="D1308" s="67"/>
      <c r="E1308" s="67"/>
      <c r="F1308" s="67"/>
      <c r="G1308" s="67"/>
      <c r="H1308" s="67"/>
      <c r="I1308" s="67"/>
      <c r="J1308" s="67"/>
      <c r="K1308" s="67"/>
      <c r="L1308" s="67"/>
      <c r="M1308" s="67"/>
      <c r="N1308" s="67"/>
      <c r="O1308" s="67"/>
    </row>
    <row r="1309" spans="1:15" x14ac:dyDescent="0.2">
      <c r="A1309" s="67"/>
      <c r="B1309" s="67"/>
      <c r="C1309" s="67"/>
      <c r="D1309" s="67"/>
      <c r="E1309" s="67"/>
      <c r="F1309" s="67"/>
      <c r="G1309" s="67"/>
      <c r="H1309" s="67"/>
      <c r="I1309" s="67"/>
      <c r="J1309" s="67"/>
      <c r="K1309" s="67"/>
      <c r="L1309" s="67"/>
      <c r="M1309" s="67"/>
      <c r="N1309" s="67"/>
      <c r="O1309" s="67"/>
    </row>
    <row r="1310" spans="1:15" x14ac:dyDescent="0.2">
      <c r="A1310" s="67"/>
      <c r="B1310" s="67"/>
      <c r="C1310" s="67"/>
      <c r="D1310" s="67"/>
      <c r="E1310" s="67"/>
      <c r="F1310" s="67"/>
      <c r="G1310" s="67"/>
      <c r="H1310" s="67"/>
      <c r="I1310" s="67"/>
      <c r="J1310" s="67"/>
      <c r="K1310" s="67"/>
      <c r="L1310" s="67"/>
      <c r="M1310" s="67"/>
      <c r="N1310" s="67"/>
      <c r="O1310" s="67"/>
    </row>
    <row r="1311" spans="1:15" x14ac:dyDescent="0.2">
      <c r="A1311" s="67"/>
      <c r="B1311" s="67"/>
      <c r="C1311" s="67"/>
      <c r="D1311" s="67"/>
      <c r="E1311" s="67"/>
      <c r="F1311" s="67"/>
      <c r="G1311" s="67"/>
      <c r="H1311" s="67"/>
      <c r="I1311" s="67"/>
      <c r="J1311" s="67"/>
      <c r="K1311" s="67"/>
      <c r="L1311" s="67"/>
      <c r="M1311" s="67"/>
      <c r="N1311" s="67"/>
      <c r="O1311" s="67"/>
    </row>
    <row r="1312" spans="1:15" x14ac:dyDescent="0.2">
      <c r="A1312" s="67"/>
      <c r="B1312" s="67"/>
      <c r="C1312" s="67"/>
      <c r="D1312" s="67"/>
      <c r="E1312" s="67"/>
      <c r="F1312" s="67"/>
      <c r="G1312" s="67"/>
      <c r="H1312" s="67"/>
      <c r="I1312" s="67"/>
      <c r="J1312" s="67"/>
      <c r="K1312" s="67"/>
      <c r="L1312" s="67"/>
      <c r="M1312" s="67"/>
      <c r="N1312" s="67"/>
      <c r="O1312" s="67"/>
    </row>
    <row r="1313" spans="1:15" x14ac:dyDescent="0.2">
      <c r="A1313" s="67"/>
      <c r="B1313" s="67"/>
      <c r="C1313" s="67"/>
      <c r="D1313" s="67"/>
      <c r="E1313" s="67"/>
      <c r="F1313" s="67"/>
      <c r="G1313" s="67"/>
      <c r="H1313" s="67"/>
      <c r="I1313" s="67"/>
      <c r="J1313" s="67"/>
      <c r="K1313" s="67"/>
      <c r="L1313" s="67"/>
      <c r="M1313" s="67"/>
      <c r="N1313" s="67"/>
      <c r="O1313" s="67"/>
    </row>
    <row r="1314" spans="1:15" x14ac:dyDescent="0.2">
      <c r="A1314" s="67"/>
      <c r="B1314" s="67"/>
      <c r="C1314" s="67"/>
      <c r="D1314" s="67"/>
      <c r="E1314" s="67"/>
      <c r="F1314" s="67"/>
      <c r="G1314" s="67"/>
      <c r="H1314" s="67"/>
      <c r="I1314" s="67"/>
      <c r="J1314" s="67"/>
      <c r="K1314" s="67"/>
      <c r="L1314" s="67"/>
      <c r="M1314" s="67"/>
      <c r="N1314" s="67"/>
      <c r="O1314" s="67"/>
    </row>
    <row r="1315" spans="1:15" x14ac:dyDescent="0.2">
      <c r="A1315" s="67"/>
      <c r="B1315" s="67"/>
      <c r="C1315" s="67"/>
      <c r="D1315" s="67"/>
      <c r="E1315" s="67"/>
      <c r="F1315" s="67"/>
      <c r="G1315" s="67"/>
      <c r="H1315" s="67"/>
      <c r="I1315" s="67"/>
      <c r="J1315" s="67"/>
      <c r="K1315" s="67"/>
      <c r="L1315" s="67"/>
      <c r="M1315" s="67"/>
      <c r="N1315" s="67"/>
      <c r="O1315" s="67"/>
    </row>
    <row r="1316" spans="1:15" x14ac:dyDescent="0.2">
      <c r="A1316" s="67"/>
      <c r="B1316" s="67"/>
      <c r="C1316" s="67"/>
      <c r="D1316" s="67"/>
      <c r="E1316" s="67"/>
      <c r="F1316" s="67"/>
      <c r="G1316" s="67"/>
      <c r="H1316" s="67"/>
      <c r="I1316" s="67"/>
      <c r="J1316" s="67"/>
      <c r="K1316" s="67"/>
      <c r="L1316" s="67"/>
      <c r="M1316" s="67"/>
      <c r="N1316" s="67"/>
      <c r="O1316" s="67"/>
    </row>
    <row r="1317" spans="1:15" x14ac:dyDescent="0.2">
      <c r="A1317" s="67"/>
      <c r="B1317" s="67"/>
      <c r="C1317" s="67"/>
      <c r="D1317" s="67"/>
      <c r="E1317" s="67"/>
      <c r="F1317" s="67"/>
      <c r="G1317" s="67"/>
      <c r="H1317" s="67"/>
      <c r="I1317" s="67"/>
      <c r="J1317" s="67"/>
      <c r="K1317" s="67"/>
      <c r="L1317" s="67"/>
      <c r="M1317" s="67"/>
      <c r="N1317" s="67"/>
      <c r="O1317" s="67"/>
    </row>
    <row r="1318" spans="1:15" x14ac:dyDescent="0.2">
      <c r="A1318" s="67"/>
      <c r="B1318" s="67"/>
      <c r="C1318" s="67"/>
      <c r="D1318" s="67"/>
      <c r="E1318" s="67"/>
      <c r="F1318" s="67"/>
      <c r="G1318" s="67"/>
      <c r="H1318" s="67"/>
      <c r="I1318" s="67"/>
      <c r="J1318" s="67"/>
      <c r="K1318" s="67"/>
      <c r="L1318" s="67"/>
      <c r="M1318" s="67"/>
      <c r="N1318" s="67"/>
      <c r="O1318" s="67"/>
    </row>
    <row r="1319" spans="1:15" x14ac:dyDescent="0.2">
      <c r="A1319" s="67"/>
      <c r="B1319" s="67"/>
      <c r="C1319" s="67"/>
      <c r="D1319" s="67"/>
      <c r="E1319" s="67"/>
      <c r="F1319" s="67"/>
      <c r="G1319" s="67"/>
      <c r="H1319" s="67"/>
      <c r="I1319" s="67"/>
      <c r="J1319" s="67"/>
      <c r="K1319" s="67"/>
      <c r="L1319" s="67"/>
      <c r="M1319" s="67"/>
      <c r="N1319" s="67"/>
      <c r="O1319" s="67"/>
    </row>
    <row r="1320" spans="1:15" x14ac:dyDescent="0.2">
      <c r="A1320" s="67"/>
      <c r="B1320" s="67"/>
      <c r="C1320" s="67"/>
      <c r="D1320" s="67"/>
      <c r="E1320" s="67"/>
      <c r="F1320" s="67"/>
      <c r="G1320" s="67"/>
      <c r="H1320" s="67"/>
      <c r="I1320" s="67"/>
      <c r="J1320" s="67"/>
      <c r="K1320" s="67"/>
      <c r="L1320" s="67"/>
      <c r="M1320" s="67"/>
      <c r="N1320" s="67"/>
      <c r="O1320" s="67"/>
    </row>
    <row r="1321" spans="1:15" x14ac:dyDescent="0.2">
      <c r="A1321" s="67"/>
      <c r="B1321" s="67"/>
      <c r="C1321" s="67"/>
      <c r="D1321" s="67"/>
      <c r="E1321" s="67"/>
      <c r="F1321" s="67"/>
      <c r="G1321" s="67"/>
      <c r="H1321" s="67"/>
      <c r="I1321" s="67"/>
      <c r="J1321" s="67"/>
      <c r="K1321" s="67"/>
      <c r="L1321" s="67"/>
      <c r="M1321" s="67"/>
      <c r="N1321" s="67"/>
      <c r="O1321" s="67"/>
    </row>
    <row r="1322" spans="1:15" x14ac:dyDescent="0.2">
      <c r="A1322" s="67"/>
      <c r="B1322" s="67"/>
      <c r="C1322" s="67"/>
      <c r="D1322" s="67"/>
      <c r="E1322" s="67"/>
      <c r="F1322" s="67"/>
      <c r="G1322" s="67"/>
      <c r="H1322" s="67"/>
      <c r="I1322" s="67"/>
      <c r="J1322" s="67"/>
      <c r="K1322" s="67"/>
      <c r="L1322" s="67"/>
      <c r="M1322" s="67"/>
      <c r="N1322" s="67"/>
      <c r="O1322" s="67"/>
    </row>
    <row r="1323" spans="1:15" x14ac:dyDescent="0.2">
      <c r="A1323" s="67"/>
      <c r="B1323" s="67"/>
      <c r="C1323" s="67"/>
      <c r="D1323" s="67"/>
      <c r="E1323" s="67"/>
      <c r="F1323" s="67"/>
      <c r="G1323" s="67"/>
      <c r="H1323" s="67"/>
      <c r="I1323" s="67"/>
      <c r="J1323" s="67"/>
      <c r="K1323" s="67"/>
      <c r="L1323" s="67"/>
      <c r="M1323" s="67"/>
      <c r="N1323" s="67"/>
      <c r="O1323" s="67"/>
    </row>
    <row r="1324" spans="1:15" x14ac:dyDescent="0.2">
      <c r="A1324" s="67"/>
      <c r="B1324" s="67"/>
      <c r="C1324" s="67"/>
      <c r="D1324" s="67"/>
      <c r="E1324" s="67"/>
      <c r="F1324" s="67"/>
      <c r="G1324" s="67"/>
      <c r="H1324" s="67"/>
      <c r="I1324" s="67"/>
      <c r="J1324" s="67"/>
      <c r="K1324" s="67"/>
      <c r="L1324" s="67"/>
      <c r="M1324" s="67"/>
      <c r="N1324" s="67"/>
      <c r="O1324" s="67"/>
    </row>
    <row r="1325" spans="1:15" x14ac:dyDescent="0.2">
      <c r="A1325" s="67"/>
      <c r="B1325" s="67"/>
      <c r="C1325" s="67"/>
      <c r="D1325" s="67"/>
      <c r="E1325" s="67"/>
      <c r="F1325" s="67"/>
      <c r="G1325" s="67"/>
      <c r="H1325" s="67"/>
      <c r="I1325" s="67"/>
      <c r="J1325" s="67"/>
      <c r="K1325" s="67"/>
      <c r="L1325" s="67"/>
      <c r="M1325" s="67"/>
      <c r="N1325" s="67"/>
      <c r="O1325" s="67"/>
    </row>
    <row r="1326" spans="1:15" x14ac:dyDescent="0.2">
      <c r="A1326" s="67"/>
      <c r="B1326" s="67"/>
      <c r="C1326" s="67"/>
      <c r="D1326" s="67"/>
      <c r="E1326" s="67"/>
      <c r="F1326" s="67"/>
      <c r="G1326" s="67"/>
      <c r="H1326" s="67"/>
      <c r="I1326" s="67"/>
      <c r="J1326" s="67"/>
      <c r="K1326" s="67"/>
      <c r="L1326" s="67"/>
      <c r="M1326" s="67"/>
      <c r="N1326" s="67"/>
      <c r="O1326" s="67"/>
    </row>
    <row r="1327" spans="1:15" x14ac:dyDescent="0.2">
      <c r="A1327" s="67"/>
      <c r="B1327" s="67"/>
      <c r="C1327" s="67"/>
      <c r="D1327" s="67"/>
      <c r="E1327" s="67"/>
      <c r="F1327" s="67"/>
      <c r="G1327" s="67"/>
      <c r="H1327" s="67"/>
      <c r="I1327" s="67"/>
      <c r="J1327" s="67"/>
      <c r="K1327" s="67"/>
      <c r="L1327" s="67"/>
      <c r="M1327" s="67"/>
      <c r="N1327" s="67"/>
      <c r="O1327" s="67"/>
    </row>
    <row r="1328" spans="1:15" x14ac:dyDescent="0.2">
      <c r="A1328" s="67"/>
      <c r="B1328" s="67"/>
      <c r="C1328" s="67"/>
      <c r="D1328" s="67"/>
      <c r="E1328" s="67"/>
      <c r="F1328" s="67"/>
      <c r="G1328" s="67"/>
      <c r="H1328" s="67"/>
      <c r="I1328" s="67"/>
      <c r="J1328" s="67"/>
      <c r="K1328" s="67"/>
      <c r="L1328" s="67"/>
      <c r="M1328" s="67"/>
      <c r="N1328" s="67"/>
      <c r="O1328" s="67"/>
    </row>
    <row r="1329" spans="1:15" x14ac:dyDescent="0.2">
      <c r="A1329" s="67"/>
      <c r="B1329" s="67"/>
      <c r="C1329" s="67"/>
      <c r="D1329" s="67"/>
      <c r="E1329" s="67"/>
      <c r="F1329" s="67"/>
      <c r="G1329" s="67"/>
      <c r="H1329" s="67"/>
      <c r="I1329" s="67"/>
      <c r="J1329" s="67"/>
      <c r="K1329" s="67"/>
      <c r="L1329" s="67"/>
      <c r="M1329" s="67"/>
      <c r="N1329" s="67"/>
      <c r="O1329" s="67"/>
    </row>
    <row r="1330" spans="1:15" x14ac:dyDescent="0.2">
      <c r="A1330" s="67"/>
      <c r="B1330" s="67"/>
      <c r="C1330" s="67"/>
      <c r="D1330" s="67"/>
      <c r="E1330" s="67"/>
      <c r="F1330" s="67"/>
      <c r="G1330" s="67"/>
      <c r="H1330" s="67"/>
      <c r="I1330" s="67"/>
      <c r="J1330" s="67"/>
      <c r="K1330" s="67"/>
      <c r="L1330" s="67"/>
      <c r="M1330" s="67"/>
      <c r="N1330" s="67"/>
      <c r="O1330" s="67"/>
    </row>
    <row r="1331" spans="1:15" x14ac:dyDescent="0.2">
      <c r="A1331" s="67"/>
      <c r="B1331" s="67"/>
      <c r="C1331" s="67"/>
      <c r="D1331" s="67"/>
      <c r="E1331" s="67"/>
      <c r="F1331" s="67"/>
      <c r="G1331" s="67"/>
      <c r="H1331" s="67"/>
      <c r="I1331" s="67"/>
      <c r="J1331" s="67"/>
      <c r="K1331" s="67"/>
      <c r="L1331" s="67"/>
      <c r="M1331" s="67"/>
      <c r="N1331" s="67"/>
      <c r="O1331" s="67"/>
    </row>
    <row r="1332" spans="1:15" x14ac:dyDescent="0.2">
      <c r="A1332" s="67"/>
      <c r="B1332" s="67"/>
      <c r="C1332" s="67"/>
      <c r="D1332" s="67"/>
      <c r="E1332" s="67"/>
      <c r="F1332" s="67"/>
      <c r="G1332" s="67"/>
      <c r="H1332" s="67"/>
      <c r="I1332" s="67"/>
      <c r="J1332" s="67"/>
      <c r="K1332" s="67"/>
      <c r="L1332" s="67"/>
      <c r="M1332" s="67"/>
      <c r="N1332" s="67"/>
      <c r="O1332" s="67"/>
    </row>
    <row r="1333" spans="1:15" x14ac:dyDescent="0.2">
      <c r="A1333" s="67"/>
      <c r="B1333" s="67"/>
      <c r="C1333" s="67"/>
      <c r="D1333" s="67"/>
      <c r="E1333" s="67"/>
      <c r="F1333" s="67"/>
      <c r="G1333" s="67"/>
      <c r="H1333" s="67"/>
      <c r="I1333" s="67"/>
      <c r="J1333" s="67"/>
      <c r="K1333" s="67"/>
      <c r="L1333" s="67"/>
      <c r="M1333" s="67"/>
      <c r="N1333" s="67"/>
      <c r="O1333" s="67"/>
    </row>
    <row r="1334" spans="1:15" x14ac:dyDescent="0.2">
      <c r="A1334" s="67"/>
      <c r="B1334" s="67"/>
      <c r="C1334" s="67"/>
      <c r="D1334" s="67"/>
      <c r="E1334" s="67"/>
      <c r="F1334" s="67"/>
      <c r="G1334" s="67"/>
      <c r="H1334" s="67"/>
      <c r="I1334" s="67"/>
      <c r="J1334" s="67"/>
      <c r="K1334" s="67"/>
      <c r="L1334" s="67"/>
      <c r="M1334" s="67"/>
      <c r="N1334" s="67"/>
      <c r="O1334" s="67"/>
    </row>
    <row r="1335" spans="1:15" x14ac:dyDescent="0.2">
      <c r="A1335" s="67"/>
      <c r="B1335" s="67"/>
      <c r="C1335" s="67"/>
      <c r="D1335" s="67"/>
      <c r="E1335" s="67"/>
      <c r="F1335" s="67"/>
      <c r="G1335" s="67"/>
      <c r="H1335" s="67"/>
      <c r="I1335" s="67"/>
      <c r="J1335" s="67"/>
      <c r="K1335" s="67"/>
      <c r="L1335" s="67"/>
      <c r="M1335" s="67"/>
      <c r="N1335" s="67"/>
      <c r="O1335" s="67"/>
    </row>
    <row r="1336" spans="1:15" x14ac:dyDescent="0.2">
      <c r="A1336" s="67"/>
      <c r="B1336" s="67"/>
      <c r="C1336" s="67"/>
      <c r="D1336" s="67"/>
      <c r="E1336" s="67"/>
      <c r="F1336" s="67"/>
      <c r="G1336" s="67"/>
      <c r="H1336" s="67"/>
      <c r="I1336" s="67"/>
      <c r="J1336" s="67"/>
      <c r="K1336" s="67"/>
      <c r="L1336" s="67"/>
      <c r="M1336" s="67"/>
      <c r="N1336" s="67"/>
      <c r="O1336" s="67"/>
    </row>
    <row r="1337" spans="1:15" x14ac:dyDescent="0.2">
      <c r="A1337" s="67"/>
      <c r="B1337" s="67"/>
      <c r="C1337" s="67"/>
      <c r="D1337" s="67"/>
      <c r="E1337" s="67"/>
      <c r="F1337" s="67"/>
      <c r="G1337" s="67"/>
      <c r="H1337" s="67"/>
      <c r="I1337" s="67"/>
      <c r="J1337" s="67"/>
      <c r="K1337" s="67"/>
      <c r="L1337" s="67"/>
      <c r="M1337" s="67"/>
      <c r="N1337" s="67"/>
      <c r="O1337" s="67"/>
    </row>
    <row r="1338" spans="1:15" x14ac:dyDescent="0.2">
      <c r="A1338" s="67"/>
      <c r="B1338" s="67"/>
      <c r="C1338" s="67"/>
      <c r="D1338" s="67"/>
      <c r="E1338" s="67"/>
      <c r="F1338" s="67"/>
      <c r="G1338" s="67"/>
      <c r="H1338" s="67"/>
      <c r="I1338" s="67"/>
      <c r="J1338" s="67"/>
      <c r="K1338" s="67"/>
      <c r="L1338" s="67"/>
      <c r="M1338" s="67"/>
      <c r="N1338" s="67"/>
      <c r="O1338" s="67"/>
    </row>
    <row r="1339" spans="1:15" x14ac:dyDescent="0.2">
      <c r="A1339" s="67"/>
      <c r="B1339" s="67"/>
      <c r="C1339" s="67"/>
      <c r="D1339" s="67"/>
      <c r="E1339" s="67"/>
      <c r="F1339" s="67"/>
      <c r="G1339" s="67"/>
      <c r="H1339" s="67"/>
      <c r="I1339" s="67"/>
      <c r="J1339" s="67"/>
      <c r="K1339" s="67"/>
      <c r="L1339" s="67"/>
      <c r="M1339" s="67"/>
      <c r="N1339" s="67"/>
      <c r="O1339" s="67"/>
    </row>
    <row r="1340" spans="1:15" x14ac:dyDescent="0.2">
      <c r="A1340" s="67"/>
      <c r="B1340" s="67"/>
      <c r="C1340" s="67"/>
      <c r="D1340" s="67"/>
      <c r="E1340" s="67"/>
      <c r="F1340" s="67"/>
      <c r="G1340" s="67"/>
      <c r="H1340" s="67"/>
      <c r="I1340" s="67"/>
      <c r="J1340" s="67"/>
      <c r="K1340" s="67"/>
      <c r="L1340" s="67"/>
      <c r="M1340" s="67"/>
      <c r="N1340" s="67"/>
      <c r="O1340" s="67"/>
    </row>
    <row r="1341" spans="1:15" x14ac:dyDescent="0.2">
      <c r="A1341" s="67"/>
      <c r="B1341" s="67"/>
      <c r="C1341" s="67"/>
      <c r="D1341" s="67"/>
      <c r="E1341" s="67"/>
      <c r="F1341" s="67"/>
      <c r="G1341" s="67"/>
      <c r="H1341" s="67"/>
      <c r="I1341" s="67"/>
      <c r="J1341" s="67"/>
      <c r="K1341" s="67"/>
      <c r="L1341" s="67"/>
      <c r="M1341" s="67"/>
      <c r="N1341" s="67"/>
      <c r="O1341" s="67"/>
    </row>
    <row r="1342" spans="1:15" x14ac:dyDescent="0.2">
      <c r="A1342" s="67"/>
      <c r="B1342" s="67"/>
      <c r="C1342" s="67"/>
      <c r="D1342" s="67"/>
      <c r="E1342" s="67"/>
      <c r="F1342" s="67"/>
      <c r="G1342" s="67"/>
      <c r="H1342" s="67"/>
      <c r="I1342" s="67"/>
      <c r="J1342" s="67"/>
      <c r="K1342" s="67"/>
      <c r="L1342" s="67"/>
      <c r="M1342" s="67"/>
      <c r="N1342" s="67"/>
      <c r="O1342" s="67"/>
    </row>
    <row r="1343" spans="1:15" x14ac:dyDescent="0.2">
      <c r="A1343" s="67"/>
      <c r="B1343" s="67"/>
      <c r="C1343" s="67"/>
      <c r="D1343" s="67"/>
      <c r="E1343" s="67"/>
      <c r="F1343" s="67"/>
      <c r="G1343" s="67"/>
      <c r="H1343" s="67"/>
      <c r="I1343" s="67"/>
      <c r="J1343" s="67"/>
      <c r="K1343" s="67"/>
      <c r="L1343" s="67"/>
      <c r="M1343" s="67"/>
      <c r="N1343" s="67"/>
      <c r="O1343" s="67"/>
    </row>
    <row r="1344" spans="1:15" x14ac:dyDescent="0.2">
      <c r="A1344" s="67"/>
      <c r="B1344" s="67"/>
      <c r="C1344" s="67"/>
      <c r="D1344" s="67"/>
      <c r="E1344" s="67"/>
      <c r="F1344" s="67"/>
      <c r="G1344" s="67"/>
      <c r="H1344" s="67"/>
      <c r="I1344" s="67"/>
      <c r="J1344" s="67"/>
      <c r="K1344" s="67"/>
      <c r="L1344" s="67"/>
      <c r="M1344" s="67"/>
      <c r="N1344" s="67"/>
      <c r="O1344" s="67"/>
    </row>
    <row r="1345" spans="1:15" x14ac:dyDescent="0.2">
      <c r="A1345" s="67"/>
      <c r="B1345" s="67"/>
      <c r="C1345" s="67"/>
      <c r="D1345" s="67"/>
      <c r="E1345" s="67"/>
      <c r="F1345" s="67"/>
      <c r="G1345" s="67"/>
      <c r="H1345" s="67"/>
      <c r="I1345" s="67"/>
      <c r="J1345" s="67"/>
      <c r="K1345" s="67"/>
      <c r="L1345" s="67"/>
      <c r="M1345" s="67"/>
      <c r="N1345" s="67"/>
      <c r="O1345" s="67"/>
    </row>
    <row r="1346" spans="1:15" x14ac:dyDescent="0.2">
      <c r="A1346" s="67"/>
      <c r="B1346" s="67"/>
      <c r="C1346" s="67"/>
      <c r="D1346" s="67"/>
      <c r="E1346" s="67"/>
      <c r="F1346" s="67"/>
      <c r="G1346" s="67"/>
      <c r="H1346" s="67"/>
      <c r="I1346" s="67"/>
      <c r="J1346" s="67"/>
      <c r="K1346" s="67"/>
      <c r="L1346" s="67"/>
      <c r="M1346" s="67"/>
      <c r="N1346" s="67"/>
      <c r="O1346" s="67"/>
    </row>
    <row r="1347" spans="1:15" x14ac:dyDescent="0.2">
      <c r="A1347" s="67"/>
      <c r="B1347" s="67"/>
      <c r="C1347" s="67"/>
      <c r="D1347" s="67"/>
      <c r="E1347" s="67"/>
      <c r="F1347" s="67"/>
      <c r="G1347" s="67"/>
      <c r="H1347" s="67"/>
      <c r="I1347" s="67"/>
      <c r="J1347" s="67"/>
      <c r="K1347" s="67"/>
      <c r="L1347" s="67"/>
      <c r="M1347" s="67"/>
      <c r="N1347" s="67"/>
      <c r="O1347" s="67"/>
    </row>
    <row r="1348" spans="1:15" x14ac:dyDescent="0.2">
      <c r="A1348" s="67"/>
      <c r="B1348" s="67"/>
      <c r="C1348" s="67"/>
      <c r="D1348" s="67"/>
      <c r="E1348" s="67"/>
      <c r="F1348" s="67"/>
      <c r="G1348" s="67"/>
      <c r="H1348" s="67"/>
      <c r="I1348" s="67"/>
      <c r="J1348" s="67"/>
      <c r="K1348" s="67"/>
      <c r="L1348" s="67"/>
      <c r="M1348" s="67"/>
      <c r="N1348" s="67"/>
      <c r="O1348" s="67"/>
    </row>
    <row r="1349" spans="1:15" x14ac:dyDescent="0.2">
      <c r="A1349" s="67"/>
      <c r="B1349" s="67"/>
      <c r="C1349" s="67"/>
      <c r="D1349" s="67"/>
      <c r="E1349" s="67"/>
      <c r="F1349" s="67"/>
      <c r="G1349" s="67"/>
      <c r="H1349" s="67"/>
      <c r="I1349" s="67"/>
      <c r="J1349" s="67"/>
      <c r="K1349" s="67"/>
      <c r="L1349" s="67"/>
      <c r="M1349" s="67"/>
      <c r="N1349" s="67"/>
      <c r="O1349" s="67"/>
    </row>
    <row r="1350" spans="1:15" x14ac:dyDescent="0.2">
      <c r="A1350" s="67"/>
      <c r="B1350" s="67"/>
      <c r="C1350" s="67"/>
      <c r="D1350" s="67"/>
      <c r="E1350" s="67"/>
      <c r="F1350" s="67"/>
      <c r="G1350" s="67"/>
      <c r="H1350" s="67"/>
      <c r="I1350" s="67"/>
      <c r="J1350" s="67"/>
      <c r="K1350" s="67"/>
      <c r="L1350" s="67"/>
      <c r="M1350" s="67"/>
      <c r="N1350" s="67"/>
      <c r="O1350" s="67"/>
    </row>
    <row r="1351" spans="1:15" x14ac:dyDescent="0.2">
      <c r="A1351" s="67"/>
      <c r="B1351" s="67"/>
      <c r="C1351" s="67"/>
      <c r="D1351" s="67"/>
      <c r="E1351" s="67"/>
      <c r="F1351" s="67"/>
      <c r="G1351" s="67"/>
      <c r="H1351" s="67"/>
      <c r="I1351" s="67"/>
      <c r="J1351" s="67"/>
      <c r="K1351" s="67"/>
      <c r="L1351" s="67"/>
      <c r="M1351" s="67"/>
      <c r="N1351" s="67"/>
      <c r="O1351" s="67"/>
    </row>
    <row r="1352" spans="1:15" x14ac:dyDescent="0.2">
      <c r="A1352" s="67"/>
      <c r="B1352" s="67"/>
      <c r="C1352" s="67"/>
      <c r="D1352" s="67"/>
      <c r="E1352" s="67"/>
      <c r="F1352" s="67"/>
      <c r="G1352" s="67"/>
      <c r="H1352" s="67"/>
      <c r="I1352" s="67"/>
      <c r="J1352" s="67"/>
      <c r="K1352" s="67"/>
      <c r="L1352" s="67"/>
      <c r="M1352" s="67"/>
      <c r="N1352" s="67"/>
      <c r="O1352" s="67"/>
    </row>
    <row r="1353" spans="1:15" x14ac:dyDescent="0.2">
      <c r="A1353" s="67"/>
      <c r="B1353" s="67"/>
      <c r="C1353" s="67"/>
      <c r="D1353" s="67"/>
      <c r="E1353" s="67"/>
      <c r="F1353" s="67"/>
      <c r="G1353" s="67"/>
      <c r="H1353" s="67"/>
      <c r="I1353" s="67"/>
      <c r="J1353" s="67"/>
      <c r="K1353" s="67"/>
      <c r="L1353" s="67"/>
      <c r="M1353" s="67"/>
      <c r="N1353" s="67"/>
      <c r="O1353" s="67"/>
    </row>
    <row r="1354" spans="1:15" x14ac:dyDescent="0.2">
      <c r="A1354" s="67"/>
      <c r="B1354" s="67"/>
      <c r="C1354" s="67"/>
      <c r="D1354" s="67"/>
      <c r="E1354" s="67"/>
      <c r="F1354" s="67"/>
      <c r="G1354" s="67"/>
      <c r="H1354" s="67"/>
      <c r="I1354" s="67"/>
      <c r="J1354" s="67"/>
      <c r="K1354" s="67"/>
      <c r="L1354" s="67"/>
      <c r="M1354" s="67"/>
      <c r="N1354" s="67"/>
      <c r="O1354" s="67"/>
    </row>
    <row r="1355" spans="1:15" x14ac:dyDescent="0.2">
      <c r="A1355" s="67"/>
      <c r="B1355" s="67"/>
      <c r="C1355" s="67"/>
      <c r="D1355" s="67"/>
      <c r="E1355" s="67"/>
      <c r="F1355" s="67"/>
      <c r="G1355" s="67"/>
      <c r="H1355" s="67"/>
      <c r="I1355" s="67"/>
      <c r="J1355" s="67"/>
      <c r="K1355" s="67"/>
      <c r="L1355" s="67"/>
      <c r="M1355" s="67"/>
      <c r="N1355" s="67"/>
      <c r="O1355" s="67"/>
    </row>
    <row r="1356" spans="1:15" x14ac:dyDescent="0.2">
      <c r="A1356" s="67"/>
      <c r="B1356" s="67"/>
      <c r="C1356" s="67"/>
      <c r="D1356" s="67"/>
      <c r="E1356" s="67"/>
      <c r="F1356" s="67"/>
      <c r="G1356" s="67"/>
      <c r="H1356" s="67"/>
      <c r="I1356" s="67"/>
      <c r="J1356" s="67"/>
      <c r="K1356" s="67"/>
      <c r="L1356" s="67"/>
      <c r="M1356" s="67"/>
      <c r="N1356" s="67"/>
      <c r="O1356" s="67"/>
    </row>
    <row r="1357" spans="1:15" x14ac:dyDescent="0.2">
      <c r="A1357" s="67"/>
      <c r="B1357" s="67"/>
      <c r="C1357" s="67"/>
      <c r="D1357" s="67"/>
      <c r="E1357" s="67"/>
      <c r="F1357" s="67"/>
      <c r="G1357" s="67"/>
      <c r="H1357" s="67"/>
      <c r="I1357" s="67"/>
      <c r="J1357" s="67"/>
      <c r="K1357" s="67"/>
      <c r="L1357" s="67"/>
      <c r="M1357" s="67"/>
      <c r="N1357" s="67"/>
      <c r="O1357" s="67"/>
    </row>
    <row r="1358" spans="1:15" x14ac:dyDescent="0.2">
      <c r="A1358" s="67"/>
      <c r="B1358" s="67"/>
      <c r="C1358" s="67"/>
      <c r="D1358" s="67"/>
      <c r="E1358" s="67"/>
      <c r="F1358" s="67"/>
      <c r="G1358" s="67"/>
      <c r="H1358" s="67"/>
      <c r="I1358" s="67"/>
      <c r="J1358" s="67"/>
      <c r="K1358" s="67"/>
      <c r="L1358" s="67"/>
      <c r="M1358" s="67"/>
      <c r="N1358" s="67"/>
      <c r="O1358" s="67"/>
    </row>
    <row r="1359" spans="1:15" x14ac:dyDescent="0.2">
      <c r="A1359" s="67"/>
      <c r="B1359" s="67"/>
      <c r="C1359" s="67"/>
      <c r="D1359" s="67"/>
      <c r="E1359" s="67"/>
      <c r="F1359" s="67"/>
      <c r="G1359" s="67"/>
      <c r="H1359" s="67"/>
      <c r="I1359" s="67"/>
      <c r="J1359" s="67"/>
      <c r="K1359" s="67"/>
      <c r="L1359" s="67"/>
      <c r="M1359" s="67"/>
      <c r="N1359" s="67"/>
      <c r="O1359" s="67"/>
    </row>
    <row r="1360" spans="1:15" x14ac:dyDescent="0.2">
      <c r="A1360" s="67"/>
      <c r="B1360" s="67"/>
      <c r="C1360" s="67"/>
      <c r="D1360" s="67"/>
      <c r="E1360" s="67"/>
      <c r="F1360" s="67"/>
      <c r="G1360" s="67"/>
      <c r="H1360" s="67"/>
      <c r="I1360" s="67"/>
      <c r="J1360" s="67"/>
      <c r="K1360" s="67"/>
      <c r="L1360" s="67"/>
      <c r="M1360" s="67"/>
      <c r="N1360" s="67"/>
      <c r="O1360" s="67"/>
    </row>
    <row r="1361" spans="1:15" x14ac:dyDescent="0.2">
      <c r="A1361" s="67"/>
      <c r="B1361" s="67"/>
      <c r="C1361" s="67"/>
      <c r="D1361" s="67"/>
      <c r="E1361" s="67"/>
      <c r="F1361" s="67"/>
      <c r="G1361" s="67"/>
      <c r="H1361" s="67"/>
      <c r="I1361" s="67"/>
      <c r="J1361" s="67"/>
      <c r="K1361" s="67"/>
      <c r="L1361" s="67"/>
      <c r="M1361" s="67"/>
      <c r="N1361" s="67"/>
      <c r="O1361" s="67"/>
    </row>
    <row r="1362" spans="1:15" x14ac:dyDescent="0.2">
      <c r="A1362" s="67"/>
      <c r="B1362" s="67"/>
      <c r="C1362" s="67"/>
      <c r="D1362" s="67"/>
      <c r="E1362" s="67"/>
      <c r="F1362" s="67"/>
      <c r="G1362" s="67"/>
      <c r="H1362" s="67"/>
      <c r="I1362" s="67"/>
      <c r="J1362" s="67"/>
      <c r="K1362" s="67"/>
      <c r="L1362" s="67"/>
      <c r="M1362" s="67"/>
      <c r="N1362" s="67"/>
      <c r="O1362" s="67"/>
    </row>
    <row r="1363" spans="1:15" x14ac:dyDescent="0.2">
      <c r="A1363" s="67"/>
      <c r="B1363" s="67"/>
      <c r="C1363" s="67"/>
      <c r="D1363" s="67"/>
      <c r="E1363" s="67"/>
      <c r="F1363" s="67"/>
      <c r="G1363" s="67"/>
      <c r="H1363" s="67"/>
      <c r="I1363" s="67"/>
      <c r="J1363" s="67"/>
      <c r="K1363" s="67"/>
      <c r="L1363" s="67"/>
      <c r="M1363" s="67"/>
      <c r="N1363" s="67"/>
      <c r="O1363" s="67"/>
    </row>
    <row r="1364" spans="1:15" x14ac:dyDescent="0.2">
      <c r="A1364" s="67"/>
      <c r="B1364" s="67"/>
      <c r="C1364" s="67"/>
      <c r="D1364" s="67"/>
      <c r="E1364" s="67"/>
      <c r="F1364" s="67"/>
      <c r="G1364" s="67"/>
      <c r="H1364" s="67"/>
      <c r="I1364" s="67"/>
      <c r="J1364" s="67"/>
      <c r="K1364" s="67"/>
      <c r="L1364" s="67"/>
      <c r="M1364" s="67"/>
      <c r="N1364" s="67"/>
      <c r="O1364" s="67"/>
    </row>
    <row r="1365" spans="1:15" x14ac:dyDescent="0.2">
      <c r="A1365" s="67"/>
      <c r="B1365" s="67"/>
      <c r="C1365" s="67"/>
      <c r="D1365" s="67"/>
      <c r="E1365" s="67"/>
      <c r="F1365" s="67"/>
      <c r="G1365" s="67"/>
      <c r="H1365" s="67"/>
      <c r="I1365" s="67"/>
      <c r="J1365" s="67"/>
      <c r="K1365" s="67"/>
      <c r="L1365" s="67"/>
      <c r="M1365" s="67"/>
      <c r="N1365" s="67"/>
      <c r="O1365" s="67"/>
    </row>
    <row r="1366" spans="1:15" x14ac:dyDescent="0.2">
      <c r="A1366" s="67"/>
      <c r="B1366" s="67"/>
      <c r="C1366" s="67"/>
      <c r="D1366" s="67"/>
      <c r="E1366" s="67"/>
      <c r="F1366" s="67"/>
      <c r="G1366" s="67"/>
      <c r="H1366" s="67"/>
      <c r="I1366" s="67"/>
      <c r="J1366" s="67"/>
      <c r="K1366" s="67"/>
      <c r="L1366" s="67"/>
      <c r="M1366" s="67"/>
      <c r="N1366" s="67"/>
      <c r="O1366" s="67"/>
    </row>
    <row r="1367" spans="1:15" x14ac:dyDescent="0.2">
      <c r="A1367" s="67"/>
      <c r="B1367" s="67"/>
      <c r="C1367" s="67"/>
      <c r="D1367" s="67"/>
      <c r="E1367" s="67"/>
      <c r="F1367" s="67"/>
      <c r="G1367" s="67"/>
      <c r="H1367" s="67"/>
      <c r="I1367" s="67"/>
      <c r="J1367" s="67"/>
      <c r="K1367" s="67"/>
      <c r="L1367" s="67"/>
      <c r="M1367" s="67"/>
      <c r="N1367" s="67"/>
      <c r="O1367" s="67"/>
    </row>
    <row r="1368" spans="1:15" x14ac:dyDescent="0.2">
      <c r="A1368" s="67"/>
      <c r="B1368" s="67"/>
      <c r="C1368" s="67"/>
      <c r="D1368" s="67"/>
      <c r="E1368" s="67"/>
      <c r="F1368" s="67"/>
      <c r="G1368" s="67"/>
      <c r="H1368" s="67"/>
      <c r="I1368" s="67"/>
      <c r="J1368" s="67"/>
      <c r="K1368" s="67"/>
      <c r="L1368" s="67"/>
      <c r="M1368" s="67"/>
      <c r="N1368" s="67"/>
      <c r="O1368" s="67"/>
    </row>
    <row r="1369" spans="1:15" x14ac:dyDescent="0.2">
      <c r="A1369" s="67"/>
      <c r="B1369" s="67"/>
      <c r="C1369" s="67"/>
      <c r="D1369" s="67"/>
      <c r="E1369" s="67"/>
      <c r="F1369" s="67"/>
      <c r="G1369" s="67"/>
      <c r="H1369" s="67"/>
      <c r="I1369" s="67"/>
      <c r="J1369" s="67"/>
      <c r="K1369" s="67"/>
      <c r="L1369" s="67"/>
      <c r="M1369" s="67"/>
      <c r="N1369" s="67"/>
      <c r="O1369" s="67"/>
    </row>
    <row r="1370" spans="1:15" x14ac:dyDescent="0.2">
      <c r="A1370" s="67"/>
      <c r="B1370" s="67"/>
      <c r="C1370" s="67"/>
      <c r="D1370" s="67"/>
      <c r="E1370" s="67"/>
      <c r="F1370" s="67"/>
      <c r="G1370" s="67"/>
      <c r="H1370" s="67"/>
      <c r="I1370" s="67"/>
      <c r="J1370" s="67"/>
      <c r="K1370" s="67"/>
      <c r="L1370" s="67"/>
      <c r="M1370" s="67"/>
      <c r="N1370" s="67"/>
      <c r="O1370" s="67"/>
    </row>
    <row r="1371" spans="1:15" x14ac:dyDescent="0.2">
      <c r="A1371" s="67"/>
      <c r="B1371" s="67"/>
      <c r="C1371" s="67"/>
      <c r="D1371" s="67"/>
      <c r="E1371" s="67"/>
      <c r="F1371" s="67"/>
      <c r="G1371" s="67"/>
      <c r="H1371" s="67"/>
      <c r="I1371" s="67"/>
      <c r="J1371" s="67"/>
      <c r="K1371" s="67"/>
      <c r="L1371" s="67"/>
      <c r="M1371" s="67"/>
      <c r="N1371" s="67"/>
      <c r="O1371" s="67"/>
    </row>
    <row r="1372" spans="1:15" x14ac:dyDescent="0.2">
      <c r="A1372" s="67"/>
      <c r="B1372" s="67"/>
      <c r="C1372" s="67"/>
      <c r="D1372" s="67"/>
      <c r="E1372" s="67"/>
      <c r="F1372" s="67"/>
      <c r="G1372" s="67"/>
      <c r="H1372" s="67"/>
      <c r="I1372" s="67"/>
      <c r="J1372" s="67"/>
      <c r="K1372" s="67"/>
      <c r="L1372" s="67"/>
      <c r="M1372" s="67"/>
      <c r="N1372" s="67"/>
      <c r="O1372" s="67"/>
    </row>
    <row r="1373" spans="1:15" x14ac:dyDescent="0.2">
      <c r="A1373" s="67"/>
      <c r="B1373" s="67"/>
      <c r="C1373" s="67"/>
      <c r="D1373" s="67"/>
      <c r="E1373" s="67"/>
      <c r="F1373" s="67"/>
      <c r="G1373" s="67"/>
      <c r="H1373" s="67"/>
      <c r="I1373" s="67"/>
      <c r="J1373" s="67"/>
      <c r="K1373" s="67"/>
      <c r="L1373" s="67"/>
      <c r="M1373" s="67"/>
      <c r="N1373" s="67"/>
      <c r="O1373" s="67"/>
    </row>
    <row r="1374" spans="1:15" x14ac:dyDescent="0.2">
      <c r="A1374" s="67"/>
      <c r="B1374" s="67"/>
      <c r="C1374" s="67"/>
      <c r="D1374" s="67"/>
      <c r="E1374" s="67"/>
      <c r="F1374" s="67"/>
      <c r="G1374" s="67"/>
      <c r="H1374" s="67"/>
      <c r="I1374" s="67"/>
      <c r="J1374" s="67"/>
      <c r="K1374" s="67"/>
      <c r="L1374" s="67"/>
      <c r="M1374" s="67"/>
      <c r="N1374" s="67"/>
      <c r="O1374" s="67"/>
    </row>
    <row r="1375" spans="1:15" x14ac:dyDescent="0.2">
      <c r="A1375" s="67"/>
      <c r="B1375" s="67"/>
      <c r="C1375" s="67"/>
      <c r="D1375" s="67"/>
      <c r="E1375" s="67"/>
      <c r="F1375" s="67"/>
      <c r="G1375" s="67"/>
      <c r="H1375" s="67"/>
      <c r="I1375" s="67"/>
      <c r="J1375" s="67"/>
      <c r="K1375" s="67"/>
      <c r="L1375" s="67"/>
      <c r="M1375" s="67"/>
      <c r="N1375" s="67"/>
      <c r="O1375" s="67"/>
    </row>
    <row r="1376" spans="1:15" x14ac:dyDescent="0.2">
      <c r="A1376" s="67"/>
      <c r="B1376" s="67"/>
      <c r="C1376" s="67"/>
      <c r="D1376" s="67"/>
      <c r="E1376" s="67"/>
      <c r="F1376" s="67"/>
      <c r="G1376" s="67"/>
      <c r="H1376" s="67"/>
      <c r="I1376" s="67"/>
      <c r="J1376" s="67"/>
      <c r="K1376" s="67"/>
      <c r="L1376" s="67"/>
      <c r="M1376" s="67"/>
      <c r="N1376" s="67"/>
      <c r="O1376" s="67"/>
    </row>
    <row r="1377" spans="1:15" x14ac:dyDescent="0.2">
      <c r="A1377" s="67"/>
      <c r="B1377" s="67"/>
      <c r="C1377" s="67"/>
      <c r="D1377" s="67"/>
      <c r="E1377" s="67"/>
      <c r="F1377" s="67"/>
      <c r="G1377" s="67"/>
      <c r="H1377" s="67"/>
      <c r="I1377" s="67"/>
      <c r="J1377" s="67"/>
      <c r="K1377" s="67"/>
      <c r="L1377" s="67"/>
      <c r="M1377" s="67"/>
      <c r="N1377" s="67"/>
      <c r="O1377" s="67"/>
    </row>
    <row r="1378" spans="1:15" x14ac:dyDescent="0.2">
      <c r="A1378" s="67"/>
      <c r="B1378" s="67"/>
      <c r="C1378" s="67"/>
      <c r="D1378" s="67"/>
      <c r="E1378" s="67"/>
      <c r="F1378" s="67"/>
      <c r="G1378" s="67"/>
      <c r="H1378" s="67"/>
      <c r="I1378" s="67"/>
      <c r="J1378" s="67"/>
      <c r="K1378" s="67"/>
      <c r="L1378" s="67"/>
      <c r="M1378" s="67"/>
      <c r="N1378" s="67"/>
      <c r="O1378" s="67"/>
    </row>
    <row r="1379" spans="1:15" x14ac:dyDescent="0.2">
      <c r="A1379" s="67"/>
      <c r="B1379" s="67"/>
      <c r="C1379" s="67"/>
      <c r="D1379" s="67"/>
      <c r="E1379" s="67"/>
      <c r="F1379" s="67"/>
      <c r="G1379" s="67"/>
      <c r="H1379" s="67"/>
      <c r="I1379" s="67"/>
      <c r="J1379" s="67"/>
      <c r="K1379" s="67"/>
      <c r="L1379" s="67"/>
      <c r="M1379" s="67"/>
      <c r="N1379" s="67"/>
      <c r="O1379" s="67"/>
    </row>
    <row r="1380" spans="1:15" x14ac:dyDescent="0.2">
      <c r="A1380" s="67"/>
      <c r="B1380" s="67"/>
      <c r="C1380" s="67"/>
      <c r="D1380" s="67"/>
      <c r="E1380" s="67"/>
      <c r="F1380" s="67"/>
      <c r="G1380" s="67"/>
      <c r="H1380" s="67"/>
      <c r="I1380" s="67"/>
      <c r="J1380" s="67"/>
      <c r="K1380" s="67"/>
      <c r="L1380" s="67"/>
      <c r="M1380" s="67"/>
      <c r="N1380" s="67"/>
      <c r="O1380" s="67"/>
    </row>
    <row r="1381" spans="1:15" x14ac:dyDescent="0.2">
      <c r="A1381" s="67"/>
      <c r="B1381" s="67"/>
      <c r="C1381" s="67"/>
      <c r="D1381" s="67"/>
      <c r="E1381" s="67"/>
      <c r="F1381" s="67"/>
      <c r="G1381" s="67"/>
      <c r="H1381" s="67"/>
      <c r="I1381" s="67"/>
      <c r="J1381" s="67"/>
      <c r="K1381" s="67"/>
      <c r="L1381" s="67"/>
      <c r="M1381" s="67"/>
      <c r="N1381" s="67"/>
      <c r="O1381" s="67"/>
    </row>
    <row r="1382" spans="1:15" x14ac:dyDescent="0.2">
      <c r="A1382" s="67"/>
      <c r="B1382" s="67"/>
      <c r="C1382" s="67"/>
      <c r="D1382" s="67"/>
      <c r="E1382" s="67"/>
      <c r="F1382" s="67"/>
      <c r="G1382" s="67"/>
      <c r="H1382" s="67"/>
      <c r="I1382" s="67"/>
      <c r="J1382" s="67"/>
      <c r="K1382" s="67"/>
      <c r="L1382" s="67"/>
      <c r="M1382" s="67"/>
      <c r="N1382" s="67"/>
      <c r="O1382" s="67"/>
    </row>
    <row r="1383" spans="1:15" x14ac:dyDescent="0.2">
      <c r="A1383" s="67"/>
      <c r="B1383" s="67"/>
      <c r="C1383" s="67"/>
      <c r="D1383" s="67"/>
      <c r="E1383" s="67"/>
      <c r="F1383" s="67"/>
      <c r="G1383" s="67"/>
      <c r="H1383" s="67"/>
      <c r="I1383" s="67"/>
      <c r="J1383" s="67"/>
      <c r="K1383" s="67"/>
      <c r="L1383" s="67"/>
      <c r="M1383" s="67"/>
      <c r="N1383" s="67"/>
      <c r="O1383" s="67"/>
    </row>
    <row r="1384" spans="1:15" x14ac:dyDescent="0.2">
      <c r="A1384" s="67"/>
      <c r="B1384" s="67"/>
      <c r="C1384" s="67"/>
      <c r="D1384" s="67"/>
      <c r="E1384" s="67"/>
      <c r="F1384" s="67"/>
      <c r="G1384" s="67"/>
      <c r="H1384" s="67"/>
      <c r="I1384" s="67"/>
      <c r="J1384" s="67"/>
      <c r="K1384" s="67"/>
      <c r="L1384" s="67"/>
      <c r="M1384" s="67"/>
      <c r="N1384" s="67"/>
      <c r="O1384" s="67"/>
    </row>
    <row r="1385" spans="1:15" x14ac:dyDescent="0.2">
      <c r="A1385" s="67"/>
      <c r="B1385" s="67"/>
      <c r="C1385" s="67"/>
      <c r="D1385" s="67"/>
      <c r="E1385" s="67"/>
      <c r="F1385" s="67"/>
      <c r="G1385" s="67"/>
      <c r="H1385" s="67"/>
      <c r="I1385" s="67"/>
      <c r="J1385" s="67"/>
      <c r="K1385" s="67"/>
      <c r="L1385" s="67"/>
      <c r="M1385" s="67"/>
      <c r="N1385" s="67"/>
      <c r="O1385" s="67"/>
    </row>
    <row r="1386" spans="1:15" x14ac:dyDescent="0.2">
      <c r="A1386" s="67"/>
      <c r="B1386" s="67"/>
      <c r="C1386" s="67"/>
      <c r="D1386" s="67"/>
      <c r="E1386" s="67"/>
      <c r="F1386" s="67"/>
      <c r="G1386" s="67"/>
      <c r="H1386" s="67"/>
      <c r="I1386" s="67"/>
      <c r="J1386" s="67"/>
      <c r="K1386" s="67"/>
      <c r="L1386" s="67"/>
      <c r="M1386" s="67"/>
      <c r="N1386" s="67"/>
      <c r="O1386" s="67"/>
    </row>
    <row r="1387" spans="1:15" x14ac:dyDescent="0.2">
      <c r="A1387" s="67"/>
      <c r="B1387" s="67"/>
      <c r="C1387" s="67"/>
      <c r="D1387" s="67"/>
      <c r="E1387" s="67"/>
      <c r="F1387" s="67"/>
      <c r="G1387" s="67"/>
      <c r="H1387" s="67"/>
      <c r="I1387" s="67"/>
      <c r="J1387" s="67"/>
      <c r="K1387" s="67"/>
      <c r="L1387" s="67"/>
      <c r="M1387" s="67"/>
      <c r="N1387" s="67"/>
      <c r="O1387" s="67"/>
    </row>
    <row r="1388" spans="1:15" x14ac:dyDescent="0.2">
      <c r="A1388" s="67"/>
      <c r="B1388" s="67"/>
      <c r="C1388" s="67"/>
      <c r="D1388" s="67"/>
      <c r="E1388" s="67"/>
      <c r="F1388" s="67"/>
      <c r="G1388" s="67"/>
      <c r="H1388" s="67"/>
      <c r="I1388" s="67"/>
      <c r="J1388" s="67"/>
      <c r="K1388" s="67"/>
      <c r="L1388" s="67"/>
      <c r="M1388" s="67"/>
      <c r="N1388" s="67"/>
      <c r="O1388" s="67"/>
    </row>
    <row r="1389" spans="1:15" x14ac:dyDescent="0.2">
      <c r="A1389" s="67"/>
      <c r="B1389" s="67"/>
      <c r="C1389" s="67"/>
      <c r="D1389" s="67"/>
      <c r="E1389" s="67"/>
      <c r="F1389" s="67"/>
      <c r="G1389" s="67"/>
      <c r="H1389" s="67"/>
      <c r="I1389" s="67"/>
      <c r="J1389" s="67"/>
      <c r="K1389" s="67"/>
      <c r="L1389" s="67"/>
      <c r="M1389" s="67"/>
      <c r="N1389" s="67"/>
      <c r="O1389" s="67"/>
    </row>
    <row r="1390" spans="1:15" x14ac:dyDescent="0.2">
      <c r="A1390" s="67"/>
      <c r="B1390" s="67"/>
      <c r="C1390" s="67"/>
      <c r="D1390" s="67"/>
      <c r="E1390" s="67"/>
      <c r="F1390" s="67"/>
      <c r="G1390" s="67"/>
      <c r="H1390" s="67"/>
      <c r="I1390" s="67"/>
      <c r="J1390" s="67"/>
      <c r="K1390" s="67"/>
      <c r="L1390" s="67"/>
      <c r="M1390" s="67"/>
      <c r="N1390" s="67"/>
      <c r="O1390" s="67"/>
    </row>
    <row r="1391" spans="1:15" x14ac:dyDescent="0.2">
      <c r="A1391" s="67"/>
      <c r="B1391" s="67"/>
      <c r="C1391" s="67"/>
      <c r="D1391" s="67"/>
      <c r="E1391" s="67"/>
      <c r="F1391" s="67"/>
      <c r="G1391" s="67"/>
      <c r="H1391" s="67"/>
      <c r="I1391" s="67"/>
      <c r="J1391" s="67"/>
      <c r="K1391" s="67"/>
      <c r="L1391" s="67"/>
      <c r="M1391" s="67"/>
      <c r="N1391" s="67"/>
      <c r="O1391" s="67"/>
    </row>
    <row r="1392" spans="1:15" x14ac:dyDescent="0.2">
      <c r="A1392" s="67"/>
      <c r="B1392" s="67"/>
      <c r="C1392" s="67"/>
      <c r="D1392" s="67"/>
      <c r="E1392" s="67"/>
      <c r="F1392" s="67"/>
      <c r="G1392" s="67"/>
      <c r="H1392" s="67"/>
      <c r="I1392" s="67"/>
      <c r="J1392" s="67"/>
      <c r="K1392" s="67"/>
      <c r="L1392" s="67"/>
      <c r="M1392" s="67"/>
      <c r="N1392" s="67"/>
      <c r="O1392" s="67"/>
    </row>
    <row r="1393" spans="1:15" x14ac:dyDescent="0.2">
      <c r="A1393" s="67"/>
      <c r="B1393" s="67"/>
      <c r="C1393" s="67"/>
      <c r="D1393" s="67"/>
      <c r="E1393" s="67"/>
      <c r="F1393" s="67"/>
      <c r="G1393" s="67"/>
      <c r="H1393" s="67"/>
      <c r="I1393" s="67"/>
      <c r="J1393" s="67"/>
      <c r="K1393" s="67"/>
      <c r="L1393" s="67"/>
      <c r="M1393" s="67"/>
      <c r="N1393" s="67"/>
      <c r="O1393" s="67"/>
    </row>
    <row r="1394" spans="1:15" x14ac:dyDescent="0.2">
      <c r="A1394" s="67"/>
      <c r="B1394" s="67"/>
      <c r="C1394" s="67"/>
      <c r="D1394" s="67"/>
      <c r="E1394" s="67"/>
      <c r="F1394" s="67"/>
      <c r="G1394" s="67"/>
      <c r="H1394" s="67"/>
      <c r="I1394" s="67"/>
      <c r="J1394" s="67"/>
      <c r="K1394" s="67"/>
      <c r="L1394" s="67"/>
      <c r="M1394" s="67"/>
      <c r="N1394" s="67"/>
      <c r="O1394" s="67"/>
    </row>
    <row r="1395" spans="1:15" x14ac:dyDescent="0.2">
      <c r="A1395" s="67"/>
      <c r="B1395" s="67"/>
      <c r="C1395" s="67"/>
      <c r="D1395" s="67"/>
      <c r="E1395" s="67"/>
      <c r="F1395" s="67"/>
      <c r="G1395" s="67"/>
      <c r="H1395" s="67"/>
      <c r="I1395" s="67"/>
      <c r="J1395" s="67"/>
      <c r="K1395" s="67"/>
      <c r="L1395" s="67"/>
      <c r="M1395" s="67"/>
      <c r="N1395" s="67"/>
      <c r="O1395" s="67"/>
    </row>
    <row r="1396" spans="1:15" x14ac:dyDescent="0.2">
      <c r="A1396" s="67"/>
      <c r="B1396" s="67"/>
      <c r="C1396" s="67"/>
      <c r="D1396" s="67"/>
      <c r="E1396" s="67"/>
      <c r="F1396" s="67"/>
      <c r="G1396" s="67"/>
      <c r="H1396" s="67"/>
      <c r="I1396" s="67"/>
      <c r="J1396" s="67"/>
      <c r="K1396" s="67"/>
      <c r="L1396" s="67"/>
      <c r="M1396" s="67"/>
      <c r="N1396" s="67"/>
      <c r="O1396" s="67"/>
    </row>
    <row r="1397" spans="1:15" x14ac:dyDescent="0.2">
      <c r="A1397" s="67"/>
      <c r="B1397" s="67"/>
      <c r="C1397" s="67"/>
      <c r="D1397" s="67"/>
      <c r="E1397" s="67"/>
      <c r="F1397" s="67"/>
      <c r="G1397" s="67"/>
      <c r="H1397" s="67"/>
      <c r="I1397" s="67"/>
      <c r="J1397" s="67"/>
      <c r="K1397" s="67"/>
      <c r="L1397" s="67"/>
      <c r="M1397" s="67"/>
      <c r="N1397" s="67"/>
      <c r="O1397" s="67"/>
    </row>
    <row r="1398" spans="1:15" x14ac:dyDescent="0.2">
      <c r="A1398" s="67"/>
      <c r="B1398" s="67"/>
      <c r="C1398" s="67"/>
      <c r="D1398" s="67"/>
      <c r="E1398" s="67"/>
      <c r="F1398" s="67"/>
      <c r="G1398" s="67"/>
      <c r="H1398" s="67"/>
      <c r="I1398" s="67"/>
      <c r="J1398" s="67"/>
      <c r="K1398" s="67"/>
      <c r="L1398" s="67"/>
      <c r="M1398" s="67"/>
      <c r="N1398" s="67"/>
      <c r="O1398" s="67"/>
    </row>
    <row r="1399" spans="1:15" x14ac:dyDescent="0.2">
      <c r="A1399" s="67"/>
      <c r="B1399" s="67"/>
      <c r="C1399" s="67"/>
      <c r="D1399" s="67"/>
      <c r="E1399" s="67"/>
      <c r="F1399" s="67"/>
      <c r="G1399" s="67"/>
      <c r="H1399" s="67"/>
      <c r="I1399" s="67"/>
      <c r="J1399" s="67"/>
      <c r="K1399" s="67"/>
      <c r="L1399" s="67"/>
      <c r="M1399" s="67"/>
      <c r="N1399" s="67"/>
      <c r="O1399" s="67"/>
    </row>
    <row r="1400" spans="1:15" x14ac:dyDescent="0.2">
      <c r="A1400" s="67"/>
      <c r="B1400" s="67"/>
      <c r="C1400" s="67"/>
      <c r="D1400" s="67"/>
      <c r="E1400" s="67"/>
      <c r="F1400" s="67"/>
      <c r="G1400" s="67"/>
      <c r="H1400" s="67"/>
      <c r="I1400" s="67"/>
      <c r="J1400" s="67"/>
      <c r="K1400" s="67"/>
      <c r="L1400" s="67"/>
      <c r="M1400" s="67"/>
      <c r="N1400" s="67"/>
      <c r="O1400" s="67"/>
    </row>
    <row r="1401" spans="1:15" x14ac:dyDescent="0.2">
      <c r="A1401" s="67"/>
      <c r="B1401" s="67"/>
      <c r="C1401" s="67"/>
      <c r="D1401" s="67"/>
      <c r="E1401" s="67"/>
      <c r="F1401" s="67"/>
      <c r="G1401" s="67"/>
      <c r="H1401" s="67"/>
      <c r="I1401" s="67"/>
      <c r="J1401" s="67"/>
      <c r="K1401" s="67"/>
      <c r="L1401" s="67"/>
      <c r="M1401" s="67"/>
      <c r="N1401" s="67"/>
      <c r="O1401" s="67"/>
    </row>
    <row r="1402" spans="1:15" x14ac:dyDescent="0.2">
      <c r="A1402" s="67"/>
      <c r="B1402" s="67"/>
      <c r="C1402" s="67"/>
      <c r="D1402" s="67"/>
      <c r="E1402" s="67"/>
      <c r="F1402" s="67"/>
      <c r="G1402" s="67"/>
      <c r="H1402" s="67"/>
      <c r="I1402" s="67"/>
      <c r="J1402" s="67"/>
      <c r="K1402" s="67"/>
      <c r="L1402" s="67"/>
      <c r="M1402" s="67"/>
      <c r="N1402" s="67"/>
      <c r="O1402" s="67"/>
    </row>
    <row r="1403" spans="1:15" x14ac:dyDescent="0.2">
      <c r="A1403" s="67"/>
      <c r="B1403" s="67"/>
      <c r="C1403" s="67"/>
      <c r="D1403" s="67"/>
      <c r="E1403" s="67"/>
      <c r="F1403" s="67"/>
      <c r="G1403" s="67"/>
      <c r="H1403" s="67"/>
      <c r="I1403" s="67"/>
      <c r="J1403" s="67"/>
      <c r="K1403" s="67"/>
      <c r="L1403" s="67"/>
      <c r="M1403" s="67"/>
      <c r="N1403" s="67"/>
      <c r="O1403" s="67"/>
    </row>
    <row r="1404" spans="1:15" x14ac:dyDescent="0.2">
      <c r="A1404" s="67"/>
      <c r="B1404" s="67"/>
      <c r="C1404" s="67"/>
      <c r="D1404" s="67"/>
      <c r="E1404" s="67"/>
      <c r="F1404" s="67"/>
      <c r="G1404" s="67"/>
      <c r="H1404" s="67"/>
      <c r="I1404" s="67"/>
      <c r="J1404" s="67"/>
      <c r="K1404" s="67"/>
      <c r="L1404" s="67"/>
      <c r="M1404" s="67"/>
      <c r="N1404" s="67"/>
      <c r="O1404" s="67"/>
    </row>
    <row r="1405" spans="1:15" x14ac:dyDescent="0.2">
      <c r="A1405" s="67"/>
      <c r="B1405" s="67"/>
      <c r="C1405" s="67"/>
      <c r="D1405" s="67"/>
      <c r="E1405" s="67"/>
      <c r="F1405" s="67"/>
      <c r="G1405" s="67"/>
      <c r="H1405" s="67"/>
      <c r="I1405" s="67"/>
      <c r="J1405" s="67"/>
      <c r="K1405" s="67"/>
      <c r="L1405" s="67"/>
      <c r="M1405" s="67"/>
      <c r="N1405" s="67"/>
      <c r="O1405" s="67"/>
    </row>
    <row r="1406" spans="1:15" x14ac:dyDescent="0.2">
      <c r="A1406" s="67"/>
      <c r="B1406" s="67"/>
      <c r="C1406" s="67"/>
      <c r="D1406" s="67"/>
      <c r="E1406" s="67"/>
      <c r="F1406" s="67"/>
      <c r="G1406" s="67"/>
      <c r="H1406" s="67"/>
      <c r="I1406" s="67"/>
      <c r="J1406" s="67"/>
      <c r="K1406" s="67"/>
      <c r="L1406" s="67"/>
      <c r="M1406" s="67"/>
      <c r="N1406" s="67"/>
      <c r="O1406" s="67"/>
    </row>
    <row r="1407" spans="1:15" x14ac:dyDescent="0.2">
      <c r="A1407" s="67"/>
      <c r="B1407" s="67"/>
      <c r="C1407" s="67"/>
      <c r="D1407" s="67"/>
      <c r="E1407" s="67"/>
      <c r="F1407" s="67"/>
      <c r="G1407" s="67"/>
      <c r="H1407" s="67"/>
      <c r="I1407" s="67"/>
      <c r="J1407" s="67"/>
      <c r="K1407" s="67"/>
      <c r="L1407" s="67"/>
      <c r="M1407" s="67"/>
      <c r="N1407" s="67"/>
      <c r="O1407" s="67"/>
    </row>
    <row r="1408" spans="1:15" x14ac:dyDescent="0.2">
      <c r="A1408" s="67"/>
      <c r="B1408" s="67"/>
      <c r="C1408" s="67"/>
      <c r="D1408" s="67"/>
      <c r="E1408" s="67"/>
      <c r="F1408" s="67"/>
      <c r="G1408" s="67"/>
      <c r="H1408" s="67"/>
      <c r="I1408" s="67"/>
      <c r="J1408" s="67"/>
      <c r="K1408" s="67"/>
      <c r="L1408" s="67"/>
      <c r="M1408" s="67"/>
      <c r="N1408" s="67"/>
      <c r="O1408" s="67"/>
    </row>
    <row r="1409" spans="1:15" x14ac:dyDescent="0.2">
      <c r="A1409" s="67"/>
      <c r="B1409" s="67"/>
      <c r="C1409" s="67"/>
      <c r="D1409" s="67"/>
      <c r="E1409" s="67"/>
      <c r="F1409" s="67"/>
      <c r="G1409" s="67"/>
      <c r="H1409" s="67"/>
      <c r="I1409" s="67"/>
      <c r="J1409" s="67"/>
      <c r="K1409" s="67"/>
      <c r="L1409" s="67"/>
      <c r="M1409" s="67"/>
      <c r="N1409" s="67"/>
      <c r="O1409" s="67"/>
    </row>
    <row r="1410" spans="1:15" x14ac:dyDescent="0.2">
      <c r="A1410" s="67"/>
      <c r="B1410" s="67"/>
      <c r="C1410" s="67"/>
      <c r="D1410" s="67"/>
      <c r="E1410" s="67"/>
      <c r="F1410" s="67"/>
      <c r="G1410" s="67"/>
      <c r="H1410" s="67"/>
      <c r="I1410" s="67"/>
      <c r="J1410" s="67"/>
      <c r="K1410" s="67"/>
      <c r="L1410" s="67"/>
      <c r="M1410" s="67"/>
      <c r="N1410" s="67"/>
      <c r="O1410" s="67"/>
    </row>
    <row r="1411" spans="1:15" x14ac:dyDescent="0.2">
      <c r="A1411" s="67"/>
      <c r="B1411" s="67"/>
      <c r="C1411" s="67"/>
      <c r="D1411" s="67"/>
      <c r="E1411" s="67"/>
      <c r="F1411" s="67"/>
      <c r="G1411" s="67"/>
      <c r="H1411" s="67"/>
      <c r="I1411" s="67"/>
      <c r="J1411" s="67"/>
      <c r="K1411" s="67"/>
      <c r="L1411" s="67"/>
      <c r="M1411" s="67"/>
      <c r="N1411" s="67"/>
      <c r="O1411" s="67"/>
    </row>
    <row r="1412" spans="1:15" x14ac:dyDescent="0.2">
      <c r="A1412" s="67"/>
      <c r="B1412" s="67"/>
      <c r="C1412" s="67"/>
      <c r="D1412" s="67"/>
      <c r="E1412" s="67"/>
      <c r="F1412" s="67"/>
      <c r="G1412" s="67"/>
      <c r="H1412" s="67"/>
      <c r="I1412" s="67"/>
      <c r="J1412" s="67"/>
      <c r="K1412" s="67"/>
      <c r="L1412" s="67"/>
      <c r="M1412" s="67"/>
      <c r="N1412" s="67"/>
      <c r="O1412" s="67"/>
    </row>
    <row r="1413" spans="1:15" x14ac:dyDescent="0.2">
      <c r="A1413" s="67"/>
      <c r="B1413" s="67"/>
      <c r="C1413" s="67"/>
      <c r="D1413" s="67"/>
      <c r="E1413" s="67"/>
      <c r="F1413" s="67"/>
      <c r="G1413" s="67"/>
      <c r="H1413" s="67"/>
      <c r="I1413" s="67"/>
      <c r="J1413" s="67"/>
      <c r="K1413" s="67"/>
      <c r="L1413" s="67"/>
      <c r="M1413" s="67"/>
      <c r="N1413" s="67"/>
      <c r="O1413" s="67"/>
    </row>
    <row r="1414" spans="1:15" x14ac:dyDescent="0.2">
      <c r="A1414" s="67"/>
      <c r="B1414" s="67"/>
      <c r="C1414" s="67"/>
      <c r="D1414" s="67"/>
      <c r="E1414" s="67"/>
      <c r="F1414" s="67"/>
      <c r="G1414" s="67"/>
      <c r="H1414" s="67"/>
      <c r="I1414" s="67"/>
      <c r="J1414" s="67"/>
      <c r="K1414" s="67"/>
      <c r="L1414" s="67"/>
      <c r="M1414" s="67"/>
      <c r="N1414" s="67"/>
      <c r="O1414" s="67"/>
    </row>
    <row r="1415" spans="1:15" x14ac:dyDescent="0.2">
      <c r="A1415" s="67"/>
      <c r="B1415" s="67"/>
      <c r="C1415" s="67"/>
      <c r="D1415" s="67"/>
      <c r="E1415" s="67"/>
      <c r="F1415" s="67"/>
      <c r="G1415" s="67"/>
      <c r="H1415" s="67"/>
      <c r="I1415" s="67"/>
      <c r="J1415" s="67"/>
      <c r="K1415" s="67"/>
      <c r="L1415" s="67"/>
      <c r="M1415" s="67"/>
      <c r="N1415" s="67"/>
      <c r="O1415" s="67"/>
    </row>
    <row r="1416" spans="1:15" x14ac:dyDescent="0.2">
      <c r="A1416" s="67"/>
      <c r="B1416" s="67"/>
      <c r="C1416" s="67"/>
      <c r="D1416" s="67"/>
      <c r="E1416" s="67"/>
      <c r="F1416" s="67"/>
      <c r="G1416" s="67"/>
      <c r="H1416" s="67"/>
      <c r="I1416" s="67"/>
      <c r="J1416" s="67"/>
      <c r="K1416" s="67"/>
      <c r="L1416" s="67"/>
      <c r="M1416" s="67"/>
      <c r="N1416" s="67"/>
      <c r="O1416" s="67"/>
    </row>
    <row r="1417" spans="1:15" x14ac:dyDescent="0.2">
      <c r="A1417" s="67"/>
      <c r="B1417" s="67"/>
      <c r="C1417" s="67"/>
      <c r="D1417" s="67"/>
      <c r="E1417" s="67"/>
      <c r="F1417" s="67"/>
      <c r="G1417" s="67"/>
      <c r="H1417" s="67"/>
      <c r="I1417" s="67"/>
      <c r="J1417" s="67"/>
      <c r="K1417" s="67"/>
      <c r="L1417" s="67"/>
      <c r="M1417" s="67"/>
      <c r="N1417" s="67"/>
      <c r="O1417" s="67"/>
    </row>
    <row r="1418" spans="1:15" x14ac:dyDescent="0.2">
      <c r="A1418" s="67"/>
      <c r="B1418" s="67"/>
      <c r="C1418" s="67"/>
      <c r="D1418" s="67"/>
      <c r="E1418" s="67"/>
      <c r="F1418" s="67"/>
      <c r="G1418" s="67"/>
      <c r="H1418" s="67"/>
      <c r="I1418" s="67"/>
      <c r="J1418" s="67"/>
      <c r="K1418" s="67"/>
      <c r="L1418" s="67"/>
      <c r="M1418" s="67"/>
      <c r="N1418" s="67"/>
      <c r="O1418" s="67"/>
    </row>
    <row r="1419" spans="1:15" x14ac:dyDescent="0.2">
      <c r="A1419" s="67"/>
      <c r="B1419" s="67"/>
      <c r="C1419" s="67"/>
      <c r="D1419" s="67"/>
      <c r="E1419" s="67"/>
      <c r="F1419" s="67"/>
      <c r="G1419" s="67"/>
      <c r="H1419" s="67"/>
      <c r="I1419" s="67"/>
      <c r="J1419" s="67"/>
      <c r="K1419" s="67"/>
      <c r="L1419" s="67"/>
      <c r="M1419" s="67"/>
      <c r="N1419" s="67"/>
      <c r="O1419" s="67"/>
    </row>
    <row r="1420" spans="1:15" x14ac:dyDescent="0.2">
      <c r="A1420" s="67"/>
      <c r="B1420" s="67"/>
      <c r="C1420" s="67"/>
      <c r="D1420" s="67"/>
      <c r="E1420" s="67"/>
      <c r="F1420" s="67"/>
      <c r="G1420" s="67"/>
      <c r="H1420" s="67"/>
      <c r="I1420" s="67"/>
      <c r="J1420" s="67"/>
      <c r="K1420" s="67"/>
      <c r="L1420" s="67"/>
      <c r="M1420" s="67"/>
      <c r="N1420" s="67"/>
      <c r="O1420" s="67"/>
    </row>
    <row r="1421" spans="1:15" x14ac:dyDescent="0.2">
      <c r="A1421" s="67"/>
      <c r="B1421" s="67"/>
      <c r="C1421" s="67"/>
      <c r="D1421" s="67"/>
      <c r="E1421" s="67"/>
      <c r="F1421" s="67"/>
      <c r="G1421" s="67"/>
      <c r="H1421" s="67"/>
      <c r="I1421" s="67"/>
      <c r="J1421" s="67"/>
      <c r="K1421" s="67"/>
      <c r="L1421" s="67"/>
      <c r="M1421" s="67"/>
      <c r="N1421" s="67"/>
      <c r="O1421" s="67"/>
    </row>
    <row r="1422" spans="1:15" x14ac:dyDescent="0.2">
      <c r="A1422" s="67"/>
      <c r="B1422" s="67"/>
      <c r="C1422" s="67"/>
      <c r="D1422" s="67"/>
      <c r="E1422" s="67"/>
      <c r="F1422" s="67"/>
      <c r="G1422" s="67"/>
      <c r="H1422" s="67"/>
      <c r="I1422" s="67"/>
      <c r="J1422" s="67"/>
      <c r="K1422" s="67"/>
      <c r="L1422" s="67"/>
      <c r="M1422" s="67"/>
      <c r="N1422" s="67"/>
      <c r="O1422" s="67"/>
    </row>
    <row r="1423" spans="1:15" x14ac:dyDescent="0.2">
      <c r="A1423" s="67"/>
      <c r="B1423" s="67"/>
      <c r="C1423" s="67"/>
      <c r="D1423" s="67"/>
      <c r="E1423" s="67"/>
      <c r="F1423" s="67"/>
      <c r="G1423" s="67"/>
      <c r="H1423" s="67"/>
      <c r="I1423" s="67"/>
      <c r="J1423" s="67"/>
      <c r="K1423" s="67"/>
      <c r="L1423" s="67"/>
      <c r="M1423" s="67"/>
      <c r="N1423" s="67"/>
      <c r="O1423" s="67"/>
    </row>
    <row r="1424" spans="1:15" x14ac:dyDescent="0.2">
      <c r="A1424" s="67"/>
      <c r="B1424" s="67"/>
      <c r="C1424" s="67"/>
      <c r="D1424" s="67"/>
      <c r="E1424" s="67"/>
      <c r="F1424" s="67"/>
      <c r="G1424" s="67"/>
      <c r="H1424" s="67"/>
      <c r="I1424" s="67"/>
      <c r="J1424" s="67"/>
      <c r="K1424" s="67"/>
      <c r="L1424" s="67"/>
      <c r="M1424" s="67"/>
      <c r="N1424" s="67"/>
      <c r="O1424" s="67"/>
    </row>
    <row r="1425" spans="1:15" x14ac:dyDescent="0.2">
      <c r="A1425" s="67"/>
      <c r="B1425" s="67"/>
      <c r="C1425" s="67"/>
      <c r="D1425" s="67"/>
      <c r="E1425" s="67"/>
      <c r="F1425" s="67"/>
      <c r="G1425" s="67"/>
      <c r="H1425" s="67"/>
      <c r="I1425" s="67"/>
      <c r="J1425" s="67"/>
      <c r="K1425" s="67"/>
      <c r="L1425" s="67"/>
      <c r="M1425" s="67"/>
      <c r="N1425" s="67"/>
      <c r="O1425" s="67"/>
    </row>
    <row r="1426" spans="1:15" x14ac:dyDescent="0.2">
      <c r="A1426" s="67"/>
      <c r="B1426" s="67"/>
      <c r="C1426" s="67"/>
      <c r="D1426" s="67"/>
      <c r="E1426" s="67"/>
      <c r="F1426" s="67"/>
      <c r="G1426" s="67"/>
      <c r="H1426" s="67"/>
      <c r="I1426" s="67"/>
      <c r="J1426" s="67"/>
      <c r="K1426" s="67"/>
      <c r="L1426" s="67"/>
      <c r="M1426" s="67"/>
      <c r="N1426" s="67"/>
      <c r="O1426" s="67"/>
    </row>
    <row r="1427" spans="1:15" x14ac:dyDescent="0.2">
      <c r="A1427" s="67"/>
      <c r="B1427" s="67"/>
      <c r="C1427" s="67"/>
      <c r="D1427" s="67"/>
      <c r="E1427" s="67"/>
      <c r="F1427" s="67"/>
      <c r="G1427" s="67"/>
      <c r="H1427" s="67"/>
      <c r="I1427" s="67"/>
      <c r="J1427" s="67"/>
      <c r="K1427" s="67"/>
      <c r="L1427" s="67"/>
      <c r="M1427" s="67"/>
      <c r="N1427" s="67"/>
      <c r="O1427" s="67"/>
    </row>
    <row r="1428" spans="1:15" x14ac:dyDescent="0.2">
      <c r="A1428" s="67"/>
      <c r="B1428" s="67"/>
      <c r="C1428" s="67"/>
      <c r="D1428" s="67"/>
      <c r="E1428" s="67"/>
      <c r="F1428" s="67"/>
      <c r="G1428" s="67"/>
      <c r="H1428" s="67"/>
      <c r="I1428" s="67"/>
      <c r="J1428" s="67"/>
      <c r="K1428" s="67"/>
      <c r="L1428" s="67"/>
      <c r="M1428" s="67"/>
      <c r="N1428" s="67"/>
      <c r="O1428" s="67"/>
    </row>
    <row r="1429" spans="1:15" x14ac:dyDescent="0.2">
      <c r="A1429" s="67"/>
      <c r="B1429" s="67"/>
      <c r="C1429" s="67"/>
      <c r="D1429" s="67"/>
      <c r="E1429" s="67"/>
      <c r="F1429" s="67"/>
      <c r="G1429" s="67"/>
      <c r="H1429" s="67"/>
      <c r="I1429" s="67"/>
      <c r="J1429" s="67"/>
      <c r="K1429" s="67"/>
      <c r="L1429" s="67"/>
      <c r="M1429" s="67"/>
      <c r="N1429" s="67"/>
      <c r="O1429" s="67"/>
    </row>
    <row r="1430" spans="1:15" x14ac:dyDescent="0.2">
      <c r="A1430" s="67"/>
      <c r="B1430" s="67"/>
      <c r="C1430" s="67"/>
      <c r="D1430" s="67"/>
      <c r="E1430" s="67"/>
      <c r="F1430" s="67"/>
      <c r="G1430" s="67"/>
      <c r="H1430" s="67"/>
      <c r="I1430" s="67"/>
      <c r="J1430" s="67"/>
      <c r="K1430" s="67"/>
      <c r="L1430" s="67"/>
      <c r="M1430" s="67"/>
      <c r="N1430" s="67"/>
      <c r="O1430" s="67"/>
    </row>
    <row r="1431" spans="1:15" x14ac:dyDescent="0.2">
      <c r="A1431" s="67"/>
      <c r="B1431" s="67"/>
      <c r="C1431" s="67"/>
      <c r="D1431" s="67"/>
      <c r="E1431" s="67"/>
      <c r="F1431" s="67"/>
      <c r="G1431" s="67"/>
      <c r="H1431" s="67"/>
      <c r="I1431" s="67"/>
      <c r="J1431" s="67"/>
      <c r="K1431" s="67"/>
      <c r="L1431" s="67"/>
      <c r="M1431" s="67"/>
      <c r="N1431" s="67"/>
      <c r="O1431" s="67"/>
    </row>
    <row r="1432" spans="1:15" x14ac:dyDescent="0.2">
      <c r="A1432" s="67"/>
      <c r="B1432" s="67"/>
      <c r="C1432" s="67"/>
      <c r="D1432" s="67"/>
      <c r="E1432" s="67"/>
      <c r="F1432" s="67"/>
      <c r="G1432" s="67"/>
      <c r="H1432" s="67"/>
      <c r="I1432" s="67"/>
      <c r="J1432" s="67"/>
      <c r="K1432" s="67"/>
      <c r="L1432" s="67"/>
      <c r="M1432" s="67"/>
      <c r="N1432" s="67"/>
      <c r="O1432" s="67"/>
    </row>
    <row r="1433" spans="1:15" x14ac:dyDescent="0.2">
      <c r="A1433" s="67"/>
      <c r="B1433" s="67"/>
      <c r="C1433" s="67"/>
      <c r="D1433" s="67"/>
      <c r="E1433" s="67"/>
      <c r="F1433" s="67"/>
      <c r="G1433" s="67"/>
      <c r="H1433" s="67"/>
      <c r="I1433" s="67"/>
      <c r="J1433" s="67"/>
      <c r="K1433" s="67"/>
      <c r="L1433" s="67"/>
      <c r="M1433" s="67"/>
      <c r="N1433" s="67"/>
      <c r="O1433" s="67"/>
    </row>
    <row r="1434" spans="1:15" x14ac:dyDescent="0.2">
      <c r="A1434" s="67"/>
      <c r="B1434" s="67"/>
      <c r="C1434" s="67"/>
      <c r="D1434" s="67"/>
      <c r="E1434" s="67"/>
      <c r="F1434" s="67"/>
      <c r="G1434" s="67"/>
      <c r="H1434" s="67"/>
      <c r="I1434" s="67"/>
      <c r="J1434" s="67"/>
      <c r="K1434" s="67"/>
      <c r="L1434" s="67"/>
      <c r="M1434" s="67"/>
      <c r="N1434" s="67"/>
      <c r="O1434" s="67"/>
    </row>
    <row r="1435" spans="1:15" x14ac:dyDescent="0.2">
      <c r="A1435" s="67"/>
      <c r="B1435" s="67"/>
      <c r="C1435" s="67"/>
      <c r="D1435" s="67"/>
      <c r="E1435" s="67"/>
      <c r="F1435" s="67"/>
      <c r="G1435" s="67"/>
      <c r="H1435" s="67"/>
      <c r="I1435" s="67"/>
      <c r="J1435" s="67"/>
      <c r="K1435" s="67"/>
      <c r="L1435" s="67"/>
      <c r="M1435" s="67"/>
      <c r="N1435" s="67"/>
      <c r="O1435" s="67"/>
    </row>
    <row r="1436" spans="1:15" x14ac:dyDescent="0.2">
      <c r="A1436" s="67"/>
      <c r="B1436" s="67"/>
      <c r="C1436" s="67"/>
      <c r="D1436" s="67"/>
      <c r="E1436" s="67"/>
      <c r="F1436" s="67"/>
      <c r="G1436" s="67"/>
      <c r="H1436" s="67"/>
      <c r="I1436" s="67"/>
      <c r="J1436" s="67"/>
      <c r="K1436" s="67"/>
      <c r="L1436" s="67"/>
      <c r="M1436" s="67"/>
      <c r="N1436" s="67"/>
      <c r="O1436" s="67"/>
    </row>
    <row r="1437" spans="1:15" x14ac:dyDescent="0.2">
      <c r="A1437" s="67"/>
      <c r="B1437" s="67"/>
      <c r="C1437" s="67"/>
      <c r="D1437" s="67"/>
      <c r="E1437" s="67"/>
      <c r="F1437" s="67"/>
      <c r="G1437" s="67"/>
      <c r="H1437" s="67"/>
      <c r="I1437" s="67"/>
      <c r="J1437" s="67"/>
      <c r="K1437" s="67"/>
      <c r="L1437" s="67"/>
      <c r="M1437" s="67"/>
      <c r="N1437" s="67"/>
      <c r="O1437" s="67"/>
    </row>
    <row r="1438" spans="1:15" x14ac:dyDescent="0.2">
      <c r="A1438" s="67"/>
      <c r="B1438" s="67"/>
      <c r="C1438" s="67"/>
      <c r="D1438" s="67"/>
      <c r="E1438" s="67"/>
      <c r="F1438" s="67"/>
      <c r="G1438" s="67"/>
      <c r="H1438" s="67"/>
      <c r="I1438" s="67"/>
      <c r="J1438" s="67"/>
      <c r="K1438" s="67"/>
      <c r="L1438" s="67"/>
      <c r="M1438" s="67"/>
      <c r="N1438" s="67"/>
      <c r="O1438" s="67"/>
    </row>
    <row r="1439" spans="1:15" x14ac:dyDescent="0.2">
      <c r="A1439" s="67"/>
      <c r="B1439" s="67"/>
      <c r="C1439" s="67"/>
      <c r="D1439" s="67"/>
      <c r="E1439" s="67"/>
      <c r="F1439" s="67"/>
      <c r="G1439" s="67"/>
      <c r="H1439" s="67"/>
      <c r="I1439" s="67"/>
      <c r="J1439" s="67"/>
      <c r="K1439" s="67"/>
      <c r="L1439" s="67"/>
      <c r="M1439" s="67"/>
      <c r="N1439" s="67"/>
      <c r="O1439" s="67"/>
    </row>
    <row r="1440" spans="1:15" x14ac:dyDescent="0.2">
      <c r="A1440" s="67"/>
      <c r="B1440" s="67"/>
      <c r="C1440" s="67"/>
      <c r="D1440" s="67"/>
      <c r="E1440" s="67"/>
      <c r="F1440" s="67"/>
      <c r="G1440" s="67"/>
      <c r="H1440" s="67"/>
      <c r="I1440" s="67"/>
      <c r="J1440" s="67"/>
      <c r="K1440" s="67"/>
      <c r="L1440" s="67"/>
      <c r="M1440" s="67"/>
      <c r="N1440" s="67"/>
      <c r="O1440" s="67"/>
    </row>
    <row r="1441" spans="1:15" x14ac:dyDescent="0.2">
      <c r="A1441" s="67"/>
      <c r="B1441" s="67"/>
      <c r="C1441" s="67"/>
      <c r="D1441" s="67"/>
      <c r="E1441" s="67"/>
      <c r="F1441" s="67"/>
      <c r="G1441" s="67"/>
      <c r="H1441" s="67"/>
      <c r="I1441" s="67"/>
      <c r="J1441" s="67"/>
      <c r="K1441" s="67"/>
      <c r="L1441" s="67"/>
      <c r="M1441" s="67"/>
      <c r="N1441" s="67"/>
      <c r="O1441" s="67"/>
    </row>
    <row r="1442" spans="1:15" x14ac:dyDescent="0.2">
      <c r="A1442" s="67"/>
      <c r="B1442" s="67"/>
      <c r="C1442" s="67"/>
      <c r="D1442" s="67"/>
      <c r="E1442" s="67"/>
      <c r="F1442" s="67"/>
      <c r="G1442" s="67"/>
      <c r="H1442" s="67"/>
      <c r="I1442" s="67"/>
      <c r="J1442" s="67"/>
      <c r="K1442" s="67"/>
      <c r="L1442" s="67"/>
      <c r="M1442" s="67"/>
      <c r="N1442" s="67"/>
      <c r="O1442" s="67"/>
    </row>
    <row r="1443" spans="1:15" x14ac:dyDescent="0.2">
      <c r="A1443" s="67"/>
      <c r="B1443" s="67"/>
      <c r="C1443" s="67"/>
      <c r="D1443" s="67"/>
      <c r="E1443" s="67"/>
      <c r="F1443" s="67"/>
      <c r="G1443" s="67"/>
      <c r="H1443" s="67"/>
      <c r="I1443" s="67"/>
      <c r="J1443" s="67"/>
      <c r="K1443" s="67"/>
      <c r="L1443" s="67"/>
      <c r="M1443" s="67"/>
      <c r="N1443" s="67"/>
      <c r="O1443" s="67"/>
    </row>
    <row r="1444" spans="1:15" x14ac:dyDescent="0.2">
      <c r="A1444" s="67"/>
      <c r="B1444" s="67"/>
      <c r="C1444" s="67"/>
      <c r="D1444" s="67"/>
      <c r="E1444" s="67"/>
      <c r="F1444" s="67"/>
      <c r="G1444" s="67"/>
      <c r="H1444" s="67"/>
      <c r="I1444" s="67"/>
      <c r="J1444" s="67"/>
      <c r="K1444" s="67"/>
      <c r="L1444" s="67"/>
      <c r="M1444" s="67"/>
      <c r="N1444" s="67"/>
      <c r="O1444" s="67"/>
    </row>
    <row r="1445" spans="1:15" x14ac:dyDescent="0.2">
      <c r="A1445" s="67"/>
      <c r="B1445" s="67"/>
      <c r="C1445" s="67"/>
      <c r="D1445" s="67"/>
      <c r="E1445" s="67"/>
      <c r="F1445" s="67"/>
      <c r="G1445" s="67"/>
      <c r="H1445" s="67"/>
      <c r="I1445" s="67"/>
      <c r="J1445" s="67"/>
      <c r="K1445" s="67"/>
      <c r="L1445" s="67"/>
      <c r="M1445" s="67"/>
      <c r="N1445" s="67"/>
      <c r="O1445" s="67"/>
    </row>
    <row r="1446" spans="1:15" x14ac:dyDescent="0.2">
      <c r="A1446" s="67"/>
      <c r="B1446" s="67"/>
      <c r="C1446" s="67"/>
      <c r="D1446" s="67"/>
      <c r="E1446" s="67"/>
      <c r="F1446" s="67"/>
      <c r="G1446" s="67"/>
      <c r="H1446" s="67"/>
      <c r="I1446" s="67"/>
      <c r="J1446" s="67"/>
      <c r="K1446" s="67"/>
      <c r="L1446" s="67"/>
      <c r="M1446" s="67"/>
      <c r="N1446" s="67"/>
      <c r="O1446" s="67"/>
    </row>
    <row r="1447" spans="1:15" x14ac:dyDescent="0.2">
      <c r="A1447" s="67"/>
      <c r="B1447" s="67"/>
      <c r="C1447" s="67"/>
      <c r="D1447" s="67"/>
      <c r="E1447" s="67"/>
      <c r="F1447" s="67"/>
      <c r="G1447" s="67"/>
      <c r="H1447" s="67"/>
      <c r="I1447" s="67"/>
      <c r="J1447" s="67"/>
      <c r="K1447" s="67"/>
      <c r="L1447" s="67"/>
      <c r="M1447" s="67"/>
      <c r="N1447" s="67"/>
      <c r="O1447" s="67"/>
    </row>
    <row r="1448" spans="1:15" x14ac:dyDescent="0.2">
      <c r="A1448" s="67"/>
      <c r="B1448" s="67"/>
      <c r="C1448" s="67"/>
      <c r="D1448" s="67"/>
      <c r="E1448" s="67"/>
      <c r="F1448" s="67"/>
      <c r="G1448" s="67"/>
      <c r="H1448" s="67"/>
      <c r="I1448" s="67"/>
      <c r="J1448" s="67"/>
      <c r="K1448" s="67"/>
      <c r="L1448" s="67"/>
      <c r="M1448" s="67"/>
      <c r="N1448" s="67"/>
      <c r="O1448" s="67"/>
    </row>
    <row r="1449" spans="1:15" x14ac:dyDescent="0.2">
      <c r="A1449" s="67"/>
      <c r="B1449" s="67"/>
      <c r="C1449" s="67"/>
      <c r="D1449" s="67"/>
      <c r="E1449" s="67"/>
      <c r="F1449" s="67"/>
      <c r="G1449" s="67"/>
      <c r="H1449" s="67"/>
      <c r="I1449" s="67"/>
      <c r="J1449" s="67"/>
      <c r="K1449" s="67"/>
      <c r="L1449" s="67"/>
      <c r="M1449" s="67"/>
      <c r="N1449" s="67"/>
      <c r="O1449" s="67"/>
    </row>
    <row r="1450" spans="1:15" x14ac:dyDescent="0.2">
      <c r="A1450" s="67"/>
      <c r="B1450" s="67"/>
      <c r="C1450" s="67"/>
      <c r="D1450" s="67"/>
      <c r="E1450" s="67"/>
      <c r="F1450" s="67"/>
      <c r="G1450" s="67"/>
      <c r="H1450" s="67"/>
      <c r="I1450" s="67"/>
      <c r="J1450" s="67"/>
      <c r="K1450" s="67"/>
      <c r="L1450" s="67"/>
      <c r="M1450" s="67"/>
      <c r="N1450" s="67"/>
      <c r="O1450" s="67"/>
    </row>
    <row r="1451" spans="1:15" x14ac:dyDescent="0.2">
      <c r="A1451" s="67"/>
      <c r="B1451" s="67"/>
      <c r="C1451" s="67"/>
      <c r="D1451" s="67"/>
      <c r="E1451" s="67"/>
      <c r="F1451" s="67"/>
      <c r="G1451" s="67"/>
      <c r="H1451" s="67"/>
      <c r="I1451" s="67"/>
      <c r="J1451" s="67"/>
      <c r="K1451" s="67"/>
      <c r="L1451" s="67"/>
      <c r="M1451" s="67"/>
      <c r="N1451" s="67"/>
      <c r="O1451" s="67"/>
    </row>
    <row r="1452" spans="1:15" x14ac:dyDescent="0.2">
      <c r="A1452" s="67"/>
      <c r="B1452" s="67"/>
      <c r="C1452" s="67"/>
      <c r="D1452" s="67"/>
      <c r="E1452" s="67"/>
      <c r="F1452" s="67"/>
      <c r="G1452" s="67"/>
      <c r="H1452" s="67"/>
      <c r="I1452" s="67"/>
      <c r="J1452" s="67"/>
      <c r="K1452" s="67"/>
      <c r="L1452" s="67"/>
      <c r="M1452" s="67"/>
      <c r="N1452" s="67"/>
      <c r="O1452" s="67"/>
    </row>
    <row r="1453" spans="1:15" x14ac:dyDescent="0.2">
      <c r="A1453" s="67"/>
      <c r="B1453" s="67"/>
      <c r="C1453" s="67"/>
      <c r="D1453" s="67"/>
      <c r="E1453" s="67"/>
      <c r="F1453" s="67"/>
      <c r="G1453" s="67"/>
      <c r="H1453" s="67"/>
      <c r="I1453" s="67"/>
      <c r="J1453" s="67"/>
      <c r="K1453" s="67"/>
      <c r="L1453" s="67"/>
      <c r="M1453" s="67"/>
      <c r="N1453" s="67"/>
      <c r="O1453" s="67"/>
    </row>
    <row r="1454" spans="1:15" x14ac:dyDescent="0.2">
      <c r="A1454" s="67"/>
      <c r="B1454" s="67"/>
      <c r="C1454" s="67"/>
      <c r="D1454" s="67"/>
      <c r="E1454" s="67"/>
      <c r="F1454" s="67"/>
      <c r="G1454" s="67"/>
      <c r="H1454" s="67"/>
      <c r="I1454" s="67"/>
      <c r="J1454" s="67"/>
      <c r="K1454" s="67"/>
      <c r="L1454" s="67"/>
      <c r="M1454" s="67"/>
      <c r="N1454" s="67"/>
      <c r="O1454" s="67"/>
    </row>
    <row r="1455" spans="1:15" x14ac:dyDescent="0.2">
      <c r="A1455" s="67"/>
      <c r="B1455" s="67"/>
      <c r="C1455" s="67"/>
      <c r="D1455" s="67"/>
      <c r="E1455" s="67"/>
      <c r="F1455" s="67"/>
      <c r="G1455" s="67"/>
      <c r="H1455" s="67"/>
      <c r="I1455" s="67"/>
      <c r="J1455" s="67"/>
      <c r="K1455" s="67"/>
      <c r="L1455" s="67"/>
      <c r="M1455" s="67"/>
      <c r="N1455" s="67"/>
      <c r="O1455" s="67"/>
    </row>
    <row r="1456" spans="1:15" x14ac:dyDescent="0.2">
      <c r="A1456" s="67"/>
      <c r="B1456" s="67"/>
      <c r="C1456" s="67"/>
      <c r="D1456" s="67"/>
      <c r="E1456" s="67"/>
      <c r="F1456" s="67"/>
      <c r="G1456" s="67"/>
      <c r="H1456" s="67"/>
      <c r="I1456" s="67"/>
      <c r="J1456" s="67"/>
      <c r="K1456" s="67"/>
      <c r="L1456" s="67"/>
      <c r="M1456" s="67"/>
      <c r="N1456" s="67"/>
      <c r="O1456" s="67"/>
    </row>
    <row r="1457" spans="1:15" x14ac:dyDescent="0.2">
      <c r="A1457" s="67"/>
      <c r="B1457" s="67"/>
      <c r="C1457" s="67"/>
      <c r="D1457" s="67"/>
      <c r="E1457" s="67"/>
      <c r="F1457" s="67"/>
      <c r="G1457" s="67"/>
      <c r="H1457" s="67"/>
      <c r="I1457" s="67"/>
      <c r="J1457" s="67"/>
      <c r="K1457" s="67"/>
      <c r="L1457" s="67"/>
      <c r="M1457" s="67"/>
      <c r="N1457" s="67"/>
      <c r="O1457" s="67"/>
    </row>
    <row r="1458" spans="1:15" x14ac:dyDescent="0.2">
      <c r="A1458" s="67"/>
      <c r="B1458" s="67"/>
      <c r="C1458" s="67"/>
      <c r="D1458" s="67"/>
      <c r="E1458" s="67"/>
      <c r="F1458" s="67"/>
      <c r="G1458" s="67"/>
      <c r="H1458" s="67"/>
      <c r="I1458" s="67"/>
      <c r="J1458" s="67"/>
      <c r="K1458" s="67"/>
      <c r="L1458" s="67"/>
      <c r="M1458" s="67"/>
      <c r="N1458" s="67"/>
      <c r="O1458" s="67"/>
    </row>
    <row r="1459" spans="1:15" x14ac:dyDescent="0.2">
      <c r="A1459" s="67"/>
      <c r="B1459" s="67"/>
      <c r="C1459" s="67"/>
      <c r="D1459" s="67"/>
      <c r="E1459" s="67"/>
      <c r="F1459" s="67"/>
      <c r="G1459" s="67"/>
      <c r="H1459" s="67"/>
      <c r="I1459" s="67"/>
      <c r="J1459" s="67"/>
      <c r="K1459" s="67"/>
      <c r="L1459" s="67"/>
      <c r="M1459" s="67"/>
      <c r="N1459" s="67"/>
      <c r="O1459" s="67"/>
    </row>
    <row r="1460" spans="1:15" x14ac:dyDescent="0.2">
      <c r="A1460" s="67"/>
      <c r="B1460" s="67"/>
      <c r="C1460" s="67"/>
      <c r="D1460" s="67"/>
      <c r="E1460" s="67"/>
      <c r="F1460" s="67"/>
      <c r="G1460" s="67"/>
      <c r="H1460" s="67"/>
      <c r="I1460" s="67"/>
      <c r="J1460" s="67"/>
      <c r="K1460" s="67"/>
      <c r="L1460" s="67"/>
      <c r="M1460" s="67"/>
      <c r="N1460" s="67"/>
      <c r="O1460" s="67"/>
    </row>
    <row r="1461" spans="1:15" x14ac:dyDescent="0.2">
      <c r="A1461" s="67"/>
      <c r="B1461" s="67"/>
      <c r="C1461" s="67"/>
      <c r="D1461" s="67"/>
      <c r="E1461" s="67"/>
      <c r="F1461" s="67"/>
      <c r="G1461" s="67"/>
      <c r="H1461" s="67"/>
      <c r="I1461" s="67"/>
      <c r="J1461" s="67"/>
      <c r="K1461" s="67"/>
      <c r="L1461" s="67"/>
      <c r="M1461" s="67"/>
      <c r="N1461" s="67"/>
      <c r="O1461" s="67"/>
    </row>
    <row r="1462" spans="1:15" x14ac:dyDescent="0.2">
      <c r="A1462" s="67"/>
      <c r="B1462" s="67"/>
      <c r="C1462" s="67"/>
      <c r="D1462" s="67"/>
      <c r="E1462" s="67"/>
      <c r="F1462" s="67"/>
      <c r="G1462" s="67"/>
      <c r="H1462" s="67"/>
      <c r="I1462" s="67"/>
      <c r="J1462" s="67"/>
      <c r="K1462" s="67"/>
      <c r="L1462" s="67"/>
      <c r="M1462" s="67"/>
      <c r="N1462" s="67"/>
      <c r="O1462" s="67"/>
    </row>
    <row r="1463" spans="1:15" x14ac:dyDescent="0.2">
      <c r="A1463" s="67"/>
      <c r="B1463" s="67"/>
      <c r="C1463" s="67"/>
      <c r="D1463" s="67"/>
      <c r="E1463" s="67"/>
      <c r="F1463" s="67"/>
      <c r="G1463" s="67"/>
      <c r="H1463" s="67"/>
      <c r="I1463" s="67"/>
      <c r="J1463" s="67"/>
      <c r="K1463" s="67"/>
      <c r="L1463" s="67"/>
      <c r="M1463" s="67"/>
      <c r="N1463" s="67"/>
      <c r="O1463" s="67"/>
    </row>
    <row r="1464" spans="1:15" x14ac:dyDescent="0.2">
      <c r="A1464" s="67"/>
      <c r="B1464" s="67"/>
      <c r="C1464" s="67"/>
      <c r="D1464" s="67"/>
      <c r="E1464" s="67"/>
      <c r="F1464" s="67"/>
      <c r="G1464" s="67"/>
      <c r="H1464" s="67"/>
      <c r="I1464" s="67"/>
      <c r="J1464" s="67"/>
      <c r="K1464" s="67"/>
      <c r="L1464" s="67"/>
      <c r="M1464" s="67"/>
      <c r="N1464" s="67"/>
      <c r="O1464" s="67"/>
    </row>
    <row r="1465" spans="1:15" x14ac:dyDescent="0.2">
      <c r="A1465" s="67"/>
      <c r="B1465" s="67"/>
      <c r="C1465" s="67"/>
      <c r="D1465" s="67"/>
      <c r="E1465" s="67"/>
      <c r="F1465" s="67"/>
      <c r="G1465" s="67"/>
      <c r="H1465" s="67"/>
      <c r="I1465" s="67"/>
      <c r="J1465" s="67"/>
      <c r="K1465" s="67"/>
      <c r="L1465" s="67"/>
      <c r="M1465" s="67"/>
      <c r="N1465" s="67"/>
      <c r="O1465" s="67"/>
    </row>
    <row r="1466" spans="1:15" x14ac:dyDescent="0.2">
      <c r="A1466" s="67"/>
      <c r="B1466" s="67"/>
      <c r="C1466" s="67"/>
      <c r="D1466" s="67"/>
      <c r="E1466" s="67"/>
      <c r="F1466" s="67"/>
      <c r="G1466" s="67"/>
      <c r="H1466" s="67"/>
      <c r="I1466" s="67"/>
      <c r="J1466" s="67"/>
      <c r="K1466" s="67"/>
      <c r="L1466" s="67"/>
      <c r="M1466" s="67"/>
      <c r="N1466" s="67"/>
      <c r="O1466" s="67"/>
    </row>
    <row r="1467" spans="1:15" x14ac:dyDescent="0.2">
      <c r="A1467" s="67"/>
      <c r="B1467" s="67"/>
      <c r="C1467" s="67"/>
      <c r="D1467" s="67"/>
      <c r="E1467" s="67"/>
      <c r="F1467" s="67"/>
      <c r="G1467" s="67"/>
      <c r="H1467" s="67"/>
      <c r="I1467" s="67"/>
      <c r="J1467" s="67"/>
      <c r="K1467" s="67"/>
      <c r="L1467" s="67"/>
      <c r="M1467" s="67"/>
      <c r="N1467" s="67"/>
      <c r="O1467" s="67"/>
    </row>
    <row r="1468" spans="1:15" x14ac:dyDescent="0.2">
      <c r="A1468" s="67"/>
      <c r="B1468" s="67"/>
      <c r="C1468" s="67"/>
      <c r="D1468" s="67"/>
      <c r="E1468" s="67"/>
      <c r="F1468" s="67"/>
      <c r="G1468" s="67"/>
      <c r="H1468" s="67"/>
      <c r="I1468" s="67"/>
      <c r="J1468" s="67"/>
      <c r="K1468" s="67"/>
      <c r="L1468" s="67"/>
      <c r="M1468" s="67"/>
      <c r="N1468" s="67"/>
      <c r="O1468" s="67"/>
    </row>
    <row r="1469" spans="1:15" x14ac:dyDescent="0.2">
      <c r="A1469" s="67"/>
      <c r="B1469" s="67"/>
      <c r="C1469" s="67"/>
      <c r="D1469" s="67"/>
      <c r="E1469" s="67"/>
      <c r="F1469" s="67"/>
      <c r="G1469" s="67"/>
      <c r="H1469" s="67"/>
      <c r="I1469" s="67"/>
      <c r="J1469" s="67"/>
      <c r="K1469" s="67"/>
      <c r="L1469" s="67"/>
      <c r="M1469" s="67"/>
      <c r="N1469" s="67"/>
      <c r="O1469" s="67"/>
    </row>
    <row r="1470" spans="1:15" x14ac:dyDescent="0.2">
      <c r="A1470" s="67"/>
      <c r="B1470" s="67"/>
      <c r="C1470" s="67"/>
      <c r="D1470" s="67"/>
      <c r="E1470" s="67"/>
      <c r="F1470" s="67"/>
      <c r="G1470" s="67"/>
      <c r="H1470" s="67"/>
      <c r="I1470" s="67"/>
      <c r="J1470" s="67"/>
      <c r="K1470" s="67"/>
      <c r="L1470" s="67"/>
      <c r="M1470" s="67"/>
      <c r="N1470" s="67"/>
      <c r="O1470" s="67"/>
    </row>
    <row r="1471" spans="1:15" x14ac:dyDescent="0.2">
      <c r="A1471" s="67"/>
      <c r="B1471" s="67"/>
      <c r="C1471" s="67"/>
      <c r="D1471" s="67"/>
      <c r="E1471" s="67"/>
      <c r="F1471" s="67"/>
      <c r="G1471" s="67"/>
      <c r="H1471" s="67"/>
      <c r="I1471" s="67"/>
      <c r="J1471" s="67"/>
      <c r="K1471" s="67"/>
      <c r="L1471" s="67"/>
      <c r="M1471" s="67"/>
      <c r="N1471" s="67"/>
      <c r="O1471" s="67"/>
    </row>
    <row r="1472" spans="1:15" x14ac:dyDescent="0.2">
      <c r="A1472" s="67"/>
      <c r="B1472" s="67"/>
      <c r="C1472" s="67"/>
      <c r="D1472" s="67"/>
      <c r="E1472" s="67"/>
      <c r="F1472" s="67"/>
      <c r="G1472" s="67"/>
      <c r="H1472" s="67"/>
      <c r="I1472" s="67"/>
      <c r="J1472" s="67"/>
      <c r="K1472" s="67"/>
      <c r="L1472" s="67"/>
      <c r="M1472" s="67"/>
      <c r="N1472" s="67"/>
      <c r="O1472" s="67"/>
    </row>
    <row r="1473" spans="1:15" x14ac:dyDescent="0.2">
      <c r="A1473" s="67"/>
      <c r="B1473" s="67"/>
      <c r="C1473" s="67"/>
      <c r="D1473" s="67"/>
      <c r="E1473" s="67"/>
      <c r="F1473" s="67"/>
      <c r="G1473" s="67"/>
      <c r="H1473" s="67"/>
      <c r="I1473" s="67"/>
      <c r="J1473" s="67"/>
      <c r="K1473" s="67"/>
      <c r="L1473" s="67"/>
      <c r="M1473" s="67"/>
      <c r="N1473" s="67"/>
      <c r="O1473" s="67"/>
    </row>
    <row r="1474" spans="1:15" x14ac:dyDescent="0.2">
      <c r="A1474" s="67"/>
      <c r="B1474" s="67"/>
      <c r="C1474" s="67"/>
      <c r="D1474" s="67"/>
      <c r="E1474" s="67"/>
      <c r="F1474" s="67"/>
      <c r="G1474" s="67"/>
      <c r="H1474" s="67"/>
      <c r="I1474" s="67"/>
      <c r="J1474" s="67"/>
      <c r="K1474" s="67"/>
      <c r="L1474" s="67"/>
      <c r="M1474" s="67"/>
      <c r="N1474" s="67"/>
      <c r="O1474" s="67"/>
    </row>
    <row r="1475" spans="1:15" x14ac:dyDescent="0.2">
      <c r="A1475" s="67"/>
      <c r="B1475" s="67"/>
      <c r="C1475" s="67"/>
      <c r="D1475" s="67"/>
      <c r="E1475" s="67"/>
      <c r="F1475" s="67"/>
      <c r="G1475" s="67"/>
      <c r="H1475" s="67"/>
      <c r="I1475" s="67"/>
      <c r="J1475" s="67"/>
      <c r="K1475" s="67"/>
      <c r="L1475" s="67"/>
      <c r="M1475" s="67"/>
      <c r="N1475" s="67"/>
      <c r="O1475" s="67"/>
    </row>
    <row r="1476" spans="1:15" x14ac:dyDescent="0.2">
      <c r="A1476" s="67"/>
      <c r="B1476" s="67"/>
      <c r="C1476" s="67"/>
      <c r="D1476" s="67"/>
      <c r="E1476" s="67"/>
      <c r="F1476" s="67"/>
      <c r="G1476" s="67"/>
      <c r="H1476" s="67"/>
      <c r="I1476" s="67"/>
      <c r="J1476" s="67"/>
      <c r="K1476" s="67"/>
      <c r="L1476" s="67"/>
      <c r="M1476" s="67"/>
      <c r="N1476" s="67"/>
      <c r="O1476" s="67"/>
    </row>
    <row r="1477" spans="1:15" x14ac:dyDescent="0.2">
      <c r="A1477" s="67"/>
      <c r="B1477" s="67"/>
      <c r="C1477" s="67"/>
      <c r="D1477" s="67"/>
      <c r="E1477" s="67"/>
      <c r="F1477" s="67"/>
      <c r="G1477" s="67"/>
      <c r="H1477" s="67"/>
      <c r="I1477" s="67"/>
      <c r="J1477" s="67"/>
      <c r="K1477" s="67"/>
      <c r="L1477" s="67"/>
      <c r="M1477" s="67"/>
      <c r="N1477" s="67"/>
      <c r="O1477" s="67"/>
    </row>
    <row r="1478" spans="1:15" x14ac:dyDescent="0.2">
      <c r="A1478" s="67"/>
      <c r="B1478" s="67"/>
      <c r="C1478" s="67"/>
      <c r="D1478" s="67"/>
      <c r="E1478" s="67"/>
      <c r="F1478" s="67"/>
      <c r="G1478" s="67"/>
      <c r="H1478" s="67"/>
      <c r="I1478" s="67"/>
      <c r="J1478" s="67"/>
      <c r="K1478" s="67"/>
      <c r="L1478" s="67"/>
      <c r="M1478" s="67"/>
      <c r="N1478" s="67"/>
      <c r="O1478" s="67"/>
    </row>
    <row r="1479" spans="1:15" x14ac:dyDescent="0.2">
      <c r="A1479" s="67"/>
      <c r="B1479" s="67"/>
      <c r="C1479" s="67"/>
      <c r="D1479" s="67"/>
      <c r="E1479" s="67"/>
      <c r="F1479" s="67"/>
      <c r="G1479" s="67"/>
      <c r="H1479" s="67"/>
      <c r="I1479" s="67"/>
      <c r="J1479" s="67"/>
      <c r="K1479" s="67"/>
      <c r="L1479" s="67"/>
      <c r="M1479" s="67"/>
      <c r="N1479" s="67"/>
      <c r="O1479" s="67"/>
    </row>
    <row r="1480" spans="1:15" x14ac:dyDescent="0.2">
      <c r="A1480" s="67"/>
      <c r="B1480" s="67"/>
      <c r="C1480" s="67"/>
      <c r="D1480" s="67"/>
      <c r="E1480" s="67"/>
      <c r="F1480" s="67"/>
      <c r="G1480" s="67"/>
      <c r="H1480" s="67"/>
      <c r="I1480" s="67"/>
      <c r="J1480" s="67"/>
      <c r="K1480" s="67"/>
      <c r="L1480" s="67"/>
      <c r="M1480" s="67"/>
      <c r="N1480" s="67"/>
      <c r="O1480" s="67"/>
    </row>
    <row r="1481" spans="1:15" x14ac:dyDescent="0.2">
      <c r="A1481" s="67"/>
      <c r="B1481" s="67"/>
      <c r="C1481" s="67"/>
      <c r="D1481" s="67"/>
      <c r="E1481" s="67"/>
      <c r="F1481" s="67"/>
      <c r="G1481" s="67"/>
      <c r="H1481" s="67"/>
      <c r="I1481" s="67"/>
      <c r="J1481" s="67"/>
      <c r="K1481" s="67"/>
      <c r="L1481" s="67"/>
      <c r="M1481" s="67"/>
      <c r="N1481" s="67"/>
      <c r="O1481" s="67"/>
    </row>
    <row r="1482" spans="1:15" x14ac:dyDescent="0.2">
      <c r="A1482" s="67"/>
      <c r="B1482" s="67"/>
      <c r="C1482" s="67"/>
      <c r="D1482" s="67"/>
      <c r="E1482" s="67"/>
      <c r="F1482" s="67"/>
      <c r="G1482" s="67"/>
      <c r="H1482" s="67"/>
      <c r="I1482" s="67"/>
      <c r="J1482" s="67"/>
      <c r="K1482" s="67"/>
      <c r="L1482" s="67"/>
      <c r="M1482" s="67"/>
      <c r="N1482" s="67"/>
      <c r="O1482" s="67"/>
    </row>
    <row r="1483" spans="1:15" x14ac:dyDescent="0.2">
      <c r="A1483" s="67"/>
      <c r="B1483" s="67"/>
      <c r="C1483" s="67"/>
      <c r="D1483" s="67"/>
      <c r="E1483" s="67"/>
      <c r="F1483" s="67"/>
      <c r="G1483" s="67"/>
      <c r="H1483" s="67"/>
      <c r="I1483" s="67"/>
      <c r="J1483" s="67"/>
      <c r="K1483" s="67"/>
      <c r="L1483" s="67"/>
      <c r="M1483" s="67"/>
      <c r="N1483" s="67"/>
      <c r="O1483" s="67"/>
    </row>
    <row r="1484" spans="1:15" x14ac:dyDescent="0.2">
      <c r="A1484" s="67"/>
      <c r="B1484" s="67"/>
      <c r="C1484" s="67"/>
      <c r="D1484" s="67"/>
      <c r="E1484" s="67"/>
      <c r="F1484" s="67"/>
      <c r="G1484" s="67"/>
      <c r="H1484" s="67"/>
      <c r="I1484" s="67"/>
      <c r="J1484" s="67"/>
      <c r="K1484" s="67"/>
      <c r="L1484" s="67"/>
      <c r="M1484" s="67"/>
      <c r="N1484" s="67"/>
      <c r="O1484" s="67"/>
    </row>
    <row r="1485" spans="1:15" x14ac:dyDescent="0.2">
      <c r="A1485" s="67"/>
      <c r="B1485" s="67"/>
      <c r="C1485" s="67"/>
      <c r="D1485" s="67"/>
      <c r="E1485" s="67"/>
      <c r="F1485" s="67"/>
      <c r="G1485" s="67"/>
      <c r="H1485" s="67"/>
      <c r="I1485" s="67"/>
      <c r="J1485" s="67"/>
      <c r="K1485" s="67"/>
      <c r="L1485" s="67"/>
      <c r="M1485" s="67"/>
      <c r="N1485" s="67"/>
      <c r="O1485" s="67"/>
    </row>
    <row r="1486" spans="1:15" x14ac:dyDescent="0.2">
      <c r="A1486" s="67"/>
      <c r="B1486" s="67"/>
      <c r="C1486" s="67"/>
      <c r="D1486" s="67"/>
      <c r="E1486" s="67"/>
      <c r="F1486" s="67"/>
      <c r="G1486" s="67"/>
      <c r="H1486" s="67"/>
      <c r="I1486" s="67"/>
      <c r="J1486" s="67"/>
      <c r="K1486" s="67"/>
      <c r="L1486" s="67"/>
      <c r="M1486" s="67"/>
      <c r="N1486" s="67"/>
      <c r="O1486" s="67"/>
    </row>
    <row r="1487" spans="1:15" x14ac:dyDescent="0.2">
      <c r="A1487" s="67"/>
      <c r="B1487" s="67"/>
      <c r="C1487" s="67"/>
      <c r="D1487" s="67"/>
      <c r="E1487" s="67"/>
      <c r="F1487" s="67"/>
      <c r="G1487" s="67"/>
      <c r="H1487" s="67"/>
      <c r="I1487" s="67"/>
      <c r="J1487" s="67"/>
      <c r="K1487" s="67"/>
      <c r="L1487" s="67"/>
      <c r="M1487" s="67"/>
      <c r="N1487" s="67"/>
      <c r="O1487" s="67"/>
    </row>
    <row r="1488" spans="1:15" x14ac:dyDescent="0.2">
      <c r="A1488" s="67"/>
      <c r="B1488" s="67"/>
      <c r="C1488" s="67"/>
      <c r="D1488" s="67"/>
      <c r="E1488" s="67"/>
      <c r="F1488" s="67"/>
      <c r="G1488" s="67"/>
      <c r="H1488" s="67"/>
      <c r="I1488" s="67"/>
      <c r="J1488" s="67"/>
      <c r="K1488" s="67"/>
      <c r="L1488" s="67"/>
      <c r="M1488" s="67"/>
      <c r="N1488" s="67"/>
      <c r="O1488" s="67"/>
    </row>
    <row r="1489" spans="1:15" x14ac:dyDescent="0.2">
      <c r="A1489" s="67"/>
      <c r="B1489" s="67"/>
      <c r="C1489" s="67"/>
      <c r="D1489" s="67"/>
      <c r="E1489" s="67"/>
      <c r="F1489" s="67"/>
      <c r="G1489" s="67"/>
      <c r="H1489" s="67"/>
      <c r="I1489" s="67"/>
      <c r="J1489" s="67"/>
      <c r="K1489" s="67"/>
      <c r="L1489" s="67"/>
      <c r="M1489" s="67"/>
      <c r="N1489" s="67"/>
      <c r="O1489" s="67"/>
    </row>
    <row r="1490" spans="1:15" x14ac:dyDescent="0.2">
      <c r="A1490" s="67"/>
      <c r="B1490" s="67"/>
      <c r="C1490" s="67"/>
      <c r="D1490" s="67"/>
      <c r="E1490" s="67"/>
      <c r="F1490" s="67"/>
      <c r="G1490" s="67"/>
      <c r="H1490" s="67"/>
      <c r="I1490" s="67"/>
      <c r="J1490" s="67"/>
      <c r="K1490" s="67"/>
      <c r="L1490" s="67"/>
      <c r="M1490" s="67"/>
      <c r="N1490" s="67"/>
      <c r="O1490" s="67"/>
    </row>
    <row r="1491" spans="1:15" x14ac:dyDescent="0.2">
      <c r="A1491" s="67"/>
      <c r="B1491" s="67"/>
      <c r="C1491" s="67"/>
      <c r="D1491" s="67"/>
      <c r="E1491" s="67"/>
      <c r="F1491" s="67"/>
      <c r="G1491" s="67"/>
      <c r="H1491" s="67"/>
      <c r="I1491" s="67"/>
      <c r="J1491" s="67"/>
      <c r="K1491" s="67"/>
      <c r="L1491" s="67"/>
      <c r="M1491" s="67"/>
      <c r="N1491" s="67"/>
      <c r="O1491" s="67"/>
    </row>
    <row r="1492" spans="1:15" x14ac:dyDescent="0.2">
      <c r="A1492" s="67"/>
      <c r="B1492" s="67"/>
      <c r="C1492" s="67"/>
      <c r="D1492" s="67"/>
      <c r="E1492" s="67"/>
      <c r="F1492" s="67"/>
      <c r="G1492" s="67"/>
      <c r="H1492" s="67"/>
      <c r="I1492" s="67"/>
      <c r="J1492" s="67"/>
      <c r="K1492" s="67"/>
      <c r="L1492" s="67"/>
      <c r="M1492" s="67"/>
      <c r="N1492" s="67"/>
      <c r="O1492" s="67"/>
    </row>
    <row r="1493" spans="1:15" x14ac:dyDescent="0.2">
      <c r="A1493" s="67"/>
      <c r="B1493" s="67"/>
      <c r="C1493" s="67"/>
      <c r="D1493" s="67"/>
      <c r="E1493" s="67"/>
      <c r="F1493" s="67"/>
      <c r="G1493" s="67"/>
      <c r="H1493" s="67"/>
      <c r="I1493" s="67"/>
      <c r="J1493" s="67"/>
      <c r="K1493" s="67"/>
      <c r="L1493" s="67"/>
      <c r="M1493" s="67"/>
      <c r="N1493" s="67"/>
      <c r="O1493" s="67"/>
    </row>
    <row r="1494" spans="1:15" x14ac:dyDescent="0.2">
      <c r="A1494" s="67"/>
      <c r="B1494" s="67"/>
      <c r="C1494" s="67"/>
      <c r="D1494" s="67"/>
      <c r="E1494" s="67"/>
      <c r="F1494" s="67"/>
      <c r="G1494" s="67"/>
      <c r="H1494" s="67"/>
      <c r="I1494" s="67"/>
      <c r="J1494" s="67"/>
      <c r="K1494" s="67"/>
      <c r="L1494" s="67"/>
      <c r="M1494" s="67"/>
      <c r="N1494" s="67"/>
      <c r="O1494" s="67"/>
    </row>
    <row r="1495" spans="1:15" x14ac:dyDescent="0.2">
      <c r="A1495" s="67"/>
      <c r="B1495" s="67"/>
      <c r="C1495" s="67"/>
      <c r="D1495" s="67"/>
      <c r="E1495" s="67"/>
      <c r="F1495" s="67"/>
      <c r="G1495" s="67"/>
      <c r="H1495" s="67"/>
      <c r="I1495" s="67"/>
      <c r="J1495" s="67"/>
      <c r="K1495" s="67"/>
      <c r="L1495" s="67"/>
      <c r="M1495" s="67"/>
      <c r="N1495" s="67"/>
      <c r="O1495" s="67"/>
    </row>
    <row r="1496" spans="1:15" x14ac:dyDescent="0.2">
      <c r="A1496" s="67"/>
      <c r="B1496" s="67"/>
      <c r="C1496" s="67"/>
      <c r="D1496" s="67"/>
      <c r="E1496" s="67"/>
      <c r="F1496" s="67"/>
      <c r="G1496" s="67"/>
      <c r="H1496" s="67"/>
      <c r="I1496" s="67"/>
      <c r="J1496" s="67"/>
      <c r="K1496" s="67"/>
      <c r="L1496" s="67"/>
      <c r="M1496" s="67"/>
      <c r="N1496" s="67"/>
      <c r="O1496" s="67"/>
    </row>
    <row r="1497" spans="1:15" x14ac:dyDescent="0.2">
      <c r="A1497" s="67"/>
      <c r="B1497" s="67"/>
      <c r="C1497" s="67"/>
      <c r="D1497" s="67"/>
      <c r="E1497" s="67"/>
      <c r="F1497" s="67"/>
      <c r="G1497" s="67"/>
      <c r="H1497" s="67"/>
      <c r="I1497" s="67"/>
      <c r="J1497" s="67"/>
      <c r="K1497" s="67"/>
      <c r="L1497" s="67"/>
      <c r="M1497" s="67"/>
      <c r="N1497" s="67"/>
      <c r="O1497" s="67"/>
    </row>
    <row r="1498" spans="1:15" x14ac:dyDescent="0.2">
      <c r="A1498" s="67"/>
      <c r="B1498" s="67"/>
      <c r="C1498" s="67"/>
      <c r="D1498" s="67"/>
      <c r="E1498" s="67"/>
      <c r="F1498" s="67"/>
      <c r="G1498" s="67"/>
      <c r="H1498" s="67"/>
      <c r="I1498" s="67"/>
      <c r="J1498" s="67"/>
      <c r="K1498" s="67"/>
      <c r="L1498" s="67"/>
      <c r="M1498" s="67"/>
      <c r="N1498" s="67"/>
      <c r="O1498" s="67"/>
    </row>
    <row r="1499" spans="1:15" x14ac:dyDescent="0.2">
      <c r="A1499" s="67"/>
      <c r="B1499" s="67"/>
      <c r="C1499" s="67"/>
      <c r="D1499" s="67"/>
      <c r="E1499" s="67"/>
      <c r="F1499" s="67"/>
      <c r="G1499" s="67"/>
      <c r="H1499" s="67"/>
      <c r="I1499" s="67"/>
      <c r="J1499" s="67"/>
      <c r="K1499" s="67"/>
      <c r="L1499" s="67"/>
      <c r="M1499" s="67"/>
      <c r="N1499" s="67"/>
      <c r="O1499" s="67"/>
    </row>
    <row r="1500" spans="1:15" x14ac:dyDescent="0.2">
      <c r="A1500" s="67"/>
      <c r="B1500" s="67"/>
      <c r="C1500" s="67"/>
      <c r="D1500" s="67"/>
      <c r="E1500" s="67"/>
      <c r="F1500" s="67"/>
      <c r="G1500" s="67"/>
      <c r="H1500" s="67"/>
      <c r="I1500" s="67"/>
      <c r="J1500" s="67"/>
      <c r="K1500" s="67"/>
      <c r="L1500" s="67"/>
      <c r="M1500" s="67"/>
      <c r="N1500" s="67"/>
      <c r="O1500" s="67"/>
    </row>
    <row r="1501" spans="1:15" x14ac:dyDescent="0.2">
      <c r="A1501" s="67"/>
      <c r="B1501" s="67"/>
      <c r="C1501" s="67"/>
      <c r="D1501" s="67"/>
      <c r="E1501" s="67"/>
      <c r="F1501" s="67"/>
      <c r="G1501" s="67"/>
      <c r="H1501" s="67"/>
      <c r="I1501" s="67"/>
      <c r="J1501" s="67"/>
      <c r="K1501" s="67"/>
      <c r="L1501" s="67"/>
      <c r="M1501" s="67"/>
      <c r="N1501" s="67"/>
      <c r="O1501" s="67"/>
    </row>
    <row r="1502" spans="1:15" x14ac:dyDescent="0.2">
      <c r="A1502" s="67"/>
      <c r="B1502" s="67"/>
      <c r="C1502" s="67"/>
      <c r="D1502" s="67"/>
      <c r="E1502" s="67"/>
      <c r="F1502" s="67"/>
      <c r="G1502" s="67"/>
      <c r="H1502" s="67"/>
      <c r="I1502" s="67"/>
      <c r="J1502" s="67"/>
      <c r="K1502" s="67"/>
      <c r="L1502" s="67"/>
      <c r="M1502" s="67"/>
      <c r="N1502" s="67"/>
      <c r="O1502" s="67"/>
    </row>
    <row r="1503" spans="1:15" x14ac:dyDescent="0.2">
      <c r="A1503" s="67"/>
      <c r="B1503" s="67"/>
      <c r="C1503" s="67"/>
      <c r="D1503" s="67"/>
      <c r="E1503" s="67"/>
      <c r="F1503" s="67"/>
      <c r="G1503" s="67"/>
      <c r="H1503" s="67"/>
      <c r="I1503" s="67"/>
      <c r="J1503" s="67"/>
      <c r="K1503" s="67"/>
      <c r="L1503" s="67"/>
      <c r="M1503" s="67"/>
      <c r="N1503" s="67"/>
      <c r="O1503" s="67"/>
    </row>
    <row r="1504" spans="1:15" x14ac:dyDescent="0.2">
      <c r="A1504" s="67"/>
      <c r="B1504" s="67"/>
      <c r="C1504" s="67"/>
      <c r="D1504" s="67"/>
      <c r="E1504" s="67"/>
      <c r="F1504" s="67"/>
      <c r="G1504" s="67"/>
      <c r="H1504" s="67"/>
      <c r="I1504" s="67"/>
      <c r="J1504" s="67"/>
      <c r="K1504" s="67"/>
      <c r="L1504" s="67"/>
      <c r="M1504" s="67"/>
      <c r="N1504" s="67"/>
      <c r="O1504" s="67"/>
    </row>
    <row r="1505" spans="1:15" x14ac:dyDescent="0.2">
      <c r="A1505" s="67"/>
      <c r="B1505" s="67"/>
      <c r="C1505" s="67"/>
      <c r="D1505" s="67"/>
      <c r="E1505" s="67"/>
      <c r="F1505" s="67"/>
      <c r="G1505" s="67"/>
      <c r="H1505" s="67"/>
      <c r="I1505" s="67"/>
      <c r="J1505" s="67"/>
      <c r="K1505" s="67"/>
      <c r="L1505" s="67"/>
      <c r="M1505" s="67"/>
      <c r="N1505" s="67"/>
      <c r="O1505" s="67"/>
    </row>
    <row r="1506" spans="1:15" x14ac:dyDescent="0.2">
      <c r="A1506" s="67"/>
      <c r="B1506" s="67"/>
      <c r="C1506" s="67"/>
      <c r="D1506" s="67"/>
      <c r="E1506" s="67"/>
      <c r="F1506" s="67"/>
      <c r="G1506" s="67"/>
      <c r="H1506" s="67"/>
      <c r="I1506" s="67"/>
      <c r="J1506" s="67"/>
      <c r="K1506" s="67"/>
      <c r="L1506" s="67"/>
      <c r="M1506" s="67"/>
      <c r="N1506" s="67"/>
      <c r="O1506" s="67"/>
    </row>
    <row r="1507" spans="1:15" x14ac:dyDescent="0.2">
      <c r="A1507" s="67"/>
      <c r="B1507" s="67"/>
      <c r="C1507" s="67"/>
      <c r="D1507" s="67"/>
      <c r="E1507" s="67"/>
      <c r="F1507" s="67"/>
      <c r="G1507" s="67"/>
      <c r="H1507" s="67"/>
      <c r="I1507" s="67"/>
      <c r="J1507" s="67"/>
      <c r="K1507" s="67"/>
      <c r="L1507" s="67"/>
      <c r="M1507" s="67"/>
      <c r="N1507" s="67"/>
      <c r="O1507" s="67"/>
    </row>
    <row r="1508" spans="1:15" x14ac:dyDescent="0.2">
      <c r="A1508" s="67"/>
      <c r="B1508" s="67"/>
      <c r="C1508" s="67"/>
      <c r="D1508" s="67"/>
      <c r="E1508" s="67"/>
      <c r="F1508" s="67"/>
      <c r="G1508" s="67"/>
      <c r="H1508" s="67"/>
      <c r="I1508" s="67"/>
      <c r="J1508" s="67"/>
      <c r="K1508" s="67"/>
      <c r="L1508" s="67"/>
      <c r="M1508" s="67"/>
      <c r="N1508" s="67"/>
      <c r="O1508" s="67"/>
    </row>
    <row r="1509" spans="1:15" x14ac:dyDescent="0.2">
      <c r="A1509" s="67"/>
      <c r="B1509" s="67"/>
      <c r="C1509" s="67"/>
      <c r="D1509" s="67"/>
      <c r="E1509" s="67"/>
      <c r="F1509" s="67"/>
      <c r="G1509" s="67"/>
      <c r="H1509" s="67"/>
      <c r="I1509" s="67"/>
      <c r="J1509" s="67"/>
      <c r="K1509" s="67"/>
      <c r="L1509" s="67"/>
      <c r="M1509" s="67"/>
      <c r="N1509" s="67"/>
      <c r="O1509" s="67"/>
    </row>
    <row r="1510" spans="1:15" x14ac:dyDescent="0.2">
      <c r="A1510" s="67"/>
      <c r="B1510" s="67"/>
      <c r="C1510" s="67"/>
      <c r="D1510" s="67"/>
      <c r="E1510" s="67"/>
      <c r="F1510" s="67"/>
      <c r="G1510" s="67"/>
      <c r="H1510" s="67"/>
      <c r="I1510" s="67"/>
      <c r="J1510" s="67"/>
      <c r="K1510" s="67"/>
      <c r="L1510" s="67"/>
      <c r="M1510" s="67"/>
      <c r="N1510" s="67"/>
      <c r="O1510" s="67"/>
    </row>
    <row r="1511" spans="1:15" x14ac:dyDescent="0.2">
      <c r="A1511" s="67"/>
      <c r="B1511" s="67"/>
      <c r="C1511" s="67"/>
      <c r="D1511" s="67"/>
      <c r="E1511" s="67"/>
      <c r="F1511" s="67"/>
      <c r="G1511" s="67"/>
      <c r="H1511" s="67"/>
      <c r="I1511" s="67"/>
      <c r="J1511" s="67"/>
      <c r="K1511" s="67"/>
      <c r="L1511" s="67"/>
      <c r="M1511" s="67"/>
      <c r="N1511" s="67"/>
      <c r="O1511" s="67"/>
    </row>
    <row r="1512" spans="1:15" x14ac:dyDescent="0.2">
      <c r="A1512" s="67"/>
      <c r="B1512" s="67"/>
      <c r="C1512" s="67"/>
      <c r="D1512" s="67"/>
      <c r="E1512" s="67"/>
      <c r="F1512" s="67"/>
      <c r="G1512" s="67"/>
      <c r="H1512" s="67"/>
      <c r="I1512" s="67"/>
      <c r="J1512" s="67"/>
      <c r="K1512" s="67"/>
      <c r="L1512" s="67"/>
      <c r="M1512" s="67"/>
      <c r="N1512" s="67"/>
      <c r="O1512" s="67"/>
    </row>
    <row r="1513" spans="1:15" x14ac:dyDescent="0.2">
      <c r="A1513" s="67"/>
      <c r="B1513" s="67"/>
      <c r="C1513" s="67"/>
      <c r="D1513" s="67"/>
      <c r="E1513" s="67"/>
      <c r="F1513" s="67"/>
      <c r="G1513" s="67"/>
      <c r="H1513" s="67"/>
      <c r="I1513" s="67"/>
      <c r="J1513" s="67"/>
      <c r="K1513" s="67"/>
      <c r="L1513" s="67"/>
      <c r="M1513" s="67"/>
      <c r="N1513" s="67"/>
      <c r="O1513" s="67"/>
    </row>
    <row r="1514" spans="1:15" x14ac:dyDescent="0.2">
      <c r="A1514" s="67"/>
      <c r="B1514" s="67"/>
      <c r="C1514" s="67"/>
      <c r="D1514" s="67"/>
      <c r="E1514" s="67"/>
      <c r="F1514" s="67"/>
      <c r="G1514" s="67"/>
      <c r="H1514" s="67"/>
      <c r="I1514" s="67"/>
      <c r="J1514" s="67"/>
      <c r="K1514" s="67"/>
      <c r="L1514" s="67"/>
      <c r="M1514" s="67"/>
      <c r="N1514" s="67"/>
      <c r="O1514" s="67"/>
    </row>
    <row r="1515" spans="1:15" x14ac:dyDescent="0.2">
      <c r="A1515" s="67"/>
      <c r="B1515" s="67"/>
      <c r="C1515" s="67"/>
      <c r="D1515" s="67"/>
      <c r="E1515" s="67"/>
      <c r="F1515" s="67"/>
      <c r="G1515" s="67"/>
      <c r="H1515" s="67"/>
      <c r="I1515" s="67"/>
      <c r="J1515" s="67"/>
      <c r="K1515" s="67"/>
      <c r="L1515" s="67"/>
      <c r="M1515" s="67"/>
      <c r="N1515" s="67"/>
      <c r="O1515" s="67"/>
    </row>
    <row r="1516" spans="1:15" x14ac:dyDescent="0.2">
      <c r="A1516" s="67"/>
      <c r="B1516" s="67"/>
      <c r="C1516" s="67"/>
      <c r="D1516" s="67"/>
      <c r="E1516" s="67"/>
      <c r="F1516" s="67"/>
      <c r="G1516" s="67"/>
      <c r="H1516" s="67"/>
      <c r="I1516" s="67"/>
      <c r="J1516" s="67"/>
      <c r="K1516" s="67"/>
      <c r="L1516" s="67"/>
      <c r="M1516" s="67"/>
      <c r="N1516" s="67"/>
      <c r="O1516" s="67"/>
    </row>
    <row r="1517" spans="1:15" x14ac:dyDescent="0.2">
      <c r="A1517" s="67"/>
      <c r="B1517" s="67"/>
      <c r="C1517" s="67"/>
      <c r="D1517" s="67"/>
      <c r="E1517" s="67"/>
      <c r="F1517" s="67"/>
      <c r="G1517" s="67"/>
      <c r="H1517" s="67"/>
      <c r="I1517" s="67"/>
      <c r="J1517" s="67"/>
      <c r="K1517" s="67"/>
      <c r="L1517" s="67"/>
      <c r="M1517" s="67"/>
      <c r="N1517" s="67"/>
      <c r="O1517" s="67"/>
    </row>
    <row r="1518" spans="1:15" x14ac:dyDescent="0.2">
      <c r="A1518" s="67"/>
      <c r="B1518" s="67"/>
      <c r="C1518" s="67"/>
      <c r="D1518" s="67"/>
      <c r="E1518" s="67"/>
      <c r="F1518" s="67"/>
      <c r="G1518" s="67"/>
      <c r="H1518" s="67"/>
      <c r="I1518" s="67"/>
      <c r="J1518" s="67"/>
      <c r="K1518" s="67"/>
      <c r="L1518" s="67"/>
      <c r="M1518" s="67"/>
      <c r="N1518" s="67"/>
      <c r="O1518" s="67"/>
    </row>
    <row r="1519" spans="1:15" x14ac:dyDescent="0.2">
      <c r="A1519" s="67"/>
      <c r="B1519" s="67"/>
      <c r="C1519" s="67"/>
      <c r="D1519" s="67"/>
      <c r="E1519" s="67"/>
      <c r="F1519" s="67"/>
      <c r="G1519" s="67"/>
      <c r="H1519" s="67"/>
      <c r="I1519" s="67"/>
      <c r="J1519" s="67"/>
      <c r="K1519" s="67"/>
      <c r="L1519" s="67"/>
      <c r="M1519" s="67"/>
      <c r="N1519" s="67"/>
      <c r="O1519" s="67"/>
    </row>
    <row r="1520" spans="1:15" x14ac:dyDescent="0.2">
      <c r="A1520" s="67"/>
      <c r="B1520" s="67"/>
      <c r="C1520" s="67"/>
      <c r="D1520" s="67"/>
      <c r="E1520" s="67"/>
      <c r="F1520" s="67"/>
      <c r="G1520" s="67"/>
      <c r="H1520" s="67"/>
      <c r="I1520" s="67"/>
      <c r="J1520" s="67"/>
      <c r="K1520" s="67"/>
      <c r="L1520" s="67"/>
      <c r="M1520" s="67"/>
      <c r="N1520" s="67"/>
      <c r="O1520" s="67"/>
    </row>
    <row r="1521" spans="1:15" x14ac:dyDescent="0.2">
      <c r="A1521" s="67"/>
      <c r="B1521" s="67"/>
      <c r="C1521" s="67"/>
      <c r="D1521" s="67"/>
      <c r="E1521" s="67"/>
      <c r="F1521" s="67"/>
      <c r="G1521" s="67"/>
      <c r="H1521" s="67"/>
      <c r="I1521" s="67"/>
      <c r="J1521" s="67"/>
      <c r="K1521" s="67"/>
      <c r="L1521" s="67"/>
      <c r="M1521" s="67"/>
      <c r="N1521" s="67"/>
      <c r="O1521" s="67"/>
    </row>
    <row r="1522" spans="1:15" x14ac:dyDescent="0.2">
      <c r="A1522" s="67"/>
      <c r="B1522" s="67"/>
      <c r="C1522" s="67"/>
      <c r="D1522" s="67"/>
      <c r="E1522" s="67"/>
      <c r="F1522" s="67"/>
      <c r="G1522" s="67"/>
      <c r="H1522" s="67"/>
      <c r="I1522" s="67"/>
      <c r="J1522" s="67"/>
      <c r="K1522" s="67"/>
      <c r="L1522" s="67"/>
      <c r="M1522" s="67"/>
      <c r="N1522" s="67"/>
      <c r="O1522" s="67"/>
    </row>
    <row r="1523" spans="1:15" x14ac:dyDescent="0.2">
      <c r="A1523" s="67"/>
      <c r="B1523" s="67"/>
      <c r="C1523" s="67"/>
      <c r="D1523" s="67"/>
      <c r="E1523" s="67"/>
      <c r="F1523" s="67"/>
      <c r="G1523" s="67"/>
      <c r="H1523" s="67"/>
      <c r="I1523" s="67"/>
      <c r="J1523" s="67"/>
      <c r="K1523" s="67"/>
      <c r="L1523" s="67"/>
      <c r="M1523" s="67"/>
      <c r="N1523" s="67"/>
      <c r="O1523" s="67"/>
    </row>
    <row r="1524" spans="1:15" x14ac:dyDescent="0.2">
      <c r="A1524" s="67"/>
      <c r="B1524" s="67"/>
      <c r="C1524" s="67"/>
      <c r="D1524" s="67"/>
      <c r="E1524" s="67"/>
      <c r="F1524" s="67"/>
      <c r="G1524" s="67"/>
      <c r="H1524" s="67"/>
      <c r="I1524" s="67"/>
      <c r="J1524" s="67"/>
      <c r="K1524" s="67"/>
      <c r="L1524" s="67"/>
      <c r="M1524" s="67"/>
      <c r="N1524" s="67"/>
      <c r="O1524" s="67"/>
    </row>
    <row r="1525" spans="1:15" x14ac:dyDescent="0.2">
      <c r="A1525" s="67"/>
      <c r="B1525" s="67"/>
      <c r="C1525" s="67"/>
      <c r="D1525" s="67"/>
      <c r="E1525" s="67"/>
      <c r="F1525" s="67"/>
      <c r="G1525" s="67"/>
      <c r="H1525" s="67"/>
      <c r="I1525" s="67"/>
      <c r="J1525" s="67"/>
      <c r="K1525" s="67"/>
      <c r="L1525" s="67"/>
      <c r="M1525" s="67"/>
      <c r="N1525" s="67"/>
      <c r="O1525" s="67"/>
    </row>
    <row r="1526" spans="1:15" x14ac:dyDescent="0.2">
      <c r="A1526" s="67"/>
      <c r="B1526" s="67"/>
      <c r="C1526" s="67"/>
      <c r="D1526" s="67"/>
      <c r="E1526" s="67"/>
      <c r="F1526" s="67"/>
      <c r="G1526" s="67"/>
      <c r="H1526" s="67"/>
      <c r="I1526" s="67"/>
      <c r="J1526" s="67"/>
      <c r="K1526" s="67"/>
      <c r="L1526" s="67"/>
      <c r="M1526" s="67"/>
      <c r="N1526" s="67"/>
      <c r="O1526" s="67"/>
    </row>
    <row r="1527" spans="1:15" x14ac:dyDescent="0.2">
      <c r="A1527" s="67"/>
      <c r="B1527" s="67"/>
      <c r="C1527" s="67"/>
      <c r="D1527" s="67"/>
      <c r="E1527" s="67"/>
      <c r="F1527" s="67"/>
      <c r="G1527" s="67"/>
      <c r="H1527" s="67"/>
      <c r="I1527" s="67"/>
      <c r="J1527" s="67"/>
      <c r="K1527" s="67"/>
      <c r="L1527" s="67"/>
      <c r="M1527" s="67"/>
      <c r="N1527" s="67"/>
      <c r="O1527" s="67"/>
    </row>
    <row r="1528" spans="1:15" x14ac:dyDescent="0.2">
      <c r="A1528" s="67"/>
      <c r="B1528" s="67"/>
      <c r="C1528" s="67"/>
      <c r="D1528" s="67"/>
      <c r="E1528" s="67"/>
      <c r="F1528" s="67"/>
      <c r="G1528" s="67"/>
      <c r="H1528" s="67"/>
      <c r="I1528" s="67"/>
      <c r="J1528" s="67"/>
      <c r="K1528" s="67"/>
      <c r="L1528" s="67"/>
      <c r="M1528" s="67"/>
      <c r="N1528" s="67"/>
      <c r="O1528" s="67"/>
    </row>
    <row r="1529" spans="1:15" x14ac:dyDescent="0.2">
      <c r="A1529" s="67"/>
      <c r="B1529" s="67"/>
      <c r="C1529" s="67"/>
      <c r="D1529" s="67"/>
      <c r="E1529" s="67"/>
      <c r="F1529" s="67"/>
      <c r="G1529" s="67"/>
      <c r="H1529" s="67"/>
      <c r="I1529" s="67"/>
      <c r="J1529" s="67"/>
      <c r="K1529" s="67"/>
      <c r="L1529" s="67"/>
      <c r="M1529" s="67"/>
      <c r="N1529" s="67"/>
      <c r="O1529" s="67"/>
    </row>
    <row r="1530" spans="1:15" x14ac:dyDescent="0.2">
      <c r="A1530" s="67"/>
      <c r="B1530" s="67"/>
      <c r="C1530" s="67"/>
      <c r="D1530" s="67"/>
      <c r="E1530" s="67"/>
      <c r="F1530" s="67"/>
      <c r="G1530" s="67"/>
      <c r="H1530" s="67"/>
      <c r="I1530" s="67"/>
      <c r="J1530" s="67"/>
      <c r="K1530" s="67"/>
      <c r="L1530" s="67"/>
      <c r="M1530" s="67"/>
      <c r="N1530" s="67"/>
      <c r="O1530" s="67"/>
    </row>
    <row r="1531" spans="1:15" x14ac:dyDescent="0.2">
      <c r="A1531" s="67"/>
      <c r="B1531" s="67"/>
      <c r="C1531" s="67"/>
      <c r="D1531" s="67"/>
      <c r="E1531" s="67"/>
      <c r="F1531" s="67"/>
      <c r="G1531" s="67"/>
      <c r="H1531" s="67"/>
      <c r="I1531" s="67"/>
      <c r="J1531" s="67"/>
      <c r="K1531" s="67"/>
      <c r="L1531" s="67"/>
      <c r="M1531" s="67"/>
      <c r="N1531" s="67"/>
      <c r="O1531" s="67"/>
    </row>
    <row r="1532" spans="1:15" x14ac:dyDescent="0.2">
      <c r="A1532" s="67"/>
      <c r="B1532" s="67"/>
      <c r="C1532" s="67"/>
      <c r="D1532" s="67"/>
      <c r="E1532" s="67"/>
      <c r="F1532" s="67"/>
      <c r="G1532" s="67"/>
      <c r="H1532" s="67"/>
      <c r="I1532" s="67"/>
      <c r="J1532" s="67"/>
      <c r="K1532" s="67"/>
      <c r="L1532" s="67"/>
      <c r="M1532" s="67"/>
      <c r="N1532" s="67"/>
      <c r="O1532" s="67"/>
    </row>
    <row r="1533" spans="1:15" x14ac:dyDescent="0.2">
      <c r="A1533" s="67"/>
      <c r="B1533" s="67"/>
      <c r="C1533" s="67"/>
      <c r="D1533" s="67"/>
      <c r="E1533" s="67"/>
      <c r="F1533" s="67"/>
      <c r="G1533" s="67"/>
      <c r="H1533" s="67"/>
      <c r="I1533" s="67"/>
      <c r="J1533" s="67"/>
      <c r="K1533" s="67"/>
      <c r="L1533" s="67"/>
      <c r="M1533" s="67"/>
      <c r="N1533" s="67"/>
      <c r="O1533" s="67"/>
    </row>
    <row r="1534" spans="1:15" x14ac:dyDescent="0.2">
      <c r="A1534" s="67"/>
      <c r="B1534" s="67"/>
      <c r="C1534" s="67"/>
      <c r="D1534" s="67"/>
      <c r="E1534" s="67"/>
      <c r="F1534" s="67"/>
      <c r="G1534" s="67"/>
      <c r="H1534" s="67"/>
      <c r="I1534" s="67"/>
      <c r="J1534" s="67"/>
      <c r="K1534" s="67"/>
      <c r="L1534" s="67"/>
      <c r="M1534" s="67"/>
      <c r="N1534" s="67"/>
      <c r="O1534" s="67"/>
    </row>
    <row r="1535" spans="1:15" x14ac:dyDescent="0.2">
      <c r="A1535" s="67"/>
      <c r="B1535" s="67"/>
      <c r="C1535" s="67"/>
      <c r="D1535" s="67"/>
      <c r="E1535" s="67"/>
      <c r="F1535" s="67"/>
      <c r="G1535" s="67"/>
      <c r="H1535" s="67"/>
      <c r="I1535" s="67"/>
      <c r="J1535" s="67"/>
      <c r="K1535" s="67"/>
      <c r="L1535" s="67"/>
      <c r="M1535" s="67"/>
      <c r="N1535" s="67"/>
      <c r="O1535" s="67"/>
    </row>
    <row r="1536" spans="1:15" x14ac:dyDescent="0.2">
      <c r="A1536" s="67"/>
      <c r="B1536" s="67"/>
      <c r="C1536" s="67"/>
      <c r="D1536" s="67"/>
      <c r="E1536" s="67"/>
      <c r="F1536" s="67"/>
      <c r="G1536" s="67"/>
      <c r="H1536" s="67"/>
      <c r="I1536" s="67"/>
      <c r="J1536" s="67"/>
      <c r="K1536" s="67"/>
      <c r="L1536" s="67"/>
      <c r="M1536" s="67"/>
      <c r="N1536" s="67"/>
      <c r="O1536" s="67"/>
    </row>
    <row r="1537" spans="1:15" x14ac:dyDescent="0.2">
      <c r="A1537" s="67"/>
      <c r="B1537" s="67"/>
      <c r="C1537" s="67"/>
      <c r="D1537" s="67"/>
      <c r="E1537" s="67"/>
      <c r="F1537" s="67"/>
      <c r="G1537" s="67"/>
      <c r="H1537" s="67"/>
      <c r="I1537" s="67"/>
      <c r="J1537" s="67"/>
      <c r="K1537" s="67"/>
      <c r="L1537" s="67"/>
      <c r="M1537" s="67"/>
      <c r="N1537" s="67"/>
      <c r="O1537" s="67"/>
    </row>
    <row r="1538" spans="1:15" x14ac:dyDescent="0.2">
      <c r="A1538" s="67"/>
      <c r="B1538" s="67"/>
      <c r="C1538" s="67"/>
      <c r="D1538" s="67"/>
      <c r="E1538" s="67"/>
      <c r="F1538" s="67"/>
      <c r="G1538" s="67"/>
      <c r="H1538" s="67"/>
      <c r="I1538" s="67"/>
      <c r="J1538" s="67"/>
      <c r="K1538" s="67"/>
      <c r="L1538" s="67"/>
      <c r="M1538" s="67"/>
      <c r="N1538" s="67"/>
      <c r="O1538" s="67"/>
    </row>
    <row r="1539" spans="1:15" x14ac:dyDescent="0.2">
      <c r="A1539" s="67"/>
      <c r="B1539" s="67"/>
      <c r="C1539" s="67"/>
      <c r="D1539" s="67"/>
      <c r="E1539" s="67"/>
      <c r="F1539" s="67"/>
      <c r="G1539" s="67"/>
      <c r="H1539" s="67"/>
      <c r="I1539" s="67"/>
      <c r="J1539" s="67"/>
      <c r="K1539" s="67"/>
      <c r="L1539" s="67"/>
      <c r="M1539" s="67"/>
      <c r="N1539" s="67"/>
      <c r="O1539" s="67"/>
    </row>
    <row r="1540" spans="1:15" x14ac:dyDescent="0.2">
      <c r="A1540" s="67"/>
      <c r="B1540" s="67"/>
      <c r="C1540" s="67"/>
      <c r="D1540" s="67"/>
      <c r="E1540" s="67"/>
      <c r="F1540" s="67"/>
      <c r="G1540" s="67"/>
      <c r="H1540" s="67"/>
      <c r="I1540" s="67"/>
      <c r="J1540" s="67"/>
      <c r="K1540" s="67"/>
      <c r="L1540" s="67"/>
      <c r="M1540" s="67"/>
      <c r="N1540" s="67"/>
      <c r="O1540" s="67"/>
    </row>
    <row r="1541" spans="1:15" x14ac:dyDescent="0.2">
      <c r="A1541" s="67"/>
      <c r="B1541" s="67"/>
      <c r="C1541" s="67"/>
      <c r="D1541" s="67"/>
      <c r="E1541" s="67"/>
      <c r="F1541" s="67"/>
      <c r="G1541" s="67"/>
      <c r="H1541" s="67"/>
      <c r="I1541" s="67"/>
      <c r="J1541" s="67"/>
      <c r="K1541" s="67"/>
      <c r="L1541" s="67"/>
      <c r="M1541" s="67"/>
      <c r="N1541" s="67"/>
      <c r="O1541" s="67"/>
    </row>
    <row r="1542" spans="1:15" x14ac:dyDescent="0.2">
      <c r="A1542" s="67"/>
      <c r="B1542" s="67"/>
      <c r="C1542" s="67"/>
      <c r="D1542" s="67"/>
      <c r="E1542" s="67"/>
      <c r="F1542" s="67"/>
      <c r="G1542" s="67"/>
      <c r="H1542" s="67"/>
      <c r="I1542" s="67"/>
      <c r="J1542" s="67"/>
      <c r="K1542" s="67"/>
      <c r="L1542" s="67"/>
      <c r="M1542" s="67"/>
      <c r="N1542" s="67"/>
      <c r="O1542" s="67"/>
    </row>
    <row r="1543" spans="1:15" x14ac:dyDescent="0.2">
      <c r="A1543" s="67"/>
      <c r="B1543" s="67"/>
      <c r="C1543" s="67"/>
      <c r="D1543" s="67"/>
      <c r="E1543" s="67"/>
      <c r="F1543" s="67"/>
      <c r="G1543" s="67"/>
      <c r="H1543" s="67"/>
      <c r="I1543" s="67"/>
      <c r="J1543" s="67"/>
      <c r="K1543" s="67"/>
      <c r="L1543" s="67"/>
      <c r="M1543" s="67"/>
      <c r="N1543" s="67"/>
      <c r="O1543" s="67"/>
    </row>
    <row r="1544" spans="1:15" x14ac:dyDescent="0.2">
      <c r="A1544" s="67"/>
      <c r="B1544" s="67"/>
      <c r="C1544" s="67"/>
      <c r="D1544" s="67"/>
      <c r="E1544" s="67"/>
      <c r="F1544" s="67"/>
      <c r="G1544" s="67"/>
      <c r="H1544" s="67"/>
      <c r="I1544" s="67"/>
      <c r="J1544" s="67"/>
      <c r="K1544" s="67"/>
      <c r="L1544" s="67"/>
      <c r="M1544" s="67"/>
      <c r="N1544" s="67"/>
      <c r="O1544" s="67"/>
    </row>
    <row r="1545" spans="1:15" x14ac:dyDescent="0.2">
      <c r="A1545" s="67"/>
      <c r="B1545" s="67"/>
      <c r="C1545" s="67"/>
      <c r="D1545" s="67"/>
      <c r="E1545" s="67"/>
      <c r="F1545" s="67"/>
      <c r="G1545" s="67"/>
      <c r="H1545" s="67"/>
      <c r="I1545" s="67"/>
      <c r="J1545" s="67"/>
      <c r="K1545" s="67"/>
      <c r="L1545" s="67"/>
      <c r="M1545" s="67"/>
      <c r="N1545" s="67"/>
      <c r="O1545" s="67"/>
    </row>
    <row r="1546" spans="1:15" x14ac:dyDescent="0.2">
      <c r="A1546" s="67"/>
      <c r="B1546" s="67"/>
      <c r="C1546" s="67"/>
      <c r="D1546" s="67"/>
      <c r="E1546" s="67"/>
      <c r="F1546" s="67"/>
      <c r="G1546" s="67"/>
      <c r="H1546" s="67"/>
      <c r="I1546" s="67"/>
      <c r="J1546" s="67"/>
      <c r="K1546" s="67"/>
      <c r="L1546" s="67"/>
      <c r="M1546" s="67"/>
      <c r="N1546" s="67"/>
      <c r="O1546" s="67"/>
    </row>
    <row r="1547" spans="1:15" x14ac:dyDescent="0.2">
      <c r="A1547" s="67"/>
      <c r="B1547" s="67"/>
      <c r="C1547" s="67"/>
      <c r="D1547" s="67"/>
      <c r="E1547" s="67"/>
      <c r="F1547" s="67"/>
      <c r="G1547" s="67"/>
      <c r="H1547" s="67"/>
      <c r="I1547" s="67"/>
      <c r="J1547" s="67"/>
      <c r="K1547" s="67"/>
      <c r="L1547" s="67"/>
      <c r="M1547" s="67"/>
      <c r="N1547" s="67"/>
      <c r="O1547" s="67"/>
    </row>
    <row r="1548" spans="1:15" x14ac:dyDescent="0.2">
      <c r="A1548" s="67"/>
      <c r="B1548" s="67"/>
      <c r="C1548" s="67"/>
      <c r="D1548" s="67"/>
      <c r="E1548" s="67"/>
      <c r="F1548" s="67"/>
      <c r="G1548" s="67"/>
      <c r="H1548" s="67"/>
      <c r="I1548" s="67"/>
      <c r="J1548" s="67"/>
      <c r="K1548" s="67"/>
      <c r="L1548" s="67"/>
      <c r="M1548" s="67"/>
      <c r="N1548" s="67"/>
      <c r="O1548" s="67"/>
    </row>
    <row r="1549" spans="1:15" x14ac:dyDescent="0.2">
      <c r="A1549" s="67"/>
      <c r="B1549" s="67"/>
      <c r="C1549" s="67"/>
      <c r="D1549" s="67"/>
      <c r="E1549" s="67"/>
      <c r="F1549" s="67"/>
      <c r="G1549" s="67"/>
      <c r="H1549" s="67"/>
      <c r="I1549" s="67"/>
      <c r="J1549" s="67"/>
      <c r="K1549" s="67"/>
      <c r="L1549" s="67"/>
      <c r="M1549" s="67"/>
      <c r="N1549" s="67"/>
      <c r="O1549" s="67"/>
    </row>
    <row r="1550" spans="1:15" x14ac:dyDescent="0.2">
      <c r="A1550" s="67"/>
      <c r="B1550" s="67"/>
      <c r="C1550" s="67"/>
      <c r="D1550" s="67"/>
      <c r="E1550" s="67"/>
      <c r="F1550" s="67"/>
      <c r="G1550" s="67"/>
      <c r="H1550" s="67"/>
      <c r="I1550" s="67"/>
      <c r="J1550" s="67"/>
      <c r="K1550" s="67"/>
      <c r="L1550" s="67"/>
      <c r="M1550" s="67"/>
      <c r="N1550" s="67"/>
      <c r="O1550" s="67"/>
    </row>
    <row r="1551" spans="1:15" x14ac:dyDescent="0.2">
      <c r="A1551" s="67"/>
      <c r="B1551" s="67"/>
      <c r="C1551" s="67"/>
      <c r="D1551" s="67"/>
      <c r="E1551" s="67"/>
      <c r="F1551" s="67"/>
      <c r="G1551" s="67"/>
      <c r="H1551" s="67"/>
      <c r="I1551" s="67"/>
      <c r="J1551" s="67"/>
      <c r="K1551" s="67"/>
      <c r="L1551" s="67"/>
      <c r="M1551" s="67"/>
      <c r="N1551" s="67"/>
      <c r="O1551" s="67"/>
    </row>
    <row r="1552" spans="1:15" x14ac:dyDescent="0.2">
      <c r="A1552" s="67"/>
      <c r="B1552" s="67"/>
      <c r="C1552" s="67"/>
      <c r="D1552" s="67"/>
      <c r="E1552" s="67"/>
      <c r="F1552" s="67"/>
      <c r="G1552" s="67"/>
      <c r="H1552" s="67"/>
      <c r="I1552" s="67"/>
      <c r="J1552" s="67"/>
      <c r="K1552" s="67"/>
      <c r="L1552" s="67"/>
      <c r="M1552" s="67"/>
      <c r="N1552" s="67"/>
      <c r="O1552" s="67"/>
    </row>
    <row r="1553" spans="1:15" x14ac:dyDescent="0.2">
      <c r="A1553" s="67"/>
      <c r="B1553" s="67"/>
      <c r="C1553" s="67"/>
      <c r="D1553" s="67"/>
      <c r="E1553" s="67"/>
      <c r="F1553" s="67"/>
      <c r="G1553" s="67"/>
      <c r="H1553" s="67"/>
      <c r="I1553" s="67"/>
      <c r="J1553" s="67"/>
      <c r="K1553" s="67"/>
      <c r="L1553" s="67"/>
      <c r="M1553" s="67"/>
      <c r="N1553" s="67"/>
      <c r="O1553" s="67"/>
    </row>
    <row r="1554" spans="1:15" x14ac:dyDescent="0.2">
      <c r="A1554" s="67"/>
      <c r="B1554" s="67"/>
      <c r="C1554" s="67"/>
      <c r="D1554" s="67"/>
      <c r="E1554" s="67"/>
      <c r="F1554" s="67"/>
      <c r="G1554" s="67"/>
      <c r="H1554" s="67"/>
      <c r="I1554" s="67"/>
      <c r="J1554" s="67"/>
      <c r="K1554" s="67"/>
      <c r="L1554" s="67"/>
      <c r="M1554" s="67"/>
      <c r="N1554" s="67"/>
      <c r="O1554" s="67"/>
    </row>
    <row r="1555" spans="1:15" x14ac:dyDescent="0.2">
      <c r="A1555" s="67"/>
      <c r="B1555" s="67"/>
      <c r="C1555" s="67"/>
      <c r="D1555" s="67"/>
      <c r="E1555" s="67"/>
      <c r="F1555" s="67"/>
      <c r="G1555" s="67"/>
      <c r="H1555" s="67"/>
      <c r="I1555" s="67"/>
      <c r="J1555" s="67"/>
      <c r="K1555" s="67"/>
      <c r="L1555" s="67"/>
      <c r="M1555" s="67"/>
      <c r="N1555" s="67"/>
      <c r="O1555" s="67"/>
    </row>
    <row r="1556" spans="1:15" x14ac:dyDescent="0.2">
      <c r="A1556" s="67"/>
      <c r="B1556" s="67"/>
      <c r="C1556" s="67"/>
      <c r="D1556" s="67"/>
      <c r="E1556" s="67"/>
      <c r="F1556" s="67"/>
      <c r="G1556" s="67"/>
      <c r="H1556" s="67"/>
      <c r="I1556" s="67"/>
      <c r="J1556" s="67"/>
      <c r="K1556" s="67"/>
      <c r="L1556" s="67"/>
      <c r="M1556" s="67"/>
      <c r="N1556" s="67"/>
      <c r="O1556" s="67"/>
    </row>
    <row r="1557" spans="1:15" x14ac:dyDescent="0.2">
      <c r="A1557" s="67"/>
      <c r="B1557" s="67"/>
      <c r="C1557" s="67"/>
      <c r="D1557" s="67"/>
      <c r="E1557" s="67"/>
      <c r="F1557" s="67"/>
      <c r="G1557" s="67"/>
      <c r="H1557" s="67"/>
      <c r="I1557" s="67"/>
      <c r="J1557" s="67"/>
      <c r="K1557" s="67"/>
      <c r="L1557" s="67"/>
      <c r="M1557" s="67"/>
      <c r="N1557" s="67"/>
      <c r="O1557" s="67"/>
    </row>
    <row r="1558" spans="1:15" x14ac:dyDescent="0.2">
      <c r="A1558" s="67"/>
      <c r="B1558" s="67"/>
      <c r="C1558" s="67"/>
      <c r="D1558" s="67"/>
      <c r="E1558" s="67"/>
      <c r="F1558" s="67"/>
      <c r="G1558" s="67"/>
      <c r="H1558" s="67"/>
      <c r="I1558" s="67"/>
      <c r="J1558" s="67"/>
      <c r="K1558" s="67"/>
      <c r="L1558" s="67"/>
      <c r="M1558" s="67"/>
      <c r="N1558" s="67"/>
      <c r="O1558" s="67"/>
    </row>
    <row r="1559" spans="1:15" x14ac:dyDescent="0.2">
      <c r="A1559" s="67"/>
      <c r="B1559" s="67"/>
      <c r="C1559" s="67"/>
      <c r="D1559" s="67"/>
      <c r="E1559" s="67"/>
      <c r="F1559" s="67"/>
      <c r="G1559" s="67"/>
      <c r="H1559" s="67"/>
      <c r="I1559" s="67"/>
      <c r="J1559" s="67"/>
      <c r="K1559" s="67"/>
      <c r="L1559" s="67"/>
      <c r="M1559" s="67"/>
      <c r="N1559" s="67"/>
      <c r="O1559" s="67"/>
    </row>
    <row r="1560" spans="1:15" x14ac:dyDescent="0.2">
      <c r="A1560" s="67"/>
      <c r="B1560" s="67"/>
      <c r="C1560" s="67"/>
      <c r="D1560" s="67"/>
      <c r="E1560" s="67"/>
      <c r="F1560" s="67"/>
      <c r="G1560" s="67"/>
      <c r="H1560" s="67"/>
      <c r="I1560" s="67"/>
      <c r="J1560" s="67"/>
      <c r="K1560" s="67"/>
      <c r="L1560" s="67"/>
      <c r="M1560" s="67"/>
      <c r="N1560" s="67"/>
      <c r="O1560" s="67"/>
    </row>
    <row r="1561" spans="1:15" x14ac:dyDescent="0.2">
      <c r="A1561" s="67"/>
      <c r="B1561" s="67"/>
      <c r="C1561" s="67"/>
      <c r="D1561" s="67"/>
      <c r="E1561" s="67"/>
      <c r="F1561" s="67"/>
      <c r="G1561" s="67"/>
      <c r="H1561" s="67"/>
      <c r="I1561" s="67"/>
      <c r="J1561" s="67"/>
      <c r="K1561" s="67"/>
      <c r="L1561" s="67"/>
      <c r="M1561" s="67"/>
      <c r="N1561" s="67"/>
      <c r="O1561" s="67"/>
    </row>
    <row r="1562" spans="1:15" x14ac:dyDescent="0.2">
      <c r="A1562" s="67"/>
      <c r="B1562" s="67"/>
      <c r="C1562" s="67"/>
      <c r="D1562" s="67"/>
      <c r="E1562" s="67"/>
      <c r="F1562" s="67"/>
      <c r="G1562" s="67"/>
      <c r="H1562" s="67"/>
      <c r="I1562" s="67"/>
      <c r="J1562" s="67"/>
      <c r="K1562" s="67"/>
      <c r="L1562" s="67"/>
      <c r="M1562" s="67"/>
      <c r="N1562" s="67"/>
      <c r="O1562" s="67"/>
    </row>
    <row r="1563" spans="1:15" x14ac:dyDescent="0.2">
      <c r="A1563" s="67"/>
      <c r="B1563" s="67"/>
      <c r="C1563" s="67"/>
      <c r="D1563" s="67"/>
      <c r="E1563" s="67"/>
      <c r="F1563" s="67"/>
      <c r="G1563" s="67"/>
      <c r="H1563" s="67"/>
      <c r="I1563" s="67"/>
      <c r="J1563" s="67"/>
      <c r="K1563" s="67"/>
      <c r="L1563" s="67"/>
      <c r="M1563" s="67"/>
      <c r="N1563" s="67"/>
      <c r="O1563" s="67"/>
    </row>
    <row r="1564" spans="1:15" x14ac:dyDescent="0.2">
      <c r="A1564" s="67"/>
      <c r="B1564" s="67"/>
      <c r="C1564" s="67"/>
      <c r="D1564" s="67"/>
      <c r="E1564" s="67"/>
      <c r="F1564" s="67"/>
      <c r="G1564" s="67"/>
      <c r="H1564" s="67"/>
      <c r="I1564" s="67"/>
      <c r="J1564" s="67"/>
      <c r="K1564" s="67"/>
      <c r="L1564" s="67"/>
      <c r="M1564" s="67"/>
      <c r="N1564" s="67"/>
      <c r="O1564" s="67"/>
    </row>
    <row r="1565" spans="1:15" x14ac:dyDescent="0.2">
      <c r="A1565" s="67"/>
      <c r="B1565" s="67"/>
      <c r="C1565" s="67"/>
      <c r="D1565" s="67"/>
      <c r="E1565" s="67"/>
      <c r="F1565" s="67"/>
      <c r="G1565" s="67"/>
      <c r="H1565" s="67"/>
      <c r="I1565" s="67"/>
      <c r="J1565" s="67"/>
      <c r="K1565" s="67"/>
      <c r="L1565" s="67"/>
      <c r="M1565" s="67"/>
      <c r="N1565" s="67"/>
      <c r="O1565" s="67"/>
    </row>
    <row r="1566" spans="1:15" x14ac:dyDescent="0.2">
      <c r="A1566" s="67"/>
      <c r="B1566" s="67"/>
      <c r="C1566" s="67"/>
      <c r="D1566" s="67"/>
      <c r="E1566" s="67"/>
      <c r="F1566" s="67"/>
      <c r="G1566" s="67"/>
      <c r="H1566" s="67"/>
      <c r="I1566" s="67"/>
      <c r="J1566" s="67"/>
      <c r="K1566" s="67"/>
      <c r="L1566" s="67"/>
      <c r="M1566" s="67"/>
      <c r="N1566" s="67"/>
      <c r="O1566" s="67"/>
    </row>
    <row r="1567" spans="1:15" x14ac:dyDescent="0.2">
      <c r="A1567" s="67"/>
      <c r="B1567" s="67"/>
      <c r="C1567" s="67"/>
      <c r="D1567" s="67"/>
      <c r="E1567" s="67"/>
      <c r="F1567" s="67"/>
      <c r="G1567" s="67"/>
      <c r="H1567" s="67"/>
      <c r="I1567" s="67"/>
      <c r="J1567" s="67"/>
      <c r="K1567" s="67"/>
      <c r="L1567" s="67"/>
      <c r="M1567" s="67"/>
      <c r="N1567" s="67"/>
      <c r="O1567" s="67"/>
    </row>
    <row r="1568" spans="1:15" x14ac:dyDescent="0.2">
      <c r="A1568" s="67"/>
      <c r="B1568" s="67"/>
      <c r="C1568" s="67"/>
      <c r="D1568" s="67"/>
      <c r="E1568" s="67"/>
      <c r="F1568" s="67"/>
      <c r="G1568" s="67"/>
      <c r="H1568" s="67"/>
      <c r="I1568" s="67"/>
      <c r="J1568" s="67"/>
      <c r="K1568" s="67"/>
      <c r="L1568" s="67"/>
      <c r="M1568" s="67"/>
      <c r="N1568" s="67"/>
      <c r="O1568" s="67"/>
    </row>
    <row r="1569" spans="1:15" x14ac:dyDescent="0.2">
      <c r="A1569" s="67"/>
      <c r="B1569" s="67"/>
      <c r="C1569" s="67"/>
      <c r="D1569" s="67"/>
      <c r="E1569" s="67"/>
      <c r="F1569" s="67"/>
      <c r="G1569" s="67"/>
      <c r="H1569" s="67"/>
      <c r="I1569" s="67"/>
      <c r="J1569" s="67"/>
      <c r="K1569" s="67"/>
      <c r="L1569" s="67"/>
      <c r="M1569" s="67"/>
      <c r="N1569" s="67"/>
      <c r="O1569" s="67"/>
    </row>
    <row r="1570" spans="1:15" x14ac:dyDescent="0.2">
      <c r="A1570" s="67"/>
      <c r="B1570" s="67"/>
      <c r="C1570" s="67"/>
      <c r="D1570" s="67"/>
      <c r="E1570" s="67"/>
      <c r="F1570" s="67"/>
      <c r="G1570" s="67"/>
      <c r="H1570" s="67"/>
      <c r="I1570" s="67"/>
      <c r="J1570" s="67"/>
      <c r="K1570" s="67"/>
      <c r="L1570" s="67"/>
      <c r="M1570" s="67"/>
      <c r="N1570" s="67"/>
      <c r="O1570" s="67"/>
    </row>
    <row r="1571" spans="1:15" x14ac:dyDescent="0.2">
      <c r="A1571" s="67"/>
      <c r="B1571" s="67"/>
      <c r="C1571" s="67"/>
      <c r="D1571" s="67"/>
      <c r="E1571" s="67"/>
      <c r="F1571" s="67"/>
      <c r="G1571" s="67"/>
      <c r="H1571" s="67"/>
      <c r="I1571" s="67"/>
      <c r="J1571" s="67"/>
      <c r="K1571" s="67"/>
      <c r="L1571" s="67"/>
      <c r="M1571" s="67"/>
      <c r="N1571" s="67"/>
      <c r="O1571" s="67"/>
    </row>
    <row r="1572" spans="1:15" x14ac:dyDescent="0.2">
      <c r="A1572" s="67"/>
      <c r="B1572" s="67"/>
      <c r="C1572" s="67"/>
      <c r="D1572" s="67"/>
      <c r="E1572" s="67"/>
      <c r="F1572" s="67"/>
      <c r="G1572" s="67"/>
      <c r="H1572" s="67"/>
      <c r="I1572" s="67"/>
      <c r="J1572" s="67"/>
      <c r="K1572" s="67"/>
      <c r="L1572" s="67"/>
      <c r="M1572" s="67"/>
      <c r="N1572" s="67"/>
      <c r="O1572" s="67"/>
    </row>
    <row r="1573" spans="1:15" x14ac:dyDescent="0.2">
      <c r="A1573" s="67"/>
      <c r="B1573" s="67"/>
      <c r="C1573" s="67"/>
      <c r="D1573" s="67"/>
      <c r="E1573" s="67"/>
      <c r="F1573" s="67"/>
      <c r="G1573" s="67"/>
      <c r="H1573" s="67"/>
      <c r="I1573" s="67"/>
      <c r="J1573" s="67"/>
      <c r="K1573" s="67"/>
      <c r="L1573" s="67"/>
      <c r="M1573" s="67"/>
      <c r="N1573" s="67"/>
      <c r="O1573" s="67"/>
    </row>
    <row r="1574" spans="1:15" x14ac:dyDescent="0.2">
      <c r="A1574" s="67"/>
      <c r="B1574" s="67"/>
      <c r="C1574" s="67"/>
      <c r="D1574" s="67"/>
      <c r="E1574" s="67"/>
      <c r="F1574" s="67"/>
      <c r="G1574" s="67"/>
      <c r="H1574" s="67"/>
      <c r="I1574" s="67"/>
      <c r="J1574" s="67"/>
      <c r="K1574" s="67"/>
      <c r="L1574" s="67"/>
      <c r="M1574" s="67"/>
      <c r="N1574" s="67"/>
      <c r="O1574" s="67"/>
    </row>
    <row r="1575" spans="1:15" x14ac:dyDescent="0.2">
      <c r="A1575" s="67"/>
      <c r="B1575" s="67"/>
      <c r="C1575" s="67"/>
      <c r="D1575" s="67"/>
      <c r="E1575" s="67"/>
      <c r="F1575" s="67"/>
      <c r="G1575" s="67"/>
      <c r="H1575" s="67"/>
      <c r="I1575" s="67"/>
      <c r="J1575" s="67"/>
      <c r="K1575" s="67"/>
      <c r="L1575" s="67"/>
      <c r="M1575" s="67"/>
      <c r="N1575" s="67"/>
      <c r="O1575" s="67"/>
    </row>
    <row r="1576" spans="1:15" x14ac:dyDescent="0.2">
      <c r="A1576" s="67"/>
      <c r="B1576" s="67"/>
      <c r="C1576" s="67"/>
      <c r="D1576" s="67"/>
      <c r="E1576" s="67"/>
      <c r="F1576" s="67"/>
      <c r="G1576" s="67"/>
      <c r="H1576" s="67"/>
      <c r="I1576" s="67"/>
      <c r="J1576" s="67"/>
      <c r="K1576" s="67"/>
      <c r="L1576" s="67"/>
      <c r="M1576" s="67"/>
      <c r="N1576" s="67"/>
      <c r="O1576" s="67"/>
    </row>
    <row r="1577" spans="1:15" x14ac:dyDescent="0.2">
      <c r="A1577" s="67"/>
      <c r="B1577" s="67"/>
      <c r="C1577" s="67"/>
      <c r="D1577" s="67"/>
      <c r="E1577" s="67"/>
      <c r="F1577" s="67"/>
      <c r="G1577" s="67"/>
      <c r="H1577" s="67"/>
      <c r="I1577" s="67"/>
      <c r="J1577" s="67"/>
      <c r="K1577" s="67"/>
      <c r="L1577" s="67"/>
      <c r="M1577" s="67"/>
      <c r="N1577" s="67"/>
      <c r="O1577" s="67"/>
    </row>
    <row r="1578" spans="1:15" x14ac:dyDescent="0.2">
      <c r="A1578" s="67"/>
      <c r="B1578" s="67"/>
      <c r="C1578" s="67"/>
      <c r="D1578" s="67"/>
      <c r="E1578" s="67"/>
      <c r="F1578" s="67"/>
      <c r="G1578" s="67"/>
      <c r="H1578" s="67"/>
      <c r="I1578" s="67"/>
      <c r="J1578" s="67"/>
      <c r="K1578" s="67"/>
      <c r="L1578" s="67"/>
      <c r="M1578" s="67"/>
      <c r="N1578" s="67"/>
      <c r="O1578" s="67"/>
    </row>
    <row r="1579" spans="1:15" x14ac:dyDescent="0.2">
      <c r="A1579" s="67"/>
      <c r="B1579" s="67"/>
      <c r="C1579" s="67"/>
      <c r="D1579" s="67"/>
      <c r="E1579" s="67"/>
      <c r="F1579" s="67"/>
      <c r="G1579" s="67"/>
      <c r="H1579" s="67"/>
      <c r="I1579" s="67"/>
      <c r="J1579" s="67"/>
      <c r="K1579" s="67"/>
      <c r="L1579" s="67"/>
      <c r="M1579" s="67"/>
      <c r="N1579" s="67"/>
      <c r="O1579" s="67"/>
    </row>
    <row r="1580" spans="1:15" x14ac:dyDescent="0.2">
      <c r="A1580" s="67"/>
      <c r="B1580" s="67"/>
      <c r="C1580" s="67"/>
      <c r="D1580" s="67"/>
      <c r="E1580" s="67"/>
      <c r="F1580" s="67"/>
      <c r="G1580" s="67"/>
      <c r="H1580" s="67"/>
      <c r="I1580" s="67"/>
      <c r="J1580" s="67"/>
      <c r="K1580" s="67"/>
      <c r="L1580" s="67"/>
      <c r="M1580" s="67"/>
      <c r="N1580" s="67"/>
      <c r="O1580" s="67"/>
    </row>
    <row r="1581" spans="1:15" x14ac:dyDescent="0.2">
      <c r="A1581" s="67"/>
      <c r="B1581" s="67"/>
      <c r="C1581" s="67"/>
      <c r="D1581" s="67"/>
      <c r="E1581" s="67"/>
      <c r="F1581" s="67"/>
      <c r="G1581" s="67"/>
      <c r="H1581" s="67"/>
      <c r="I1581" s="67"/>
      <c r="J1581" s="67"/>
      <c r="K1581" s="67"/>
      <c r="L1581" s="67"/>
      <c r="M1581" s="67"/>
      <c r="N1581" s="67"/>
      <c r="O1581" s="67"/>
    </row>
    <row r="1582" spans="1:15" x14ac:dyDescent="0.2">
      <c r="A1582" s="67"/>
      <c r="B1582" s="67"/>
      <c r="C1582" s="67"/>
      <c r="D1582" s="67"/>
      <c r="E1582" s="67"/>
      <c r="F1582" s="67"/>
      <c r="G1582" s="67"/>
      <c r="H1582" s="67"/>
      <c r="I1582" s="67"/>
      <c r="J1582" s="67"/>
      <c r="K1582" s="67"/>
      <c r="L1582" s="67"/>
      <c r="M1582" s="67"/>
      <c r="N1582" s="67"/>
      <c r="O1582" s="67"/>
    </row>
    <row r="1583" spans="1:15" x14ac:dyDescent="0.2">
      <c r="A1583" s="67"/>
      <c r="B1583" s="67"/>
      <c r="C1583" s="67"/>
      <c r="D1583" s="67"/>
      <c r="E1583" s="67"/>
      <c r="F1583" s="67"/>
      <c r="G1583" s="67"/>
      <c r="H1583" s="67"/>
      <c r="I1583" s="67"/>
      <c r="J1583" s="67"/>
      <c r="K1583" s="67"/>
      <c r="L1583" s="67"/>
      <c r="M1583" s="67"/>
      <c r="N1583" s="67"/>
      <c r="O1583" s="67"/>
    </row>
    <row r="1584" spans="1:15" x14ac:dyDescent="0.2">
      <c r="A1584" s="67"/>
      <c r="B1584" s="67"/>
      <c r="C1584" s="67"/>
      <c r="D1584" s="67"/>
      <c r="E1584" s="67"/>
      <c r="F1584" s="67"/>
      <c r="G1584" s="67"/>
      <c r="H1584" s="67"/>
      <c r="I1584" s="67"/>
      <c r="J1584" s="67"/>
      <c r="K1584" s="67"/>
      <c r="L1584" s="67"/>
      <c r="M1584" s="67"/>
      <c r="N1584" s="67"/>
      <c r="O1584" s="67"/>
    </row>
    <row r="1585" spans="1:15" x14ac:dyDescent="0.2">
      <c r="A1585" s="67"/>
      <c r="B1585" s="67"/>
      <c r="C1585" s="67"/>
      <c r="D1585" s="67"/>
      <c r="E1585" s="67"/>
      <c r="F1585" s="67"/>
      <c r="G1585" s="67"/>
      <c r="H1585" s="67"/>
      <c r="I1585" s="67"/>
      <c r="J1585" s="67"/>
      <c r="K1585" s="67"/>
      <c r="L1585" s="67"/>
      <c r="M1585" s="67"/>
      <c r="N1585" s="67"/>
      <c r="O1585" s="67"/>
    </row>
    <row r="1586" spans="1:15" x14ac:dyDescent="0.2">
      <c r="A1586" s="67"/>
      <c r="B1586" s="67"/>
      <c r="C1586" s="67"/>
      <c r="D1586" s="67"/>
      <c r="E1586" s="67"/>
      <c r="F1586" s="67"/>
      <c r="G1586" s="67"/>
      <c r="H1586" s="67"/>
      <c r="I1586" s="67"/>
      <c r="J1586" s="67"/>
      <c r="K1586" s="67"/>
      <c r="L1586" s="67"/>
      <c r="M1586" s="67"/>
      <c r="N1586" s="67"/>
      <c r="O1586" s="67"/>
    </row>
    <row r="1587" spans="1:15" x14ac:dyDescent="0.2">
      <c r="A1587" s="67"/>
      <c r="B1587" s="67"/>
      <c r="C1587" s="67"/>
      <c r="D1587" s="67"/>
      <c r="E1587" s="67"/>
      <c r="F1587" s="67"/>
      <c r="G1587" s="67"/>
      <c r="H1587" s="67"/>
      <c r="I1587" s="67"/>
      <c r="J1587" s="67"/>
      <c r="K1587" s="67"/>
      <c r="L1587" s="67"/>
      <c r="M1587" s="67"/>
      <c r="N1587" s="67"/>
      <c r="O1587" s="67"/>
    </row>
    <row r="1588" spans="1:15" x14ac:dyDescent="0.2">
      <c r="A1588" s="67"/>
      <c r="B1588" s="67"/>
      <c r="C1588" s="67"/>
      <c r="D1588" s="67"/>
      <c r="E1588" s="67"/>
      <c r="F1588" s="67"/>
      <c r="G1588" s="67"/>
      <c r="H1588" s="67"/>
      <c r="I1588" s="67"/>
      <c r="J1588" s="67"/>
      <c r="K1588" s="67"/>
      <c r="L1588" s="67"/>
      <c r="M1588" s="67"/>
      <c r="N1588" s="67"/>
      <c r="O1588" s="67"/>
    </row>
    <row r="1589" spans="1:15" x14ac:dyDescent="0.2">
      <c r="A1589" s="67"/>
      <c r="B1589" s="67"/>
      <c r="C1589" s="67"/>
      <c r="D1589" s="67"/>
      <c r="E1589" s="67"/>
      <c r="F1589" s="67"/>
      <c r="G1589" s="67"/>
      <c r="H1589" s="67"/>
      <c r="I1589" s="67"/>
      <c r="J1589" s="67"/>
      <c r="K1589" s="67"/>
      <c r="L1589" s="67"/>
      <c r="M1589" s="67"/>
      <c r="N1589" s="67"/>
      <c r="O1589" s="67"/>
    </row>
    <row r="1590" spans="1:15" x14ac:dyDescent="0.2">
      <c r="A1590" s="67"/>
      <c r="B1590" s="67"/>
      <c r="C1590" s="67"/>
      <c r="D1590" s="67"/>
      <c r="E1590" s="67"/>
      <c r="F1590" s="67"/>
      <c r="G1590" s="67"/>
      <c r="H1590" s="67"/>
      <c r="I1590" s="67"/>
      <c r="J1590" s="67"/>
      <c r="K1590" s="67"/>
      <c r="L1590" s="67"/>
      <c r="M1590" s="67"/>
      <c r="N1590" s="67"/>
      <c r="O1590" s="67"/>
    </row>
    <row r="1591" spans="1:15" x14ac:dyDescent="0.2">
      <c r="A1591" s="67"/>
      <c r="B1591" s="67"/>
      <c r="C1591" s="67"/>
      <c r="D1591" s="67"/>
      <c r="E1591" s="67"/>
      <c r="F1591" s="67"/>
      <c r="G1591" s="67"/>
      <c r="H1591" s="67"/>
      <c r="I1591" s="67"/>
      <c r="J1591" s="67"/>
      <c r="K1591" s="67"/>
      <c r="L1591" s="67"/>
      <c r="M1591" s="67"/>
      <c r="N1591" s="67"/>
      <c r="O1591" s="67"/>
    </row>
    <row r="1592" spans="1:15" x14ac:dyDescent="0.2">
      <c r="A1592" s="67"/>
      <c r="B1592" s="67"/>
      <c r="C1592" s="67"/>
      <c r="D1592" s="67"/>
      <c r="E1592" s="67"/>
      <c r="F1592" s="67"/>
      <c r="G1592" s="67"/>
      <c r="H1592" s="67"/>
      <c r="I1592" s="67"/>
      <c r="J1592" s="67"/>
      <c r="K1592" s="67"/>
      <c r="L1592" s="67"/>
      <c r="M1592" s="67"/>
      <c r="N1592" s="67"/>
      <c r="O1592" s="67"/>
    </row>
    <row r="1593" spans="1:15" x14ac:dyDescent="0.2">
      <c r="A1593" s="67"/>
      <c r="B1593" s="67"/>
      <c r="C1593" s="67"/>
      <c r="D1593" s="67"/>
      <c r="E1593" s="67"/>
      <c r="F1593" s="67"/>
      <c r="G1593" s="67"/>
      <c r="H1593" s="67"/>
      <c r="I1593" s="67"/>
      <c r="J1593" s="67"/>
      <c r="K1593" s="67"/>
      <c r="L1593" s="67"/>
      <c r="M1593" s="67"/>
      <c r="N1593" s="67"/>
      <c r="O1593" s="67"/>
    </row>
    <row r="1594" spans="1:15" x14ac:dyDescent="0.2">
      <c r="A1594" s="67"/>
      <c r="B1594" s="67"/>
      <c r="C1594" s="67"/>
      <c r="D1594" s="67"/>
      <c r="E1594" s="67"/>
      <c r="F1594" s="67"/>
      <c r="G1594" s="67"/>
      <c r="H1594" s="67"/>
      <c r="I1594" s="67"/>
      <c r="J1594" s="67"/>
      <c r="K1594" s="67"/>
      <c r="L1594" s="67"/>
      <c r="M1594" s="67"/>
      <c r="N1594" s="67"/>
      <c r="O1594" s="67"/>
    </row>
    <row r="1595" spans="1:15" x14ac:dyDescent="0.2">
      <c r="A1595" s="67"/>
      <c r="B1595" s="67"/>
      <c r="C1595" s="67"/>
      <c r="D1595" s="67"/>
      <c r="E1595" s="67"/>
      <c r="F1595" s="67"/>
      <c r="G1595" s="67"/>
      <c r="H1595" s="67"/>
      <c r="I1595" s="67"/>
      <c r="J1595" s="67"/>
      <c r="K1595" s="67"/>
      <c r="L1595" s="67"/>
      <c r="M1595" s="67"/>
      <c r="N1595" s="67"/>
      <c r="O1595" s="67"/>
    </row>
    <row r="1596" spans="1:15" x14ac:dyDescent="0.2">
      <c r="A1596" s="67"/>
      <c r="B1596" s="67"/>
      <c r="C1596" s="67"/>
      <c r="D1596" s="67"/>
      <c r="E1596" s="67"/>
      <c r="F1596" s="67"/>
      <c r="G1596" s="67"/>
      <c r="H1596" s="67"/>
      <c r="I1596" s="67"/>
      <c r="J1596" s="67"/>
      <c r="K1596" s="67"/>
      <c r="L1596" s="67"/>
      <c r="M1596" s="67"/>
      <c r="N1596" s="67"/>
      <c r="O1596" s="67"/>
    </row>
    <row r="1597" spans="1:15" x14ac:dyDescent="0.2">
      <c r="A1597" s="67"/>
      <c r="B1597" s="67"/>
      <c r="C1597" s="67"/>
      <c r="D1597" s="67"/>
      <c r="E1597" s="67"/>
      <c r="F1597" s="67"/>
      <c r="G1597" s="67"/>
      <c r="H1597" s="67"/>
      <c r="I1597" s="67"/>
      <c r="J1597" s="67"/>
      <c r="K1597" s="67"/>
      <c r="L1597" s="67"/>
      <c r="M1597" s="67"/>
      <c r="N1597" s="67"/>
      <c r="O1597" s="67"/>
    </row>
    <row r="1598" spans="1:15" x14ac:dyDescent="0.2">
      <c r="A1598" s="67"/>
      <c r="B1598" s="67"/>
      <c r="C1598" s="67"/>
      <c r="D1598" s="67"/>
      <c r="E1598" s="67"/>
      <c r="F1598" s="67"/>
      <c r="G1598" s="67"/>
      <c r="H1598" s="67"/>
      <c r="I1598" s="67"/>
      <c r="J1598" s="67"/>
      <c r="K1598" s="67"/>
      <c r="L1598" s="67"/>
      <c r="M1598" s="67"/>
      <c r="N1598" s="67"/>
      <c r="O1598" s="67"/>
    </row>
    <row r="1599" spans="1:15" x14ac:dyDescent="0.2">
      <c r="A1599" s="67"/>
      <c r="B1599" s="67"/>
      <c r="C1599" s="67"/>
      <c r="D1599" s="67"/>
      <c r="E1599" s="67"/>
      <c r="F1599" s="67"/>
      <c r="G1599" s="67"/>
      <c r="H1599" s="67"/>
      <c r="I1599" s="67"/>
      <c r="J1599" s="67"/>
      <c r="K1599" s="67"/>
      <c r="L1599" s="67"/>
      <c r="M1599" s="67"/>
      <c r="N1599" s="67"/>
      <c r="O1599" s="67"/>
    </row>
    <row r="1600" spans="1:15" x14ac:dyDescent="0.2">
      <c r="A1600" s="67"/>
      <c r="B1600" s="67"/>
      <c r="C1600" s="67"/>
      <c r="D1600" s="67"/>
      <c r="E1600" s="67"/>
      <c r="F1600" s="67"/>
      <c r="G1600" s="67"/>
      <c r="H1600" s="67"/>
      <c r="I1600" s="67"/>
      <c r="J1600" s="67"/>
      <c r="K1600" s="67"/>
      <c r="L1600" s="67"/>
      <c r="M1600" s="67"/>
      <c r="N1600" s="67"/>
      <c r="O1600" s="67"/>
    </row>
    <row r="1601" spans="1:15" x14ac:dyDescent="0.2">
      <c r="A1601" s="67"/>
      <c r="B1601" s="67"/>
      <c r="C1601" s="67"/>
      <c r="D1601" s="67"/>
      <c r="E1601" s="67"/>
      <c r="F1601" s="67"/>
      <c r="G1601" s="67"/>
      <c r="H1601" s="67"/>
      <c r="I1601" s="67"/>
      <c r="J1601" s="67"/>
      <c r="K1601" s="67"/>
      <c r="L1601" s="67"/>
      <c r="M1601" s="67"/>
      <c r="N1601" s="67"/>
      <c r="O1601" s="67"/>
    </row>
    <row r="1602" spans="1:15" x14ac:dyDescent="0.2">
      <c r="A1602" s="67"/>
      <c r="B1602" s="67"/>
      <c r="C1602" s="67"/>
      <c r="D1602" s="67"/>
      <c r="E1602" s="67"/>
      <c r="F1602" s="67"/>
      <c r="G1602" s="67"/>
      <c r="H1602" s="67"/>
      <c r="I1602" s="67"/>
      <c r="J1602" s="67"/>
      <c r="K1602" s="67"/>
      <c r="L1602" s="67"/>
      <c r="M1602" s="67"/>
      <c r="N1602" s="67"/>
      <c r="O1602" s="67"/>
    </row>
    <row r="1603" spans="1:15" x14ac:dyDescent="0.2">
      <c r="A1603" s="67"/>
      <c r="B1603" s="67"/>
      <c r="C1603" s="67"/>
      <c r="D1603" s="67"/>
      <c r="E1603" s="67"/>
      <c r="F1603" s="67"/>
      <c r="G1603" s="67"/>
      <c r="H1603" s="67"/>
      <c r="I1603" s="67"/>
      <c r="J1603" s="67"/>
      <c r="K1603" s="67"/>
      <c r="L1603" s="67"/>
      <c r="M1603" s="67"/>
      <c r="N1603" s="67"/>
      <c r="O1603" s="67"/>
    </row>
    <row r="1604" spans="1:15" x14ac:dyDescent="0.2">
      <c r="A1604" s="67"/>
      <c r="B1604" s="67"/>
      <c r="C1604" s="67"/>
      <c r="D1604" s="67"/>
      <c r="E1604" s="67"/>
      <c r="F1604" s="67"/>
      <c r="G1604" s="67"/>
      <c r="H1604" s="67"/>
      <c r="I1604" s="67"/>
      <c r="J1604" s="67"/>
      <c r="K1604" s="67"/>
      <c r="L1604" s="67"/>
      <c r="M1604" s="67"/>
      <c r="N1604" s="67"/>
      <c r="O1604" s="67"/>
    </row>
    <row r="1605" spans="1:15" x14ac:dyDescent="0.2">
      <c r="A1605" s="67"/>
      <c r="B1605" s="67"/>
      <c r="C1605" s="67"/>
      <c r="D1605" s="67"/>
      <c r="E1605" s="67"/>
      <c r="F1605" s="67"/>
      <c r="G1605" s="67"/>
      <c r="H1605" s="67"/>
      <c r="I1605" s="67"/>
      <c r="J1605" s="67"/>
      <c r="K1605" s="67"/>
      <c r="L1605" s="67"/>
      <c r="M1605" s="67"/>
      <c r="N1605" s="67"/>
      <c r="O1605" s="67"/>
    </row>
    <row r="1606" spans="1:15" x14ac:dyDescent="0.2">
      <c r="A1606" s="67"/>
      <c r="B1606" s="67"/>
      <c r="C1606" s="67"/>
      <c r="D1606" s="67"/>
      <c r="E1606" s="67"/>
      <c r="F1606" s="67"/>
      <c r="G1606" s="67"/>
      <c r="H1606" s="67"/>
      <c r="I1606" s="67"/>
      <c r="J1606" s="67"/>
      <c r="K1606" s="67"/>
      <c r="L1606" s="67"/>
      <c r="M1606" s="67"/>
      <c r="N1606" s="67"/>
      <c r="O1606" s="67"/>
    </row>
    <row r="1607" spans="1:15" x14ac:dyDescent="0.2">
      <c r="A1607" s="67"/>
      <c r="B1607" s="67"/>
      <c r="C1607" s="67"/>
      <c r="D1607" s="67"/>
      <c r="E1607" s="67"/>
      <c r="F1607" s="67"/>
      <c r="G1607" s="67"/>
      <c r="H1607" s="67"/>
      <c r="I1607" s="67"/>
      <c r="J1607" s="67"/>
      <c r="K1607" s="67"/>
      <c r="L1607" s="67"/>
      <c r="M1607" s="67"/>
      <c r="N1607" s="67"/>
      <c r="O1607" s="67"/>
    </row>
    <row r="1608" spans="1:15" x14ac:dyDescent="0.2">
      <c r="A1608" s="67"/>
      <c r="B1608" s="67"/>
      <c r="C1608" s="67"/>
      <c r="D1608" s="67"/>
      <c r="E1608" s="67"/>
      <c r="F1608" s="67"/>
      <c r="G1608" s="67"/>
      <c r="H1608" s="67"/>
      <c r="I1608" s="67"/>
      <c r="J1608" s="67"/>
      <c r="K1608" s="67"/>
      <c r="L1608" s="67"/>
      <c r="M1608" s="67"/>
      <c r="N1608" s="67"/>
      <c r="O1608" s="67"/>
    </row>
    <row r="1609" spans="1:15" x14ac:dyDescent="0.2">
      <c r="A1609" s="67"/>
      <c r="B1609" s="67"/>
      <c r="C1609" s="67"/>
      <c r="D1609" s="67"/>
      <c r="E1609" s="67"/>
      <c r="F1609" s="67"/>
      <c r="G1609" s="67"/>
      <c r="H1609" s="67"/>
      <c r="I1609" s="67"/>
      <c r="J1609" s="67"/>
      <c r="K1609" s="67"/>
      <c r="L1609" s="67"/>
      <c r="M1609" s="67"/>
      <c r="N1609" s="67"/>
      <c r="O1609" s="67"/>
    </row>
    <row r="1610" spans="1:15" x14ac:dyDescent="0.2">
      <c r="A1610" s="67"/>
      <c r="B1610" s="67"/>
      <c r="C1610" s="67"/>
      <c r="D1610" s="67"/>
      <c r="E1610" s="67"/>
      <c r="F1610" s="67"/>
      <c r="G1610" s="67"/>
      <c r="H1610" s="67"/>
      <c r="I1610" s="67"/>
      <c r="J1610" s="67"/>
      <c r="K1610" s="67"/>
      <c r="L1610" s="67"/>
      <c r="M1610" s="67"/>
      <c r="N1610" s="67"/>
      <c r="O1610" s="67"/>
    </row>
    <row r="1611" spans="1:15" x14ac:dyDescent="0.2">
      <c r="A1611" s="67"/>
      <c r="B1611" s="67"/>
      <c r="C1611" s="67"/>
      <c r="D1611" s="67"/>
      <c r="E1611" s="67"/>
      <c r="F1611" s="67"/>
      <c r="G1611" s="67"/>
      <c r="H1611" s="67"/>
      <c r="I1611" s="67"/>
      <c r="J1611" s="67"/>
      <c r="K1611" s="67"/>
      <c r="L1611" s="67"/>
      <c r="M1611" s="67"/>
      <c r="N1611" s="67"/>
      <c r="O1611" s="67"/>
    </row>
    <row r="1612" spans="1:15" x14ac:dyDescent="0.2">
      <c r="A1612" s="67"/>
      <c r="B1612" s="67"/>
      <c r="C1612" s="67"/>
      <c r="D1612" s="67"/>
      <c r="E1612" s="67"/>
      <c r="F1612" s="67"/>
      <c r="G1612" s="67"/>
      <c r="H1612" s="67"/>
      <c r="I1612" s="67"/>
      <c r="J1612" s="67"/>
      <c r="K1612" s="67"/>
      <c r="L1612" s="67"/>
      <c r="M1612" s="67"/>
      <c r="N1612" s="67"/>
      <c r="O1612" s="67"/>
    </row>
    <row r="1613" spans="1:15" x14ac:dyDescent="0.2">
      <c r="A1613" s="67"/>
      <c r="B1613" s="67"/>
      <c r="C1613" s="67"/>
      <c r="D1613" s="67"/>
      <c r="E1613" s="67"/>
      <c r="F1613" s="67"/>
      <c r="G1613" s="67"/>
      <c r="H1613" s="67"/>
      <c r="I1613" s="67"/>
      <c r="J1613" s="67"/>
      <c r="K1613" s="67"/>
      <c r="L1613" s="67"/>
      <c r="M1613" s="67"/>
      <c r="N1613" s="67"/>
      <c r="O1613" s="67"/>
    </row>
    <row r="1614" spans="1:15" x14ac:dyDescent="0.2">
      <c r="A1614" s="67"/>
      <c r="B1614" s="67"/>
      <c r="C1614" s="67"/>
      <c r="D1614" s="67"/>
      <c r="E1614" s="67"/>
      <c r="F1614" s="67"/>
      <c r="G1614" s="67"/>
      <c r="H1614" s="67"/>
      <c r="I1614" s="67"/>
      <c r="J1614" s="67"/>
      <c r="K1614" s="67"/>
      <c r="L1614" s="67"/>
      <c r="M1614" s="67"/>
      <c r="N1614" s="67"/>
      <c r="O1614" s="67"/>
    </row>
    <row r="1615" spans="1:15" x14ac:dyDescent="0.2">
      <c r="A1615" s="67"/>
      <c r="B1615" s="67"/>
      <c r="C1615" s="67"/>
      <c r="D1615" s="67"/>
      <c r="E1615" s="67"/>
      <c r="F1615" s="67"/>
      <c r="G1615" s="67"/>
      <c r="H1615" s="67"/>
      <c r="I1615" s="67"/>
      <c r="J1615" s="67"/>
      <c r="K1615" s="67"/>
      <c r="L1615" s="67"/>
      <c r="M1615" s="67"/>
      <c r="N1615" s="67"/>
      <c r="O1615" s="67"/>
    </row>
    <row r="1616" spans="1:15" x14ac:dyDescent="0.2">
      <c r="A1616" s="67"/>
      <c r="B1616" s="67"/>
      <c r="C1616" s="67"/>
      <c r="D1616" s="67"/>
      <c r="E1616" s="67"/>
      <c r="F1616" s="67"/>
      <c r="G1616" s="67"/>
      <c r="H1616" s="67"/>
      <c r="I1616" s="67"/>
      <c r="J1616" s="67"/>
      <c r="K1616" s="67"/>
      <c r="L1616" s="67"/>
      <c r="M1616" s="67"/>
      <c r="N1616" s="67"/>
      <c r="O1616" s="67"/>
    </row>
    <row r="1617" spans="1:15" x14ac:dyDescent="0.2">
      <c r="A1617" s="67"/>
      <c r="B1617" s="67"/>
      <c r="C1617" s="67"/>
      <c r="D1617" s="67"/>
      <c r="E1617" s="67"/>
      <c r="F1617" s="67"/>
      <c r="G1617" s="67"/>
      <c r="H1617" s="67"/>
      <c r="I1617" s="67"/>
      <c r="J1617" s="67"/>
      <c r="K1617" s="67"/>
      <c r="L1617" s="67"/>
      <c r="M1617" s="67"/>
      <c r="N1617" s="67"/>
      <c r="O1617" s="67"/>
    </row>
    <row r="1618" spans="1:15" x14ac:dyDescent="0.2">
      <c r="A1618" s="67"/>
      <c r="B1618" s="67"/>
      <c r="C1618" s="67"/>
      <c r="D1618" s="67"/>
      <c r="E1618" s="67"/>
      <c r="F1618" s="67"/>
      <c r="G1618" s="67"/>
      <c r="H1618" s="67"/>
      <c r="I1618" s="67"/>
      <c r="J1618" s="67"/>
      <c r="K1618" s="67"/>
      <c r="L1618" s="67"/>
      <c r="M1618" s="67"/>
      <c r="N1618" s="67"/>
      <c r="O1618" s="67"/>
    </row>
    <row r="1619" spans="1:15" x14ac:dyDescent="0.2">
      <c r="A1619" s="67"/>
      <c r="B1619" s="67"/>
      <c r="C1619" s="67"/>
      <c r="D1619" s="67"/>
      <c r="E1619" s="67"/>
      <c r="F1619" s="67"/>
      <c r="G1619" s="67"/>
      <c r="H1619" s="67"/>
      <c r="I1619" s="67"/>
      <c r="J1619" s="67"/>
      <c r="K1619" s="67"/>
      <c r="L1619" s="67"/>
      <c r="M1619" s="67"/>
      <c r="N1619" s="67"/>
      <c r="O1619" s="67"/>
    </row>
    <row r="1620" spans="1:15" x14ac:dyDescent="0.2">
      <c r="A1620" s="67"/>
      <c r="B1620" s="67"/>
      <c r="C1620" s="67"/>
      <c r="D1620" s="67"/>
      <c r="E1620" s="67"/>
      <c r="F1620" s="67"/>
      <c r="G1620" s="67"/>
      <c r="H1620" s="67"/>
      <c r="I1620" s="67"/>
      <c r="J1620" s="67"/>
      <c r="K1620" s="67"/>
      <c r="L1620" s="67"/>
      <c r="M1620" s="67"/>
      <c r="N1620" s="67"/>
      <c r="O1620" s="67"/>
    </row>
    <row r="1621" spans="1:15" x14ac:dyDescent="0.2">
      <c r="A1621" s="67"/>
      <c r="B1621" s="67"/>
      <c r="C1621" s="67"/>
      <c r="D1621" s="67"/>
      <c r="E1621" s="67"/>
      <c r="F1621" s="67"/>
      <c r="G1621" s="67"/>
      <c r="H1621" s="67"/>
      <c r="I1621" s="67"/>
      <c r="J1621" s="67"/>
      <c r="K1621" s="67"/>
      <c r="L1621" s="67"/>
      <c r="M1621" s="67"/>
      <c r="N1621" s="67"/>
      <c r="O1621" s="67"/>
    </row>
    <row r="1622" spans="1:15" x14ac:dyDescent="0.2">
      <c r="A1622" s="67"/>
      <c r="B1622" s="67"/>
      <c r="C1622" s="67"/>
      <c r="D1622" s="67"/>
      <c r="E1622" s="67"/>
      <c r="F1622" s="67"/>
      <c r="G1622" s="67"/>
      <c r="H1622" s="67"/>
      <c r="I1622" s="67"/>
      <c r="J1622" s="67"/>
      <c r="K1622" s="67"/>
      <c r="L1622" s="67"/>
      <c r="M1622" s="67"/>
      <c r="N1622" s="67"/>
      <c r="O1622" s="67"/>
    </row>
    <row r="1623" spans="1:15" x14ac:dyDescent="0.2">
      <c r="A1623" s="67"/>
      <c r="B1623" s="67"/>
      <c r="C1623" s="67"/>
      <c r="D1623" s="67"/>
      <c r="E1623" s="67"/>
      <c r="F1623" s="67"/>
      <c r="G1623" s="67"/>
      <c r="H1623" s="67"/>
      <c r="I1623" s="67"/>
      <c r="J1623" s="67"/>
      <c r="K1623" s="67"/>
      <c r="L1623" s="67"/>
      <c r="M1623" s="67"/>
      <c r="N1623" s="67"/>
      <c r="O1623" s="67"/>
    </row>
    <row r="1624" spans="1:15" x14ac:dyDescent="0.2">
      <c r="A1624" s="67"/>
      <c r="B1624" s="67"/>
      <c r="C1624" s="67"/>
      <c r="D1624" s="67"/>
      <c r="E1624" s="67"/>
      <c r="F1624" s="67"/>
      <c r="G1624" s="67"/>
      <c r="H1624" s="67"/>
      <c r="I1624" s="67"/>
      <c r="J1624" s="67"/>
      <c r="K1624" s="67"/>
      <c r="L1624" s="67"/>
      <c r="M1624" s="67"/>
      <c r="N1624" s="67"/>
      <c r="O1624" s="67"/>
    </row>
    <row r="1625" spans="1:15" x14ac:dyDescent="0.2">
      <c r="A1625" s="67"/>
      <c r="B1625" s="67"/>
      <c r="C1625" s="67"/>
      <c r="D1625" s="67"/>
      <c r="E1625" s="67"/>
      <c r="F1625" s="67"/>
      <c r="G1625" s="67"/>
      <c r="H1625" s="67"/>
      <c r="I1625" s="67"/>
      <c r="J1625" s="67"/>
      <c r="K1625" s="67"/>
      <c r="L1625" s="67"/>
      <c r="M1625" s="67"/>
      <c r="N1625" s="67"/>
      <c r="O1625" s="67"/>
    </row>
    <row r="1626" spans="1:15" x14ac:dyDescent="0.2">
      <c r="A1626" s="67"/>
      <c r="B1626" s="67"/>
      <c r="C1626" s="67"/>
      <c r="D1626" s="67"/>
      <c r="E1626" s="67"/>
      <c r="F1626" s="67"/>
      <c r="G1626" s="67"/>
      <c r="H1626" s="67"/>
      <c r="I1626" s="67"/>
      <c r="J1626" s="67"/>
      <c r="K1626" s="67"/>
      <c r="L1626" s="67"/>
      <c r="M1626" s="67"/>
      <c r="N1626" s="67"/>
      <c r="O1626" s="67"/>
    </row>
    <row r="1627" spans="1:15" x14ac:dyDescent="0.2">
      <c r="A1627" s="67"/>
      <c r="B1627" s="67"/>
      <c r="C1627" s="67"/>
      <c r="D1627" s="67"/>
      <c r="E1627" s="67"/>
      <c r="F1627" s="67"/>
      <c r="G1627" s="67"/>
      <c r="H1627" s="67"/>
      <c r="I1627" s="67"/>
      <c r="J1627" s="67"/>
      <c r="K1627" s="67"/>
      <c r="L1627" s="67"/>
      <c r="M1627" s="67"/>
      <c r="N1627" s="67"/>
      <c r="O1627" s="67"/>
    </row>
    <row r="1628" spans="1:15" x14ac:dyDescent="0.2">
      <c r="A1628" s="67"/>
      <c r="B1628" s="67"/>
      <c r="C1628" s="67"/>
      <c r="D1628" s="67"/>
      <c r="E1628" s="67"/>
      <c r="F1628" s="67"/>
      <c r="G1628" s="67"/>
      <c r="H1628" s="67"/>
      <c r="I1628" s="67"/>
      <c r="J1628" s="67"/>
      <c r="K1628" s="67"/>
      <c r="L1628" s="67"/>
      <c r="M1628" s="67"/>
      <c r="N1628" s="67"/>
      <c r="O1628" s="67"/>
    </row>
    <row r="1629" spans="1:15" x14ac:dyDescent="0.2">
      <c r="A1629" s="67"/>
      <c r="B1629" s="67"/>
      <c r="C1629" s="67"/>
      <c r="D1629" s="67"/>
      <c r="E1629" s="67"/>
      <c r="F1629" s="67"/>
      <c r="G1629" s="67"/>
      <c r="H1629" s="67"/>
      <c r="I1629" s="67"/>
      <c r="J1629" s="67"/>
      <c r="K1629" s="67"/>
      <c r="L1629" s="67"/>
      <c r="M1629" s="67"/>
      <c r="N1629" s="67"/>
      <c r="O1629" s="67"/>
    </row>
    <row r="1630" spans="1:15" x14ac:dyDescent="0.2">
      <c r="A1630" s="67"/>
      <c r="B1630" s="67"/>
      <c r="C1630" s="67"/>
      <c r="D1630" s="67"/>
      <c r="E1630" s="67"/>
      <c r="F1630" s="67"/>
      <c r="G1630" s="67"/>
      <c r="H1630" s="67"/>
      <c r="I1630" s="67"/>
      <c r="J1630" s="67"/>
      <c r="K1630" s="67"/>
      <c r="L1630" s="67"/>
      <c r="M1630" s="67"/>
      <c r="N1630" s="67"/>
      <c r="O1630" s="67"/>
    </row>
    <row r="1631" spans="1:15" x14ac:dyDescent="0.2">
      <c r="A1631" s="67"/>
      <c r="B1631" s="67"/>
      <c r="C1631" s="67"/>
      <c r="D1631" s="67"/>
      <c r="E1631" s="67"/>
      <c r="F1631" s="67"/>
      <c r="G1631" s="67"/>
      <c r="H1631" s="67"/>
      <c r="I1631" s="67"/>
      <c r="J1631" s="67"/>
      <c r="K1631" s="67"/>
      <c r="L1631" s="67"/>
      <c r="M1631" s="67"/>
      <c r="N1631" s="67"/>
      <c r="O1631" s="67"/>
    </row>
    <row r="1632" spans="1:15" x14ac:dyDescent="0.2">
      <c r="A1632" s="67"/>
      <c r="B1632" s="67"/>
      <c r="C1632" s="67"/>
      <c r="D1632" s="67"/>
      <c r="E1632" s="67"/>
      <c r="F1632" s="67"/>
      <c r="G1632" s="67"/>
      <c r="H1632" s="67"/>
      <c r="I1632" s="67"/>
      <c r="J1632" s="67"/>
      <c r="K1632" s="67"/>
      <c r="L1632" s="67"/>
      <c r="M1632" s="67"/>
      <c r="N1632" s="67"/>
      <c r="O1632" s="67"/>
    </row>
    <row r="1633" spans="1:15" x14ac:dyDescent="0.2">
      <c r="A1633" s="67"/>
      <c r="B1633" s="67"/>
      <c r="C1633" s="67"/>
      <c r="D1633" s="67"/>
      <c r="E1633" s="67"/>
      <c r="F1633" s="67"/>
      <c r="G1633" s="67"/>
      <c r="H1633" s="67"/>
      <c r="I1633" s="67"/>
      <c r="J1633" s="67"/>
      <c r="K1633" s="67"/>
      <c r="L1633" s="67"/>
      <c r="M1633" s="67"/>
      <c r="N1633" s="67"/>
      <c r="O1633" s="67"/>
    </row>
    <row r="1634" spans="1:15" x14ac:dyDescent="0.2">
      <c r="A1634" s="67"/>
      <c r="B1634" s="67"/>
      <c r="C1634" s="67"/>
      <c r="D1634" s="67"/>
      <c r="E1634" s="67"/>
      <c r="F1634" s="67"/>
      <c r="G1634" s="67"/>
      <c r="H1634" s="67"/>
      <c r="I1634" s="67"/>
      <c r="J1634" s="67"/>
      <c r="K1634" s="67"/>
      <c r="L1634" s="67"/>
      <c r="M1634" s="67"/>
      <c r="N1634" s="67"/>
      <c r="O1634" s="67"/>
    </row>
    <row r="1635" spans="1:15" x14ac:dyDescent="0.2">
      <c r="A1635" s="67"/>
      <c r="B1635" s="67"/>
      <c r="C1635" s="67"/>
      <c r="D1635" s="67"/>
      <c r="E1635" s="67"/>
      <c r="F1635" s="67"/>
      <c r="G1635" s="67"/>
      <c r="H1635" s="67"/>
      <c r="I1635" s="67"/>
      <c r="J1635" s="67"/>
      <c r="K1635" s="67"/>
      <c r="L1635" s="67"/>
      <c r="M1635" s="67"/>
      <c r="N1635" s="67"/>
      <c r="O1635" s="67"/>
    </row>
    <row r="1636" spans="1:15" x14ac:dyDescent="0.2">
      <c r="A1636" s="67"/>
      <c r="B1636" s="67"/>
      <c r="C1636" s="67"/>
      <c r="D1636" s="67"/>
      <c r="E1636" s="67"/>
      <c r="F1636" s="67"/>
      <c r="G1636" s="67"/>
      <c r="H1636" s="67"/>
      <c r="I1636" s="67"/>
      <c r="J1636" s="67"/>
      <c r="K1636" s="67"/>
      <c r="L1636" s="67"/>
      <c r="M1636" s="67"/>
      <c r="N1636" s="67"/>
      <c r="O1636" s="67"/>
    </row>
    <row r="1637" spans="1:15" x14ac:dyDescent="0.2">
      <c r="A1637" s="67"/>
      <c r="B1637" s="67"/>
      <c r="C1637" s="67"/>
      <c r="D1637" s="67"/>
      <c r="E1637" s="67"/>
      <c r="F1637" s="67"/>
      <c r="G1637" s="67"/>
      <c r="H1637" s="67"/>
      <c r="I1637" s="67"/>
      <c r="J1637" s="67"/>
      <c r="K1637" s="67"/>
      <c r="L1637" s="67"/>
      <c r="M1637" s="67"/>
      <c r="N1637" s="67"/>
      <c r="O1637" s="67"/>
    </row>
    <row r="1638" spans="1:15" x14ac:dyDescent="0.2">
      <c r="A1638" s="67"/>
      <c r="B1638" s="67"/>
      <c r="C1638" s="67"/>
      <c r="D1638" s="67"/>
      <c r="E1638" s="67"/>
      <c r="F1638" s="67"/>
      <c r="G1638" s="67"/>
      <c r="H1638" s="67"/>
      <c r="I1638" s="67"/>
      <c r="J1638" s="67"/>
      <c r="K1638" s="67"/>
      <c r="L1638" s="67"/>
      <c r="M1638" s="67"/>
      <c r="N1638" s="67"/>
      <c r="O1638" s="67"/>
    </row>
    <row r="1639" spans="1:15" x14ac:dyDescent="0.2">
      <c r="A1639" s="67"/>
      <c r="B1639" s="67"/>
      <c r="C1639" s="67"/>
      <c r="D1639" s="67"/>
      <c r="E1639" s="67"/>
      <c r="F1639" s="67"/>
      <c r="G1639" s="67"/>
      <c r="H1639" s="67"/>
      <c r="I1639" s="67"/>
      <c r="J1639" s="67"/>
      <c r="K1639" s="67"/>
      <c r="L1639" s="67"/>
      <c r="M1639" s="67"/>
      <c r="N1639" s="67"/>
      <c r="O1639" s="67"/>
    </row>
    <row r="1640" spans="1:15" x14ac:dyDescent="0.2">
      <c r="A1640" s="67"/>
      <c r="B1640" s="67"/>
      <c r="C1640" s="67"/>
      <c r="D1640" s="67"/>
      <c r="E1640" s="67"/>
      <c r="F1640" s="67"/>
      <c r="G1640" s="67"/>
      <c r="H1640" s="67"/>
      <c r="I1640" s="67"/>
      <c r="J1640" s="67"/>
      <c r="K1640" s="67"/>
      <c r="L1640" s="67"/>
      <c r="M1640" s="67"/>
      <c r="N1640" s="67"/>
      <c r="O1640" s="67"/>
    </row>
    <row r="1641" spans="1:15" x14ac:dyDescent="0.2">
      <c r="A1641" s="67"/>
      <c r="B1641" s="67"/>
      <c r="C1641" s="67"/>
      <c r="D1641" s="67"/>
      <c r="E1641" s="67"/>
      <c r="F1641" s="67"/>
      <c r="G1641" s="67"/>
      <c r="H1641" s="67"/>
      <c r="I1641" s="67"/>
      <c r="J1641" s="67"/>
      <c r="K1641" s="67"/>
      <c r="L1641" s="67"/>
      <c r="M1641" s="67"/>
      <c r="N1641" s="67"/>
      <c r="O1641" s="67"/>
    </row>
    <row r="1642" spans="1:15" x14ac:dyDescent="0.2">
      <c r="A1642" s="67"/>
      <c r="B1642" s="67"/>
      <c r="C1642" s="67"/>
      <c r="D1642" s="67"/>
      <c r="E1642" s="67"/>
      <c r="F1642" s="67"/>
      <c r="G1642" s="67"/>
      <c r="H1642" s="67"/>
      <c r="I1642" s="67"/>
      <c r="J1642" s="67"/>
      <c r="K1642" s="67"/>
      <c r="L1642" s="67"/>
      <c r="M1642" s="67"/>
      <c r="N1642" s="67"/>
      <c r="O1642" s="67"/>
    </row>
    <row r="1643" spans="1:15" x14ac:dyDescent="0.2">
      <c r="A1643" s="67"/>
      <c r="B1643" s="67"/>
      <c r="C1643" s="67"/>
      <c r="D1643" s="67"/>
      <c r="E1643" s="67"/>
      <c r="F1643" s="67"/>
      <c r="G1643" s="67"/>
      <c r="H1643" s="67"/>
      <c r="I1643" s="67"/>
      <c r="J1643" s="67"/>
      <c r="K1643" s="67"/>
      <c r="L1643" s="67"/>
      <c r="M1643" s="67"/>
      <c r="N1643" s="67"/>
      <c r="O1643" s="67"/>
    </row>
    <row r="1644" spans="1:15" x14ac:dyDescent="0.2">
      <c r="A1644" s="67"/>
      <c r="B1644" s="67"/>
      <c r="C1644" s="67"/>
      <c r="D1644" s="67"/>
      <c r="E1644" s="67"/>
      <c r="F1644" s="67"/>
      <c r="G1644" s="67"/>
      <c r="H1644" s="67"/>
      <c r="I1644" s="67"/>
      <c r="J1644" s="67"/>
      <c r="K1644" s="67"/>
      <c r="L1644" s="67"/>
      <c r="M1644" s="67"/>
      <c r="N1644" s="67"/>
      <c r="O1644" s="67"/>
    </row>
    <row r="1645" spans="1:15" x14ac:dyDescent="0.2">
      <c r="A1645" s="67"/>
      <c r="B1645" s="67"/>
      <c r="C1645" s="67"/>
      <c r="D1645" s="67"/>
      <c r="E1645" s="67"/>
      <c r="F1645" s="67"/>
      <c r="G1645" s="67"/>
      <c r="H1645" s="67"/>
      <c r="I1645" s="67"/>
      <c r="J1645" s="67"/>
      <c r="K1645" s="67"/>
      <c r="L1645" s="67"/>
      <c r="M1645" s="67"/>
      <c r="N1645" s="67"/>
      <c r="O1645" s="67"/>
    </row>
    <row r="1646" spans="1:15" x14ac:dyDescent="0.2">
      <c r="A1646" s="67"/>
      <c r="B1646" s="67"/>
      <c r="C1646" s="67"/>
      <c r="D1646" s="67"/>
      <c r="E1646" s="67"/>
      <c r="F1646" s="67"/>
      <c r="G1646" s="67"/>
      <c r="H1646" s="67"/>
      <c r="I1646" s="67"/>
      <c r="J1646" s="67"/>
      <c r="K1646" s="67"/>
      <c r="L1646" s="67"/>
      <c r="M1646" s="67"/>
      <c r="N1646" s="67"/>
      <c r="O1646" s="67"/>
    </row>
    <row r="1647" spans="1:15" x14ac:dyDescent="0.2">
      <c r="A1647" s="67"/>
      <c r="B1647" s="67"/>
      <c r="C1647" s="67"/>
      <c r="D1647" s="67"/>
      <c r="E1647" s="67"/>
      <c r="F1647" s="67"/>
      <c r="G1647" s="67"/>
      <c r="H1647" s="67"/>
      <c r="I1647" s="67"/>
      <c r="J1647" s="67"/>
      <c r="K1647" s="67"/>
      <c r="L1647" s="67"/>
      <c r="M1647" s="67"/>
      <c r="N1647" s="67"/>
      <c r="O1647" s="67"/>
    </row>
    <row r="1648" spans="1:15" x14ac:dyDescent="0.2">
      <c r="A1648" s="67"/>
      <c r="B1648" s="67"/>
      <c r="C1648" s="67"/>
      <c r="D1648" s="67"/>
      <c r="E1648" s="67"/>
      <c r="F1648" s="67"/>
      <c r="G1648" s="67"/>
      <c r="H1648" s="67"/>
      <c r="I1648" s="67"/>
      <c r="J1648" s="67"/>
      <c r="K1648" s="67"/>
      <c r="L1648" s="67"/>
      <c r="M1648" s="67"/>
      <c r="N1648" s="67"/>
      <c r="O1648" s="67"/>
    </row>
    <row r="1649" spans="1:15" x14ac:dyDescent="0.2">
      <c r="A1649" s="67"/>
      <c r="B1649" s="67"/>
      <c r="C1649" s="67"/>
      <c r="D1649" s="67"/>
      <c r="E1649" s="67"/>
      <c r="F1649" s="67"/>
      <c r="G1649" s="67"/>
      <c r="H1649" s="67"/>
      <c r="I1649" s="67"/>
      <c r="J1649" s="67"/>
      <c r="K1649" s="67"/>
      <c r="L1649" s="67"/>
      <c r="M1649" s="67"/>
      <c r="N1649" s="67"/>
      <c r="O1649" s="67"/>
    </row>
    <row r="1650" spans="1:15" x14ac:dyDescent="0.2">
      <c r="A1650" s="67"/>
      <c r="B1650" s="67"/>
      <c r="C1650" s="67"/>
      <c r="D1650" s="67"/>
      <c r="E1650" s="67"/>
      <c r="F1650" s="67"/>
      <c r="G1650" s="67"/>
      <c r="H1650" s="67"/>
      <c r="I1650" s="67"/>
      <c r="J1650" s="67"/>
      <c r="K1650" s="67"/>
      <c r="L1650" s="67"/>
      <c r="M1650" s="67"/>
      <c r="N1650" s="67"/>
      <c r="O1650" s="67"/>
    </row>
    <row r="1651" spans="1:15" x14ac:dyDescent="0.2">
      <c r="A1651" s="67"/>
      <c r="B1651" s="67"/>
      <c r="C1651" s="67"/>
      <c r="D1651" s="67"/>
      <c r="E1651" s="67"/>
      <c r="F1651" s="67"/>
      <c r="G1651" s="67"/>
      <c r="H1651" s="67"/>
      <c r="I1651" s="67"/>
      <c r="J1651" s="67"/>
      <c r="K1651" s="67"/>
      <c r="L1651" s="67"/>
      <c r="M1651" s="67"/>
      <c r="N1651" s="67"/>
      <c r="O1651" s="67"/>
    </row>
    <row r="1652" spans="1:15" x14ac:dyDescent="0.2">
      <c r="A1652" s="67"/>
      <c r="B1652" s="67"/>
      <c r="C1652" s="67"/>
      <c r="D1652" s="67"/>
      <c r="E1652" s="67"/>
      <c r="F1652" s="67"/>
      <c r="G1652" s="67"/>
      <c r="H1652" s="67"/>
      <c r="I1652" s="67"/>
      <c r="J1652" s="67"/>
      <c r="K1652" s="67"/>
      <c r="L1652" s="67"/>
      <c r="M1652" s="67"/>
      <c r="N1652" s="67"/>
      <c r="O1652" s="67"/>
    </row>
    <row r="1653" spans="1:15" x14ac:dyDescent="0.2">
      <c r="A1653" s="67"/>
      <c r="B1653" s="67"/>
      <c r="C1653" s="67"/>
      <c r="D1653" s="67"/>
      <c r="E1653" s="67"/>
      <c r="F1653" s="67"/>
      <c r="G1653" s="67"/>
      <c r="H1653" s="67"/>
      <c r="I1653" s="67"/>
      <c r="J1653" s="67"/>
      <c r="K1653" s="67"/>
      <c r="L1653" s="67"/>
      <c r="M1653" s="67"/>
      <c r="N1653" s="67"/>
      <c r="O1653" s="67"/>
    </row>
    <row r="1654" spans="1:15" x14ac:dyDescent="0.2">
      <c r="A1654" s="67"/>
      <c r="B1654" s="67"/>
      <c r="C1654" s="67"/>
      <c r="D1654" s="67"/>
      <c r="E1654" s="67"/>
      <c r="F1654" s="67"/>
      <c r="G1654" s="67"/>
      <c r="H1654" s="67"/>
      <c r="I1654" s="67"/>
      <c r="J1654" s="67"/>
      <c r="K1654" s="67"/>
      <c r="L1654" s="67"/>
      <c r="M1654" s="67"/>
      <c r="N1654" s="67"/>
      <c r="O1654" s="67"/>
    </row>
    <row r="1655" spans="1:15" x14ac:dyDescent="0.2">
      <c r="A1655" s="67"/>
      <c r="B1655" s="67"/>
      <c r="C1655" s="67"/>
      <c r="D1655" s="67"/>
      <c r="E1655" s="67"/>
      <c r="F1655" s="67"/>
      <c r="G1655" s="67"/>
      <c r="H1655" s="67"/>
      <c r="I1655" s="67"/>
      <c r="J1655" s="67"/>
      <c r="K1655" s="67"/>
      <c r="L1655" s="67"/>
      <c r="M1655" s="67"/>
      <c r="N1655" s="67"/>
      <c r="O1655" s="67"/>
    </row>
    <row r="1656" spans="1:15" x14ac:dyDescent="0.2">
      <c r="A1656" s="67"/>
      <c r="B1656" s="67"/>
      <c r="C1656" s="67"/>
      <c r="D1656" s="67"/>
      <c r="E1656" s="67"/>
      <c r="F1656" s="67"/>
      <c r="G1656" s="67"/>
      <c r="H1656" s="67"/>
      <c r="I1656" s="67"/>
      <c r="J1656" s="67"/>
      <c r="K1656" s="67"/>
      <c r="L1656" s="67"/>
      <c r="M1656" s="67"/>
      <c r="N1656" s="67"/>
      <c r="O1656" s="67"/>
    </row>
    <row r="1657" spans="1:15" x14ac:dyDescent="0.2">
      <c r="A1657" s="67"/>
      <c r="B1657" s="67"/>
      <c r="C1657" s="67"/>
      <c r="D1657" s="67"/>
      <c r="E1657" s="67"/>
      <c r="F1657" s="67"/>
      <c r="G1657" s="67"/>
      <c r="H1657" s="67"/>
      <c r="I1657" s="67"/>
      <c r="J1657" s="67"/>
      <c r="K1657" s="67"/>
      <c r="L1657" s="67"/>
      <c r="M1657" s="67"/>
      <c r="N1657" s="67"/>
      <c r="O1657" s="67"/>
    </row>
    <row r="1658" spans="1:15" x14ac:dyDescent="0.2">
      <c r="A1658" s="67"/>
      <c r="B1658" s="67"/>
      <c r="C1658" s="67"/>
      <c r="D1658" s="67"/>
      <c r="E1658" s="67"/>
      <c r="F1658" s="67"/>
      <c r="G1658" s="67"/>
      <c r="H1658" s="67"/>
      <c r="I1658" s="67"/>
      <c r="J1658" s="67"/>
      <c r="K1658" s="67"/>
      <c r="L1658" s="67"/>
      <c r="M1658" s="67"/>
      <c r="N1658" s="67"/>
      <c r="O1658" s="67"/>
    </row>
    <row r="1659" spans="1:15" x14ac:dyDescent="0.2">
      <c r="A1659" s="67"/>
      <c r="B1659" s="67"/>
      <c r="C1659" s="67"/>
      <c r="D1659" s="67"/>
      <c r="E1659" s="67"/>
      <c r="F1659" s="67"/>
      <c r="G1659" s="67"/>
      <c r="H1659" s="67"/>
      <c r="I1659" s="67"/>
      <c r="J1659" s="67"/>
      <c r="K1659" s="67"/>
      <c r="L1659" s="67"/>
      <c r="M1659" s="67"/>
      <c r="N1659" s="67"/>
      <c r="O1659" s="67"/>
    </row>
    <row r="1660" spans="1:15" x14ac:dyDescent="0.2">
      <c r="A1660" s="67"/>
      <c r="B1660" s="67"/>
      <c r="C1660" s="67"/>
      <c r="D1660" s="67"/>
      <c r="E1660" s="67"/>
      <c r="F1660" s="67"/>
      <c r="G1660" s="67"/>
      <c r="H1660" s="67"/>
      <c r="I1660" s="67"/>
      <c r="J1660" s="67"/>
      <c r="K1660" s="67"/>
      <c r="L1660" s="67"/>
      <c r="M1660" s="67"/>
      <c r="N1660" s="67"/>
      <c r="O1660" s="67"/>
    </row>
    <row r="1661" spans="1:15" x14ac:dyDescent="0.2">
      <c r="A1661" s="67"/>
      <c r="B1661" s="67"/>
      <c r="C1661" s="67"/>
      <c r="D1661" s="67"/>
      <c r="E1661" s="67"/>
      <c r="F1661" s="67"/>
      <c r="G1661" s="67"/>
      <c r="H1661" s="67"/>
      <c r="I1661" s="67"/>
      <c r="J1661" s="67"/>
      <c r="K1661" s="67"/>
      <c r="L1661" s="67"/>
      <c r="M1661" s="67"/>
      <c r="N1661" s="67"/>
      <c r="O1661" s="67"/>
    </row>
    <row r="1662" spans="1:15" x14ac:dyDescent="0.2">
      <c r="A1662" s="67"/>
      <c r="B1662" s="67"/>
      <c r="C1662" s="67"/>
      <c r="D1662" s="67"/>
      <c r="E1662" s="67"/>
      <c r="F1662" s="67"/>
      <c r="G1662" s="67"/>
      <c r="H1662" s="67"/>
      <c r="I1662" s="67"/>
      <c r="J1662" s="67"/>
      <c r="K1662" s="67"/>
      <c r="L1662" s="67"/>
      <c r="M1662" s="67"/>
      <c r="N1662" s="67"/>
      <c r="O1662" s="67"/>
    </row>
    <row r="1663" spans="1:15" x14ac:dyDescent="0.2">
      <c r="A1663" s="67"/>
      <c r="B1663" s="67"/>
      <c r="C1663" s="67"/>
      <c r="D1663" s="67"/>
      <c r="E1663" s="67"/>
      <c r="F1663" s="67"/>
      <c r="G1663" s="67"/>
      <c r="H1663" s="67"/>
      <c r="I1663" s="67"/>
      <c r="J1663" s="67"/>
      <c r="K1663" s="67"/>
      <c r="L1663" s="67"/>
      <c r="M1663" s="67"/>
      <c r="N1663" s="67"/>
      <c r="O1663" s="67"/>
    </row>
    <row r="1664" spans="1:15" x14ac:dyDescent="0.2">
      <c r="A1664" s="67"/>
      <c r="B1664" s="67"/>
      <c r="C1664" s="67"/>
      <c r="D1664" s="67"/>
      <c r="E1664" s="67"/>
      <c r="F1664" s="67"/>
      <c r="G1664" s="67"/>
      <c r="H1664" s="67"/>
      <c r="I1664" s="67"/>
      <c r="J1664" s="67"/>
      <c r="K1664" s="67"/>
      <c r="L1664" s="67"/>
      <c r="M1664" s="67"/>
      <c r="N1664" s="67"/>
      <c r="O1664" s="67"/>
    </row>
    <row r="1665" spans="1:15" x14ac:dyDescent="0.2">
      <c r="A1665" s="67"/>
      <c r="B1665" s="67"/>
      <c r="C1665" s="67"/>
      <c r="D1665" s="67"/>
      <c r="E1665" s="67"/>
      <c r="F1665" s="67"/>
      <c r="G1665" s="67"/>
      <c r="H1665" s="67"/>
      <c r="I1665" s="67"/>
      <c r="J1665" s="67"/>
      <c r="K1665" s="67"/>
      <c r="L1665" s="67"/>
      <c r="M1665" s="67"/>
      <c r="N1665" s="67"/>
      <c r="O1665" s="67"/>
    </row>
    <row r="1666" spans="1:15" x14ac:dyDescent="0.2">
      <c r="A1666" s="67"/>
      <c r="B1666" s="67"/>
      <c r="C1666" s="67"/>
      <c r="D1666" s="67"/>
      <c r="E1666" s="67"/>
      <c r="F1666" s="67"/>
      <c r="G1666" s="67"/>
      <c r="H1666" s="67"/>
      <c r="I1666" s="67"/>
      <c r="J1666" s="67"/>
      <c r="K1666" s="67"/>
      <c r="L1666" s="67"/>
      <c r="M1666" s="67"/>
      <c r="N1666" s="67"/>
      <c r="O1666" s="67"/>
    </row>
    <row r="1667" spans="1:15" x14ac:dyDescent="0.2">
      <c r="A1667" s="67"/>
      <c r="B1667" s="67"/>
      <c r="C1667" s="67"/>
      <c r="D1667" s="67"/>
      <c r="E1667" s="67"/>
      <c r="F1667" s="67"/>
      <c r="G1667" s="67"/>
      <c r="H1667" s="67"/>
      <c r="I1667" s="67"/>
      <c r="J1667" s="67"/>
      <c r="K1667" s="67"/>
      <c r="L1667" s="67"/>
      <c r="M1667" s="67"/>
      <c r="N1667" s="67"/>
      <c r="O1667" s="67"/>
    </row>
    <row r="1668" spans="1:15" x14ac:dyDescent="0.2">
      <c r="A1668" s="67"/>
      <c r="B1668" s="67"/>
      <c r="C1668" s="67"/>
      <c r="D1668" s="67"/>
      <c r="E1668" s="67"/>
      <c r="F1668" s="67"/>
      <c r="G1668" s="67"/>
      <c r="H1668" s="67"/>
      <c r="I1668" s="67"/>
      <c r="J1668" s="67"/>
      <c r="K1668" s="67"/>
      <c r="L1668" s="67"/>
      <c r="M1668" s="67"/>
      <c r="N1668" s="67"/>
      <c r="O1668" s="67"/>
    </row>
    <row r="1669" spans="1:15" x14ac:dyDescent="0.2">
      <c r="A1669" s="67"/>
      <c r="B1669" s="67"/>
      <c r="C1669" s="67"/>
      <c r="D1669" s="67"/>
      <c r="E1669" s="67"/>
      <c r="F1669" s="67"/>
      <c r="G1669" s="67"/>
      <c r="H1669" s="67"/>
      <c r="I1669" s="67"/>
      <c r="J1669" s="67"/>
      <c r="K1669" s="67"/>
      <c r="L1669" s="67"/>
      <c r="M1669" s="67"/>
      <c r="N1669" s="67"/>
      <c r="O1669" s="67"/>
    </row>
    <row r="1670" spans="1:15" x14ac:dyDescent="0.2">
      <c r="A1670" s="67"/>
      <c r="B1670" s="67"/>
      <c r="C1670" s="67"/>
      <c r="D1670" s="67"/>
      <c r="E1670" s="67"/>
      <c r="F1670" s="67"/>
      <c r="G1670" s="67"/>
      <c r="H1670" s="67"/>
      <c r="I1670" s="67"/>
      <c r="J1670" s="67"/>
      <c r="K1670" s="67"/>
      <c r="L1670" s="67"/>
      <c r="M1670" s="67"/>
      <c r="N1670" s="67"/>
      <c r="O1670" s="67"/>
    </row>
    <row r="1671" spans="1:15" x14ac:dyDescent="0.2">
      <c r="A1671" s="67"/>
      <c r="B1671" s="67"/>
      <c r="C1671" s="67"/>
      <c r="D1671" s="67"/>
      <c r="E1671" s="67"/>
      <c r="F1671" s="67"/>
      <c r="G1671" s="67"/>
      <c r="H1671" s="67"/>
      <c r="I1671" s="67"/>
      <c r="J1671" s="67"/>
      <c r="K1671" s="67"/>
      <c r="L1671" s="67"/>
      <c r="M1671" s="67"/>
      <c r="N1671" s="67"/>
      <c r="O1671" s="67"/>
    </row>
    <row r="1672" spans="1:15" x14ac:dyDescent="0.2">
      <c r="A1672" s="67"/>
      <c r="B1672" s="67"/>
      <c r="C1672" s="67"/>
      <c r="D1672" s="67"/>
      <c r="E1672" s="67"/>
      <c r="F1672" s="67"/>
      <c r="G1672" s="67"/>
      <c r="H1672" s="67"/>
      <c r="I1672" s="67"/>
      <c r="J1672" s="67"/>
      <c r="K1672" s="67"/>
      <c r="L1672" s="67"/>
      <c r="M1672" s="67"/>
      <c r="N1672" s="67"/>
      <c r="O1672" s="67"/>
    </row>
    <row r="1673" spans="1:15" x14ac:dyDescent="0.2">
      <c r="A1673" s="67"/>
      <c r="B1673" s="67"/>
      <c r="C1673" s="67"/>
      <c r="D1673" s="67"/>
      <c r="E1673" s="67"/>
      <c r="F1673" s="67"/>
      <c r="G1673" s="67"/>
      <c r="H1673" s="67"/>
      <c r="I1673" s="67"/>
      <c r="J1673" s="67"/>
      <c r="K1673" s="67"/>
      <c r="L1673" s="67"/>
      <c r="M1673" s="67"/>
      <c r="N1673" s="67"/>
      <c r="O1673" s="67"/>
    </row>
    <row r="1674" spans="1:15" x14ac:dyDescent="0.2">
      <c r="A1674" s="67"/>
      <c r="B1674" s="67"/>
      <c r="C1674" s="67"/>
      <c r="D1674" s="67"/>
      <c r="E1674" s="67"/>
      <c r="F1674" s="67"/>
      <c r="G1674" s="67"/>
      <c r="H1674" s="67"/>
      <c r="I1674" s="67"/>
      <c r="J1674" s="67"/>
      <c r="K1674" s="67"/>
      <c r="L1674" s="67"/>
      <c r="M1674" s="67"/>
      <c r="N1674" s="67"/>
      <c r="O1674" s="67"/>
    </row>
    <row r="1675" spans="1:15" x14ac:dyDescent="0.2">
      <c r="A1675" s="67"/>
      <c r="B1675" s="67"/>
      <c r="C1675" s="67"/>
      <c r="D1675" s="67"/>
      <c r="E1675" s="67"/>
      <c r="F1675" s="67"/>
      <c r="G1675" s="67"/>
      <c r="H1675" s="67"/>
      <c r="I1675" s="67"/>
      <c r="J1675" s="67"/>
      <c r="K1675" s="67"/>
      <c r="L1675" s="67"/>
      <c r="M1675" s="67"/>
      <c r="N1675" s="67"/>
      <c r="O1675" s="67"/>
    </row>
    <row r="1676" spans="1:15" x14ac:dyDescent="0.2">
      <c r="A1676" s="67"/>
      <c r="B1676" s="67"/>
      <c r="C1676" s="67"/>
      <c r="D1676" s="67"/>
      <c r="E1676" s="67"/>
      <c r="F1676" s="67"/>
      <c r="G1676" s="67"/>
      <c r="H1676" s="67"/>
      <c r="I1676" s="67"/>
      <c r="J1676" s="67"/>
      <c r="K1676" s="67"/>
      <c r="L1676" s="67"/>
      <c r="M1676" s="67"/>
      <c r="N1676" s="67"/>
      <c r="O1676" s="67"/>
    </row>
    <row r="1677" spans="1:15" x14ac:dyDescent="0.2">
      <c r="A1677" s="67"/>
      <c r="B1677" s="67"/>
      <c r="C1677" s="67"/>
      <c r="D1677" s="67"/>
      <c r="E1677" s="67"/>
      <c r="F1677" s="67"/>
      <c r="G1677" s="67"/>
      <c r="H1677" s="67"/>
      <c r="I1677" s="67"/>
      <c r="J1677" s="67"/>
      <c r="K1677" s="67"/>
      <c r="L1677" s="67"/>
      <c r="M1677" s="67"/>
      <c r="N1677" s="67"/>
      <c r="O1677" s="67"/>
    </row>
    <row r="1678" spans="1:15" x14ac:dyDescent="0.2">
      <c r="A1678" s="67"/>
      <c r="B1678" s="67"/>
      <c r="C1678" s="67"/>
      <c r="D1678" s="67"/>
      <c r="E1678" s="67"/>
      <c r="F1678" s="67"/>
      <c r="G1678" s="67"/>
      <c r="H1678" s="67"/>
      <c r="I1678" s="67"/>
      <c r="J1678" s="67"/>
      <c r="K1678" s="67"/>
      <c r="L1678" s="67"/>
      <c r="M1678" s="67"/>
      <c r="N1678" s="67"/>
      <c r="O1678" s="67"/>
    </row>
    <row r="1679" spans="1:15" x14ac:dyDescent="0.2">
      <c r="A1679" s="67"/>
      <c r="B1679" s="67"/>
      <c r="C1679" s="67"/>
      <c r="D1679" s="67"/>
      <c r="E1679" s="67"/>
      <c r="F1679" s="67"/>
      <c r="G1679" s="67"/>
      <c r="H1679" s="67"/>
      <c r="I1679" s="67"/>
      <c r="J1679" s="67"/>
      <c r="K1679" s="67"/>
      <c r="L1679" s="67"/>
      <c r="M1679" s="67"/>
      <c r="N1679" s="67"/>
      <c r="O1679" s="67"/>
    </row>
    <row r="1680" spans="1:15" x14ac:dyDescent="0.2">
      <c r="A1680" s="67"/>
      <c r="B1680" s="67"/>
      <c r="C1680" s="67"/>
      <c r="D1680" s="67"/>
      <c r="E1680" s="67"/>
      <c r="F1680" s="67"/>
      <c r="G1680" s="67"/>
      <c r="H1680" s="67"/>
      <c r="I1680" s="67"/>
      <c r="J1680" s="67"/>
      <c r="K1680" s="67"/>
      <c r="L1680" s="67"/>
      <c r="M1680" s="67"/>
      <c r="N1680" s="67"/>
      <c r="O1680" s="67"/>
    </row>
    <row r="1681" spans="1:15" x14ac:dyDescent="0.2">
      <c r="A1681" s="67"/>
      <c r="B1681" s="67"/>
      <c r="C1681" s="67"/>
      <c r="D1681" s="67"/>
      <c r="E1681" s="67"/>
      <c r="F1681" s="67"/>
      <c r="G1681" s="67"/>
      <c r="H1681" s="67"/>
      <c r="I1681" s="67"/>
      <c r="J1681" s="67"/>
      <c r="K1681" s="67"/>
      <c r="L1681" s="67"/>
      <c r="M1681" s="67"/>
      <c r="N1681" s="67"/>
      <c r="O1681" s="67"/>
    </row>
    <row r="1682" spans="1:15" x14ac:dyDescent="0.2">
      <c r="A1682" s="67"/>
      <c r="B1682" s="67"/>
      <c r="C1682" s="67"/>
      <c r="D1682" s="67"/>
      <c r="E1682" s="67"/>
      <c r="F1682" s="67"/>
      <c r="G1682" s="67"/>
      <c r="H1682" s="67"/>
      <c r="I1682" s="67"/>
      <c r="J1682" s="67"/>
      <c r="K1682" s="67"/>
      <c r="L1682" s="67"/>
      <c r="M1682" s="67"/>
      <c r="N1682" s="67"/>
      <c r="O1682" s="67"/>
    </row>
    <row r="1683" spans="1:15" x14ac:dyDescent="0.2">
      <c r="A1683" s="67"/>
      <c r="B1683" s="67"/>
      <c r="C1683" s="67"/>
      <c r="D1683" s="67"/>
      <c r="E1683" s="67"/>
      <c r="F1683" s="67"/>
      <c r="G1683" s="67"/>
      <c r="H1683" s="67"/>
      <c r="I1683" s="67"/>
      <c r="J1683" s="67"/>
      <c r="K1683" s="67"/>
      <c r="L1683" s="67"/>
      <c r="M1683" s="67"/>
      <c r="N1683" s="67"/>
      <c r="O1683" s="67"/>
    </row>
    <row r="1684" spans="1:15" x14ac:dyDescent="0.2">
      <c r="A1684" s="67"/>
      <c r="B1684" s="67"/>
      <c r="C1684" s="67"/>
      <c r="D1684" s="67"/>
      <c r="E1684" s="67"/>
      <c r="F1684" s="67"/>
      <c r="G1684" s="67"/>
      <c r="H1684" s="67"/>
      <c r="I1684" s="67"/>
      <c r="J1684" s="67"/>
      <c r="K1684" s="67"/>
      <c r="L1684" s="67"/>
      <c r="M1684" s="67"/>
      <c r="N1684" s="67"/>
      <c r="O1684" s="67"/>
    </row>
    <row r="1685" spans="1:15" x14ac:dyDescent="0.2">
      <c r="A1685" s="67"/>
      <c r="B1685" s="67"/>
      <c r="C1685" s="67"/>
      <c r="D1685" s="67"/>
      <c r="E1685" s="67"/>
      <c r="F1685" s="67"/>
      <c r="G1685" s="67"/>
      <c r="H1685" s="67"/>
      <c r="I1685" s="67"/>
      <c r="J1685" s="67"/>
      <c r="K1685" s="67"/>
      <c r="L1685" s="67"/>
      <c r="M1685" s="67"/>
      <c r="N1685" s="67"/>
      <c r="O1685" s="67"/>
    </row>
    <row r="1686" spans="1:15" x14ac:dyDescent="0.2">
      <c r="A1686" s="67"/>
      <c r="B1686" s="67"/>
      <c r="C1686" s="67"/>
      <c r="D1686" s="67"/>
      <c r="E1686" s="67"/>
      <c r="F1686" s="67"/>
      <c r="G1686" s="67"/>
      <c r="H1686" s="67"/>
      <c r="I1686" s="67"/>
      <c r="J1686" s="67"/>
      <c r="K1686" s="67"/>
      <c r="L1686" s="67"/>
      <c r="M1686" s="67"/>
      <c r="N1686" s="67"/>
      <c r="O1686" s="67"/>
    </row>
    <row r="1687" spans="1:15" x14ac:dyDescent="0.2">
      <c r="A1687" s="67"/>
      <c r="B1687" s="67"/>
      <c r="C1687" s="67"/>
      <c r="D1687" s="67"/>
      <c r="E1687" s="67"/>
      <c r="F1687" s="67"/>
      <c r="G1687" s="67"/>
      <c r="H1687" s="67"/>
      <c r="I1687" s="67"/>
      <c r="J1687" s="67"/>
      <c r="K1687" s="67"/>
      <c r="L1687" s="67"/>
      <c r="M1687" s="67"/>
      <c r="N1687" s="67"/>
      <c r="O1687" s="67"/>
    </row>
    <row r="1688" spans="1:15" x14ac:dyDescent="0.2">
      <c r="A1688" s="67"/>
      <c r="B1688" s="67"/>
      <c r="C1688" s="67"/>
      <c r="D1688" s="67"/>
      <c r="E1688" s="67"/>
      <c r="F1688" s="67"/>
      <c r="G1688" s="67"/>
      <c r="H1688" s="67"/>
      <c r="I1688" s="67"/>
      <c r="J1688" s="67"/>
      <c r="K1688" s="67"/>
      <c r="L1688" s="67"/>
      <c r="M1688" s="67"/>
      <c r="N1688" s="67"/>
      <c r="O1688" s="67"/>
    </row>
    <row r="1689" spans="1:15" x14ac:dyDescent="0.2">
      <c r="A1689" s="67"/>
      <c r="B1689" s="67"/>
      <c r="C1689" s="67"/>
      <c r="D1689" s="67"/>
      <c r="E1689" s="67"/>
      <c r="F1689" s="67"/>
      <c r="G1689" s="67"/>
      <c r="H1689" s="67"/>
      <c r="I1689" s="67"/>
      <c r="J1689" s="67"/>
      <c r="K1689" s="67"/>
      <c r="L1689" s="67"/>
      <c r="M1689" s="67"/>
      <c r="N1689" s="67"/>
      <c r="O1689" s="67"/>
    </row>
    <row r="1690" spans="1:15" x14ac:dyDescent="0.2">
      <c r="A1690" s="67"/>
      <c r="B1690" s="67"/>
      <c r="C1690" s="67"/>
      <c r="D1690" s="67"/>
      <c r="E1690" s="67"/>
      <c r="F1690" s="67"/>
      <c r="G1690" s="67"/>
      <c r="H1690" s="67"/>
      <c r="I1690" s="67"/>
      <c r="J1690" s="67"/>
      <c r="K1690" s="67"/>
      <c r="L1690" s="67"/>
      <c r="M1690" s="67"/>
      <c r="N1690" s="67"/>
      <c r="O1690" s="67"/>
    </row>
    <row r="1691" spans="1:15" x14ac:dyDescent="0.2">
      <c r="A1691" s="67"/>
      <c r="B1691" s="67"/>
      <c r="C1691" s="67"/>
      <c r="D1691" s="67"/>
      <c r="E1691" s="67"/>
      <c r="F1691" s="67"/>
      <c r="G1691" s="67"/>
      <c r="H1691" s="67"/>
      <c r="I1691" s="67"/>
      <c r="J1691" s="67"/>
      <c r="K1691" s="67"/>
      <c r="L1691" s="67"/>
      <c r="M1691" s="67"/>
      <c r="N1691" s="67"/>
      <c r="O1691" s="67"/>
    </row>
    <row r="1692" spans="1:15" x14ac:dyDescent="0.2">
      <c r="A1692" s="67"/>
      <c r="B1692" s="67"/>
      <c r="C1692" s="67"/>
      <c r="D1692" s="67"/>
      <c r="E1692" s="67"/>
      <c r="F1692" s="67"/>
      <c r="G1692" s="67"/>
      <c r="H1692" s="67"/>
      <c r="I1692" s="67"/>
      <c r="J1692" s="67"/>
      <c r="K1692" s="67"/>
      <c r="L1692" s="67"/>
      <c r="M1692" s="67"/>
      <c r="N1692" s="67"/>
      <c r="O1692" s="67"/>
    </row>
    <row r="1693" spans="1:15" x14ac:dyDescent="0.2">
      <c r="A1693" s="67"/>
      <c r="B1693" s="67"/>
      <c r="C1693" s="67"/>
      <c r="D1693" s="67"/>
      <c r="E1693" s="67"/>
      <c r="F1693" s="67"/>
      <c r="G1693" s="67"/>
      <c r="H1693" s="67"/>
      <c r="I1693" s="67"/>
      <c r="J1693" s="67"/>
      <c r="K1693" s="67"/>
      <c r="L1693" s="67"/>
      <c r="M1693" s="67"/>
      <c r="N1693" s="67"/>
      <c r="O1693" s="67"/>
    </row>
    <row r="1694" spans="1:15" x14ac:dyDescent="0.2">
      <c r="A1694" s="67"/>
      <c r="B1694" s="67"/>
      <c r="C1694" s="67"/>
      <c r="D1694" s="67"/>
      <c r="E1694" s="67"/>
      <c r="F1694" s="67"/>
      <c r="G1694" s="67"/>
      <c r="H1694" s="67"/>
      <c r="I1694" s="67"/>
      <c r="J1694" s="67"/>
      <c r="K1694" s="67"/>
      <c r="L1694" s="67"/>
      <c r="M1694" s="67"/>
      <c r="N1694" s="67"/>
      <c r="O1694" s="67"/>
    </row>
    <row r="1695" spans="1:15" x14ac:dyDescent="0.2">
      <c r="A1695" s="67"/>
      <c r="B1695" s="67"/>
      <c r="C1695" s="67"/>
      <c r="D1695" s="67"/>
      <c r="E1695" s="67"/>
      <c r="F1695" s="67"/>
      <c r="G1695" s="67"/>
      <c r="H1695" s="67"/>
      <c r="I1695" s="67"/>
      <c r="J1695" s="67"/>
      <c r="K1695" s="67"/>
      <c r="L1695" s="67"/>
      <c r="M1695" s="67"/>
      <c r="N1695" s="67"/>
      <c r="O1695" s="67"/>
    </row>
    <row r="1696" spans="1:15" x14ac:dyDescent="0.2">
      <c r="A1696" s="67"/>
      <c r="B1696" s="67"/>
      <c r="C1696" s="67"/>
      <c r="D1696" s="67"/>
      <c r="E1696" s="67"/>
      <c r="F1696" s="67"/>
      <c r="G1696" s="67"/>
      <c r="H1696" s="67"/>
      <c r="I1696" s="67"/>
      <c r="J1696" s="67"/>
      <c r="K1696" s="67"/>
      <c r="L1696" s="67"/>
      <c r="M1696" s="67"/>
      <c r="N1696" s="67"/>
      <c r="O1696" s="67"/>
    </row>
    <row r="1697" spans="1:15" x14ac:dyDescent="0.2">
      <c r="A1697" s="67"/>
      <c r="B1697" s="67"/>
      <c r="C1697" s="67"/>
      <c r="D1697" s="67"/>
      <c r="E1697" s="67"/>
      <c r="F1697" s="67"/>
      <c r="G1697" s="67"/>
      <c r="H1697" s="67"/>
      <c r="I1697" s="67"/>
      <c r="J1697" s="67"/>
      <c r="K1697" s="67"/>
      <c r="L1697" s="67"/>
      <c r="M1697" s="67"/>
      <c r="N1697" s="67"/>
      <c r="O1697" s="67"/>
    </row>
    <row r="1698" spans="1:15" x14ac:dyDescent="0.2">
      <c r="A1698" s="67"/>
      <c r="B1698" s="67"/>
      <c r="C1698" s="67"/>
      <c r="D1698" s="67"/>
      <c r="E1698" s="67"/>
      <c r="F1698" s="67"/>
      <c r="G1698" s="67"/>
      <c r="H1698" s="67"/>
      <c r="I1698" s="67"/>
      <c r="J1698" s="67"/>
      <c r="K1698" s="67"/>
      <c r="L1698" s="67"/>
      <c r="M1698" s="67"/>
      <c r="N1698" s="67"/>
      <c r="O1698" s="67"/>
    </row>
    <row r="1699" spans="1:15" x14ac:dyDescent="0.2">
      <c r="A1699" s="67"/>
      <c r="B1699" s="67"/>
      <c r="C1699" s="67"/>
      <c r="D1699" s="67"/>
      <c r="E1699" s="67"/>
      <c r="F1699" s="67"/>
      <c r="G1699" s="67"/>
      <c r="H1699" s="67"/>
      <c r="I1699" s="67"/>
      <c r="J1699" s="67"/>
      <c r="K1699" s="67"/>
      <c r="L1699" s="67"/>
      <c r="M1699" s="67"/>
      <c r="N1699" s="67"/>
      <c r="O1699" s="67"/>
    </row>
    <row r="1700" spans="1:15" x14ac:dyDescent="0.2">
      <c r="A1700" s="67"/>
      <c r="B1700" s="67"/>
      <c r="C1700" s="67"/>
      <c r="D1700" s="67"/>
      <c r="E1700" s="67"/>
      <c r="F1700" s="67"/>
      <c r="G1700" s="67"/>
      <c r="H1700" s="67"/>
      <c r="I1700" s="67"/>
      <c r="J1700" s="67"/>
      <c r="K1700" s="67"/>
      <c r="L1700" s="67"/>
      <c r="M1700" s="67"/>
      <c r="N1700" s="67"/>
      <c r="O1700" s="67"/>
    </row>
    <row r="1701" spans="1:15" x14ac:dyDescent="0.2">
      <c r="A1701" s="67"/>
      <c r="B1701" s="67"/>
      <c r="C1701" s="67"/>
      <c r="D1701" s="67"/>
      <c r="E1701" s="67"/>
      <c r="F1701" s="67"/>
      <c r="G1701" s="67"/>
      <c r="H1701" s="67"/>
      <c r="I1701" s="67"/>
      <c r="J1701" s="67"/>
      <c r="K1701" s="67"/>
      <c r="L1701" s="67"/>
      <c r="M1701" s="67"/>
      <c r="N1701" s="67"/>
      <c r="O1701" s="67"/>
    </row>
    <row r="1702" spans="1:15" x14ac:dyDescent="0.2">
      <c r="A1702" s="67"/>
      <c r="B1702" s="67"/>
      <c r="C1702" s="67"/>
      <c r="D1702" s="67"/>
      <c r="E1702" s="67"/>
      <c r="F1702" s="67"/>
      <c r="G1702" s="67"/>
      <c r="H1702" s="67"/>
      <c r="I1702" s="67"/>
      <c r="J1702" s="67"/>
      <c r="K1702" s="67"/>
      <c r="L1702" s="67"/>
      <c r="M1702" s="67"/>
      <c r="N1702" s="67"/>
      <c r="O1702" s="67"/>
    </row>
    <row r="1703" spans="1:15" x14ac:dyDescent="0.2">
      <c r="A1703" s="67"/>
      <c r="B1703" s="67"/>
      <c r="C1703" s="67"/>
      <c r="D1703" s="67"/>
      <c r="E1703" s="67"/>
      <c r="F1703" s="67"/>
      <c r="G1703" s="67"/>
      <c r="H1703" s="67"/>
      <c r="I1703" s="67"/>
      <c r="J1703" s="67"/>
      <c r="K1703" s="67"/>
      <c r="L1703" s="67"/>
      <c r="M1703" s="67"/>
      <c r="N1703" s="67"/>
      <c r="O1703" s="67"/>
    </row>
    <row r="1704" spans="1:15" x14ac:dyDescent="0.2">
      <c r="A1704" s="67"/>
      <c r="B1704" s="67"/>
      <c r="C1704" s="67"/>
      <c r="D1704" s="67"/>
      <c r="E1704" s="67"/>
      <c r="F1704" s="67"/>
      <c r="G1704" s="67"/>
      <c r="H1704" s="67"/>
      <c r="I1704" s="67"/>
      <c r="J1704" s="67"/>
      <c r="K1704" s="67"/>
      <c r="L1704" s="67"/>
      <c r="M1704" s="67"/>
      <c r="N1704" s="67"/>
      <c r="O1704" s="67"/>
    </row>
    <row r="1705" spans="1:15" x14ac:dyDescent="0.2">
      <c r="A1705" s="67"/>
      <c r="B1705" s="67"/>
      <c r="C1705" s="67"/>
      <c r="D1705" s="67"/>
      <c r="E1705" s="67"/>
      <c r="F1705" s="67"/>
      <c r="G1705" s="67"/>
      <c r="H1705" s="67"/>
      <c r="I1705" s="67"/>
      <c r="J1705" s="67"/>
      <c r="K1705" s="67"/>
      <c r="L1705" s="67"/>
      <c r="M1705" s="67"/>
      <c r="N1705" s="67"/>
      <c r="O1705" s="67"/>
    </row>
    <row r="1706" spans="1:15" x14ac:dyDescent="0.2">
      <c r="A1706" s="67"/>
      <c r="B1706" s="67"/>
      <c r="C1706" s="67"/>
      <c r="D1706" s="67"/>
      <c r="E1706" s="67"/>
      <c r="F1706" s="67"/>
      <c r="G1706" s="67"/>
      <c r="H1706" s="67"/>
      <c r="I1706" s="67"/>
      <c r="J1706" s="67"/>
      <c r="K1706" s="67"/>
      <c r="L1706" s="67"/>
      <c r="M1706" s="67"/>
      <c r="N1706" s="67"/>
      <c r="O1706" s="67"/>
    </row>
    <row r="1707" spans="1:15" x14ac:dyDescent="0.2">
      <c r="A1707" s="67"/>
      <c r="B1707" s="67"/>
      <c r="C1707" s="67"/>
      <c r="D1707" s="67"/>
      <c r="E1707" s="67"/>
      <c r="F1707" s="67"/>
      <c r="G1707" s="67"/>
      <c r="H1707" s="67"/>
      <c r="I1707" s="67"/>
      <c r="J1707" s="67"/>
      <c r="K1707" s="67"/>
      <c r="L1707" s="67"/>
      <c r="M1707" s="67"/>
      <c r="N1707" s="67"/>
      <c r="O1707" s="67"/>
    </row>
    <row r="1708" spans="1:15" x14ac:dyDescent="0.2">
      <c r="A1708" s="67"/>
      <c r="B1708" s="67"/>
      <c r="C1708" s="67"/>
      <c r="D1708" s="67"/>
      <c r="E1708" s="67"/>
      <c r="F1708" s="67"/>
      <c r="G1708" s="67"/>
      <c r="H1708" s="67"/>
      <c r="I1708" s="67"/>
      <c r="J1708" s="67"/>
      <c r="K1708" s="67"/>
      <c r="L1708" s="67"/>
      <c r="M1708" s="67"/>
      <c r="N1708" s="67"/>
      <c r="O1708" s="67"/>
    </row>
    <row r="1709" spans="1:15" x14ac:dyDescent="0.2">
      <c r="A1709" s="67"/>
      <c r="B1709" s="67"/>
      <c r="C1709" s="67"/>
      <c r="D1709" s="67"/>
      <c r="E1709" s="67"/>
      <c r="F1709" s="67"/>
      <c r="G1709" s="67"/>
      <c r="H1709" s="67"/>
      <c r="I1709" s="67"/>
      <c r="J1709" s="67"/>
      <c r="K1709" s="67"/>
      <c r="L1709" s="67"/>
      <c r="M1709" s="67"/>
      <c r="N1709" s="67"/>
      <c r="O1709" s="67"/>
    </row>
    <row r="1710" spans="1:15" x14ac:dyDescent="0.2">
      <c r="A1710" s="67"/>
      <c r="B1710" s="67"/>
      <c r="C1710" s="67"/>
      <c r="D1710" s="67"/>
      <c r="E1710" s="67"/>
      <c r="F1710" s="67"/>
      <c r="G1710" s="67"/>
      <c r="H1710" s="67"/>
      <c r="I1710" s="67"/>
      <c r="J1710" s="67"/>
      <c r="K1710" s="67"/>
      <c r="L1710" s="67"/>
      <c r="M1710" s="67"/>
      <c r="N1710" s="67"/>
      <c r="O1710" s="67"/>
    </row>
    <row r="1711" spans="1:15" x14ac:dyDescent="0.2">
      <c r="A1711" s="67"/>
      <c r="B1711" s="67"/>
      <c r="C1711" s="67"/>
      <c r="D1711" s="67"/>
      <c r="E1711" s="67"/>
      <c r="F1711" s="67"/>
      <c r="G1711" s="67"/>
      <c r="H1711" s="67"/>
      <c r="I1711" s="67"/>
      <c r="J1711" s="67"/>
      <c r="K1711" s="67"/>
      <c r="L1711" s="67"/>
      <c r="M1711" s="67"/>
      <c r="N1711" s="67"/>
      <c r="O1711" s="67"/>
    </row>
    <row r="1712" spans="1:15" x14ac:dyDescent="0.2">
      <c r="A1712" s="67"/>
      <c r="B1712" s="67"/>
      <c r="C1712" s="67"/>
      <c r="D1712" s="67"/>
      <c r="E1712" s="67"/>
      <c r="F1712" s="67"/>
      <c r="G1712" s="67"/>
      <c r="H1712" s="67"/>
      <c r="I1712" s="67"/>
      <c r="J1712" s="67"/>
      <c r="K1712" s="67"/>
      <c r="L1712" s="67"/>
      <c r="M1712" s="67"/>
      <c r="N1712" s="67"/>
      <c r="O1712" s="67"/>
    </row>
    <row r="1713" spans="1:15" x14ac:dyDescent="0.2">
      <c r="A1713" s="67"/>
      <c r="B1713" s="67"/>
      <c r="C1713" s="67"/>
      <c r="D1713" s="67"/>
      <c r="E1713" s="67"/>
      <c r="F1713" s="67"/>
      <c r="G1713" s="67"/>
      <c r="H1713" s="67"/>
      <c r="I1713" s="67"/>
      <c r="J1713" s="67"/>
      <c r="K1713" s="67"/>
      <c r="L1713" s="67"/>
      <c r="M1713" s="67"/>
      <c r="N1713" s="67"/>
      <c r="O1713" s="67"/>
    </row>
    <row r="1714" spans="1:15" x14ac:dyDescent="0.2">
      <c r="A1714" s="67"/>
      <c r="B1714" s="67"/>
      <c r="C1714" s="67"/>
      <c r="D1714" s="67"/>
      <c r="E1714" s="67"/>
      <c r="F1714" s="67"/>
      <c r="G1714" s="67"/>
      <c r="H1714" s="67"/>
      <c r="I1714" s="67"/>
      <c r="J1714" s="67"/>
      <c r="K1714" s="67"/>
      <c r="L1714" s="67"/>
      <c r="M1714" s="67"/>
      <c r="N1714" s="67"/>
      <c r="O1714" s="67"/>
    </row>
    <row r="1715" spans="1:15" x14ac:dyDescent="0.2">
      <c r="A1715" s="67"/>
      <c r="B1715" s="67"/>
      <c r="C1715" s="67"/>
      <c r="D1715" s="67"/>
      <c r="E1715" s="67"/>
      <c r="F1715" s="67"/>
      <c r="G1715" s="67"/>
      <c r="H1715" s="67"/>
      <c r="I1715" s="67"/>
      <c r="J1715" s="67"/>
      <c r="K1715" s="67"/>
      <c r="L1715" s="67"/>
      <c r="M1715" s="67"/>
      <c r="N1715" s="67"/>
      <c r="O1715" s="67"/>
    </row>
    <row r="1716" spans="1:15" x14ac:dyDescent="0.2">
      <c r="A1716" s="67"/>
      <c r="B1716" s="67"/>
      <c r="C1716" s="67"/>
      <c r="D1716" s="67"/>
      <c r="E1716" s="67"/>
      <c r="F1716" s="67"/>
      <c r="G1716" s="67"/>
      <c r="H1716" s="67"/>
      <c r="I1716" s="67"/>
      <c r="J1716" s="67"/>
      <c r="K1716" s="67"/>
      <c r="L1716" s="67"/>
      <c r="M1716" s="67"/>
      <c r="N1716" s="67"/>
      <c r="O1716" s="67"/>
    </row>
    <row r="1717" spans="1:15" x14ac:dyDescent="0.2">
      <c r="A1717" s="67"/>
      <c r="B1717" s="67"/>
      <c r="C1717" s="67"/>
      <c r="D1717" s="67"/>
      <c r="E1717" s="67"/>
      <c r="F1717" s="67"/>
      <c r="G1717" s="67"/>
      <c r="H1717" s="67"/>
      <c r="I1717" s="67"/>
      <c r="J1717" s="67"/>
      <c r="K1717" s="67"/>
      <c r="L1717" s="67"/>
      <c r="M1717" s="67"/>
      <c r="N1717" s="67"/>
      <c r="O1717" s="67"/>
    </row>
    <row r="1718" spans="1:15" x14ac:dyDescent="0.2">
      <c r="A1718" s="67"/>
      <c r="B1718" s="67"/>
      <c r="C1718" s="67"/>
      <c r="D1718" s="67"/>
      <c r="E1718" s="67"/>
      <c r="F1718" s="67"/>
      <c r="G1718" s="67"/>
      <c r="H1718" s="67"/>
      <c r="I1718" s="67"/>
      <c r="J1718" s="67"/>
      <c r="K1718" s="67"/>
      <c r="L1718" s="67"/>
      <c r="M1718" s="67"/>
      <c r="N1718" s="67"/>
      <c r="O1718" s="67"/>
    </row>
    <row r="1719" spans="1:15" x14ac:dyDescent="0.2">
      <c r="A1719" s="67"/>
      <c r="B1719" s="67"/>
      <c r="C1719" s="67"/>
      <c r="D1719" s="67"/>
      <c r="E1719" s="67"/>
      <c r="F1719" s="67"/>
      <c r="G1719" s="67"/>
      <c r="H1719" s="67"/>
      <c r="I1719" s="67"/>
      <c r="J1719" s="67"/>
      <c r="K1719" s="67"/>
      <c r="L1719" s="67"/>
      <c r="M1719" s="67"/>
      <c r="N1719" s="67"/>
      <c r="O1719" s="67"/>
    </row>
    <row r="1720" spans="1:15" x14ac:dyDescent="0.2">
      <c r="A1720" s="67"/>
      <c r="B1720" s="67"/>
      <c r="C1720" s="67"/>
      <c r="D1720" s="67"/>
      <c r="E1720" s="67"/>
      <c r="F1720" s="67"/>
      <c r="G1720" s="67"/>
      <c r="H1720" s="67"/>
      <c r="I1720" s="67"/>
      <c r="J1720" s="67"/>
      <c r="K1720" s="67"/>
      <c r="L1720" s="67"/>
      <c r="M1720" s="67"/>
      <c r="N1720" s="67"/>
      <c r="O1720" s="67"/>
    </row>
    <row r="1721" spans="1:15" x14ac:dyDescent="0.2">
      <c r="A1721" s="67"/>
      <c r="B1721" s="67"/>
      <c r="C1721" s="67"/>
      <c r="D1721" s="67"/>
      <c r="E1721" s="67"/>
      <c r="F1721" s="67"/>
      <c r="G1721" s="67"/>
      <c r="H1721" s="67"/>
      <c r="I1721" s="67"/>
      <c r="J1721" s="67"/>
      <c r="K1721" s="67"/>
      <c r="L1721" s="67"/>
      <c r="M1721" s="67"/>
      <c r="N1721" s="67"/>
      <c r="O1721" s="67"/>
    </row>
    <row r="1722" spans="1:15" x14ac:dyDescent="0.2">
      <c r="A1722" s="67"/>
      <c r="B1722" s="67"/>
      <c r="C1722" s="67"/>
      <c r="D1722" s="67"/>
      <c r="E1722" s="67"/>
      <c r="F1722" s="67"/>
      <c r="G1722" s="67"/>
      <c r="H1722" s="67"/>
      <c r="I1722" s="67"/>
      <c r="J1722" s="67"/>
      <c r="K1722" s="67"/>
      <c r="L1722" s="67"/>
      <c r="M1722" s="67"/>
      <c r="N1722" s="67"/>
      <c r="O1722" s="67"/>
    </row>
    <row r="1723" spans="1:15" x14ac:dyDescent="0.2">
      <c r="A1723" s="67"/>
      <c r="B1723" s="67"/>
      <c r="C1723" s="67"/>
      <c r="D1723" s="67"/>
      <c r="E1723" s="67"/>
      <c r="F1723" s="67"/>
      <c r="G1723" s="67"/>
      <c r="H1723" s="67"/>
      <c r="I1723" s="67"/>
      <c r="J1723" s="67"/>
      <c r="K1723" s="67"/>
      <c r="L1723" s="67"/>
      <c r="M1723" s="67"/>
      <c r="N1723" s="67"/>
      <c r="O1723" s="67"/>
    </row>
    <row r="1724" spans="1:15" x14ac:dyDescent="0.2">
      <c r="A1724" s="67"/>
      <c r="B1724" s="67"/>
      <c r="C1724" s="67"/>
      <c r="D1724" s="67"/>
      <c r="E1724" s="67"/>
      <c r="F1724" s="67"/>
      <c r="G1724" s="67"/>
      <c r="H1724" s="67"/>
      <c r="I1724" s="67"/>
      <c r="J1724" s="67"/>
      <c r="K1724" s="67"/>
      <c r="L1724" s="67"/>
      <c r="M1724" s="67"/>
      <c r="N1724" s="67"/>
      <c r="O1724" s="67"/>
    </row>
    <row r="1725" spans="1:15" x14ac:dyDescent="0.2">
      <c r="A1725" s="67"/>
      <c r="B1725" s="67"/>
      <c r="C1725" s="67"/>
      <c r="D1725" s="67"/>
      <c r="E1725" s="67"/>
      <c r="F1725" s="67"/>
      <c r="G1725" s="67"/>
      <c r="H1725" s="67"/>
      <c r="I1725" s="67"/>
      <c r="J1725" s="67"/>
      <c r="K1725" s="67"/>
      <c r="L1725" s="67"/>
      <c r="M1725" s="67"/>
      <c r="N1725" s="67"/>
      <c r="O1725" s="67"/>
    </row>
    <row r="1726" spans="1:15" x14ac:dyDescent="0.2">
      <c r="A1726" s="67"/>
      <c r="B1726" s="67"/>
      <c r="C1726" s="67"/>
      <c r="D1726" s="67"/>
      <c r="E1726" s="67"/>
      <c r="F1726" s="67"/>
      <c r="G1726" s="67"/>
      <c r="H1726" s="67"/>
      <c r="I1726" s="67"/>
      <c r="J1726" s="67"/>
      <c r="K1726" s="67"/>
      <c r="L1726" s="67"/>
      <c r="M1726" s="67"/>
      <c r="N1726" s="67"/>
      <c r="O1726" s="67"/>
    </row>
    <row r="1727" spans="1:15" x14ac:dyDescent="0.2">
      <c r="A1727" s="67"/>
      <c r="B1727" s="67"/>
      <c r="C1727" s="67"/>
      <c r="D1727" s="67"/>
      <c r="E1727" s="67"/>
      <c r="F1727" s="67"/>
      <c r="G1727" s="67"/>
      <c r="H1727" s="67"/>
      <c r="I1727" s="67"/>
      <c r="J1727" s="67"/>
      <c r="K1727" s="67"/>
      <c r="L1727" s="67"/>
      <c r="M1727" s="67"/>
      <c r="N1727" s="67"/>
      <c r="O1727" s="67"/>
    </row>
    <row r="1728" spans="1:15" x14ac:dyDescent="0.2">
      <c r="A1728" s="67"/>
      <c r="B1728" s="67"/>
      <c r="C1728" s="67"/>
      <c r="D1728" s="67"/>
      <c r="E1728" s="67"/>
      <c r="F1728" s="67"/>
      <c r="G1728" s="67"/>
      <c r="H1728" s="67"/>
      <c r="I1728" s="67"/>
      <c r="J1728" s="67"/>
      <c r="K1728" s="67"/>
      <c r="L1728" s="67"/>
      <c r="M1728" s="67"/>
      <c r="N1728" s="67"/>
      <c r="O1728" s="67"/>
    </row>
    <row r="1729" spans="1:15" x14ac:dyDescent="0.2">
      <c r="A1729" s="67"/>
      <c r="B1729" s="67"/>
      <c r="C1729" s="67"/>
      <c r="D1729" s="67"/>
      <c r="E1729" s="67"/>
      <c r="F1729" s="67"/>
      <c r="G1729" s="67"/>
      <c r="H1729" s="67"/>
      <c r="I1729" s="67"/>
      <c r="J1729" s="67"/>
      <c r="K1729" s="67"/>
      <c r="L1729" s="67"/>
      <c r="M1729" s="67"/>
      <c r="N1729" s="67"/>
      <c r="O1729" s="67"/>
    </row>
    <row r="1730" spans="1:15" x14ac:dyDescent="0.2">
      <c r="A1730" s="67"/>
      <c r="B1730" s="67"/>
      <c r="C1730" s="67"/>
      <c r="D1730" s="67"/>
      <c r="E1730" s="67"/>
      <c r="F1730" s="67"/>
      <c r="G1730" s="67"/>
      <c r="H1730" s="67"/>
      <c r="I1730" s="67"/>
      <c r="J1730" s="67"/>
      <c r="K1730" s="67"/>
      <c r="L1730" s="67"/>
      <c r="M1730" s="67"/>
      <c r="N1730" s="67"/>
      <c r="O1730" s="67"/>
    </row>
    <row r="1731" spans="1:15" x14ac:dyDescent="0.2">
      <c r="A1731" s="67"/>
      <c r="B1731" s="67"/>
      <c r="C1731" s="67"/>
      <c r="D1731" s="67"/>
      <c r="E1731" s="67"/>
      <c r="F1731" s="67"/>
      <c r="G1731" s="67"/>
      <c r="H1731" s="67"/>
      <c r="I1731" s="67"/>
      <c r="J1731" s="67"/>
      <c r="K1731" s="67"/>
      <c r="L1731" s="67"/>
      <c r="M1731" s="67"/>
      <c r="N1731" s="67"/>
      <c r="O1731" s="67"/>
    </row>
    <row r="1732" spans="1:15" x14ac:dyDescent="0.2">
      <c r="A1732" s="67"/>
      <c r="B1732" s="67"/>
      <c r="C1732" s="67"/>
      <c r="D1732" s="67"/>
      <c r="E1732" s="67"/>
      <c r="F1732" s="67"/>
      <c r="G1732" s="67"/>
      <c r="H1732" s="67"/>
      <c r="I1732" s="67"/>
      <c r="J1732" s="67"/>
      <c r="K1732" s="67"/>
      <c r="L1732" s="67"/>
      <c r="M1732" s="67"/>
      <c r="N1732" s="67"/>
      <c r="O1732" s="67"/>
    </row>
    <row r="1733" spans="1:15" x14ac:dyDescent="0.2">
      <c r="A1733" s="67"/>
      <c r="B1733" s="67"/>
      <c r="C1733" s="67"/>
      <c r="D1733" s="67"/>
      <c r="E1733" s="67"/>
      <c r="F1733" s="67"/>
      <c r="G1733" s="67"/>
      <c r="H1733" s="67"/>
      <c r="I1733" s="67"/>
      <c r="J1733" s="67"/>
      <c r="K1733" s="67"/>
      <c r="L1733" s="67"/>
      <c r="M1733" s="67"/>
      <c r="N1733" s="67"/>
      <c r="O1733" s="67"/>
    </row>
    <row r="1734" spans="1:15" x14ac:dyDescent="0.2">
      <c r="A1734" s="67"/>
      <c r="B1734" s="67"/>
      <c r="C1734" s="67"/>
      <c r="D1734" s="67"/>
      <c r="E1734" s="67"/>
      <c r="F1734" s="67"/>
      <c r="G1734" s="67"/>
      <c r="H1734" s="67"/>
      <c r="I1734" s="67"/>
      <c r="J1734" s="67"/>
      <c r="K1734" s="67"/>
      <c r="L1734" s="67"/>
      <c r="M1734" s="67"/>
      <c r="N1734" s="67"/>
      <c r="O1734" s="67"/>
    </row>
    <row r="1735" spans="1:15" x14ac:dyDescent="0.2">
      <c r="A1735" s="67"/>
      <c r="B1735" s="67"/>
      <c r="C1735" s="67"/>
      <c r="D1735" s="67"/>
      <c r="E1735" s="67"/>
      <c r="F1735" s="67"/>
      <c r="G1735" s="67"/>
      <c r="H1735" s="67"/>
      <c r="I1735" s="67"/>
      <c r="J1735" s="67"/>
      <c r="K1735" s="67"/>
      <c r="L1735" s="67"/>
      <c r="M1735" s="67"/>
      <c r="N1735" s="67"/>
      <c r="O1735" s="67"/>
    </row>
    <row r="1736" spans="1:15" x14ac:dyDescent="0.2">
      <c r="A1736" s="67"/>
      <c r="B1736" s="67"/>
      <c r="C1736" s="67"/>
      <c r="D1736" s="67"/>
      <c r="E1736" s="67"/>
      <c r="F1736" s="67"/>
      <c r="G1736" s="67"/>
      <c r="H1736" s="67"/>
      <c r="I1736" s="67"/>
      <c r="J1736" s="67"/>
      <c r="K1736" s="67"/>
      <c r="L1736" s="67"/>
      <c r="M1736" s="67"/>
      <c r="N1736" s="67"/>
      <c r="O1736" s="67"/>
    </row>
    <row r="1737" spans="1:15" x14ac:dyDescent="0.2">
      <c r="A1737" s="67"/>
      <c r="B1737" s="67"/>
      <c r="C1737" s="67"/>
      <c r="D1737" s="67"/>
      <c r="E1737" s="67"/>
      <c r="F1737" s="67"/>
      <c r="G1737" s="67"/>
      <c r="H1737" s="67"/>
      <c r="I1737" s="67"/>
      <c r="J1737" s="67"/>
      <c r="K1737" s="67"/>
      <c r="L1737" s="67"/>
      <c r="M1737" s="67"/>
      <c r="N1737" s="67"/>
      <c r="O1737" s="67"/>
    </row>
    <row r="1738" spans="1:15" x14ac:dyDescent="0.2">
      <c r="A1738" s="67"/>
      <c r="B1738" s="67"/>
      <c r="C1738" s="67"/>
      <c r="D1738" s="67"/>
      <c r="E1738" s="67"/>
      <c r="F1738" s="67"/>
      <c r="G1738" s="67"/>
      <c r="H1738" s="67"/>
      <c r="I1738" s="67"/>
      <c r="J1738" s="67"/>
      <c r="K1738" s="67"/>
      <c r="L1738" s="67"/>
      <c r="M1738" s="67"/>
      <c r="N1738" s="67"/>
      <c r="O1738" s="67"/>
    </row>
    <row r="1739" spans="1:15" x14ac:dyDescent="0.2">
      <c r="A1739" s="67"/>
      <c r="B1739" s="67"/>
      <c r="C1739" s="67"/>
      <c r="D1739" s="67"/>
      <c r="E1739" s="67"/>
      <c r="F1739" s="67"/>
      <c r="G1739" s="67"/>
      <c r="H1739" s="67"/>
      <c r="I1739" s="67"/>
      <c r="J1739" s="67"/>
      <c r="K1739" s="67"/>
      <c r="L1739" s="67"/>
      <c r="M1739" s="67"/>
      <c r="N1739" s="67"/>
      <c r="O1739" s="67"/>
    </row>
    <row r="1740" spans="1:15" x14ac:dyDescent="0.2">
      <c r="A1740" s="67"/>
      <c r="B1740" s="67"/>
      <c r="C1740" s="67"/>
      <c r="D1740" s="67"/>
      <c r="E1740" s="67"/>
      <c r="F1740" s="67"/>
      <c r="G1740" s="67"/>
      <c r="H1740" s="67"/>
      <c r="I1740" s="67"/>
      <c r="J1740" s="67"/>
      <c r="K1740" s="67"/>
      <c r="L1740" s="67"/>
      <c r="M1740" s="67"/>
      <c r="N1740" s="67"/>
      <c r="O1740" s="67"/>
    </row>
    <row r="1741" spans="1:15" x14ac:dyDescent="0.2">
      <c r="A1741" s="67"/>
      <c r="B1741" s="67"/>
      <c r="C1741" s="67"/>
      <c r="D1741" s="67"/>
      <c r="E1741" s="67"/>
      <c r="F1741" s="67"/>
      <c r="G1741" s="67"/>
      <c r="H1741" s="67"/>
      <c r="I1741" s="67"/>
      <c r="J1741" s="67"/>
      <c r="K1741" s="67"/>
      <c r="L1741" s="67"/>
      <c r="M1741" s="67"/>
      <c r="N1741" s="67"/>
      <c r="O1741" s="67"/>
    </row>
    <row r="1742" spans="1:15" x14ac:dyDescent="0.2">
      <c r="A1742" s="67"/>
      <c r="B1742" s="67"/>
      <c r="C1742" s="67"/>
      <c r="D1742" s="67"/>
      <c r="E1742" s="67"/>
      <c r="F1742" s="67"/>
      <c r="G1742" s="67"/>
      <c r="H1742" s="67"/>
      <c r="I1742" s="67"/>
      <c r="J1742" s="67"/>
      <c r="K1742" s="67"/>
      <c r="L1742" s="67"/>
      <c r="M1742" s="67"/>
      <c r="N1742" s="67"/>
      <c r="O1742" s="67"/>
    </row>
    <row r="1743" spans="1:15" x14ac:dyDescent="0.2">
      <c r="A1743" s="67"/>
      <c r="B1743" s="67"/>
      <c r="C1743" s="67"/>
      <c r="D1743" s="67"/>
      <c r="E1743" s="67"/>
      <c r="F1743" s="67"/>
      <c r="G1743" s="67"/>
      <c r="H1743" s="67"/>
      <c r="I1743" s="67"/>
      <c r="J1743" s="67"/>
      <c r="K1743" s="67"/>
      <c r="L1743" s="67"/>
      <c r="M1743" s="67"/>
      <c r="N1743" s="67"/>
      <c r="O1743" s="67"/>
    </row>
    <row r="1744" spans="1:15" x14ac:dyDescent="0.2">
      <c r="A1744" s="67"/>
      <c r="B1744" s="67"/>
      <c r="C1744" s="67"/>
      <c r="D1744" s="67"/>
      <c r="E1744" s="67"/>
      <c r="F1744" s="67"/>
      <c r="G1744" s="67"/>
      <c r="H1744" s="67"/>
      <c r="I1744" s="67"/>
      <c r="J1744" s="67"/>
      <c r="K1744" s="67"/>
      <c r="L1744" s="67"/>
      <c r="M1744" s="67"/>
      <c r="N1744" s="67"/>
      <c r="O1744" s="67"/>
    </row>
    <row r="1745" spans="1:15" x14ac:dyDescent="0.2">
      <c r="A1745" s="67"/>
      <c r="B1745" s="67"/>
      <c r="C1745" s="67"/>
      <c r="D1745" s="67"/>
      <c r="E1745" s="67"/>
      <c r="F1745" s="67"/>
      <c r="G1745" s="67"/>
      <c r="H1745" s="67"/>
      <c r="I1745" s="67"/>
      <c r="J1745" s="67"/>
      <c r="K1745" s="67"/>
      <c r="L1745" s="67"/>
      <c r="M1745" s="67"/>
      <c r="N1745" s="67"/>
      <c r="O1745" s="67"/>
    </row>
    <row r="1746" spans="1:15" x14ac:dyDescent="0.2">
      <c r="A1746" s="67"/>
      <c r="B1746" s="67"/>
      <c r="C1746" s="67"/>
      <c r="D1746" s="67"/>
      <c r="E1746" s="67"/>
      <c r="F1746" s="67"/>
      <c r="G1746" s="67"/>
      <c r="H1746" s="67"/>
      <c r="I1746" s="67"/>
      <c r="J1746" s="67"/>
      <c r="K1746" s="67"/>
      <c r="L1746" s="67"/>
      <c r="M1746" s="67"/>
      <c r="N1746" s="67"/>
      <c r="O1746" s="67"/>
    </row>
    <row r="1747" spans="1:15" x14ac:dyDescent="0.2">
      <c r="A1747" s="67"/>
      <c r="B1747" s="67"/>
      <c r="C1747" s="67"/>
      <c r="D1747" s="67"/>
      <c r="E1747" s="67"/>
      <c r="F1747" s="67"/>
      <c r="G1747" s="67"/>
      <c r="H1747" s="67"/>
      <c r="I1747" s="67"/>
      <c r="J1747" s="67"/>
      <c r="K1747" s="67"/>
      <c r="L1747" s="67"/>
      <c r="M1747" s="67"/>
      <c r="N1747" s="67"/>
      <c r="O1747" s="67"/>
    </row>
    <row r="1748" spans="1:15" x14ac:dyDescent="0.2">
      <c r="A1748" s="67"/>
      <c r="B1748" s="67"/>
      <c r="C1748" s="67"/>
      <c r="D1748" s="67"/>
      <c r="E1748" s="67"/>
      <c r="F1748" s="67"/>
      <c r="G1748" s="67"/>
      <c r="H1748" s="67"/>
      <c r="I1748" s="67"/>
      <c r="J1748" s="67"/>
      <c r="K1748" s="67"/>
      <c r="L1748" s="67"/>
      <c r="M1748" s="67"/>
      <c r="N1748" s="67"/>
      <c r="O1748" s="67"/>
    </row>
    <row r="1749" spans="1:15" x14ac:dyDescent="0.2">
      <c r="A1749" s="67"/>
      <c r="B1749" s="67"/>
      <c r="C1749" s="67"/>
      <c r="D1749" s="67"/>
      <c r="E1749" s="67"/>
      <c r="F1749" s="67"/>
      <c r="G1749" s="67"/>
      <c r="H1749" s="67"/>
      <c r="I1749" s="67"/>
      <c r="J1749" s="67"/>
      <c r="K1749" s="67"/>
      <c r="L1749" s="67"/>
      <c r="M1749" s="67"/>
      <c r="N1749" s="67"/>
      <c r="O1749" s="67"/>
    </row>
    <row r="1750" spans="1:15" x14ac:dyDescent="0.2">
      <c r="A1750" s="67"/>
      <c r="B1750" s="67"/>
      <c r="C1750" s="67"/>
      <c r="D1750" s="67"/>
      <c r="E1750" s="67"/>
      <c r="F1750" s="67"/>
      <c r="G1750" s="67"/>
      <c r="H1750" s="67"/>
      <c r="I1750" s="67"/>
      <c r="J1750" s="67"/>
      <c r="K1750" s="67"/>
      <c r="L1750" s="67"/>
      <c r="M1750" s="67"/>
      <c r="N1750" s="67"/>
      <c r="O1750" s="67"/>
    </row>
    <row r="1751" spans="1:15" x14ac:dyDescent="0.2">
      <c r="A1751" s="67"/>
      <c r="B1751" s="67"/>
      <c r="C1751" s="67"/>
      <c r="D1751" s="67"/>
      <c r="E1751" s="67"/>
      <c r="F1751" s="67"/>
      <c r="G1751" s="67"/>
      <c r="H1751" s="67"/>
      <c r="I1751" s="67"/>
      <c r="J1751" s="67"/>
      <c r="K1751" s="67"/>
      <c r="L1751" s="67"/>
      <c r="M1751" s="67"/>
      <c r="N1751" s="67"/>
      <c r="O1751" s="67"/>
    </row>
    <row r="1752" spans="1:15" x14ac:dyDescent="0.2">
      <c r="A1752" s="67"/>
      <c r="B1752" s="67"/>
      <c r="C1752" s="67"/>
      <c r="D1752" s="67"/>
      <c r="E1752" s="67"/>
      <c r="F1752" s="67"/>
      <c r="G1752" s="67"/>
      <c r="H1752" s="67"/>
      <c r="I1752" s="67"/>
      <c r="J1752" s="67"/>
      <c r="K1752" s="67"/>
      <c r="L1752" s="67"/>
      <c r="M1752" s="67"/>
      <c r="N1752" s="67"/>
      <c r="O1752" s="67"/>
    </row>
    <row r="1753" spans="1:15" x14ac:dyDescent="0.2">
      <c r="A1753" s="67"/>
      <c r="B1753" s="67"/>
      <c r="C1753" s="67"/>
      <c r="D1753" s="67"/>
      <c r="E1753" s="67"/>
      <c r="F1753" s="67"/>
      <c r="G1753" s="67"/>
      <c r="H1753" s="67"/>
      <c r="I1753" s="67"/>
      <c r="J1753" s="67"/>
      <c r="K1753" s="67"/>
      <c r="L1753" s="67"/>
      <c r="M1753" s="67"/>
      <c r="N1753" s="67"/>
      <c r="O1753" s="67"/>
    </row>
    <row r="1754" spans="1:15" x14ac:dyDescent="0.2">
      <c r="A1754" s="67"/>
      <c r="B1754" s="67"/>
      <c r="C1754" s="67"/>
      <c r="D1754" s="67"/>
      <c r="E1754" s="67"/>
      <c r="F1754" s="67"/>
      <c r="G1754" s="67"/>
      <c r="H1754" s="67"/>
      <c r="I1754" s="67"/>
      <c r="J1754" s="67"/>
      <c r="K1754" s="67"/>
      <c r="L1754" s="67"/>
      <c r="M1754" s="67"/>
      <c r="N1754" s="67"/>
      <c r="O1754" s="67"/>
    </row>
    <row r="1755" spans="1:15" x14ac:dyDescent="0.2">
      <c r="A1755" s="67"/>
      <c r="B1755" s="67"/>
      <c r="C1755" s="67"/>
      <c r="D1755" s="67"/>
      <c r="E1755" s="67"/>
      <c r="F1755" s="67"/>
      <c r="G1755" s="67"/>
      <c r="H1755" s="67"/>
      <c r="I1755" s="67"/>
      <c r="J1755" s="67"/>
      <c r="K1755" s="67"/>
      <c r="L1755" s="67"/>
      <c r="M1755" s="67"/>
      <c r="N1755" s="67"/>
      <c r="O1755" s="67"/>
    </row>
    <row r="1756" spans="1:15" x14ac:dyDescent="0.2">
      <c r="A1756" s="67"/>
      <c r="B1756" s="67"/>
      <c r="C1756" s="67"/>
      <c r="D1756" s="67"/>
      <c r="E1756" s="67"/>
      <c r="F1756" s="67"/>
      <c r="G1756" s="67"/>
      <c r="H1756" s="67"/>
      <c r="I1756" s="67"/>
      <c r="J1756" s="67"/>
      <c r="K1756" s="67"/>
      <c r="L1756" s="67"/>
      <c r="M1756" s="67"/>
      <c r="N1756" s="67"/>
      <c r="O1756" s="67"/>
    </row>
    <row r="1757" spans="1:15" x14ac:dyDescent="0.2">
      <c r="A1757" s="67"/>
      <c r="B1757" s="67"/>
      <c r="C1757" s="67"/>
      <c r="D1757" s="67"/>
      <c r="E1757" s="67"/>
      <c r="F1757" s="67"/>
      <c r="G1757" s="67"/>
      <c r="H1757" s="67"/>
      <c r="I1757" s="67"/>
      <c r="J1757" s="67"/>
      <c r="K1757" s="67"/>
      <c r="L1757" s="67"/>
      <c r="M1757" s="67"/>
      <c r="N1757" s="67"/>
      <c r="O1757" s="67"/>
    </row>
    <row r="1758" spans="1:15" x14ac:dyDescent="0.2">
      <c r="A1758" s="67"/>
      <c r="B1758" s="67"/>
      <c r="C1758" s="67"/>
      <c r="D1758" s="67"/>
      <c r="E1758" s="67"/>
      <c r="F1758" s="67"/>
      <c r="G1758" s="67"/>
      <c r="H1758" s="67"/>
      <c r="I1758" s="67"/>
      <c r="J1758" s="67"/>
      <c r="K1758" s="67"/>
      <c r="L1758" s="67"/>
      <c r="M1758" s="67"/>
      <c r="N1758" s="67"/>
      <c r="O1758" s="67"/>
    </row>
    <row r="1759" spans="1:15" x14ac:dyDescent="0.2">
      <c r="A1759" s="67"/>
      <c r="B1759" s="67"/>
      <c r="C1759" s="67"/>
      <c r="D1759" s="67"/>
      <c r="E1759" s="67"/>
      <c r="F1759" s="67"/>
      <c r="G1759" s="67"/>
      <c r="H1759" s="67"/>
      <c r="I1759" s="67"/>
      <c r="J1759" s="67"/>
      <c r="K1759" s="67"/>
      <c r="L1759" s="67"/>
      <c r="M1759" s="67"/>
      <c r="N1759" s="67"/>
      <c r="O1759" s="67"/>
    </row>
    <row r="1760" spans="1:15" x14ac:dyDescent="0.2">
      <c r="A1760" s="67"/>
      <c r="B1760" s="67"/>
      <c r="C1760" s="67"/>
      <c r="D1760" s="67"/>
      <c r="E1760" s="67"/>
      <c r="F1760" s="67"/>
      <c r="G1760" s="67"/>
      <c r="H1760" s="67"/>
      <c r="I1760" s="67"/>
      <c r="J1760" s="67"/>
      <c r="K1760" s="67"/>
      <c r="L1760" s="67"/>
      <c r="M1760" s="67"/>
      <c r="N1760" s="67"/>
      <c r="O1760" s="67"/>
    </row>
    <row r="1761" spans="1:15" x14ac:dyDescent="0.2">
      <c r="A1761" s="67"/>
      <c r="B1761" s="67"/>
      <c r="C1761" s="67"/>
      <c r="D1761" s="67"/>
      <c r="E1761" s="67"/>
      <c r="F1761" s="67"/>
      <c r="G1761" s="67"/>
      <c r="H1761" s="67"/>
      <c r="I1761" s="67"/>
      <c r="J1761" s="67"/>
      <c r="K1761" s="67"/>
      <c r="L1761" s="67"/>
      <c r="M1761" s="67"/>
      <c r="N1761" s="67"/>
      <c r="O1761" s="67"/>
    </row>
    <row r="1762" spans="1:15" x14ac:dyDescent="0.2">
      <c r="A1762" s="67"/>
      <c r="B1762" s="67"/>
      <c r="C1762" s="67"/>
      <c r="D1762" s="67"/>
      <c r="E1762" s="67"/>
      <c r="F1762" s="67"/>
      <c r="G1762" s="67"/>
      <c r="H1762" s="67"/>
      <c r="I1762" s="67"/>
      <c r="J1762" s="67"/>
      <c r="K1762" s="67"/>
      <c r="L1762" s="67"/>
      <c r="M1762" s="67"/>
      <c r="N1762" s="67"/>
      <c r="O1762" s="67"/>
    </row>
    <row r="1763" spans="1:15" x14ac:dyDescent="0.2">
      <c r="A1763" s="67"/>
      <c r="B1763" s="67"/>
      <c r="C1763" s="67"/>
      <c r="D1763" s="67"/>
      <c r="E1763" s="67"/>
      <c r="F1763" s="67"/>
      <c r="G1763" s="67"/>
      <c r="H1763" s="67"/>
      <c r="I1763" s="67"/>
      <c r="J1763" s="67"/>
      <c r="K1763" s="67"/>
      <c r="L1763" s="67"/>
      <c r="M1763" s="67"/>
      <c r="N1763" s="67"/>
      <c r="O1763" s="67"/>
    </row>
    <row r="1764" spans="1:15" x14ac:dyDescent="0.2">
      <c r="A1764" s="67"/>
      <c r="B1764" s="67"/>
      <c r="C1764" s="67"/>
      <c r="D1764" s="67"/>
      <c r="E1764" s="67"/>
      <c r="F1764" s="67"/>
      <c r="G1764" s="67"/>
      <c r="H1764" s="67"/>
      <c r="I1764" s="67"/>
      <c r="J1764" s="67"/>
      <c r="K1764" s="67"/>
      <c r="L1764" s="67"/>
      <c r="M1764" s="67"/>
      <c r="N1764" s="67"/>
      <c r="O1764" s="67"/>
    </row>
    <row r="1765" spans="1:15" x14ac:dyDescent="0.2">
      <c r="A1765" s="67"/>
      <c r="B1765" s="67"/>
      <c r="C1765" s="67"/>
      <c r="D1765" s="67"/>
      <c r="E1765" s="67"/>
      <c r="F1765" s="67"/>
      <c r="G1765" s="67"/>
      <c r="H1765" s="67"/>
      <c r="I1765" s="67"/>
      <c r="J1765" s="67"/>
      <c r="K1765" s="67"/>
      <c r="L1765" s="67"/>
      <c r="M1765" s="67"/>
      <c r="N1765" s="67"/>
      <c r="O1765" s="67"/>
    </row>
    <row r="1766" spans="1:15" x14ac:dyDescent="0.2">
      <c r="A1766" s="67"/>
      <c r="B1766" s="67"/>
      <c r="C1766" s="67"/>
      <c r="D1766" s="67"/>
      <c r="E1766" s="67"/>
      <c r="F1766" s="67"/>
      <c r="G1766" s="67"/>
      <c r="H1766" s="67"/>
      <c r="I1766" s="67"/>
      <c r="J1766" s="67"/>
      <c r="K1766" s="67"/>
      <c r="L1766" s="67"/>
      <c r="M1766" s="67"/>
      <c r="N1766" s="67"/>
      <c r="O1766" s="67"/>
    </row>
    <row r="1767" spans="1:15" x14ac:dyDescent="0.2">
      <c r="A1767" s="67"/>
      <c r="B1767" s="67"/>
      <c r="C1767" s="67"/>
      <c r="D1767" s="67"/>
      <c r="E1767" s="67"/>
      <c r="F1767" s="67"/>
      <c r="G1767" s="67"/>
      <c r="H1767" s="67"/>
      <c r="I1767" s="67"/>
      <c r="J1767" s="67"/>
      <c r="K1767" s="67"/>
      <c r="L1767" s="67"/>
      <c r="M1767" s="67"/>
      <c r="N1767" s="67"/>
      <c r="O1767" s="67"/>
    </row>
    <row r="1768" spans="1:15" x14ac:dyDescent="0.2">
      <c r="A1768" s="67"/>
      <c r="B1768" s="67"/>
      <c r="C1768" s="67"/>
      <c r="D1768" s="67"/>
      <c r="E1768" s="67"/>
      <c r="F1768" s="67"/>
      <c r="G1768" s="67"/>
      <c r="H1768" s="67"/>
      <c r="I1768" s="67"/>
      <c r="J1768" s="67"/>
      <c r="K1768" s="67"/>
      <c r="L1768" s="67"/>
      <c r="M1768" s="67"/>
      <c r="N1768" s="67"/>
      <c r="O1768" s="67"/>
    </row>
    <row r="1769" spans="1:15" x14ac:dyDescent="0.2">
      <c r="A1769" s="67"/>
      <c r="B1769" s="67"/>
      <c r="C1769" s="67"/>
      <c r="D1769" s="67"/>
      <c r="E1769" s="67"/>
      <c r="F1769" s="67"/>
      <c r="G1769" s="67"/>
      <c r="H1769" s="67"/>
      <c r="I1769" s="67"/>
      <c r="J1769" s="67"/>
      <c r="K1769" s="67"/>
      <c r="L1769" s="67"/>
      <c r="M1769" s="67"/>
      <c r="N1769" s="67"/>
      <c r="O1769" s="67"/>
    </row>
    <row r="1770" spans="1:15" x14ac:dyDescent="0.2">
      <c r="A1770" s="67"/>
      <c r="B1770" s="67"/>
      <c r="C1770" s="67"/>
      <c r="D1770" s="67"/>
      <c r="E1770" s="67"/>
      <c r="F1770" s="67"/>
      <c r="G1770" s="67"/>
      <c r="H1770" s="67"/>
      <c r="I1770" s="67"/>
      <c r="J1770" s="67"/>
      <c r="K1770" s="67"/>
      <c r="L1770" s="67"/>
      <c r="M1770" s="67"/>
      <c r="N1770" s="67"/>
      <c r="O1770" s="67"/>
    </row>
    <row r="1771" spans="1:15" x14ac:dyDescent="0.2">
      <c r="A1771" s="67"/>
      <c r="B1771" s="67"/>
      <c r="C1771" s="67"/>
      <c r="D1771" s="67"/>
      <c r="E1771" s="67"/>
      <c r="F1771" s="67"/>
      <c r="G1771" s="67"/>
      <c r="H1771" s="67"/>
      <c r="I1771" s="67"/>
      <c r="J1771" s="67"/>
      <c r="K1771" s="67"/>
      <c r="L1771" s="67"/>
      <c r="M1771" s="67"/>
      <c r="N1771" s="67"/>
      <c r="O1771" s="67"/>
    </row>
    <row r="1772" spans="1:15" x14ac:dyDescent="0.2">
      <c r="A1772" s="67"/>
      <c r="B1772" s="67"/>
      <c r="C1772" s="67"/>
      <c r="D1772" s="67"/>
      <c r="E1772" s="67"/>
      <c r="F1772" s="67"/>
      <c r="G1772" s="67"/>
      <c r="H1772" s="67"/>
      <c r="I1772" s="67"/>
      <c r="J1772" s="67"/>
      <c r="K1772" s="67"/>
      <c r="L1772" s="67"/>
      <c r="M1772" s="67"/>
      <c r="N1772" s="67"/>
      <c r="O1772" s="67"/>
    </row>
    <row r="1773" spans="1:15" x14ac:dyDescent="0.2">
      <c r="A1773" s="67"/>
      <c r="B1773" s="67"/>
      <c r="C1773" s="67"/>
      <c r="D1773" s="67"/>
      <c r="E1773" s="67"/>
      <c r="F1773" s="67"/>
      <c r="G1773" s="67"/>
      <c r="H1773" s="67"/>
      <c r="I1773" s="67"/>
      <c r="J1773" s="67"/>
      <c r="K1773" s="67"/>
      <c r="L1773" s="67"/>
      <c r="M1773" s="67"/>
      <c r="N1773" s="67"/>
      <c r="O1773" s="67"/>
    </row>
    <row r="1774" spans="1:15" x14ac:dyDescent="0.2">
      <c r="A1774" s="67"/>
      <c r="B1774" s="67"/>
      <c r="C1774" s="67"/>
      <c r="D1774" s="67"/>
      <c r="E1774" s="67"/>
      <c r="F1774" s="67"/>
      <c r="G1774" s="67"/>
      <c r="H1774" s="67"/>
      <c r="I1774" s="67"/>
      <c r="J1774" s="67"/>
      <c r="K1774" s="67"/>
      <c r="L1774" s="67"/>
      <c r="M1774" s="67"/>
      <c r="N1774" s="67"/>
      <c r="O1774" s="67"/>
    </row>
    <row r="1775" spans="1:15" x14ac:dyDescent="0.2">
      <c r="A1775" s="67"/>
      <c r="B1775" s="67"/>
      <c r="C1775" s="67"/>
      <c r="D1775" s="67"/>
      <c r="E1775" s="67"/>
      <c r="F1775" s="67"/>
      <c r="G1775" s="67"/>
      <c r="H1775" s="67"/>
      <c r="I1775" s="67"/>
      <c r="J1775" s="67"/>
      <c r="K1775" s="67"/>
      <c r="L1775" s="67"/>
      <c r="M1775" s="67"/>
      <c r="N1775" s="67"/>
      <c r="O1775" s="67"/>
    </row>
    <row r="1776" spans="1:15" x14ac:dyDescent="0.2">
      <c r="A1776" s="67"/>
      <c r="B1776" s="67"/>
      <c r="C1776" s="67"/>
      <c r="D1776" s="67"/>
      <c r="E1776" s="67"/>
      <c r="F1776" s="67"/>
      <c r="G1776" s="67"/>
      <c r="H1776" s="67"/>
      <c r="I1776" s="67"/>
      <c r="J1776" s="67"/>
      <c r="K1776" s="67"/>
      <c r="L1776" s="67"/>
      <c r="M1776" s="67"/>
      <c r="N1776" s="67"/>
      <c r="O1776" s="67"/>
    </row>
    <row r="1777" spans="1:15" x14ac:dyDescent="0.2">
      <c r="A1777" s="67"/>
      <c r="B1777" s="67"/>
      <c r="C1777" s="67"/>
      <c r="D1777" s="67"/>
      <c r="E1777" s="67"/>
      <c r="F1777" s="67"/>
      <c r="G1777" s="67"/>
      <c r="H1777" s="67"/>
      <c r="I1777" s="67"/>
      <c r="J1777" s="67"/>
      <c r="K1777" s="67"/>
      <c r="L1777" s="67"/>
      <c r="M1777" s="67"/>
      <c r="N1777" s="67"/>
      <c r="O1777" s="67"/>
    </row>
    <row r="1778" spans="1:15" x14ac:dyDescent="0.2">
      <c r="A1778" s="67"/>
      <c r="B1778" s="67"/>
      <c r="C1778" s="67"/>
      <c r="D1778" s="67"/>
      <c r="E1778" s="67"/>
      <c r="F1778" s="67"/>
      <c r="G1778" s="67"/>
      <c r="H1778" s="67"/>
      <c r="I1778" s="67"/>
      <c r="J1778" s="67"/>
      <c r="K1778" s="67"/>
      <c r="L1778" s="67"/>
      <c r="M1778" s="67"/>
      <c r="N1778" s="67"/>
      <c r="O1778" s="67"/>
    </row>
    <row r="1779" spans="1:15" x14ac:dyDescent="0.2">
      <c r="A1779" s="67"/>
      <c r="B1779" s="67"/>
      <c r="C1779" s="67"/>
      <c r="D1779" s="67"/>
      <c r="E1779" s="67"/>
      <c r="F1779" s="67"/>
      <c r="G1779" s="67"/>
      <c r="H1779" s="67"/>
      <c r="I1779" s="67"/>
      <c r="J1779" s="67"/>
      <c r="K1779" s="67"/>
      <c r="L1779" s="67"/>
      <c r="M1779" s="67"/>
      <c r="N1779" s="67"/>
      <c r="O1779" s="67"/>
    </row>
    <row r="1780" spans="1:15" x14ac:dyDescent="0.2">
      <c r="A1780" s="67"/>
      <c r="B1780" s="67"/>
      <c r="C1780" s="67"/>
      <c r="D1780" s="67"/>
      <c r="E1780" s="67"/>
      <c r="F1780" s="67"/>
      <c r="G1780" s="67"/>
      <c r="H1780" s="67"/>
      <c r="I1780" s="67"/>
      <c r="J1780" s="67"/>
      <c r="K1780" s="67"/>
      <c r="L1780" s="67"/>
      <c r="M1780" s="67"/>
      <c r="N1780" s="67"/>
      <c r="O1780" s="67"/>
    </row>
    <row r="1781" spans="1:15" x14ac:dyDescent="0.2">
      <c r="A1781" s="67"/>
      <c r="B1781" s="67"/>
      <c r="C1781" s="67"/>
      <c r="D1781" s="67"/>
      <c r="E1781" s="67"/>
      <c r="F1781" s="67"/>
      <c r="G1781" s="67"/>
      <c r="H1781" s="67"/>
      <c r="I1781" s="67"/>
      <c r="J1781" s="67"/>
      <c r="K1781" s="67"/>
      <c r="L1781" s="67"/>
      <c r="M1781" s="67"/>
      <c r="N1781" s="67"/>
      <c r="O1781" s="67"/>
    </row>
    <row r="1782" spans="1:15" x14ac:dyDescent="0.2">
      <c r="A1782" s="67"/>
      <c r="B1782" s="67"/>
      <c r="C1782" s="67"/>
      <c r="D1782" s="67"/>
      <c r="E1782" s="67"/>
      <c r="F1782" s="67"/>
      <c r="G1782" s="67"/>
      <c r="H1782" s="67"/>
      <c r="I1782" s="67"/>
      <c r="J1782" s="67"/>
      <c r="K1782" s="67"/>
      <c r="L1782" s="67"/>
      <c r="M1782" s="67"/>
      <c r="N1782" s="67"/>
      <c r="O1782" s="67"/>
    </row>
    <row r="1783" spans="1:15" x14ac:dyDescent="0.2">
      <c r="A1783" s="67"/>
      <c r="B1783" s="67"/>
      <c r="C1783" s="67"/>
      <c r="D1783" s="67"/>
      <c r="E1783" s="67"/>
      <c r="F1783" s="67"/>
      <c r="G1783" s="67"/>
      <c r="H1783" s="67"/>
      <c r="I1783" s="67"/>
      <c r="J1783" s="67"/>
      <c r="K1783" s="67"/>
      <c r="L1783" s="67"/>
      <c r="M1783" s="67"/>
      <c r="N1783" s="67"/>
      <c r="O1783" s="67"/>
    </row>
    <row r="1784" spans="1:15" x14ac:dyDescent="0.2">
      <c r="A1784" s="67"/>
      <c r="B1784" s="67"/>
      <c r="C1784" s="67"/>
      <c r="D1784" s="67"/>
      <c r="E1784" s="67"/>
      <c r="F1784" s="67"/>
      <c r="G1784" s="67"/>
      <c r="H1784" s="67"/>
      <c r="I1784" s="67"/>
      <c r="J1784" s="67"/>
      <c r="K1784" s="67"/>
      <c r="L1784" s="67"/>
      <c r="M1784" s="67"/>
      <c r="N1784" s="67"/>
      <c r="O1784" s="67"/>
    </row>
    <row r="1785" spans="1:15" x14ac:dyDescent="0.2">
      <c r="A1785" s="67"/>
      <c r="B1785" s="67"/>
      <c r="C1785" s="67"/>
      <c r="D1785" s="67"/>
      <c r="E1785" s="67"/>
      <c r="F1785" s="67"/>
      <c r="G1785" s="67"/>
      <c r="H1785" s="67"/>
      <c r="I1785" s="67"/>
      <c r="J1785" s="67"/>
      <c r="K1785" s="67"/>
      <c r="L1785" s="67"/>
      <c r="M1785" s="67"/>
      <c r="N1785" s="67"/>
      <c r="O1785" s="67"/>
    </row>
    <row r="1786" spans="1:15" x14ac:dyDescent="0.2">
      <c r="A1786" s="67"/>
      <c r="B1786" s="67"/>
      <c r="C1786" s="67"/>
      <c r="D1786" s="67"/>
      <c r="E1786" s="67"/>
      <c r="F1786" s="67"/>
      <c r="G1786" s="67"/>
      <c r="H1786" s="67"/>
      <c r="I1786" s="67"/>
      <c r="J1786" s="67"/>
      <c r="K1786" s="67"/>
      <c r="L1786" s="67"/>
      <c r="M1786" s="67"/>
      <c r="N1786" s="67"/>
      <c r="O1786" s="67"/>
    </row>
    <row r="1787" spans="1:15" x14ac:dyDescent="0.2">
      <c r="A1787" s="67"/>
      <c r="B1787" s="67"/>
      <c r="C1787" s="67"/>
      <c r="D1787" s="67"/>
      <c r="E1787" s="67"/>
      <c r="F1787" s="67"/>
      <c r="G1787" s="67"/>
      <c r="H1787" s="67"/>
      <c r="I1787" s="67"/>
      <c r="J1787" s="67"/>
      <c r="K1787" s="67"/>
      <c r="L1787" s="67"/>
      <c r="M1787" s="67"/>
      <c r="N1787" s="67"/>
      <c r="O1787" s="67"/>
    </row>
    <row r="1788" spans="1:15" x14ac:dyDescent="0.2">
      <c r="A1788" s="67"/>
      <c r="B1788" s="67"/>
      <c r="C1788" s="67"/>
      <c r="D1788" s="67"/>
      <c r="E1788" s="67"/>
      <c r="F1788" s="67"/>
      <c r="G1788" s="67"/>
      <c r="H1788" s="67"/>
      <c r="I1788" s="67"/>
      <c r="J1788" s="67"/>
      <c r="K1788" s="67"/>
      <c r="L1788" s="67"/>
      <c r="M1788" s="67"/>
      <c r="N1788" s="67"/>
      <c r="O1788" s="67"/>
    </row>
    <row r="1789" spans="1:15" x14ac:dyDescent="0.2">
      <c r="A1789" s="67"/>
      <c r="B1789" s="67"/>
      <c r="C1789" s="67"/>
      <c r="D1789" s="67"/>
      <c r="E1789" s="67"/>
      <c r="F1789" s="67"/>
      <c r="G1789" s="67"/>
      <c r="H1789" s="67"/>
      <c r="I1789" s="67"/>
      <c r="J1789" s="67"/>
      <c r="K1789" s="67"/>
      <c r="L1789" s="67"/>
      <c r="M1789" s="67"/>
      <c r="N1789" s="67"/>
      <c r="O1789" s="67"/>
    </row>
    <row r="1790" spans="1:15" x14ac:dyDescent="0.2">
      <c r="A1790" s="67"/>
      <c r="B1790" s="67"/>
      <c r="C1790" s="67"/>
      <c r="D1790" s="67"/>
      <c r="E1790" s="67"/>
      <c r="F1790" s="67"/>
      <c r="G1790" s="67"/>
      <c r="H1790" s="67"/>
      <c r="I1790" s="67"/>
      <c r="J1790" s="67"/>
      <c r="K1790" s="67"/>
      <c r="L1790" s="67"/>
      <c r="M1790" s="67"/>
      <c r="N1790" s="67"/>
      <c r="O1790" s="67"/>
    </row>
    <row r="1791" spans="1:15" x14ac:dyDescent="0.2">
      <c r="A1791" s="67"/>
      <c r="B1791" s="67"/>
      <c r="C1791" s="67"/>
      <c r="D1791" s="67"/>
      <c r="E1791" s="67"/>
      <c r="F1791" s="67"/>
      <c r="G1791" s="67"/>
      <c r="H1791" s="67"/>
      <c r="I1791" s="67"/>
      <c r="J1791" s="67"/>
      <c r="K1791" s="67"/>
      <c r="L1791" s="67"/>
      <c r="M1791" s="67"/>
      <c r="N1791" s="67"/>
      <c r="O1791" s="67"/>
    </row>
    <row r="1792" spans="1:15" x14ac:dyDescent="0.2">
      <c r="A1792" s="67"/>
      <c r="B1792" s="67"/>
      <c r="C1792" s="67"/>
      <c r="D1792" s="67"/>
      <c r="E1792" s="67"/>
      <c r="F1792" s="67"/>
      <c r="G1792" s="67"/>
      <c r="H1792" s="67"/>
      <c r="I1792" s="67"/>
      <c r="J1792" s="67"/>
      <c r="K1792" s="67"/>
      <c r="L1792" s="67"/>
      <c r="M1792" s="67"/>
      <c r="N1792" s="67"/>
      <c r="O1792" s="67"/>
    </row>
    <row r="1793" spans="1:15" x14ac:dyDescent="0.2">
      <c r="A1793" s="67"/>
      <c r="B1793" s="67"/>
      <c r="C1793" s="67"/>
      <c r="D1793" s="67"/>
      <c r="E1793" s="67"/>
      <c r="F1793" s="67"/>
      <c r="G1793" s="67"/>
      <c r="H1793" s="67"/>
      <c r="I1793" s="67"/>
      <c r="J1793" s="67"/>
      <c r="K1793" s="67"/>
      <c r="L1793" s="67"/>
      <c r="M1793" s="67"/>
      <c r="N1793" s="67"/>
      <c r="O1793" s="67"/>
    </row>
    <row r="1794" spans="1:15" x14ac:dyDescent="0.2">
      <c r="A1794" s="67"/>
      <c r="B1794" s="67"/>
      <c r="C1794" s="67"/>
      <c r="D1794" s="67"/>
      <c r="E1794" s="67"/>
      <c r="F1794" s="67"/>
      <c r="G1794" s="67"/>
      <c r="H1794" s="67"/>
      <c r="I1794" s="67"/>
      <c r="J1794" s="67"/>
      <c r="K1794" s="67"/>
      <c r="L1794" s="67"/>
      <c r="M1794" s="67"/>
      <c r="N1794" s="67"/>
      <c r="O1794" s="67"/>
    </row>
    <row r="1795" spans="1:15" x14ac:dyDescent="0.2">
      <c r="A1795" s="67"/>
      <c r="B1795" s="67"/>
      <c r="C1795" s="67"/>
      <c r="D1795" s="67"/>
      <c r="E1795" s="67"/>
      <c r="F1795" s="67"/>
      <c r="G1795" s="67"/>
      <c r="H1795" s="67"/>
      <c r="I1795" s="67"/>
      <c r="J1795" s="67"/>
      <c r="K1795" s="67"/>
      <c r="L1795" s="67"/>
      <c r="M1795" s="67"/>
      <c r="N1795" s="67"/>
      <c r="O1795" s="67"/>
    </row>
    <row r="1796" spans="1:15" x14ac:dyDescent="0.2">
      <c r="A1796" s="67"/>
      <c r="B1796" s="67"/>
      <c r="C1796" s="67"/>
      <c r="D1796" s="67"/>
      <c r="E1796" s="67"/>
      <c r="F1796" s="67"/>
      <c r="G1796" s="67"/>
      <c r="H1796" s="67"/>
      <c r="I1796" s="67"/>
      <c r="J1796" s="67"/>
      <c r="K1796" s="67"/>
      <c r="L1796" s="67"/>
      <c r="M1796" s="67"/>
      <c r="N1796" s="67"/>
      <c r="O1796" s="67"/>
    </row>
    <row r="1797" spans="1:15" x14ac:dyDescent="0.2">
      <c r="A1797" s="67"/>
      <c r="B1797" s="67"/>
      <c r="C1797" s="67"/>
      <c r="D1797" s="67"/>
      <c r="E1797" s="67"/>
      <c r="F1797" s="67"/>
      <c r="G1797" s="67"/>
      <c r="H1797" s="67"/>
      <c r="I1797" s="67"/>
      <c r="J1797" s="67"/>
      <c r="K1797" s="67"/>
      <c r="L1797" s="67"/>
      <c r="M1797" s="67"/>
      <c r="N1797" s="67"/>
      <c r="O1797" s="67"/>
    </row>
    <row r="1798" spans="1:15" x14ac:dyDescent="0.2">
      <c r="A1798" s="67"/>
      <c r="B1798" s="67"/>
      <c r="C1798" s="67"/>
      <c r="D1798" s="67"/>
      <c r="E1798" s="67"/>
      <c r="F1798" s="67"/>
      <c r="G1798" s="67"/>
      <c r="H1798" s="67"/>
      <c r="I1798" s="67"/>
      <c r="J1798" s="67"/>
      <c r="K1798" s="67"/>
      <c r="L1798" s="67"/>
      <c r="M1798" s="67"/>
      <c r="N1798" s="67"/>
      <c r="O1798" s="67"/>
    </row>
    <row r="1799" spans="1:15" x14ac:dyDescent="0.2">
      <c r="A1799" s="67"/>
      <c r="B1799" s="67"/>
      <c r="C1799" s="67"/>
      <c r="D1799" s="67"/>
      <c r="E1799" s="67"/>
      <c r="F1799" s="67"/>
      <c r="G1799" s="67"/>
      <c r="H1799" s="67"/>
      <c r="I1799" s="67"/>
      <c r="J1799" s="67"/>
      <c r="K1799" s="67"/>
      <c r="L1799" s="67"/>
      <c r="M1799" s="67"/>
      <c r="N1799" s="67"/>
      <c r="O1799" s="67"/>
    </row>
    <row r="1800" spans="1:15" x14ac:dyDescent="0.2">
      <c r="A1800" s="67"/>
      <c r="B1800" s="67"/>
      <c r="C1800" s="67"/>
      <c r="D1800" s="67"/>
      <c r="E1800" s="67"/>
      <c r="F1800" s="67"/>
      <c r="G1800" s="67"/>
      <c r="H1800" s="67"/>
      <c r="I1800" s="67"/>
      <c r="J1800" s="67"/>
      <c r="K1800" s="67"/>
      <c r="L1800" s="67"/>
      <c r="M1800" s="67"/>
      <c r="N1800" s="67"/>
      <c r="O1800" s="67"/>
    </row>
    <row r="1801" spans="1:15" x14ac:dyDescent="0.2">
      <c r="A1801" s="67"/>
      <c r="B1801" s="67"/>
      <c r="C1801" s="67"/>
      <c r="D1801" s="67"/>
      <c r="E1801" s="67"/>
      <c r="F1801" s="67"/>
      <c r="G1801" s="67"/>
      <c r="H1801" s="67"/>
      <c r="I1801" s="67"/>
      <c r="J1801" s="67"/>
      <c r="K1801" s="67"/>
      <c r="L1801" s="67"/>
      <c r="M1801" s="67"/>
      <c r="N1801" s="67"/>
      <c r="O1801" s="67"/>
    </row>
    <row r="1802" spans="1:15" x14ac:dyDescent="0.2">
      <c r="A1802" s="67"/>
      <c r="B1802" s="67"/>
      <c r="C1802" s="67"/>
      <c r="D1802" s="67"/>
      <c r="E1802" s="67"/>
      <c r="F1802" s="67"/>
      <c r="G1802" s="67"/>
      <c r="H1802" s="67"/>
      <c r="I1802" s="67"/>
      <c r="J1802" s="67"/>
      <c r="K1802" s="67"/>
      <c r="L1802" s="67"/>
      <c r="M1802" s="67"/>
      <c r="N1802" s="67"/>
      <c r="O1802" s="67"/>
    </row>
    <row r="1803" spans="1:15" x14ac:dyDescent="0.2">
      <c r="A1803" s="67"/>
      <c r="B1803" s="67"/>
      <c r="C1803" s="67"/>
      <c r="D1803" s="67"/>
      <c r="E1803" s="67"/>
      <c r="F1803" s="67"/>
      <c r="G1803" s="67"/>
      <c r="H1803" s="67"/>
      <c r="I1803" s="67"/>
      <c r="J1803" s="67"/>
      <c r="K1803" s="67"/>
      <c r="L1803" s="67"/>
      <c r="M1803" s="67"/>
      <c r="N1803" s="67"/>
      <c r="O1803" s="67"/>
    </row>
    <row r="1804" spans="1:15" x14ac:dyDescent="0.2">
      <c r="A1804" s="67"/>
      <c r="B1804" s="67"/>
      <c r="C1804" s="67"/>
      <c r="D1804" s="67"/>
      <c r="E1804" s="67"/>
      <c r="F1804" s="67"/>
      <c r="G1804" s="67"/>
      <c r="H1804" s="67"/>
      <c r="I1804" s="67"/>
      <c r="J1804" s="67"/>
      <c r="K1804" s="67"/>
      <c r="L1804" s="67"/>
      <c r="M1804" s="67"/>
      <c r="N1804" s="67"/>
      <c r="O1804" s="67"/>
    </row>
    <row r="1805" spans="1:15" x14ac:dyDescent="0.2">
      <c r="A1805" s="67"/>
      <c r="B1805" s="67"/>
      <c r="C1805" s="67"/>
      <c r="D1805" s="67"/>
      <c r="E1805" s="67"/>
      <c r="F1805" s="67"/>
      <c r="G1805" s="67"/>
      <c r="H1805" s="67"/>
      <c r="I1805" s="67"/>
      <c r="J1805" s="67"/>
      <c r="K1805" s="67"/>
      <c r="L1805" s="67"/>
      <c r="M1805" s="67"/>
      <c r="N1805" s="67"/>
      <c r="O1805" s="67"/>
    </row>
    <row r="1806" spans="1:15" x14ac:dyDescent="0.2">
      <c r="A1806" s="67"/>
      <c r="B1806" s="67"/>
      <c r="C1806" s="67"/>
      <c r="D1806" s="67"/>
      <c r="E1806" s="67"/>
      <c r="F1806" s="67"/>
      <c r="G1806" s="67"/>
      <c r="H1806" s="67"/>
      <c r="I1806" s="67"/>
      <c r="J1806" s="67"/>
      <c r="K1806" s="67"/>
      <c r="L1806" s="67"/>
      <c r="M1806" s="67"/>
      <c r="N1806" s="67"/>
      <c r="O1806" s="67"/>
    </row>
    <row r="1807" spans="1:15" x14ac:dyDescent="0.2">
      <c r="A1807" s="67"/>
      <c r="B1807" s="67"/>
      <c r="C1807" s="67"/>
      <c r="D1807" s="67"/>
      <c r="E1807" s="67"/>
      <c r="F1807" s="67"/>
      <c r="G1807" s="67"/>
      <c r="H1807" s="67"/>
      <c r="I1807" s="67"/>
      <c r="J1807" s="67"/>
      <c r="K1807" s="67"/>
      <c r="L1807" s="67"/>
      <c r="M1807" s="67"/>
      <c r="N1807" s="67"/>
      <c r="O1807" s="67"/>
    </row>
    <row r="1808" spans="1:15" x14ac:dyDescent="0.2">
      <c r="A1808" s="67"/>
      <c r="B1808" s="67"/>
      <c r="C1808" s="67"/>
      <c r="D1808" s="67"/>
      <c r="E1808" s="67"/>
      <c r="F1808" s="67"/>
      <c r="G1808" s="67"/>
      <c r="H1808" s="67"/>
      <c r="I1808" s="67"/>
      <c r="J1808" s="67"/>
      <c r="K1808" s="67"/>
      <c r="L1808" s="67"/>
      <c r="M1808" s="67"/>
      <c r="N1808" s="67"/>
      <c r="O1808" s="67"/>
    </row>
    <row r="1809" spans="1:15" x14ac:dyDescent="0.2">
      <c r="A1809" s="67"/>
      <c r="B1809" s="67"/>
      <c r="C1809" s="67"/>
      <c r="D1809" s="67"/>
      <c r="E1809" s="67"/>
      <c r="F1809" s="67"/>
      <c r="G1809" s="67"/>
      <c r="H1809" s="67"/>
      <c r="I1809" s="67"/>
      <c r="J1809" s="67"/>
      <c r="K1809" s="67"/>
      <c r="L1809" s="67"/>
      <c r="M1809" s="67"/>
      <c r="N1809" s="67"/>
      <c r="O1809" s="67"/>
    </row>
    <row r="1810" spans="1:15" x14ac:dyDescent="0.2">
      <c r="A1810" s="67"/>
      <c r="B1810" s="67"/>
      <c r="C1810" s="67"/>
      <c r="D1810" s="67"/>
      <c r="E1810" s="67"/>
      <c r="F1810" s="67"/>
      <c r="G1810" s="67"/>
      <c r="H1810" s="67"/>
      <c r="I1810" s="67"/>
      <c r="J1810" s="67"/>
      <c r="K1810" s="67"/>
      <c r="L1810" s="67"/>
      <c r="M1810" s="67"/>
      <c r="N1810" s="67"/>
      <c r="O1810" s="67"/>
    </row>
    <row r="1811" spans="1:15" x14ac:dyDescent="0.2">
      <c r="A1811" s="67"/>
      <c r="B1811" s="67"/>
      <c r="C1811" s="67"/>
      <c r="D1811" s="67"/>
      <c r="E1811" s="67"/>
      <c r="F1811" s="67"/>
      <c r="G1811" s="67"/>
      <c r="H1811" s="67"/>
      <c r="I1811" s="67"/>
      <c r="J1811" s="67"/>
      <c r="K1811" s="67"/>
      <c r="L1811" s="67"/>
      <c r="M1811" s="67"/>
      <c r="N1811" s="67"/>
      <c r="O1811" s="67"/>
    </row>
    <row r="1812" spans="1:15" x14ac:dyDescent="0.2">
      <c r="A1812" s="67"/>
      <c r="B1812" s="67"/>
      <c r="C1812" s="67"/>
      <c r="D1812" s="67"/>
      <c r="E1812" s="67"/>
      <c r="F1812" s="67"/>
      <c r="G1812" s="67"/>
      <c r="H1812" s="67"/>
      <c r="I1812" s="67"/>
      <c r="J1812" s="67"/>
      <c r="K1812" s="67"/>
      <c r="L1812" s="67"/>
      <c r="M1812" s="67"/>
      <c r="N1812" s="67"/>
      <c r="O1812" s="67"/>
    </row>
    <row r="1813" spans="1:15" x14ac:dyDescent="0.2">
      <c r="A1813" s="67"/>
      <c r="B1813" s="67"/>
      <c r="C1813" s="67"/>
      <c r="D1813" s="67"/>
      <c r="E1813" s="67"/>
      <c r="F1813" s="67"/>
      <c r="G1813" s="67"/>
      <c r="H1813" s="67"/>
      <c r="I1813" s="67"/>
      <c r="J1813" s="67"/>
      <c r="K1813" s="67"/>
      <c r="L1813" s="67"/>
      <c r="M1813" s="67"/>
      <c r="N1813" s="67"/>
      <c r="O1813" s="67"/>
    </row>
    <row r="1814" spans="1:15" x14ac:dyDescent="0.2">
      <c r="A1814" s="67"/>
      <c r="B1814" s="67"/>
      <c r="C1814" s="67"/>
      <c r="D1814" s="67"/>
      <c r="E1814" s="67"/>
      <c r="F1814" s="67"/>
      <c r="G1814" s="67"/>
      <c r="H1814" s="67"/>
      <c r="I1814" s="67"/>
      <c r="J1814" s="67"/>
      <c r="K1814" s="67"/>
      <c r="L1814" s="67"/>
      <c r="M1814" s="67"/>
      <c r="N1814" s="67"/>
      <c r="O1814" s="67"/>
    </row>
    <row r="1815" spans="1:15" x14ac:dyDescent="0.2">
      <c r="A1815" s="67"/>
      <c r="B1815" s="67"/>
      <c r="C1815" s="67"/>
      <c r="D1815" s="67"/>
      <c r="E1815" s="67"/>
      <c r="F1815" s="67"/>
      <c r="G1815" s="67"/>
      <c r="H1815" s="67"/>
      <c r="I1815" s="67"/>
      <c r="J1815" s="67"/>
      <c r="K1815" s="67"/>
      <c r="L1815" s="67"/>
      <c r="M1815" s="67"/>
      <c r="N1815" s="67"/>
      <c r="O1815" s="67"/>
    </row>
    <row r="1816" spans="1:15" x14ac:dyDescent="0.2">
      <c r="A1816" s="67"/>
      <c r="B1816" s="67"/>
      <c r="C1816" s="67"/>
      <c r="D1816" s="67"/>
      <c r="E1816" s="67"/>
      <c r="F1816" s="67"/>
      <c r="G1816" s="67"/>
      <c r="H1816" s="67"/>
      <c r="I1816" s="67"/>
      <c r="J1816" s="67"/>
      <c r="K1816" s="67"/>
      <c r="L1816" s="67"/>
      <c r="M1816" s="67"/>
      <c r="N1816" s="67"/>
      <c r="O1816" s="67"/>
    </row>
    <row r="1817" spans="1:15" x14ac:dyDescent="0.2">
      <c r="A1817" s="67"/>
      <c r="B1817" s="67"/>
      <c r="C1817" s="67"/>
      <c r="D1817" s="67"/>
      <c r="E1817" s="67"/>
      <c r="F1817" s="67"/>
      <c r="G1817" s="67"/>
      <c r="H1817" s="67"/>
      <c r="I1817" s="67"/>
      <c r="J1817" s="67"/>
      <c r="K1817" s="67"/>
      <c r="L1817" s="67"/>
      <c r="M1817" s="67"/>
      <c r="N1817" s="67"/>
      <c r="O1817" s="67"/>
    </row>
    <row r="1818" spans="1:15" x14ac:dyDescent="0.2">
      <c r="A1818" s="67"/>
      <c r="B1818" s="67"/>
      <c r="C1818" s="67"/>
      <c r="D1818" s="67"/>
      <c r="E1818" s="67"/>
      <c r="F1818" s="67"/>
      <c r="G1818" s="67"/>
      <c r="H1818" s="67"/>
      <c r="I1818" s="67"/>
      <c r="J1818" s="67"/>
      <c r="K1818" s="67"/>
      <c r="L1818" s="67"/>
      <c r="M1818" s="67"/>
      <c r="N1818" s="67"/>
      <c r="O1818" s="67"/>
    </row>
    <row r="1819" spans="1:15" x14ac:dyDescent="0.2">
      <c r="A1819" s="67"/>
      <c r="B1819" s="67"/>
      <c r="C1819" s="67"/>
      <c r="D1819" s="67"/>
      <c r="E1819" s="67"/>
      <c r="F1819" s="67"/>
      <c r="G1819" s="67"/>
      <c r="H1819" s="67"/>
      <c r="I1819" s="67"/>
      <c r="J1819" s="67"/>
      <c r="K1819" s="67"/>
      <c r="L1819" s="67"/>
      <c r="M1819" s="67"/>
      <c r="N1819" s="67"/>
      <c r="O1819" s="67"/>
    </row>
    <row r="1820" spans="1:15" x14ac:dyDescent="0.2">
      <c r="A1820" s="67"/>
      <c r="B1820" s="67"/>
      <c r="C1820" s="67"/>
      <c r="D1820" s="67"/>
      <c r="E1820" s="67"/>
      <c r="F1820" s="67"/>
      <c r="G1820" s="67"/>
      <c r="H1820" s="67"/>
      <c r="I1820" s="67"/>
      <c r="J1820" s="67"/>
      <c r="K1820" s="67"/>
      <c r="L1820" s="67"/>
      <c r="M1820" s="67"/>
      <c r="N1820" s="67"/>
      <c r="O1820" s="67"/>
    </row>
    <row r="1821" spans="1:15" x14ac:dyDescent="0.2">
      <c r="A1821" s="67"/>
      <c r="B1821" s="67"/>
      <c r="C1821" s="67"/>
      <c r="D1821" s="67"/>
      <c r="E1821" s="67"/>
      <c r="F1821" s="67"/>
      <c r="G1821" s="67"/>
      <c r="H1821" s="67"/>
      <c r="I1821" s="67"/>
      <c r="J1821" s="67"/>
      <c r="K1821" s="67"/>
      <c r="L1821" s="67"/>
      <c r="M1821" s="67"/>
      <c r="N1821" s="67"/>
      <c r="O1821" s="67"/>
    </row>
    <row r="1822" spans="1:15" x14ac:dyDescent="0.2">
      <c r="A1822" s="67"/>
      <c r="B1822" s="67"/>
      <c r="C1822" s="67"/>
      <c r="D1822" s="67"/>
      <c r="E1822" s="67"/>
      <c r="F1822" s="67"/>
      <c r="G1822" s="67"/>
      <c r="H1822" s="67"/>
      <c r="I1822" s="67"/>
      <c r="J1822" s="67"/>
      <c r="K1822" s="67"/>
      <c r="L1822" s="67"/>
      <c r="M1822" s="67"/>
      <c r="N1822" s="67"/>
      <c r="O1822" s="67"/>
    </row>
    <row r="1823" spans="1:15" x14ac:dyDescent="0.2">
      <c r="A1823" s="67"/>
      <c r="B1823" s="67"/>
      <c r="C1823" s="67"/>
      <c r="D1823" s="67"/>
      <c r="E1823" s="67"/>
      <c r="F1823" s="67"/>
      <c r="G1823" s="67"/>
      <c r="H1823" s="67"/>
      <c r="I1823" s="67"/>
      <c r="J1823" s="67"/>
      <c r="K1823" s="67"/>
      <c r="L1823" s="67"/>
      <c r="M1823" s="67"/>
      <c r="N1823" s="67"/>
      <c r="O1823" s="67"/>
    </row>
    <row r="1824" spans="1:15" x14ac:dyDescent="0.2">
      <c r="A1824" s="67"/>
      <c r="B1824" s="67"/>
      <c r="C1824" s="67"/>
      <c r="D1824" s="67"/>
      <c r="E1824" s="67"/>
      <c r="F1824" s="67"/>
      <c r="G1824" s="67"/>
      <c r="H1824" s="67"/>
      <c r="I1824" s="67"/>
      <c r="J1824" s="67"/>
      <c r="K1824" s="67"/>
      <c r="L1824" s="67"/>
      <c r="M1824" s="67"/>
      <c r="N1824" s="67"/>
      <c r="O1824" s="67"/>
    </row>
    <row r="1825" spans="1:15" x14ac:dyDescent="0.2">
      <c r="A1825" s="67"/>
      <c r="B1825" s="67"/>
      <c r="C1825" s="67"/>
      <c r="D1825" s="67"/>
      <c r="E1825" s="67"/>
      <c r="F1825" s="67"/>
      <c r="G1825" s="67"/>
      <c r="H1825" s="67"/>
      <c r="I1825" s="67"/>
      <c r="J1825" s="67"/>
      <c r="K1825" s="67"/>
      <c r="L1825" s="67"/>
      <c r="M1825" s="67"/>
      <c r="N1825" s="67"/>
      <c r="O1825" s="67"/>
    </row>
    <row r="1826" spans="1:15" x14ac:dyDescent="0.2">
      <c r="A1826" s="67"/>
      <c r="B1826" s="67"/>
      <c r="C1826" s="67"/>
      <c r="D1826" s="67"/>
      <c r="E1826" s="67"/>
      <c r="F1826" s="67"/>
      <c r="G1826" s="67"/>
      <c r="H1826" s="67"/>
      <c r="I1826" s="67"/>
      <c r="J1826" s="67"/>
      <c r="K1826" s="67"/>
      <c r="L1826" s="67"/>
      <c r="M1826" s="67"/>
      <c r="N1826" s="67"/>
      <c r="O1826" s="67"/>
    </row>
    <row r="1827" spans="1:15" x14ac:dyDescent="0.2">
      <c r="A1827" s="67"/>
      <c r="B1827" s="67"/>
      <c r="C1827" s="67"/>
      <c r="D1827" s="67"/>
      <c r="E1827" s="67"/>
      <c r="F1827" s="67"/>
      <c r="G1827" s="67"/>
      <c r="H1827" s="67"/>
      <c r="I1827" s="67"/>
      <c r="J1827" s="67"/>
      <c r="K1827" s="67"/>
      <c r="L1827" s="67"/>
      <c r="M1827" s="67"/>
      <c r="N1827" s="67"/>
      <c r="O1827" s="67"/>
    </row>
    <row r="1828" spans="1:15" x14ac:dyDescent="0.2">
      <c r="A1828" s="67"/>
      <c r="B1828" s="67"/>
      <c r="C1828" s="67"/>
      <c r="D1828" s="67"/>
      <c r="E1828" s="67"/>
      <c r="F1828" s="67"/>
      <c r="G1828" s="67"/>
      <c r="H1828" s="67"/>
      <c r="I1828" s="67"/>
      <c r="J1828" s="67"/>
      <c r="K1828" s="67"/>
      <c r="L1828" s="67"/>
      <c r="M1828" s="67"/>
      <c r="N1828" s="67"/>
      <c r="O1828" s="67"/>
    </row>
    <row r="1829" spans="1:15" x14ac:dyDescent="0.2">
      <c r="A1829" s="67"/>
      <c r="B1829" s="67"/>
      <c r="C1829" s="67"/>
      <c r="D1829" s="67"/>
      <c r="E1829" s="67"/>
      <c r="F1829" s="67"/>
      <c r="G1829" s="67"/>
      <c r="H1829" s="67"/>
      <c r="I1829" s="67"/>
      <c r="J1829" s="67"/>
      <c r="K1829" s="67"/>
      <c r="L1829" s="67"/>
      <c r="M1829" s="67"/>
      <c r="N1829" s="67"/>
      <c r="O1829" s="67"/>
    </row>
    <row r="1830" spans="1:15" x14ac:dyDescent="0.2">
      <c r="A1830" s="67"/>
      <c r="B1830" s="67"/>
      <c r="C1830" s="67"/>
      <c r="D1830" s="67"/>
      <c r="E1830" s="67"/>
      <c r="F1830" s="67"/>
      <c r="G1830" s="67"/>
      <c r="H1830" s="67"/>
      <c r="I1830" s="67"/>
      <c r="J1830" s="67"/>
      <c r="K1830" s="67"/>
      <c r="L1830" s="67"/>
      <c r="M1830" s="67"/>
      <c r="N1830" s="67"/>
      <c r="O1830" s="67"/>
    </row>
    <row r="1831" spans="1:15" x14ac:dyDescent="0.2">
      <c r="A1831" s="67"/>
      <c r="B1831" s="67"/>
      <c r="C1831" s="67"/>
      <c r="D1831" s="67"/>
      <c r="E1831" s="67"/>
      <c r="F1831" s="67"/>
      <c r="G1831" s="67"/>
      <c r="H1831" s="67"/>
      <c r="I1831" s="67"/>
      <c r="J1831" s="67"/>
      <c r="K1831" s="67"/>
      <c r="L1831" s="67"/>
      <c r="M1831" s="67"/>
      <c r="N1831" s="67"/>
      <c r="O1831" s="67"/>
    </row>
    <row r="1832" spans="1:15" x14ac:dyDescent="0.2">
      <c r="A1832" s="67"/>
      <c r="B1832" s="67"/>
      <c r="C1832" s="67"/>
      <c r="D1832" s="67"/>
      <c r="E1832" s="67"/>
      <c r="F1832" s="67"/>
      <c r="G1832" s="67"/>
      <c r="H1832" s="67"/>
      <c r="I1832" s="67"/>
      <c r="J1832" s="67"/>
      <c r="K1832" s="67"/>
      <c r="L1832" s="67"/>
      <c r="M1832" s="67"/>
      <c r="N1832" s="67"/>
      <c r="O1832" s="67"/>
    </row>
    <row r="1833" spans="1:15" x14ac:dyDescent="0.2">
      <c r="A1833" s="67"/>
      <c r="B1833" s="67"/>
      <c r="C1833" s="67"/>
      <c r="D1833" s="67"/>
      <c r="E1833" s="67"/>
      <c r="F1833" s="67"/>
      <c r="G1833" s="67"/>
      <c r="H1833" s="67"/>
      <c r="I1833" s="67"/>
      <c r="J1833" s="67"/>
      <c r="K1833" s="67"/>
      <c r="L1833" s="67"/>
      <c r="M1833" s="67"/>
      <c r="N1833" s="67"/>
      <c r="O1833" s="67"/>
    </row>
    <row r="1834" spans="1:15" x14ac:dyDescent="0.2">
      <c r="A1834" s="67"/>
      <c r="B1834" s="67"/>
      <c r="C1834" s="67"/>
      <c r="D1834" s="67"/>
      <c r="E1834" s="67"/>
      <c r="F1834" s="67"/>
      <c r="G1834" s="67"/>
      <c r="H1834" s="67"/>
      <c r="I1834" s="67"/>
      <c r="J1834" s="67"/>
      <c r="K1834" s="67"/>
      <c r="L1834" s="67"/>
      <c r="M1834" s="67"/>
      <c r="N1834" s="67"/>
      <c r="O1834" s="67"/>
    </row>
    <row r="1835" spans="1:15" x14ac:dyDescent="0.2">
      <c r="A1835" s="67"/>
      <c r="B1835" s="67"/>
      <c r="C1835" s="67"/>
      <c r="D1835" s="67"/>
      <c r="E1835" s="67"/>
      <c r="F1835" s="67"/>
      <c r="G1835" s="67"/>
      <c r="H1835" s="67"/>
      <c r="I1835" s="67"/>
      <c r="J1835" s="67"/>
      <c r="K1835" s="67"/>
      <c r="L1835" s="67"/>
      <c r="M1835" s="67"/>
      <c r="N1835" s="67"/>
      <c r="O1835" s="67"/>
    </row>
    <row r="1836" spans="1:15" x14ac:dyDescent="0.2">
      <c r="A1836" s="67"/>
      <c r="B1836" s="67"/>
      <c r="C1836" s="67"/>
      <c r="D1836" s="67"/>
      <c r="E1836" s="67"/>
      <c r="F1836" s="67"/>
      <c r="G1836" s="67"/>
      <c r="H1836" s="67"/>
      <c r="I1836" s="67"/>
      <c r="J1836" s="67"/>
      <c r="K1836" s="67"/>
      <c r="L1836" s="67"/>
      <c r="M1836" s="67"/>
      <c r="N1836" s="67"/>
      <c r="O1836" s="67"/>
    </row>
    <row r="1837" spans="1:15" x14ac:dyDescent="0.2">
      <c r="A1837" s="67"/>
      <c r="B1837" s="67"/>
      <c r="C1837" s="67"/>
      <c r="D1837" s="67"/>
      <c r="E1837" s="67"/>
      <c r="F1837" s="67"/>
      <c r="G1837" s="67"/>
      <c r="H1837" s="67"/>
      <c r="I1837" s="67"/>
      <c r="J1837" s="67"/>
      <c r="K1837" s="67"/>
      <c r="L1837" s="67"/>
      <c r="M1837" s="67"/>
      <c r="N1837" s="67"/>
      <c r="O1837" s="67"/>
    </row>
    <row r="1838" spans="1:15" x14ac:dyDescent="0.2">
      <c r="A1838" s="67"/>
      <c r="B1838" s="67"/>
      <c r="C1838" s="67"/>
      <c r="D1838" s="67"/>
      <c r="E1838" s="67"/>
      <c r="F1838" s="67"/>
      <c r="G1838" s="67"/>
      <c r="H1838" s="67"/>
      <c r="I1838" s="67"/>
      <c r="J1838" s="67"/>
      <c r="K1838" s="67"/>
      <c r="L1838" s="67"/>
      <c r="M1838" s="67"/>
      <c r="N1838" s="67"/>
      <c r="O1838" s="67"/>
    </row>
    <row r="1839" spans="1:15" x14ac:dyDescent="0.2">
      <c r="A1839" s="67"/>
      <c r="B1839" s="67"/>
      <c r="C1839" s="67"/>
      <c r="D1839" s="67"/>
      <c r="E1839" s="67"/>
      <c r="F1839" s="67"/>
      <c r="G1839" s="67"/>
      <c r="H1839" s="67"/>
      <c r="I1839" s="67"/>
      <c r="J1839" s="67"/>
      <c r="K1839" s="67"/>
      <c r="L1839" s="67"/>
      <c r="M1839" s="67"/>
      <c r="N1839" s="67"/>
      <c r="O1839" s="67"/>
    </row>
    <row r="1840" spans="1:15" x14ac:dyDescent="0.2">
      <c r="A1840" s="67"/>
      <c r="B1840" s="67"/>
      <c r="C1840" s="67"/>
      <c r="D1840" s="67"/>
      <c r="E1840" s="67"/>
      <c r="F1840" s="67"/>
      <c r="G1840" s="67"/>
      <c r="H1840" s="67"/>
      <c r="I1840" s="67"/>
      <c r="J1840" s="67"/>
      <c r="K1840" s="67"/>
      <c r="L1840" s="67"/>
      <c r="M1840" s="67"/>
      <c r="N1840" s="67"/>
      <c r="O1840" s="67"/>
    </row>
    <row r="1841" spans="1:15" x14ac:dyDescent="0.2">
      <c r="A1841" s="67"/>
      <c r="B1841" s="67"/>
      <c r="C1841" s="67"/>
      <c r="D1841" s="67"/>
      <c r="E1841" s="67"/>
      <c r="F1841" s="67"/>
      <c r="G1841" s="67"/>
      <c r="H1841" s="67"/>
      <c r="I1841" s="67"/>
      <c r="J1841" s="67"/>
      <c r="K1841" s="67"/>
      <c r="L1841" s="67"/>
      <c r="M1841" s="67"/>
      <c r="N1841" s="67"/>
      <c r="O1841" s="67"/>
    </row>
    <row r="1842" spans="1:15" x14ac:dyDescent="0.2">
      <c r="A1842" s="67"/>
      <c r="B1842" s="67"/>
      <c r="C1842" s="67"/>
      <c r="D1842" s="67"/>
      <c r="E1842" s="67"/>
      <c r="F1842" s="67"/>
      <c r="G1842" s="67"/>
      <c r="H1842" s="67"/>
      <c r="I1842" s="67"/>
      <c r="J1842" s="67"/>
      <c r="K1842" s="67"/>
      <c r="L1842" s="67"/>
      <c r="M1842" s="67"/>
      <c r="N1842" s="67"/>
      <c r="O1842" s="67"/>
    </row>
    <row r="1843" spans="1:15" x14ac:dyDescent="0.2">
      <c r="A1843" s="67"/>
      <c r="B1843" s="67"/>
      <c r="C1843" s="67"/>
      <c r="D1843" s="67"/>
      <c r="E1843" s="67"/>
      <c r="F1843" s="67"/>
      <c r="G1843" s="67"/>
      <c r="H1843" s="67"/>
      <c r="I1843" s="67"/>
      <c r="J1843" s="67"/>
      <c r="K1843" s="67"/>
      <c r="L1843" s="67"/>
      <c r="M1843" s="67"/>
      <c r="N1843" s="67"/>
      <c r="O1843" s="67"/>
    </row>
    <row r="1844" spans="1:15" x14ac:dyDescent="0.2">
      <c r="A1844" s="67"/>
      <c r="B1844" s="67"/>
      <c r="C1844" s="67"/>
      <c r="D1844" s="67"/>
      <c r="E1844" s="67"/>
      <c r="F1844" s="67"/>
      <c r="G1844" s="67"/>
      <c r="H1844" s="67"/>
      <c r="I1844" s="67"/>
      <c r="J1844" s="67"/>
      <c r="K1844" s="67"/>
      <c r="L1844" s="67"/>
      <c r="M1844" s="67"/>
      <c r="N1844" s="67"/>
      <c r="O1844" s="67"/>
    </row>
    <row r="1845" spans="1:15" x14ac:dyDescent="0.2">
      <c r="A1845" s="67"/>
      <c r="B1845" s="67"/>
      <c r="C1845" s="67"/>
      <c r="D1845" s="67"/>
      <c r="E1845" s="67"/>
      <c r="F1845" s="67"/>
      <c r="G1845" s="67"/>
      <c r="H1845" s="67"/>
      <c r="I1845" s="67"/>
      <c r="J1845" s="67"/>
      <c r="K1845" s="67"/>
      <c r="L1845" s="67"/>
      <c r="M1845" s="67"/>
      <c r="N1845" s="67"/>
      <c r="O1845" s="67"/>
    </row>
    <row r="1846" spans="1:15" x14ac:dyDescent="0.2">
      <c r="A1846" s="67"/>
      <c r="B1846" s="67"/>
      <c r="C1846" s="67"/>
      <c r="D1846" s="67"/>
      <c r="E1846" s="67"/>
      <c r="F1846" s="67"/>
      <c r="G1846" s="67"/>
      <c r="H1846" s="67"/>
      <c r="I1846" s="67"/>
      <c r="J1846" s="67"/>
      <c r="K1846" s="67"/>
      <c r="L1846" s="67"/>
      <c r="M1846" s="67"/>
      <c r="N1846" s="67"/>
      <c r="O1846" s="67"/>
    </row>
    <row r="1847" spans="1:15" x14ac:dyDescent="0.2">
      <c r="A1847" s="67"/>
      <c r="B1847" s="67"/>
      <c r="C1847" s="67"/>
      <c r="D1847" s="67"/>
      <c r="E1847" s="67"/>
      <c r="F1847" s="67"/>
      <c r="G1847" s="67"/>
      <c r="H1847" s="67"/>
      <c r="I1847" s="67"/>
      <c r="J1847" s="67"/>
      <c r="K1847" s="67"/>
      <c r="L1847" s="67"/>
      <c r="M1847" s="67"/>
      <c r="N1847" s="67"/>
      <c r="O1847" s="67"/>
    </row>
    <row r="1848" spans="1:15" x14ac:dyDescent="0.2">
      <c r="A1848" s="67"/>
      <c r="B1848" s="67"/>
      <c r="C1848" s="67"/>
      <c r="D1848" s="67"/>
      <c r="E1848" s="67"/>
      <c r="F1848" s="67"/>
      <c r="G1848" s="67"/>
      <c r="H1848" s="67"/>
      <c r="I1848" s="67"/>
      <c r="J1848" s="67"/>
      <c r="K1848" s="67"/>
      <c r="L1848" s="67"/>
      <c r="M1848" s="67"/>
      <c r="N1848" s="67"/>
      <c r="O1848" s="67"/>
    </row>
    <row r="1849" spans="1:15" x14ac:dyDescent="0.2">
      <c r="A1849" s="67"/>
      <c r="B1849" s="67"/>
      <c r="C1849" s="67"/>
      <c r="D1849" s="67"/>
      <c r="E1849" s="67"/>
      <c r="F1849" s="67"/>
      <c r="G1849" s="67"/>
      <c r="H1849" s="67"/>
      <c r="I1849" s="67"/>
      <c r="J1849" s="67"/>
      <c r="K1849" s="67"/>
      <c r="L1849" s="67"/>
      <c r="M1849" s="67"/>
      <c r="N1849" s="67"/>
      <c r="O1849" s="67"/>
    </row>
    <row r="1850" spans="1:15" x14ac:dyDescent="0.2">
      <c r="A1850" s="67"/>
      <c r="B1850" s="67"/>
      <c r="C1850" s="67"/>
      <c r="D1850" s="67"/>
      <c r="E1850" s="67"/>
      <c r="F1850" s="67"/>
      <c r="G1850" s="67"/>
      <c r="H1850" s="67"/>
      <c r="I1850" s="67"/>
      <c r="J1850" s="67"/>
      <c r="K1850" s="67"/>
      <c r="L1850" s="67"/>
      <c r="M1850" s="67"/>
      <c r="N1850" s="67"/>
      <c r="O1850" s="67"/>
    </row>
    <row r="1851" spans="1:15" x14ac:dyDescent="0.2">
      <c r="A1851" s="67"/>
      <c r="B1851" s="67"/>
      <c r="C1851" s="67"/>
      <c r="D1851" s="67"/>
      <c r="E1851" s="67"/>
      <c r="F1851" s="67"/>
      <c r="G1851" s="67"/>
      <c r="H1851" s="67"/>
      <c r="I1851" s="67"/>
      <c r="J1851" s="67"/>
      <c r="K1851" s="67"/>
      <c r="L1851" s="67"/>
      <c r="M1851" s="67"/>
      <c r="N1851" s="67"/>
      <c r="O1851" s="67"/>
    </row>
    <row r="1852" spans="1:15" x14ac:dyDescent="0.2">
      <c r="A1852" s="67"/>
      <c r="B1852" s="67"/>
      <c r="C1852" s="67"/>
      <c r="D1852" s="67"/>
      <c r="E1852" s="67"/>
      <c r="F1852" s="67"/>
      <c r="G1852" s="67"/>
      <c r="H1852" s="67"/>
      <c r="I1852" s="67"/>
      <c r="J1852" s="67"/>
      <c r="K1852" s="67"/>
      <c r="L1852" s="67"/>
      <c r="M1852" s="67"/>
      <c r="N1852" s="67"/>
      <c r="O1852" s="67"/>
    </row>
    <row r="1853" spans="1:15" x14ac:dyDescent="0.2">
      <c r="A1853" s="67"/>
      <c r="B1853" s="67"/>
      <c r="C1853" s="67"/>
      <c r="D1853" s="67"/>
      <c r="E1853" s="67"/>
      <c r="F1853" s="67"/>
      <c r="G1853" s="67"/>
      <c r="H1853" s="67"/>
      <c r="I1853" s="67"/>
      <c r="J1853" s="67"/>
      <c r="K1853" s="67"/>
      <c r="L1853" s="67"/>
      <c r="M1853" s="67"/>
      <c r="N1853" s="67"/>
      <c r="O1853" s="67"/>
    </row>
    <row r="1854" spans="1:15" x14ac:dyDescent="0.2">
      <c r="A1854" s="67"/>
      <c r="B1854" s="67"/>
      <c r="C1854" s="67"/>
      <c r="D1854" s="67"/>
      <c r="E1854" s="67"/>
      <c r="F1854" s="67"/>
      <c r="G1854" s="67"/>
      <c r="H1854" s="67"/>
      <c r="I1854" s="67"/>
      <c r="J1854" s="67"/>
      <c r="K1854" s="67"/>
      <c r="L1854" s="67"/>
      <c r="M1854" s="67"/>
      <c r="N1854" s="67"/>
      <c r="O1854" s="67"/>
    </row>
    <row r="1855" spans="1:15" x14ac:dyDescent="0.2">
      <c r="A1855" s="67"/>
      <c r="B1855" s="67"/>
      <c r="C1855" s="67"/>
      <c r="D1855" s="67"/>
      <c r="E1855" s="67"/>
      <c r="F1855" s="67"/>
      <c r="G1855" s="67"/>
      <c r="H1855" s="67"/>
      <c r="I1855" s="67"/>
      <c r="J1855" s="67"/>
      <c r="K1855" s="67"/>
      <c r="L1855" s="67"/>
      <c r="M1855" s="67"/>
      <c r="N1855" s="67"/>
      <c r="O1855" s="67"/>
    </row>
    <row r="1856" spans="1:15" x14ac:dyDescent="0.2">
      <c r="A1856" s="67"/>
      <c r="B1856" s="67"/>
      <c r="C1856" s="67"/>
      <c r="D1856" s="67"/>
      <c r="E1856" s="67"/>
      <c r="F1856" s="67"/>
      <c r="G1856" s="67"/>
      <c r="H1856" s="67"/>
      <c r="I1856" s="67"/>
      <c r="J1856" s="67"/>
      <c r="K1856" s="67"/>
      <c r="L1856" s="67"/>
      <c r="M1856" s="67"/>
      <c r="N1856" s="67"/>
      <c r="O1856" s="67"/>
    </row>
    <row r="1857" spans="1:15" x14ac:dyDescent="0.2">
      <c r="A1857" s="67"/>
      <c r="B1857" s="67"/>
      <c r="C1857" s="67"/>
      <c r="D1857" s="67"/>
      <c r="E1857" s="67"/>
      <c r="F1857" s="67"/>
      <c r="G1857" s="67"/>
      <c r="H1857" s="67"/>
      <c r="I1857" s="67"/>
      <c r="J1857" s="67"/>
      <c r="K1857" s="67"/>
      <c r="L1857" s="67"/>
      <c r="M1857" s="67"/>
      <c r="N1857" s="67"/>
      <c r="O1857" s="67"/>
    </row>
    <row r="1858" spans="1:15" x14ac:dyDescent="0.2">
      <c r="A1858" s="67"/>
      <c r="B1858" s="67"/>
      <c r="C1858" s="67"/>
      <c r="D1858" s="67"/>
      <c r="E1858" s="67"/>
      <c r="F1858" s="67"/>
      <c r="G1858" s="67"/>
      <c r="H1858" s="67"/>
      <c r="I1858" s="67"/>
      <c r="J1858" s="67"/>
      <c r="K1858" s="67"/>
      <c r="L1858" s="67"/>
      <c r="M1858" s="67"/>
      <c r="N1858" s="67"/>
      <c r="O1858" s="67"/>
    </row>
    <row r="1859" spans="1:15" x14ac:dyDescent="0.2">
      <c r="A1859" s="67"/>
      <c r="B1859" s="67"/>
      <c r="C1859" s="67"/>
      <c r="D1859" s="67"/>
      <c r="E1859" s="67"/>
      <c r="F1859" s="67"/>
      <c r="G1859" s="67"/>
      <c r="H1859" s="67"/>
      <c r="I1859" s="67"/>
      <c r="J1859" s="67"/>
      <c r="K1859" s="67"/>
      <c r="L1859" s="67"/>
      <c r="M1859" s="67"/>
      <c r="N1859" s="67"/>
      <c r="O1859" s="67"/>
    </row>
    <row r="1860" spans="1:15" x14ac:dyDescent="0.2">
      <c r="A1860" s="67"/>
      <c r="B1860" s="67"/>
      <c r="C1860" s="67"/>
      <c r="D1860" s="67"/>
      <c r="E1860" s="67"/>
      <c r="F1860" s="67"/>
      <c r="G1860" s="67"/>
      <c r="H1860" s="67"/>
      <c r="I1860" s="67"/>
      <c r="J1860" s="67"/>
      <c r="K1860" s="67"/>
      <c r="L1860" s="67"/>
      <c r="M1860" s="67"/>
      <c r="N1860" s="67"/>
      <c r="O1860" s="67"/>
    </row>
    <row r="1861" spans="1:15" x14ac:dyDescent="0.2">
      <c r="A1861" s="67"/>
      <c r="B1861" s="67"/>
      <c r="C1861" s="67"/>
      <c r="D1861" s="67"/>
      <c r="E1861" s="67"/>
      <c r="F1861" s="67"/>
      <c r="G1861" s="67"/>
      <c r="H1861" s="67"/>
      <c r="I1861" s="67"/>
      <c r="J1861" s="67"/>
      <c r="K1861" s="67"/>
      <c r="L1861" s="67"/>
      <c r="M1861" s="67"/>
      <c r="N1861" s="67"/>
      <c r="O1861" s="67"/>
    </row>
    <row r="1862" spans="1:15" x14ac:dyDescent="0.2">
      <c r="A1862" s="67"/>
      <c r="B1862" s="67"/>
      <c r="C1862" s="67"/>
      <c r="D1862" s="67"/>
      <c r="E1862" s="67"/>
      <c r="F1862" s="67"/>
      <c r="G1862" s="67"/>
      <c r="H1862" s="67"/>
      <c r="I1862" s="67"/>
      <c r="J1862" s="67"/>
      <c r="K1862" s="67"/>
      <c r="L1862" s="67"/>
      <c r="M1862" s="67"/>
      <c r="N1862" s="67"/>
      <c r="O1862" s="67"/>
    </row>
    <row r="1863" spans="1:15" x14ac:dyDescent="0.2">
      <c r="A1863" s="67"/>
      <c r="B1863" s="67"/>
      <c r="C1863" s="67"/>
      <c r="D1863" s="67"/>
      <c r="E1863" s="67"/>
      <c r="F1863" s="67"/>
      <c r="G1863" s="67"/>
      <c r="H1863" s="67"/>
      <c r="I1863" s="67"/>
      <c r="J1863" s="67"/>
      <c r="K1863" s="67"/>
      <c r="L1863" s="67"/>
      <c r="M1863" s="67"/>
      <c r="N1863" s="67"/>
      <c r="O1863" s="67"/>
    </row>
    <row r="1864" spans="1:15" x14ac:dyDescent="0.2">
      <c r="A1864" s="67"/>
      <c r="B1864" s="67"/>
      <c r="C1864" s="67"/>
      <c r="D1864" s="67"/>
      <c r="E1864" s="67"/>
      <c r="F1864" s="67"/>
      <c r="G1864" s="67"/>
      <c r="H1864" s="67"/>
      <c r="I1864" s="67"/>
      <c r="J1864" s="67"/>
      <c r="K1864" s="67"/>
      <c r="L1864" s="67"/>
      <c r="M1864" s="67"/>
      <c r="N1864" s="67"/>
      <c r="O1864" s="67"/>
    </row>
    <row r="1865" spans="1:15" x14ac:dyDescent="0.2">
      <c r="A1865" s="67"/>
      <c r="B1865" s="67"/>
      <c r="C1865" s="67"/>
      <c r="D1865" s="67"/>
      <c r="E1865" s="67"/>
      <c r="F1865" s="67"/>
      <c r="G1865" s="67"/>
      <c r="H1865" s="67"/>
      <c r="I1865" s="67"/>
      <c r="J1865" s="67"/>
      <c r="K1865" s="67"/>
      <c r="L1865" s="67"/>
      <c r="M1865" s="67"/>
      <c r="N1865" s="67"/>
      <c r="O1865" s="67"/>
    </row>
    <row r="1866" spans="1:15" x14ac:dyDescent="0.2">
      <c r="A1866" s="67"/>
      <c r="B1866" s="67"/>
      <c r="C1866" s="67"/>
      <c r="D1866" s="67"/>
      <c r="E1866" s="67"/>
      <c r="F1866" s="67"/>
      <c r="G1866" s="67"/>
      <c r="H1866" s="67"/>
      <c r="I1866" s="67"/>
      <c r="J1866" s="67"/>
      <c r="K1866" s="67"/>
      <c r="L1866" s="67"/>
      <c r="M1866" s="67"/>
      <c r="N1866" s="67"/>
      <c r="O1866" s="67"/>
    </row>
    <row r="1867" spans="1:15" x14ac:dyDescent="0.2">
      <c r="A1867" s="67"/>
      <c r="B1867" s="67"/>
      <c r="C1867" s="67"/>
      <c r="D1867" s="67"/>
      <c r="E1867" s="67"/>
      <c r="F1867" s="67"/>
      <c r="G1867" s="67"/>
      <c r="H1867" s="67"/>
      <c r="I1867" s="67"/>
      <c r="J1867" s="67"/>
      <c r="K1867" s="67"/>
      <c r="L1867" s="67"/>
      <c r="M1867" s="67"/>
      <c r="N1867" s="67"/>
      <c r="O1867" s="67"/>
    </row>
    <row r="1868" spans="1:15" x14ac:dyDescent="0.2">
      <c r="A1868" s="67"/>
      <c r="B1868" s="67"/>
      <c r="C1868" s="67"/>
      <c r="D1868" s="67"/>
      <c r="E1868" s="67"/>
      <c r="F1868" s="67"/>
      <c r="G1868" s="67"/>
      <c r="H1868" s="67"/>
      <c r="I1868" s="67"/>
      <c r="J1868" s="67"/>
      <c r="K1868" s="67"/>
      <c r="L1868" s="67"/>
      <c r="M1868" s="67"/>
      <c r="N1868" s="67"/>
      <c r="O1868" s="67"/>
    </row>
    <row r="1869" spans="1:15" x14ac:dyDescent="0.2">
      <c r="A1869" s="67"/>
      <c r="B1869" s="67"/>
      <c r="C1869" s="67"/>
      <c r="D1869" s="67"/>
      <c r="E1869" s="67"/>
      <c r="F1869" s="67"/>
      <c r="G1869" s="67"/>
      <c r="H1869" s="67"/>
      <c r="I1869" s="67"/>
      <c r="J1869" s="67"/>
      <c r="K1869" s="67"/>
      <c r="L1869" s="67"/>
      <c r="M1869" s="67"/>
      <c r="N1869" s="67"/>
      <c r="O1869" s="67"/>
    </row>
    <row r="1870" spans="1:15" x14ac:dyDescent="0.2">
      <c r="A1870" s="67"/>
      <c r="B1870" s="67"/>
      <c r="C1870" s="67"/>
      <c r="D1870" s="67"/>
      <c r="E1870" s="67"/>
      <c r="F1870" s="67"/>
      <c r="G1870" s="67"/>
      <c r="H1870" s="67"/>
      <c r="I1870" s="67"/>
      <c r="J1870" s="67"/>
      <c r="K1870" s="67"/>
      <c r="L1870" s="67"/>
      <c r="M1870" s="67"/>
      <c r="N1870" s="67"/>
      <c r="O1870" s="67"/>
    </row>
    <row r="1871" spans="1:15" x14ac:dyDescent="0.2">
      <c r="A1871" s="67"/>
      <c r="B1871" s="67"/>
      <c r="C1871" s="67"/>
      <c r="D1871" s="67"/>
      <c r="E1871" s="67"/>
      <c r="F1871" s="67"/>
      <c r="G1871" s="67"/>
      <c r="H1871" s="67"/>
      <c r="I1871" s="67"/>
      <c r="J1871" s="67"/>
      <c r="K1871" s="67"/>
      <c r="L1871" s="67"/>
      <c r="M1871" s="67"/>
      <c r="N1871" s="67"/>
      <c r="O1871" s="67"/>
    </row>
    <row r="1872" spans="1:15" x14ac:dyDescent="0.2">
      <c r="A1872" s="67"/>
      <c r="B1872" s="67"/>
      <c r="C1872" s="67"/>
      <c r="D1872" s="67"/>
      <c r="E1872" s="67"/>
      <c r="F1872" s="67"/>
      <c r="G1872" s="67"/>
      <c r="H1872" s="67"/>
      <c r="I1872" s="67"/>
      <c r="J1872" s="67"/>
      <c r="K1872" s="67"/>
      <c r="L1872" s="67"/>
      <c r="M1872" s="67"/>
      <c r="N1872" s="67"/>
      <c r="O1872" s="67"/>
    </row>
    <row r="1873" spans="1:15" x14ac:dyDescent="0.2">
      <c r="A1873" s="67"/>
      <c r="B1873" s="67"/>
      <c r="C1873" s="67"/>
      <c r="D1873" s="67"/>
      <c r="E1873" s="67"/>
      <c r="F1873" s="67"/>
      <c r="G1873" s="67"/>
      <c r="H1873" s="67"/>
      <c r="I1873" s="67"/>
      <c r="J1873" s="67"/>
      <c r="K1873" s="67"/>
      <c r="L1873" s="67"/>
      <c r="M1873" s="67"/>
      <c r="N1873" s="67"/>
      <c r="O1873" s="67"/>
    </row>
    <row r="1874" spans="1:15" x14ac:dyDescent="0.2">
      <c r="A1874" s="67"/>
      <c r="B1874" s="67"/>
      <c r="C1874" s="67"/>
      <c r="D1874" s="67"/>
      <c r="E1874" s="67"/>
      <c r="F1874" s="67"/>
      <c r="G1874" s="67"/>
      <c r="H1874" s="67"/>
      <c r="I1874" s="67"/>
      <c r="J1874" s="67"/>
      <c r="K1874" s="67"/>
      <c r="L1874" s="67"/>
      <c r="M1874" s="67"/>
      <c r="N1874" s="67"/>
      <c r="O1874" s="67"/>
    </row>
    <row r="1875" spans="1:15" x14ac:dyDescent="0.2">
      <c r="A1875" s="67"/>
      <c r="B1875" s="67"/>
      <c r="C1875" s="67"/>
      <c r="D1875" s="67"/>
      <c r="E1875" s="67"/>
      <c r="F1875" s="67"/>
      <c r="G1875" s="67"/>
      <c r="H1875" s="67"/>
      <c r="I1875" s="67"/>
      <c r="J1875" s="67"/>
      <c r="K1875" s="67"/>
      <c r="L1875" s="67"/>
      <c r="M1875" s="67"/>
      <c r="N1875" s="67"/>
      <c r="O1875" s="67"/>
    </row>
    <row r="1876" spans="1:15" x14ac:dyDescent="0.2">
      <c r="A1876" s="67"/>
      <c r="B1876" s="67"/>
      <c r="C1876" s="67"/>
      <c r="D1876" s="67"/>
      <c r="E1876" s="67"/>
      <c r="F1876" s="67"/>
      <c r="G1876" s="67"/>
      <c r="H1876" s="67"/>
      <c r="I1876" s="67"/>
      <c r="J1876" s="67"/>
      <c r="K1876" s="67"/>
      <c r="L1876" s="67"/>
      <c r="M1876" s="67"/>
      <c r="N1876" s="67"/>
      <c r="O1876" s="67"/>
    </row>
    <row r="1877" spans="1:15" x14ac:dyDescent="0.2">
      <c r="A1877" s="67"/>
      <c r="B1877" s="67"/>
      <c r="C1877" s="67"/>
      <c r="D1877" s="67"/>
      <c r="E1877" s="67"/>
      <c r="F1877" s="67"/>
      <c r="G1877" s="67"/>
      <c r="H1877" s="67"/>
      <c r="I1877" s="67"/>
      <c r="J1877" s="67"/>
      <c r="K1877" s="67"/>
      <c r="L1877" s="67"/>
      <c r="M1877" s="67"/>
      <c r="N1877" s="67"/>
      <c r="O1877" s="67"/>
    </row>
    <row r="1878" spans="1:15" x14ac:dyDescent="0.2">
      <c r="A1878" s="67"/>
      <c r="B1878" s="67"/>
      <c r="C1878" s="67"/>
      <c r="D1878" s="67"/>
      <c r="E1878" s="67"/>
      <c r="F1878" s="67"/>
      <c r="G1878" s="67"/>
      <c r="H1878" s="67"/>
      <c r="I1878" s="67"/>
      <c r="J1878" s="67"/>
      <c r="K1878" s="67"/>
      <c r="L1878" s="67"/>
      <c r="M1878" s="67"/>
      <c r="N1878" s="67"/>
      <c r="O1878" s="67"/>
    </row>
    <row r="1879" spans="1:15" x14ac:dyDescent="0.2">
      <c r="A1879" s="67"/>
      <c r="B1879" s="67"/>
      <c r="C1879" s="67"/>
      <c r="D1879" s="67"/>
      <c r="E1879" s="67"/>
      <c r="F1879" s="67"/>
      <c r="G1879" s="67"/>
      <c r="H1879" s="67"/>
      <c r="I1879" s="67"/>
      <c r="J1879" s="67"/>
      <c r="K1879" s="67"/>
      <c r="L1879" s="67"/>
      <c r="M1879" s="67"/>
      <c r="N1879" s="67"/>
      <c r="O1879" s="67"/>
    </row>
    <row r="1880" spans="1:15" x14ac:dyDescent="0.2">
      <c r="A1880" s="67"/>
      <c r="B1880" s="67"/>
      <c r="C1880" s="67"/>
      <c r="D1880" s="67"/>
      <c r="E1880" s="67"/>
      <c r="F1880" s="67"/>
      <c r="G1880" s="67"/>
      <c r="H1880" s="67"/>
      <c r="I1880" s="67"/>
      <c r="J1880" s="67"/>
      <c r="K1880" s="67"/>
      <c r="L1880" s="67"/>
      <c r="M1880" s="67"/>
      <c r="N1880" s="67"/>
      <c r="O1880" s="67"/>
    </row>
    <row r="1881" spans="1:15" x14ac:dyDescent="0.2">
      <c r="A1881" s="67"/>
      <c r="B1881" s="67"/>
      <c r="C1881" s="67"/>
      <c r="D1881" s="67"/>
      <c r="E1881" s="67"/>
      <c r="F1881" s="67"/>
      <c r="G1881" s="67"/>
      <c r="H1881" s="67"/>
      <c r="I1881" s="67"/>
      <c r="J1881" s="67"/>
      <c r="K1881" s="67"/>
      <c r="L1881" s="67"/>
      <c r="M1881" s="67"/>
      <c r="N1881" s="67"/>
      <c r="O1881" s="67"/>
    </row>
    <row r="1882" spans="1:15" x14ac:dyDescent="0.2">
      <c r="A1882" s="67"/>
      <c r="B1882" s="67"/>
      <c r="C1882" s="67"/>
      <c r="D1882" s="67"/>
      <c r="E1882" s="67"/>
      <c r="F1882" s="67"/>
      <c r="G1882" s="67"/>
      <c r="H1882" s="67"/>
      <c r="I1882" s="67"/>
      <c r="J1882" s="67"/>
      <c r="K1882" s="67"/>
      <c r="L1882" s="67"/>
      <c r="M1882" s="67"/>
      <c r="N1882" s="67"/>
      <c r="O1882" s="67"/>
    </row>
    <row r="1883" spans="1:15" x14ac:dyDescent="0.2">
      <c r="A1883" s="67"/>
      <c r="B1883" s="67"/>
      <c r="C1883" s="67"/>
      <c r="D1883" s="67"/>
      <c r="E1883" s="67"/>
      <c r="F1883" s="67"/>
      <c r="G1883" s="67"/>
      <c r="H1883" s="67"/>
      <c r="I1883" s="67"/>
      <c r="J1883" s="67"/>
      <c r="K1883" s="67"/>
      <c r="L1883" s="67"/>
      <c r="M1883" s="67"/>
      <c r="N1883" s="67"/>
      <c r="O1883" s="67"/>
    </row>
    <row r="1884" spans="1:15" x14ac:dyDescent="0.2">
      <c r="A1884" s="67"/>
      <c r="B1884" s="67"/>
      <c r="C1884" s="67"/>
      <c r="D1884" s="67"/>
      <c r="E1884" s="67"/>
      <c r="F1884" s="67"/>
      <c r="G1884" s="67"/>
      <c r="H1884" s="67"/>
      <c r="I1884" s="67"/>
      <c r="J1884" s="67"/>
      <c r="K1884" s="67"/>
      <c r="L1884" s="67"/>
      <c r="M1884" s="67"/>
      <c r="N1884" s="67"/>
      <c r="O1884" s="67"/>
    </row>
    <row r="1885" spans="1:15" x14ac:dyDescent="0.2">
      <c r="A1885" s="67"/>
      <c r="B1885" s="67"/>
      <c r="C1885" s="67"/>
      <c r="D1885" s="67"/>
      <c r="E1885" s="67"/>
      <c r="F1885" s="67"/>
      <c r="G1885" s="67"/>
      <c r="H1885" s="67"/>
      <c r="I1885" s="67"/>
      <c r="J1885" s="67"/>
      <c r="K1885" s="67"/>
      <c r="L1885" s="67"/>
      <c r="M1885" s="67"/>
      <c r="N1885" s="67"/>
      <c r="O1885" s="67"/>
    </row>
    <row r="1886" spans="1:15" x14ac:dyDescent="0.2">
      <c r="A1886" s="67"/>
      <c r="B1886" s="67"/>
      <c r="C1886" s="67"/>
      <c r="D1886" s="67"/>
      <c r="E1886" s="67"/>
      <c r="F1886" s="67"/>
      <c r="G1886" s="67"/>
      <c r="H1886" s="67"/>
      <c r="I1886" s="67"/>
      <c r="J1886" s="67"/>
      <c r="K1886" s="67"/>
      <c r="L1886" s="67"/>
      <c r="M1886" s="67"/>
      <c r="N1886" s="67"/>
      <c r="O1886" s="67"/>
    </row>
    <row r="1887" spans="1:15" x14ac:dyDescent="0.2">
      <c r="A1887" s="67"/>
      <c r="B1887" s="67"/>
      <c r="C1887" s="67"/>
      <c r="D1887" s="67"/>
      <c r="E1887" s="67"/>
      <c r="F1887" s="67"/>
      <c r="G1887" s="67"/>
      <c r="H1887" s="67"/>
      <c r="I1887" s="67"/>
      <c r="J1887" s="67"/>
      <c r="K1887" s="67"/>
      <c r="L1887" s="67"/>
      <c r="M1887" s="67"/>
      <c r="N1887" s="67"/>
      <c r="O1887" s="67"/>
    </row>
    <row r="1888" spans="1:15" x14ac:dyDescent="0.2">
      <c r="A1888" s="67"/>
      <c r="B1888" s="67"/>
      <c r="C1888" s="67"/>
      <c r="D1888" s="67"/>
      <c r="E1888" s="67"/>
      <c r="F1888" s="67"/>
      <c r="G1888" s="67"/>
      <c r="H1888" s="67"/>
      <c r="I1888" s="67"/>
      <c r="J1888" s="67"/>
      <c r="K1888" s="67"/>
      <c r="L1888" s="67"/>
      <c r="M1888" s="67"/>
      <c r="N1888" s="67"/>
      <c r="O1888" s="67"/>
    </row>
    <row r="1889" spans="1:15" x14ac:dyDescent="0.2">
      <c r="A1889" s="67"/>
      <c r="B1889" s="67"/>
      <c r="C1889" s="67"/>
      <c r="D1889" s="67"/>
      <c r="E1889" s="67"/>
      <c r="F1889" s="67"/>
      <c r="G1889" s="67"/>
      <c r="H1889" s="67"/>
      <c r="I1889" s="67"/>
      <c r="J1889" s="67"/>
      <c r="K1889" s="67"/>
      <c r="L1889" s="67"/>
      <c r="M1889" s="67"/>
      <c r="N1889" s="67"/>
      <c r="O1889" s="67"/>
    </row>
    <row r="1890" spans="1:15" x14ac:dyDescent="0.2">
      <c r="A1890" s="67"/>
      <c r="B1890" s="67"/>
      <c r="C1890" s="67"/>
      <c r="D1890" s="67"/>
      <c r="E1890" s="67"/>
      <c r="F1890" s="67"/>
      <c r="G1890" s="67"/>
      <c r="H1890" s="67"/>
      <c r="I1890" s="67"/>
      <c r="J1890" s="67"/>
      <c r="K1890" s="67"/>
      <c r="L1890" s="67"/>
      <c r="M1890" s="67"/>
      <c r="N1890" s="67"/>
      <c r="O1890" s="67"/>
    </row>
    <row r="1891" spans="1:15" x14ac:dyDescent="0.2">
      <c r="A1891" s="67"/>
      <c r="B1891" s="67"/>
      <c r="C1891" s="67"/>
      <c r="D1891" s="67"/>
      <c r="E1891" s="67"/>
      <c r="F1891" s="67"/>
      <c r="G1891" s="67"/>
      <c r="H1891" s="67"/>
      <c r="I1891" s="67"/>
      <c r="J1891" s="67"/>
      <c r="K1891" s="67"/>
      <c r="L1891" s="67"/>
      <c r="M1891" s="67"/>
      <c r="N1891" s="67"/>
      <c r="O1891" s="67"/>
    </row>
    <row r="1892" spans="1:15" x14ac:dyDescent="0.2">
      <c r="A1892" s="67"/>
      <c r="B1892" s="67"/>
      <c r="C1892" s="67"/>
      <c r="D1892" s="67"/>
      <c r="E1892" s="67"/>
      <c r="F1892" s="67"/>
      <c r="G1892" s="67"/>
      <c r="H1892" s="67"/>
      <c r="I1892" s="67"/>
      <c r="J1892" s="67"/>
      <c r="K1892" s="67"/>
      <c r="L1892" s="67"/>
      <c r="M1892" s="67"/>
      <c r="N1892" s="67"/>
      <c r="O1892" s="67"/>
    </row>
    <row r="1893" spans="1:15" x14ac:dyDescent="0.2">
      <c r="A1893" s="67"/>
      <c r="B1893" s="67"/>
      <c r="C1893" s="67"/>
      <c r="D1893" s="67"/>
      <c r="E1893" s="67"/>
      <c r="F1893" s="67"/>
      <c r="G1893" s="67"/>
      <c r="H1893" s="67"/>
      <c r="I1893" s="67"/>
      <c r="J1893" s="67"/>
      <c r="K1893" s="67"/>
      <c r="L1893" s="67"/>
      <c r="M1893" s="67"/>
      <c r="N1893" s="67"/>
      <c r="O1893" s="67"/>
    </row>
    <row r="1894" spans="1:15" x14ac:dyDescent="0.2">
      <c r="A1894" s="67"/>
      <c r="B1894" s="67"/>
      <c r="C1894" s="67"/>
      <c r="D1894" s="67"/>
      <c r="E1894" s="67"/>
      <c r="F1894" s="67"/>
      <c r="G1894" s="67"/>
      <c r="H1894" s="67"/>
      <c r="I1894" s="67"/>
      <c r="J1894" s="67"/>
      <c r="K1894" s="67"/>
      <c r="L1894" s="67"/>
      <c r="M1894" s="67"/>
      <c r="N1894" s="67"/>
      <c r="O1894" s="67"/>
    </row>
    <row r="1895" spans="1:15" x14ac:dyDescent="0.2">
      <c r="A1895" s="67"/>
      <c r="B1895" s="67"/>
      <c r="C1895" s="67"/>
      <c r="D1895" s="67"/>
      <c r="E1895" s="67"/>
      <c r="F1895" s="67"/>
      <c r="G1895" s="67"/>
      <c r="H1895" s="67"/>
      <c r="I1895" s="67"/>
      <c r="J1895" s="67"/>
      <c r="K1895" s="67"/>
      <c r="L1895" s="67"/>
      <c r="M1895" s="67"/>
      <c r="N1895" s="67"/>
      <c r="O1895" s="67"/>
    </row>
    <row r="1896" spans="1:15" x14ac:dyDescent="0.2">
      <c r="A1896" s="67"/>
      <c r="B1896" s="67"/>
      <c r="C1896" s="67"/>
      <c r="D1896" s="67"/>
      <c r="E1896" s="67"/>
      <c r="F1896" s="67"/>
      <c r="G1896" s="67"/>
      <c r="H1896" s="67"/>
      <c r="I1896" s="67"/>
      <c r="J1896" s="67"/>
      <c r="K1896" s="67"/>
      <c r="L1896" s="67"/>
      <c r="M1896" s="67"/>
      <c r="N1896" s="67"/>
      <c r="O1896" s="67"/>
    </row>
    <row r="1897" spans="1:15" x14ac:dyDescent="0.2">
      <c r="A1897" s="67"/>
      <c r="B1897" s="67"/>
      <c r="C1897" s="67"/>
      <c r="D1897" s="67"/>
      <c r="E1897" s="67"/>
      <c r="F1897" s="67"/>
      <c r="G1897" s="67"/>
      <c r="H1897" s="67"/>
      <c r="I1897" s="67"/>
      <c r="J1897" s="67"/>
      <c r="K1897" s="67"/>
      <c r="L1897" s="67"/>
      <c r="M1897" s="67"/>
      <c r="N1897" s="67"/>
      <c r="O1897" s="67"/>
    </row>
    <row r="1898" spans="1:15" x14ac:dyDescent="0.2">
      <c r="A1898" s="67"/>
      <c r="B1898" s="67"/>
      <c r="C1898" s="67"/>
      <c r="D1898" s="67"/>
      <c r="E1898" s="67"/>
      <c r="F1898" s="67"/>
      <c r="G1898" s="67"/>
      <c r="H1898" s="67"/>
      <c r="I1898" s="67"/>
      <c r="J1898" s="67"/>
      <c r="K1898" s="67"/>
      <c r="L1898" s="67"/>
      <c r="M1898" s="67"/>
      <c r="N1898" s="67"/>
      <c r="O1898" s="67"/>
    </row>
    <row r="1899" spans="1:15" x14ac:dyDescent="0.2">
      <c r="A1899" s="67"/>
      <c r="B1899" s="67"/>
      <c r="C1899" s="67"/>
      <c r="D1899" s="67"/>
      <c r="E1899" s="67"/>
      <c r="F1899" s="67"/>
      <c r="G1899" s="67"/>
      <c r="H1899" s="67"/>
      <c r="I1899" s="67"/>
      <c r="J1899" s="67"/>
      <c r="K1899" s="67"/>
      <c r="L1899" s="67"/>
      <c r="M1899" s="67"/>
      <c r="N1899" s="67"/>
      <c r="O1899" s="67"/>
    </row>
    <row r="1900" spans="1:15" x14ac:dyDescent="0.2">
      <c r="A1900" s="67"/>
      <c r="B1900" s="67"/>
      <c r="C1900" s="67"/>
      <c r="D1900" s="67"/>
      <c r="E1900" s="67"/>
      <c r="F1900" s="67"/>
      <c r="G1900" s="67"/>
      <c r="H1900" s="67"/>
      <c r="I1900" s="67"/>
      <c r="J1900" s="67"/>
      <c r="K1900" s="67"/>
      <c r="L1900" s="67"/>
      <c r="M1900" s="67"/>
      <c r="N1900" s="67"/>
      <c r="O1900" s="67"/>
    </row>
    <row r="1901" spans="1:15" x14ac:dyDescent="0.2">
      <c r="A1901" s="67"/>
      <c r="B1901" s="67"/>
      <c r="C1901" s="67"/>
      <c r="D1901" s="67"/>
      <c r="E1901" s="67"/>
      <c r="F1901" s="67"/>
      <c r="G1901" s="67"/>
      <c r="H1901" s="67"/>
      <c r="I1901" s="67"/>
      <c r="J1901" s="67"/>
      <c r="K1901" s="67"/>
      <c r="L1901" s="67"/>
      <c r="M1901" s="67"/>
      <c r="N1901" s="67"/>
      <c r="O1901" s="67"/>
    </row>
    <row r="1902" spans="1:15" x14ac:dyDescent="0.2">
      <c r="A1902" s="67"/>
      <c r="B1902" s="67"/>
      <c r="C1902" s="67"/>
      <c r="D1902" s="67"/>
      <c r="E1902" s="67"/>
      <c r="F1902" s="67"/>
      <c r="G1902" s="67"/>
      <c r="H1902" s="67"/>
      <c r="I1902" s="67"/>
      <c r="J1902" s="67"/>
      <c r="K1902" s="67"/>
      <c r="L1902" s="67"/>
      <c r="M1902" s="67"/>
      <c r="N1902" s="67"/>
      <c r="O1902" s="67"/>
    </row>
    <row r="1903" spans="1:15" x14ac:dyDescent="0.2">
      <c r="A1903" s="67"/>
      <c r="B1903" s="67"/>
      <c r="C1903" s="67"/>
      <c r="D1903" s="67"/>
      <c r="E1903" s="67"/>
      <c r="F1903" s="67"/>
      <c r="G1903" s="67"/>
      <c r="H1903" s="67"/>
      <c r="I1903" s="67"/>
      <c r="J1903" s="67"/>
      <c r="K1903" s="67"/>
      <c r="L1903" s="67"/>
      <c r="M1903" s="67"/>
      <c r="N1903" s="67"/>
      <c r="O1903" s="67"/>
    </row>
    <row r="1904" spans="1:15" x14ac:dyDescent="0.2">
      <c r="A1904" s="67"/>
      <c r="B1904" s="67"/>
      <c r="C1904" s="67"/>
      <c r="D1904" s="67"/>
      <c r="E1904" s="67"/>
      <c r="F1904" s="67"/>
      <c r="G1904" s="67"/>
      <c r="H1904" s="67"/>
      <c r="I1904" s="67"/>
      <c r="J1904" s="67"/>
      <c r="K1904" s="67"/>
      <c r="L1904" s="67"/>
      <c r="M1904" s="67"/>
      <c r="N1904" s="67"/>
      <c r="O1904" s="67"/>
    </row>
    <row r="1905" spans="1:15" x14ac:dyDescent="0.2">
      <c r="A1905" s="67"/>
      <c r="B1905" s="67"/>
      <c r="C1905" s="67"/>
      <c r="D1905" s="67"/>
      <c r="E1905" s="67"/>
      <c r="F1905" s="67"/>
      <c r="G1905" s="67"/>
      <c r="H1905" s="67"/>
      <c r="I1905" s="67"/>
      <c r="J1905" s="67"/>
      <c r="K1905" s="67"/>
      <c r="L1905" s="67"/>
      <c r="M1905" s="67"/>
      <c r="N1905" s="67"/>
      <c r="O1905" s="67"/>
    </row>
    <row r="1906" spans="1:15" x14ac:dyDescent="0.2">
      <c r="A1906" s="67"/>
      <c r="B1906" s="67"/>
      <c r="C1906" s="67"/>
      <c r="D1906" s="67"/>
      <c r="E1906" s="67"/>
      <c r="F1906" s="67"/>
      <c r="G1906" s="67"/>
      <c r="H1906" s="67"/>
      <c r="I1906" s="67"/>
      <c r="J1906" s="67"/>
      <c r="K1906" s="67"/>
      <c r="L1906" s="67"/>
      <c r="M1906" s="67"/>
      <c r="N1906" s="67"/>
      <c r="O1906" s="67"/>
    </row>
    <row r="1907" spans="1:15" x14ac:dyDescent="0.2">
      <c r="A1907" s="67"/>
      <c r="B1907" s="67"/>
      <c r="C1907" s="67"/>
      <c r="D1907" s="67"/>
      <c r="E1907" s="67"/>
      <c r="F1907" s="67"/>
      <c r="G1907" s="67"/>
      <c r="H1907" s="67"/>
      <c r="I1907" s="67"/>
      <c r="J1907" s="67"/>
      <c r="K1907" s="67"/>
      <c r="L1907" s="67"/>
      <c r="M1907" s="67"/>
      <c r="N1907" s="67"/>
      <c r="O1907" s="67"/>
    </row>
    <row r="1908" spans="1:15" x14ac:dyDescent="0.2">
      <c r="A1908" s="67"/>
      <c r="B1908" s="67"/>
      <c r="C1908" s="67"/>
      <c r="D1908" s="67"/>
      <c r="E1908" s="67"/>
      <c r="F1908" s="67"/>
      <c r="G1908" s="67"/>
      <c r="H1908" s="67"/>
      <c r="I1908" s="67"/>
      <c r="J1908" s="67"/>
      <c r="K1908" s="67"/>
      <c r="L1908" s="67"/>
      <c r="M1908" s="67"/>
      <c r="N1908" s="67"/>
      <c r="O1908" s="67"/>
    </row>
    <row r="1909" spans="1:15" x14ac:dyDescent="0.2">
      <c r="A1909" s="67"/>
      <c r="B1909" s="67"/>
      <c r="C1909" s="67"/>
      <c r="D1909" s="67"/>
      <c r="E1909" s="67"/>
      <c r="F1909" s="67"/>
      <c r="G1909" s="67"/>
      <c r="H1909" s="67"/>
      <c r="I1909" s="67"/>
      <c r="J1909" s="67"/>
      <c r="K1909" s="67"/>
      <c r="L1909" s="67"/>
      <c r="M1909" s="67"/>
      <c r="N1909" s="67"/>
      <c r="O1909" s="67"/>
    </row>
    <row r="1910" spans="1:15" x14ac:dyDescent="0.2">
      <c r="A1910" s="67"/>
      <c r="B1910" s="67"/>
      <c r="C1910" s="67"/>
      <c r="D1910" s="67"/>
      <c r="E1910" s="67"/>
      <c r="F1910" s="67"/>
      <c r="G1910" s="67"/>
      <c r="H1910" s="67"/>
      <c r="I1910" s="67"/>
      <c r="J1910" s="67"/>
      <c r="K1910" s="67"/>
      <c r="L1910" s="67"/>
      <c r="M1910" s="67"/>
      <c r="N1910" s="67"/>
      <c r="O1910" s="67"/>
    </row>
    <row r="1911" spans="1:15" x14ac:dyDescent="0.2">
      <c r="A1911" s="67"/>
      <c r="B1911" s="67"/>
      <c r="C1911" s="67"/>
      <c r="D1911" s="67"/>
      <c r="E1911" s="67"/>
      <c r="F1911" s="67"/>
      <c r="G1911" s="67"/>
      <c r="H1911" s="67"/>
      <c r="I1911" s="67"/>
      <c r="J1911" s="67"/>
      <c r="K1911" s="67"/>
      <c r="L1911" s="67"/>
      <c r="M1911" s="67"/>
      <c r="N1911" s="67"/>
      <c r="O1911" s="67"/>
    </row>
    <row r="1912" spans="1:15" x14ac:dyDescent="0.2">
      <c r="A1912" s="67"/>
      <c r="B1912" s="67"/>
      <c r="C1912" s="67"/>
      <c r="D1912" s="67"/>
      <c r="E1912" s="67"/>
      <c r="F1912" s="67"/>
      <c r="G1912" s="67"/>
      <c r="H1912" s="67"/>
      <c r="I1912" s="67"/>
      <c r="J1912" s="67"/>
      <c r="K1912" s="67"/>
      <c r="L1912" s="67"/>
      <c r="M1912" s="67"/>
      <c r="N1912" s="67"/>
      <c r="O1912" s="67"/>
    </row>
    <row r="1913" spans="1:15" x14ac:dyDescent="0.2">
      <c r="A1913" s="67"/>
      <c r="B1913" s="67"/>
      <c r="C1913" s="67"/>
      <c r="D1913" s="67"/>
      <c r="E1913" s="67"/>
      <c r="F1913" s="67"/>
      <c r="G1913" s="67"/>
      <c r="H1913" s="67"/>
      <c r="I1913" s="67"/>
      <c r="J1913" s="67"/>
      <c r="K1913" s="67"/>
      <c r="L1913" s="67"/>
      <c r="M1913" s="67"/>
      <c r="N1913" s="67"/>
      <c r="O1913" s="67"/>
    </row>
    <row r="1914" spans="1:15" x14ac:dyDescent="0.2">
      <c r="A1914" s="67"/>
      <c r="B1914" s="67"/>
      <c r="C1914" s="67"/>
      <c r="D1914" s="67"/>
      <c r="E1914" s="67"/>
      <c r="F1914" s="67"/>
      <c r="G1914" s="67"/>
      <c r="H1914" s="67"/>
      <c r="I1914" s="67"/>
      <c r="J1914" s="67"/>
      <c r="K1914" s="67"/>
      <c r="L1914" s="67"/>
      <c r="M1914" s="67"/>
      <c r="N1914" s="67"/>
      <c r="O1914" s="67"/>
    </row>
    <row r="1915" spans="1:15" x14ac:dyDescent="0.2">
      <c r="A1915" s="67"/>
      <c r="B1915" s="67"/>
      <c r="C1915" s="67"/>
      <c r="D1915" s="67"/>
      <c r="E1915" s="67"/>
      <c r="F1915" s="67"/>
      <c r="G1915" s="67"/>
      <c r="H1915" s="67"/>
      <c r="I1915" s="67"/>
      <c r="J1915" s="67"/>
      <c r="K1915" s="67"/>
      <c r="L1915" s="67"/>
      <c r="M1915" s="67"/>
      <c r="N1915" s="67"/>
      <c r="O1915" s="67"/>
    </row>
    <row r="1916" spans="1:15" x14ac:dyDescent="0.2">
      <c r="A1916" s="67"/>
      <c r="B1916" s="67"/>
      <c r="C1916" s="67"/>
      <c r="D1916" s="67"/>
      <c r="E1916" s="67"/>
      <c r="F1916" s="67"/>
      <c r="G1916" s="67"/>
      <c r="H1916" s="67"/>
      <c r="I1916" s="67"/>
      <c r="J1916" s="67"/>
      <c r="K1916" s="67"/>
      <c r="L1916" s="67"/>
      <c r="M1916" s="67"/>
      <c r="N1916" s="67"/>
      <c r="O1916" s="67"/>
    </row>
    <row r="1917" spans="1:15" x14ac:dyDescent="0.2">
      <c r="A1917" s="67"/>
      <c r="B1917" s="67"/>
      <c r="C1917" s="67"/>
      <c r="D1917" s="67"/>
      <c r="E1917" s="67"/>
      <c r="F1917" s="67"/>
      <c r="G1917" s="67"/>
      <c r="H1917" s="67"/>
      <c r="I1917" s="67"/>
      <c r="J1917" s="67"/>
      <c r="K1917" s="67"/>
      <c r="L1917" s="67"/>
      <c r="M1917" s="67"/>
      <c r="N1917" s="67"/>
      <c r="O1917" s="67"/>
    </row>
    <row r="1918" spans="1:15" x14ac:dyDescent="0.2">
      <c r="A1918" s="67"/>
      <c r="B1918" s="67"/>
      <c r="C1918" s="67"/>
      <c r="D1918" s="67"/>
      <c r="E1918" s="67"/>
      <c r="F1918" s="67"/>
      <c r="G1918" s="67"/>
      <c r="H1918" s="67"/>
      <c r="I1918" s="67"/>
      <c r="J1918" s="67"/>
      <c r="K1918" s="67"/>
      <c r="L1918" s="67"/>
      <c r="M1918" s="67"/>
      <c r="N1918" s="67"/>
      <c r="O1918" s="67"/>
    </row>
    <row r="1919" spans="1:15" x14ac:dyDescent="0.2">
      <c r="A1919" s="67"/>
      <c r="B1919" s="67"/>
      <c r="C1919" s="67"/>
      <c r="D1919" s="67"/>
      <c r="E1919" s="67"/>
      <c r="F1919" s="67"/>
      <c r="G1919" s="67"/>
      <c r="H1919" s="67"/>
      <c r="I1919" s="67"/>
      <c r="J1919" s="67"/>
      <c r="K1919" s="67"/>
      <c r="L1919" s="67"/>
      <c r="M1919" s="67"/>
      <c r="N1919" s="67"/>
      <c r="O1919" s="67"/>
    </row>
    <row r="1920" spans="1:15" x14ac:dyDescent="0.2">
      <c r="A1920" s="67"/>
      <c r="B1920" s="67"/>
      <c r="C1920" s="67"/>
      <c r="D1920" s="67"/>
      <c r="E1920" s="67"/>
      <c r="F1920" s="67"/>
      <c r="G1920" s="67"/>
      <c r="H1920" s="67"/>
      <c r="I1920" s="67"/>
      <c r="J1920" s="67"/>
      <c r="K1920" s="67"/>
      <c r="L1920" s="67"/>
      <c r="M1920" s="67"/>
      <c r="N1920" s="67"/>
      <c r="O1920" s="67"/>
    </row>
    <row r="1921" spans="1:15" x14ac:dyDescent="0.2">
      <c r="A1921" s="67"/>
      <c r="B1921" s="67"/>
      <c r="C1921" s="67"/>
      <c r="D1921" s="67"/>
      <c r="E1921" s="67"/>
      <c r="F1921" s="67"/>
      <c r="G1921" s="67"/>
      <c r="H1921" s="67"/>
      <c r="I1921" s="67"/>
      <c r="J1921" s="67"/>
      <c r="K1921" s="67"/>
      <c r="L1921" s="67"/>
      <c r="M1921" s="67"/>
      <c r="N1921" s="67"/>
      <c r="O1921" s="67"/>
    </row>
    <row r="1922" spans="1:15" x14ac:dyDescent="0.2">
      <c r="A1922" s="67"/>
      <c r="B1922" s="67"/>
      <c r="C1922" s="67"/>
      <c r="D1922" s="67"/>
      <c r="E1922" s="67"/>
      <c r="F1922" s="67"/>
      <c r="G1922" s="67"/>
      <c r="H1922" s="67"/>
      <c r="I1922" s="67"/>
      <c r="J1922" s="67"/>
      <c r="K1922" s="67"/>
      <c r="L1922" s="67"/>
      <c r="M1922" s="67"/>
      <c r="N1922" s="67"/>
      <c r="O1922" s="67"/>
    </row>
    <row r="1923" spans="1:15" x14ac:dyDescent="0.2">
      <c r="A1923" s="67"/>
      <c r="B1923" s="67"/>
      <c r="C1923" s="67"/>
      <c r="D1923" s="67"/>
      <c r="E1923" s="67"/>
      <c r="F1923" s="67"/>
      <c r="G1923" s="67"/>
      <c r="H1923" s="67"/>
      <c r="I1923" s="67"/>
      <c r="J1923" s="67"/>
      <c r="K1923" s="67"/>
      <c r="L1923" s="67"/>
      <c r="M1923" s="67"/>
      <c r="N1923" s="67"/>
      <c r="O1923" s="67"/>
    </row>
    <row r="1924" spans="1:15" x14ac:dyDescent="0.2">
      <c r="A1924" s="67"/>
      <c r="B1924" s="67"/>
      <c r="C1924" s="67"/>
      <c r="D1924" s="67"/>
      <c r="E1924" s="67"/>
      <c r="F1924" s="67"/>
      <c r="G1924" s="67"/>
      <c r="H1924" s="67"/>
      <c r="I1924" s="67"/>
      <c r="J1924" s="67"/>
      <c r="K1924" s="67"/>
      <c r="L1924" s="67"/>
      <c r="M1924" s="67"/>
      <c r="N1924" s="67"/>
      <c r="O1924" s="67"/>
    </row>
    <row r="1925" spans="1:15" x14ac:dyDescent="0.2">
      <c r="A1925" s="67"/>
      <c r="B1925" s="67"/>
      <c r="C1925" s="67"/>
      <c r="D1925" s="67"/>
      <c r="E1925" s="67"/>
      <c r="F1925" s="67"/>
      <c r="G1925" s="67"/>
      <c r="H1925" s="67"/>
      <c r="I1925" s="67"/>
      <c r="J1925" s="67"/>
      <c r="K1925" s="67"/>
      <c r="L1925" s="67"/>
      <c r="M1925" s="67"/>
      <c r="N1925" s="67"/>
      <c r="O1925" s="67"/>
    </row>
    <row r="1926" spans="1:15" x14ac:dyDescent="0.2">
      <c r="A1926" s="67"/>
      <c r="B1926" s="67"/>
      <c r="C1926" s="67"/>
      <c r="D1926" s="67"/>
      <c r="E1926" s="67"/>
      <c r="F1926" s="67"/>
      <c r="G1926" s="67"/>
      <c r="H1926" s="67"/>
      <c r="I1926" s="67"/>
      <c r="J1926" s="67"/>
      <c r="K1926" s="67"/>
      <c r="L1926" s="67"/>
      <c r="M1926" s="67"/>
      <c r="N1926" s="67"/>
      <c r="O1926" s="67"/>
    </row>
    <row r="1927" spans="1:15" x14ac:dyDescent="0.2">
      <c r="A1927" s="67"/>
      <c r="B1927" s="67"/>
      <c r="C1927" s="67"/>
      <c r="D1927" s="67"/>
      <c r="E1927" s="67"/>
      <c r="F1927" s="67"/>
      <c r="G1927" s="67"/>
      <c r="H1927" s="67"/>
      <c r="I1927" s="67"/>
      <c r="J1927" s="67"/>
      <c r="K1927" s="67"/>
      <c r="L1927" s="67"/>
      <c r="M1927" s="67"/>
      <c r="N1927" s="67"/>
      <c r="O1927" s="67"/>
    </row>
    <row r="1928" spans="1:15" x14ac:dyDescent="0.2">
      <c r="A1928" s="67"/>
      <c r="B1928" s="67"/>
      <c r="C1928" s="67"/>
      <c r="D1928" s="67"/>
      <c r="E1928" s="67"/>
      <c r="F1928" s="67"/>
      <c r="G1928" s="67"/>
      <c r="H1928" s="67"/>
      <c r="I1928" s="67"/>
      <c r="J1928" s="67"/>
      <c r="K1928" s="67"/>
      <c r="L1928" s="67"/>
      <c r="M1928" s="67"/>
      <c r="N1928" s="67"/>
      <c r="O1928" s="67"/>
    </row>
    <row r="1929" spans="1:15" x14ac:dyDescent="0.2">
      <c r="A1929" s="67"/>
      <c r="B1929" s="67"/>
      <c r="C1929" s="67"/>
      <c r="D1929" s="67"/>
      <c r="E1929" s="67"/>
      <c r="F1929" s="67"/>
      <c r="G1929" s="67"/>
      <c r="H1929" s="67"/>
      <c r="I1929" s="67"/>
      <c r="J1929" s="67"/>
      <c r="K1929" s="67"/>
      <c r="L1929" s="67"/>
      <c r="M1929" s="67"/>
      <c r="N1929" s="67"/>
      <c r="O1929" s="67"/>
    </row>
    <row r="1930" spans="1:15" x14ac:dyDescent="0.2">
      <c r="A1930" s="67"/>
      <c r="B1930" s="67"/>
      <c r="C1930" s="67"/>
      <c r="D1930" s="67"/>
      <c r="E1930" s="67"/>
      <c r="F1930" s="67"/>
      <c r="G1930" s="67"/>
      <c r="H1930" s="67"/>
      <c r="I1930" s="67"/>
      <c r="J1930" s="67"/>
      <c r="K1930" s="67"/>
      <c r="L1930" s="67"/>
      <c r="M1930" s="67"/>
      <c r="N1930" s="67"/>
      <c r="O1930" s="67"/>
    </row>
    <row r="1931" spans="1:15" x14ac:dyDescent="0.2">
      <c r="A1931" s="67"/>
      <c r="B1931" s="67"/>
      <c r="C1931" s="67"/>
      <c r="D1931" s="67"/>
      <c r="E1931" s="67"/>
      <c r="F1931" s="67"/>
      <c r="G1931" s="67"/>
      <c r="H1931" s="67"/>
      <c r="I1931" s="67"/>
      <c r="J1931" s="67"/>
      <c r="K1931" s="67"/>
      <c r="L1931" s="67"/>
      <c r="M1931" s="67"/>
      <c r="N1931" s="67"/>
      <c r="O1931" s="67"/>
    </row>
    <row r="1932" spans="1:15" x14ac:dyDescent="0.2">
      <c r="A1932" s="67"/>
      <c r="B1932" s="67"/>
      <c r="C1932" s="67"/>
      <c r="D1932" s="67"/>
      <c r="E1932" s="67"/>
      <c r="F1932" s="67"/>
      <c r="G1932" s="67"/>
      <c r="H1932" s="67"/>
      <c r="I1932" s="67"/>
      <c r="J1932" s="67"/>
      <c r="K1932" s="67"/>
      <c r="L1932" s="67"/>
      <c r="M1932" s="67"/>
      <c r="N1932" s="67"/>
      <c r="O1932" s="67"/>
    </row>
    <row r="1933" spans="1:15" x14ac:dyDescent="0.2">
      <c r="A1933" s="67"/>
      <c r="B1933" s="67"/>
      <c r="C1933" s="67"/>
      <c r="D1933" s="67"/>
      <c r="E1933" s="67"/>
      <c r="F1933" s="67"/>
      <c r="G1933" s="67"/>
      <c r="H1933" s="67"/>
      <c r="I1933" s="67"/>
      <c r="J1933" s="67"/>
      <c r="K1933" s="67"/>
      <c r="L1933" s="67"/>
      <c r="M1933" s="67"/>
      <c r="N1933" s="67"/>
      <c r="O1933" s="67"/>
    </row>
    <row r="1934" spans="1:15" x14ac:dyDescent="0.2">
      <c r="A1934" s="67"/>
      <c r="B1934" s="67"/>
      <c r="C1934" s="67"/>
      <c r="D1934" s="67"/>
      <c r="E1934" s="67"/>
      <c r="F1934" s="67"/>
      <c r="G1934" s="67"/>
      <c r="H1934" s="67"/>
      <c r="I1934" s="67"/>
      <c r="J1934" s="67"/>
      <c r="K1934" s="67"/>
      <c r="L1934" s="67"/>
      <c r="M1934" s="67"/>
      <c r="N1934" s="67"/>
      <c r="O1934" s="67"/>
    </row>
    <row r="1935" spans="1:15" x14ac:dyDescent="0.2">
      <c r="A1935" s="67"/>
      <c r="B1935" s="67"/>
      <c r="C1935" s="67"/>
      <c r="D1935" s="67"/>
      <c r="E1935" s="67"/>
      <c r="F1935" s="67"/>
      <c r="G1935" s="67"/>
      <c r="H1935" s="67"/>
      <c r="I1935" s="67"/>
      <c r="J1935" s="67"/>
      <c r="K1935" s="67"/>
      <c r="L1935" s="67"/>
      <c r="M1935" s="67"/>
      <c r="N1935" s="67"/>
      <c r="O1935" s="67"/>
    </row>
    <row r="1936" spans="1:15" x14ac:dyDescent="0.2">
      <c r="A1936" s="67"/>
      <c r="B1936" s="67"/>
      <c r="C1936" s="67"/>
      <c r="D1936" s="67"/>
      <c r="E1936" s="67"/>
      <c r="F1936" s="67"/>
      <c r="G1936" s="67"/>
      <c r="H1936" s="67"/>
      <c r="I1936" s="67"/>
      <c r="J1936" s="67"/>
      <c r="K1936" s="67"/>
      <c r="L1936" s="67"/>
      <c r="M1936" s="67"/>
      <c r="N1936" s="67"/>
      <c r="O1936" s="67"/>
    </row>
    <row r="1937" spans="1:15" x14ac:dyDescent="0.2">
      <c r="A1937" s="67"/>
      <c r="B1937" s="67"/>
      <c r="C1937" s="67"/>
      <c r="D1937" s="67"/>
      <c r="E1937" s="67"/>
      <c r="F1937" s="67"/>
      <c r="G1937" s="67"/>
      <c r="H1937" s="67"/>
      <c r="I1937" s="67"/>
      <c r="J1937" s="67"/>
      <c r="K1937" s="67"/>
      <c r="L1937" s="67"/>
      <c r="M1937" s="67"/>
      <c r="N1937" s="67"/>
      <c r="O1937" s="67"/>
    </row>
    <row r="1938" spans="1:15" x14ac:dyDescent="0.2">
      <c r="A1938" s="67"/>
      <c r="B1938" s="67"/>
      <c r="C1938" s="67"/>
      <c r="D1938" s="67"/>
      <c r="E1938" s="67"/>
      <c r="F1938" s="67"/>
      <c r="G1938" s="67"/>
      <c r="H1938" s="67"/>
      <c r="I1938" s="67"/>
      <c r="J1938" s="67"/>
      <c r="K1938" s="67"/>
      <c r="L1938" s="67"/>
      <c r="M1938" s="67"/>
      <c r="N1938" s="67"/>
      <c r="O1938" s="67"/>
    </row>
    <row r="1939" spans="1:15" x14ac:dyDescent="0.2">
      <c r="A1939" s="67"/>
      <c r="B1939" s="67"/>
      <c r="C1939" s="67"/>
      <c r="D1939" s="67"/>
      <c r="E1939" s="67"/>
      <c r="F1939" s="67"/>
      <c r="G1939" s="67"/>
      <c r="H1939" s="67"/>
      <c r="I1939" s="67"/>
      <c r="J1939" s="67"/>
      <c r="K1939" s="67"/>
      <c r="L1939" s="67"/>
      <c r="M1939" s="67"/>
      <c r="N1939" s="67"/>
      <c r="O1939" s="67"/>
    </row>
    <row r="1940" spans="1:15" x14ac:dyDescent="0.2">
      <c r="A1940" s="67"/>
      <c r="B1940" s="67"/>
      <c r="C1940" s="67"/>
      <c r="D1940" s="67"/>
      <c r="E1940" s="67"/>
      <c r="F1940" s="67"/>
      <c r="G1940" s="67"/>
      <c r="H1940" s="67"/>
      <c r="I1940" s="67"/>
      <c r="J1940" s="67"/>
      <c r="K1940" s="67"/>
      <c r="L1940" s="67"/>
      <c r="M1940" s="67"/>
      <c r="N1940" s="67"/>
      <c r="O1940" s="67"/>
    </row>
    <row r="1941" spans="1:15" x14ac:dyDescent="0.2">
      <c r="A1941" s="67"/>
      <c r="B1941" s="67"/>
      <c r="C1941" s="67"/>
      <c r="D1941" s="67"/>
      <c r="E1941" s="67"/>
      <c r="F1941" s="67"/>
      <c r="G1941" s="67"/>
      <c r="H1941" s="67"/>
      <c r="I1941" s="67"/>
      <c r="J1941" s="67"/>
      <c r="K1941" s="67"/>
      <c r="L1941" s="67"/>
      <c r="M1941" s="67"/>
      <c r="N1941" s="67"/>
      <c r="O1941" s="67"/>
    </row>
    <row r="1942" spans="1:15" x14ac:dyDescent="0.2">
      <c r="A1942" s="67"/>
      <c r="B1942" s="67"/>
      <c r="C1942" s="67"/>
      <c r="D1942" s="67"/>
      <c r="E1942" s="67"/>
      <c r="F1942" s="67"/>
      <c r="G1942" s="67"/>
      <c r="H1942" s="67"/>
      <c r="I1942" s="67"/>
      <c r="J1942" s="67"/>
      <c r="K1942" s="67"/>
      <c r="L1942" s="67"/>
      <c r="M1942" s="67"/>
      <c r="N1942" s="67"/>
      <c r="O1942" s="67"/>
    </row>
    <row r="1943" spans="1:15" x14ac:dyDescent="0.2">
      <c r="A1943" s="67"/>
      <c r="B1943" s="67"/>
      <c r="C1943" s="67"/>
      <c r="D1943" s="67"/>
      <c r="E1943" s="67"/>
      <c r="F1943" s="67"/>
      <c r="G1943" s="67"/>
      <c r="H1943" s="67"/>
      <c r="I1943" s="67"/>
      <c r="J1943" s="67"/>
      <c r="K1943" s="67"/>
      <c r="L1943" s="67"/>
      <c r="M1943" s="67"/>
      <c r="N1943" s="67"/>
      <c r="O1943" s="67"/>
    </row>
    <row r="1944" spans="1:15" x14ac:dyDescent="0.2">
      <c r="A1944" s="67"/>
      <c r="B1944" s="67"/>
      <c r="C1944" s="67"/>
      <c r="D1944" s="67"/>
      <c r="E1944" s="67"/>
      <c r="F1944" s="67"/>
      <c r="G1944" s="67"/>
      <c r="H1944" s="67"/>
      <c r="I1944" s="67"/>
      <c r="J1944" s="67"/>
      <c r="K1944" s="67"/>
      <c r="L1944" s="67"/>
      <c r="M1944" s="67"/>
      <c r="N1944" s="67"/>
      <c r="O1944" s="67"/>
    </row>
    <row r="1945" spans="1:15" x14ac:dyDescent="0.2">
      <c r="A1945" s="67"/>
      <c r="B1945" s="67"/>
      <c r="C1945" s="67"/>
      <c r="D1945" s="67"/>
      <c r="E1945" s="67"/>
      <c r="F1945" s="67"/>
      <c r="G1945" s="67"/>
      <c r="H1945" s="67"/>
      <c r="I1945" s="67"/>
      <c r="J1945" s="67"/>
      <c r="K1945" s="67"/>
      <c r="L1945" s="67"/>
      <c r="M1945" s="67"/>
      <c r="N1945" s="67"/>
      <c r="O1945" s="67"/>
    </row>
    <row r="1946" spans="1:15" x14ac:dyDescent="0.2">
      <c r="A1946" s="67"/>
      <c r="B1946" s="67"/>
      <c r="C1946" s="67"/>
      <c r="D1946" s="67"/>
      <c r="E1946" s="67"/>
      <c r="F1946" s="67"/>
      <c r="G1946" s="67"/>
      <c r="H1946" s="67"/>
      <c r="I1946" s="67"/>
      <c r="J1946" s="67"/>
      <c r="K1946" s="67"/>
      <c r="L1946" s="67"/>
      <c r="M1946" s="67"/>
      <c r="N1946" s="67"/>
      <c r="O1946" s="67"/>
    </row>
    <row r="1947" spans="1:15" x14ac:dyDescent="0.2">
      <c r="A1947" s="67"/>
      <c r="B1947" s="67"/>
      <c r="C1947" s="67"/>
      <c r="D1947" s="67"/>
      <c r="E1947" s="67"/>
      <c r="F1947" s="67"/>
      <c r="G1947" s="67"/>
      <c r="H1947" s="67"/>
      <c r="I1947" s="67"/>
      <c r="J1947" s="67"/>
      <c r="K1947" s="67"/>
      <c r="L1947" s="67"/>
      <c r="M1947" s="67"/>
      <c r="N1947" s="67"/>
      <c r="O1947" s="67"/>
    </row>
    <row r="1948" spans="1:15" x14ac:dyDescent="0.2">
      <c r="A1948" s="67"/>
      <c r="B1948" s="67"/>
      <c r="C1948" s="67"/>
      <c r="D1948" s="67"/>
      <c r="E1948" s="67"/>
      <c r="F1948" s="67"/>
      <c r="G1948" s="67"/>
      <c r="H1948" s="67"/>
      <c r="I1948" s="67"/>
      <c r="J1948" s="67"/>
      <c r="K1948" s="67"/>
      <c r="L1948" s="67"/>
      <c r="M1948" s="67"/>
      <c r="N1948" s="67"/>
      <c r="O1948" s="67"/>
    </row>
    <row r="1949" spans="1:15" x14ac:dyDescent="0.2">
      <c r="A1949" s="67"/>
      <c r="B1949" s="67"/>
      <c r="C1949" s="67"/>
      <c r="D1949" s="67"/>
      <c r="E1949" s="67"/>
      <c r="F1949" s="67"/>
      <c r="G1949" s="67"/>
      <c r="H1949" s="67"/>
      <c r="I1949" s="67"/>
      <c r="J1949" s="67"/>
      <c r="K1949" s="67"/>
      <c r="L1949" s="67"/>
      <c r="M1949" s="67"/>
      <c r="N1949" s="67"/>
      <c r="O1949" s="67"/>
    </row>
    <row r="1950" spans="1:15" x14ac:dyDescent="0.2">
      <c r="A1950" s="67"/>
      <c r="B1950" s="67"/>
      <c r="C1950" s="67"/>
      <c r="D1950" s="67"/>
      <c r="E1950" s="67"/>
      <c r="F1950" s="67"/>
      <c r="G1950" s="67"/>
      <c r="H1950" s="67"/>
      <c r="I1950" s="67"/>
      <c r="J1950" s="67"/>
      <c r="K1950" s="67"/>
      <c r="L1950" s="67"/>
      <c r="M1950" s="67"/>
      <c r="N1950" s="67"/>
      <c r="O1950" s="67"/>
    </row>
    <row r="1951" spans="1:15" x14ac:dyDescent="0.2">
      <c r="A1951" s="67"/>
      <c r="B1951" s="67"/>
      <c r="C1951" s="67"/>
      <c r="D1951" s="67"/>
      <c r="E1951" s="67"/>
      <c r="F1951" s="67"/>
      <c r="G1951" s="67"/>
      <c r="H1951" s="67"/>
      <c r="I1951" s="67"/>
      <c r="J1951" s="67"/>
      <c r="K1951" s="67"/>
      <c r="L1951" s="67"/>
      <c r="M1951" s="67"/>
      <c r="N1951" s="67"/>
      <c r="O1951" s="67"/>
    </row>
    <row r="1952" spans="1:15" x14ac:dyDescent="0.2">
      <c r="A1952" s="67"/>
      <c r="B1952" s="67"/>
      <c r="C1952" s="67"/>
      <c r="D1952" s="67"/>
      <c r="E1952" s="67"/>
      <c r="F1952" s="67"/>
      <c r="G1952" s="67"/>
      <c r="H1952" s="67"/>
      <c r="I1952" s="67"/>
      <c r="J1952" s="67"/>
      <c r="K1952" s="67"/>
      <c r="L1952" s="67"/>
      <c r="M1952" s="67"/>
      <c r="N1952" s="67"/>
      <c r="O1952" s="67"/>
    </row>
    <row r="1953" spans="1:15" x14ac:dyDescent="0.2">
      <c r="A1953" s="67"/>
      <c r="B1953" s="67"/>
      <c r="C1953" s="67"/>
      <c r="D1953" s="67"/>
      <c r="E1953" s="67"/>
      <c r="F1953" s="67"/>
      <c r="G1953" s="67"/>
      <c r="H1953" s="67"/>
      <c r="I1953" s="67"/>
      <c r="J1953" s="67"/>
      <c r="K1953" s="67"/>
      <c r="L1953" s="67"/>
      <c r="M1953" s="67"/>
      <c r="N1953" s="67"/>
      <c r="O1953" s="67"/>
    </row>
    <row r="1954" spans="1:15" x14ac:dyDescent="0.2">
      <c r="A1954" s="67"/>
      <c r="B1954" s="67"/>
      <c r="C1954" s="67"/>
      <c r="D1954" s="67"/>
      <c r="E1954" s="67"/>
      <c r="F1954" s="67"/>
      <c r="G1954" s="67"/>
      <c r="H1954" s="67"/>
      <c r="I1954" s="67"/>
      <c r="J1954" s="67"/>
      <c r="K1954" s="67"/>
      <c r="L1954" s="67"/>
      <c r="M1954" s="67"/>
      <c r="N1954" s="67"/>
      <c r="O1954" s="67"/>
    </row>
    <row r="1955" spans="1:15" x14ac:dyDescent="0.2">
      <c r="A1955" s="67"/>
      <c r="B1955" s="67"/>
      <c r="C1955" s="67"/>
      <c r="D1955" s="67"/>
      <c r="E1955" s="67"/>
      <c r="F1955" s="67"/>
      <c r="G1955" s="67"/>
      <c r="H1955" s="67"/>
      <c r="I1955" s="67"/>
      <c r="J1955" s="67"/>
      <c r="K1955" s="67"/>
      <c r="L1955" s="67"/>
      <c r="M1955" s="67"/>
      <c r="N1955" s="67"/>
      <c r="O1955" s="67"/>
    </row>
    <row r="1956" spans="1:15" x14ac:dyDescent="0.2">
      <c r="A1956" s="67"/>
      <c r="B1956" s="67"/>
      <c r="C1956" s="67"/>
      <c r="D1956" s="67"/>
      <c r="E1956" s="67"/>
      <c r="F1956" s="67"/>
      <c r="G1956" s="67"/>
      <c r="H1956" s="67"/>
      <c r="I1956" s="67"/>
      <c r="J1956" s="67"/>
      <c r="K1956" s="67"/>
      <c r="L1956" s="67"/>
      <c r="M1956" s="67"/>
      <c r="N1956" s="67"/>
      <c r="O1956" s="67"/>
    </row>
    <row r="1957" spans="1:15" x14ac:dyDescent="0.2">
      <c r="A1957" s="67"/>
      <c r="B1957" s="67"/>
      <c r="C1957" s="67"/>
      <c r="D1957" s="67"/>
      <c r="E1957" s="67"/>
      <c r="F1957" s="67"/>
      <c r="G1957" s="67"/>
      <c r="H1957" s="67"/>
      <c r="I1957" s="67"/>
      <c r="J1957" s="67"/>
      <c r="K1957" s="67"/>
      <c r="L1957" s="67"/>
      <c r="M1957" s="67"/>
      <c r="N1957" s="67"/>
      <c r="O1957" s="67"/>
    </row>
    <row r="1958" spans="1:15" x14ac:dyDescent="0.2">
      <c r="A1958" s="67"/>
      <c r="B1958" s="67"/>
      <c r="C1958" s="67"/>
      <c r="D1958" s="67"/>
      <c r="E1958" s="67"/>
      <c r="F1958" s="67"/>
      <c r="G1958" s="67"/>
      <c r="H1958" s="67"/>
      <c r="I1958" s="67"/>
      <c r="J1958" s="67"/>
      <c r="K1958" s="67"/>
      <c r="L1958" s="67"/>
      <c r="M1958" s="67"/>
      <c r="N1958" s="67"/>
      <c r="O1958" s="67"/>
    </row>
    <row r="1959" spans="1:15" x14ac:dyDescent="0.2">
      <c r="A1959" s="67"/>
      <c r="B1959" s="67"/>
      <c r="C1959" s="67"/>
      <c r="D1959" s="67"/>
      <c r="E1959" s="67"/>
      <c r="F1959" s="67"/>
      <c r="G1959" s="67"/>
      <c r="H1959" s="67"/>
      <c r="I1959" s="67"/>
      <c r="J1959" s="67"/>
      <c r="K1959" s="67"/>
      <c r="L1959" s="67"/>
      <c r="M1959" s="67"/>
      <c r="N1959" s="67"/>
      <c r="O1959" s="67"/>
    </row>
    <row r="1960" spans="1:15" x14ac:dyDescent="0.2">
      <c r="A1960" s="67"/>
      <c r="B1960" s="67"/>
      <c r="C1960" s="67"/>
      <c r="D1960" s="67"/>
      <c r="E1960" s="67"/>
      <c r="F1960" s="67"/>
      <c r="G1960" s="67"/>
      <c r="H1960" s="67"/>
      <c r="I1960" s="67"/>
      <c r="J1960" s="67"/>
      <c r="K1960" s="67"/>
      <c r="L1960" s="67"/>
      <c r="M1960" s="67"/>
      <c r="N1960" s="67"/>
      <c r="O1960" s="67"/>
    </row>
    <row r="1961" spans="1:15" x14ac:dyDescent="0.2">
      <c r="A1961" s="67"/>
      <c r="B1961" s="67"/>
      <c r="C1961" s="67"/>
      <c r="D1961" s="67"/>
      <c r="E1961" s="67"/>
      <c r="F1961" s="67"/>
      <c r="G1961" s="67"/>
      <c r="H1961" s="67"/>
      <c r="I1961" s="67"/>
      <c r="J1961" s="67"/>
      <c r="K1961" s="67"/>
      <c r="L1961" s="67"/>
      <c r="M1961" s="67"/>
      <c r="N1961" s="67"/>
      <c r="O1961" s="67"/>
    </row>
    <row r="1962" spans="1:15" x14ac:dyDescent="0.2">
      <c r="A1962" s="67"/>
      <c r="B1962" s="67"/>
      <c r="C1962" s="67"/>
      <c r="D1962" s="67"/>
      <c r="E1962" s="67"/>
      <c r="F1962" s="67"/>
      <c r="G1962" s="67"/>
      <c r="H1962" s="67"/>
      <c r="I1962" s="67"/>
      <c r="J1962" s="67"/>
      <c r="K1962" s="67"/>
      <c r="L1962" s="67"/>
      <c r="M1962" s="67"/>
      <c r="N1962" s="67"/>
      <c r="O1962" s="67"/>
    </row>
    <row r="1963" spans="1:15" x14ac:dyDescent="0.2">
      <c r="A1963" s="67"/>
      <c r="B1963" s="67"/>
      <c r="C1963" s="67"/>
      <c r="D1963" s="67"/>
      <c r="E1963" s="67"/>
      <c r="F1963" s="67"/>
      <c r="G1963" s="67"/>
      <c r="H1963" s="67"/>
      <c r="I1963" s="67"/>
      <c r="J1963" s="67"/>
      <c r="K1963" s="67"/>
      <c r="L1963" s="67"/>
      <c r="M1963" s="67"/>
      <c r="N1963" s="67"/>
      <c r="O1963" s="67"/>
    </row>
    <row r="1964" spans="1:15" x14ac:dyDescent="0.2">
      <c r="A1964" s="67"/>
      <c r="B1964" s="67"/>
      <c r="C1964" s="67"/>
      <c r="D1964" s="67"/>
      <c r="E1964" s="67"/>
      <c r="F1964" s="67"/>
      <c r="G1964" s="67"/>
      <c r="H1964" s="67"/>
      <c r="I1964" s="67"/>
      <c r="J1964" s="67"/>
      <c r="K1964" s="67"/>
      <c r="L1964" s="67"/>
      <c r="M1964" s="67"/>
      <c r="N1964" s="67"/>
      <c r="O1964" s="67"/>
    </row>
    <row r="1965" spans="1:15" x14ac:dyDescent="0.2">
      <c r="A1965" s="67"/>
      <c r="B1965" s="67"/>
      <c r="C1965" s="67"/>
      <c r="D1965" s="67"/>
      <c r="E1965" s="67"/>
      <c r="F1965" s="67"/>
      <c r="G1965" s="67"/>
      <c r="H1965" s="67"/>
      <c r="I1965" s="67"/>
      <c r="J1965" s="67"/>
      <c r="K1965" s="67"/>
      <c r="L1965" s="67"/>
      <c r="M1965" s="67"/>
      <c r="N1965" s="67"/>
      <c r="O1965" s="67"/>
    </row>
    <row r="1966" spans="1:15" x14ac:dyDescent="0.2">
      <c r="A1966" s="67"/>
      <c r="B1966" s="67"/>
      <c r="C1966" s="67"/>
      <c r="D1966" s="67"/>
      <c r="E1966" s="67"/>
      <c r="F1966" s="67"/>
      <c r="G1966" s="67"/>
      <c r="H1966" s="67"/>
      <c r="I1966" s="67"/>
      <c r="J1966" s="67"/>
      <c r="K1966" s="67"/>
      <c r="L1966" s="67"/>
      <c r="M1966" s="67"/>
      <c r="N1966" s="67"/>
      <c r="O1966" s="67"/>
    </row>
    <row r="1967" spans="1:15" x14ac:dyDescent="0.2">
      <c r="A1967" s="67"/>
      <c r="B1967" s="67"/>
      <c r="C1967" s="67"/>
      <c r="D1967" s="67"/>
      <c r="E1967" s="67"/>
      <c r="F1967" s="67"/>
      <c r="G1967" s="67"/>
      <c r="H1967" s="67"/>
      <c r="I1967" s="67"/>
      <c r="J1967" s="67"/>
      <c r="K1967" s="67"/>
      <c r="L1967" s="67"/>
      <c r="M1967" s="67"/>
      <c r="N1967" s="67"/>
      <c r="O1967" s="67"/>
    </row>
    <row r="1968" spans="1:15" x14ac:dyDescent="0.2">
      <c r="A1968" s="67"/>
      <c r="B1968" s="67"/>
      <c r="C1968" s="67"/>
      <c r="D1968" s="67"/>
      <c r="E1968" s="67"/>
      <c r="F1968" s="67"/>
      <c r="G1968" s="67"/>
      <c r="H1968" s="67"/>
      <c r="I1968" s="67"/>
      <c r="J1968" s="67"/>
      <c r="K1968" s="67"/>
      <c r="L1968" s="67"/>
      <c r="M1968" s="67"/>
      <c r="N1968" s="67"/>
      <c r="O1968" s="67"/>
    </row>
    <row r="1969" spans="1:15" x14ac:dyDescent="0.2">
      <c r="A1969" s="67"/>
      <c r="B1969" s="67"/>
      <c r="C1969" s="67"/>
      <c r="D1969" s="67"/>
      <c r="E1969" s="67"/>
      <c r="F1969" s="67"/>
      <c r="G1969" s="67"/>
      <c r="H1969" s="67"/>
      <c r="I1969" s="67"/>
      <c r="J1969" s="67"/>
      <c r="K1969" s="67"/>
      <c r="L1969" s="67"/>
      <c r="M1969" s="67"/>
      <c r="N1969" s="67"/>
      <c r="O1969" s="67"/>
    </row>
    <row r="1970" spans="1:15" x14ac:dyDescent="0.2">
      <c r="A1970" s="67"/>
      <c r="B1970" s="67"/>
      <c r="C1970" s="67"/>
      <c r="D1970" s="67"/>
      <c r="E1970" s="67"/>
      <c r="F1970" s="67"/>
      <c r="G1970" s="67"/>
      <c r="H1970" s="67"/>
      <c r="I1970" s="67"/>
      <c r="J1970" s="67"/>
      <c r="K1970" s="67"/>
      <c r="L1970" s="67"/>
      <c r="M1970" s="67"/>
      <c r="N1970" s="67"/>
      <c r="O1970" s="67"/>
    </row>
    <row r="1971" spans="1:15" x14ac:dyDescent="0.2">
      <c r="A1971" s="67"/>
      <c r="B1971" s="67"/>
      <c r="C1971" s="67"/>
      <c r="D1971" s="67"/>
      <c r="E1971" s="67"/>
      <c r="F1971" s="67"/>
      <c r="G1971" s="67"/>
      <c r="H1971" s="67"/>
      <c r="I1971" s="67"/>
      <c r="J1971" s="67"/>
      <c r="K1971" s="67"/>
      <c r="L1971" s="67"/>
      <c r="M1971" s="67"/>
      <c r="N1971" s="67"/>
      <c r="O1971" s="67"/>
    </row>
    <row r="1972" spans="1:15" x14ac:dyDescent="0.2">
      <c r="A1972" s="67"/>
      <c r="B1972" s="67"/>
      <c r="C1972" s="67"/>
      <c r="D1972" s="67"/>
      <c r="E1972" s="67"/>
      <c r="F1972" s="67"/>
      <c r="G1972" s="67"/>
      <c r="H1972" s="67"/>
      <c r="I1972" s="67"/>
      <c r="J1972" s="67"/>
      <c r="K1972" s="67"/>
      <c r="L1972" s="67"/>
      <c r="M1972" s="67"/>
      <c r="N1972" s="67"/>
      <c r="O1972" s="67"/>
    </row>
    <row r="1973" spans="1:15" x14ac:dyDescent="0.2">
      <c r="A1973" s="67"/>
      <c r="B1973" s="67"/>
      <c r="C1973" s="67"/>
      <c r="D1973" s="67"/>
      <c r="E1973" s="67"/>
      <c r="F1973" s="67"/>
      <c r="G1973" s="67"/>
      <c r="H1973" s="67"/>
      <c r="I1973" s="67"/>
      <c r="J1973" s="67"/>
      <c r="K1973" s="67"/>
      <c r="L1973" s="67"/>
      <c r="M1973" s="67"/>
      <c r="N1973" s="67"/>
      <c r="O1973" s="67"/>
    </row>
    <row r="1974" spans="1:15" x14ac:dyDescent="0.2">
      <c r="A1974" s="67"/>
      <c r="B1974" s="67"/>
      <c r="C1974" s="67"/>
      <c r="D1974" s="67"/>
      <c r="E1974" s="67"/>
      <c r="F1974" s="67"/>
      <c r="G1974" s="67"/>
      <c r="H1974" s="67"/>
      <c r="I1974" s="67"/>
      <c r="J1974" s="67"/>
      <c r="K1974" s="67"/>
      <c r="L1974" s="67"/>
      <c r="M1974" s="67"/>
      <c r="N1974" s="67"/>
      <c r="O1974" s="67"/>
    </row>
    <row r="1975" spans="1:15" x14ac:dyDescent="0.2">
      <c r="A1975" s="67"/>
      <c r="B1975" s="67"/>
      <c r="C1975" s="67"/>
      <c r="D1975" s="67"/>
      <c r="E1975" s="67"/>
      <c r="F1975" s="67"/>
      <c r="G1975" s="67"/>
      <c r="H1975" s="67"/>
      <c r="I1975" s="67"/>
      <c r="J1975" s="67"/>
      <c r="K1975" s="67"/>
      <c r="L1975" s="67"/>
      <c r="M1975" s="67"/>
      <c r="N1975" s="67"/>
      <c r="O1975" s="67"/>
    </row>
    <row r="1976" spans="1:15" x14ac:dyDescent="0.2">
      <c r="A1976" s="67"/>
      <c r="B1976" s="67"/>
      <c r="C1976" s="67"/>
      <c r="D1976" s="67"/>
      <c r="E1976" s="67"/>
      <c r="F1976" s="67"/>
      <c r="G1976" s="67"/>
      <c r="H1976" s="67"/>
      <c r="I1976" s="67"/>
      <c r="J1976" s="67"/>
      <c r="K1976" s="67"/>
      <c r="L1976" s="67"/>
      <c r="M1976" s="67"/>
      <c r="N1976" s="67"/>
      <c r="O1976" s="67"/>
    </row>
    <row r="1977" spans="1:15" x14ac:dyDescent="0.2">
      <c r="A1977" s="67"/>
      <c r="B1977" s="67"/>
      <c r="C1977" s="67"/>
      <c r="D1977" s="67"/>
      <c r="E1977" s="67"/>
      <c r="F1977" s="67"/>
      <c r="G1977" s="67"/>
      <c r="H1977" s="67"/>
      <c r="I1977" s="67"/>
      <c r="J1977" s="67"/>
      <c r="K1977" s="67"/>
      <c r="L1977" s="67"/>
      <c r="M1977" s="67"/>
      <c r="N1977" s="67"/>
      <c r="O1977" s="67"/>
    </row>
    <row r="1978" spans="1:15" x14ac:dyDescent="0.2">
      <c r="A1978" s="67"/>
      <c r="B1978" s="67"/>
      <c r="C1978" s="67"/>
      <c r="D1978" s="67"/>
      <c r="E1978" s="67"/>
      <c r="F1978" s="67"/>
      <c r="G1978" s="67"/>
      <c r="H1978" s="67"/>
      <c r="I1978" s="67"/>
      <c r="J1978" s="67"/>
      <c r="K1978" s="67"/>
      <c r="L1978" s="67"/>
      <c r="M1978" s="67"/>
      <c r="N1978" s="67"/>
      <c r="O1978" s="67"/>
    </row>
    <row r="1979" spans="1:15" x14ac:dyDescent="0.2">
      <c r="A1979" s="67"/>
      <c r="B1979" s="67"/>
      <c r="C1979" s="67"/>
      <c r="D1979" s="67"/>
      <c r="E1979" s="67"/>
      <c r="F1979" s="67"/>
      <c r="G1979" s="67"/>
      <c r="H1979" s="67"/>
      <c r="I1979" s="67"/>
      <c r="J1979" s="67"/>
      <c r="K1979" s="67"/>
      <c r="L1979" s="67"/>
      <c r="M1979" s="67"/>
      <c r="N1979" s="67"/>
      <c r="O1979" s="67"/>
    </row>
    <row r="1980" spans="1:15" x14ac:dyDescent="0.2">
      <c r="A1980" s="67"/>
      <c r="B1980" s="67"/>
      <c r="C1980" s="67"/>
      <c r="D1980" s="67"/>
      <c r="E1980" s="67"/>
      <c r="F1980" s="67"/>
      <c r="G1980" s="67"/>
      <c r="H1980" s="67"/>
      <c r="I1980" s="67"/>
      <c r="J1980" s="67"/>
      <c r="K1980" s="67"/>
      <c r="L1980" s="67"/>
      <c r="M1980" s="67"/>
      <c r="N1980" s="67"/>
      <c r="O1980" s="67"/>
    </row>
    <row r="1981" spans="1:15" x14ac:dyDescent="0.2">
      <c r="A1981" s="67"/>
      <c r="B1981" s="67"/>
      <c r="C1981" s="67"/>
      <c r="D1981" s="67"/>
      <c r="E1981" s="67"/>
      <c r="F1981" s="67"/>
      <c r="G1981" s="67"/>
      <c r="H1981" s="67"/>
      <c r="I1981" s="67"/>
      <c r="J1981" s="67"/>
      <c r="K1981" s="67"/>
      <c r="L1981" s="67"/>
      <c r="M1981" s="67"/>
      <c r="N1981" s="67"/>
      <c r="O1981" s="67"/>
    </row>
    <row r="1982" spans="1:15" x14ac:dyDescent="0.2">
      <c r="A1982" s="67"/>
      <c r="B1982" s="67"/>
      <c r="C1982" s="67"/>
      <c r="D1982" s="67"/>
      <c r="E1982" s="67"/>
      <c r="F1982" s="67"/>
      <c r="G1982" s="67"/>
      <c r="H1982" s="67"/>
      <c r="I1982" s="67"/>
      <c r="J1982" s="67"/>
      <c r="K1982" s="67"/>
      <c r="L1982" s="67"/>
      <c r="M1982" s="67"/>
      <c r="N1982" s="67"/>
      <c r="O1982" s="67"/>
    </row>
    <row r="1983" spans="1:15" x14ac:dyDescent="0.2">
      <c r="A1983" s="67"/>
      <c r="B1983" s="67"/>
      <c r="C1983" s="67"/>
      <c r="D1983" s="67"/>
      <c r="E1983" s="67"/>
      <c r="F1983" s="67"/>
      <c r="G1983" s="67"/>
      <c r="H1983" s="67"/>
      <c r="I1983" s="67"/>
      <c r="J1983" s="67"/>
      <c r="K1983" s="67"/>
      <c r="L1983" s="67"/>
      <c r="M1983" s="67"/>
      <c r="N1983" s="67"/>
      <c r="O1983" s="67"/>
    </row>
    <row r="1984" spans="1:15" x14ac:dyDescent="0.2">
      <c r="A1984" s="67"/>
      <c r="B1984" s="67"/>
      <c r="C1984" s="67"/>
      <c r="D1984" s="67"/>
      <c r="E1984" s="67"/>
      <c r="F1984" s="67"/>
      <c r="G1984" s="67"/>
      <c r="H1984" s="67"/>
      <c r="I1984" s="67"/>
      <c r="J1984" s="67"/>
      <c r="K1984" s="67"/>
      <c r="L1984" s="67"/>
      <c r="M1984" s="67"/>
      <c r="N1984" s="67"/>
      <c r="O1984" s="67"/>
    </row>
    <row r="1985" spans="1:15" x14ac:dyDescent="0.2">
      <c r="A1985" s="67"/>
      <c r="B1985" s="67"/>
      <c r="C1985" s="67"/>
      <c r="D1985" s="67"/>
      <c r="E1985" s="67"/>
      <c r="F1985" s="67"/>
      <c r="G1985" s="67"/>
      <c r="H1985" s="67"/>
      <c r="I1985" s="67"/>
      <c r="J1985" s="67"/>
      <c r="K1985" s="67"/>
      <c r="L1985" s="67"/>
      <c r="M1985" s="67"/>
      <c r="N1985" s="67"/>
      <c r="O1985" s="67"/>
    </row>
    <row r="1986" spans="1:15" x14ac:dyDescent="0.2">
      <c r="A1986" s="67"/>
      <c r="B1986" s="67"/>
      <c r="C1986" s="67"/>
      <c r="D1986" s="67"/>
      <c r="E1986" s="67"/>
      <c r="F1986" s="67"/>
      <c r="G1986" s="67"/>
      <c r="H1986" s="67"/>
      <c r="I1986" s="67"/>
      <c r="J1986" s="67"/>
      <c r="K1986" s="67"/>
      <c r="L1986" s="67"/>
      <c r="M1986" s="67"/>
      <c r="N1986" s="67"/>
      <c r="O1986" s="67"/>
    </row>
    <row r="1987" spans="1:15" x14ac:dyDescent="0.2">
      <c r="A1987" s="67"/>
      <c r="B1987" s="67"/>
      <c r="C1987" s="67"/>
      <c r="D1987" s="67"/>
      <c r="E1987" s="67"/>
      <c r="F1987" s="67"/>
      <c r="G1987" s="67"/>
      <c r="H1987" s="67"/>
      <c r="I1987" s="67"/>
      <c r="J1987" s="67"/>
      <c r="K1987" s="67"/>
      <c r="L1987" s="67"/>
      <c r="M1987" s="67"/>
      <c r="N1987" s="67"/>
      <c r="O1987" s="67"/>
    </row>
    <row r="1988" spans="1:15" x14ac:dyDescent="0.2">
      <c r="A1988" s="67"/>
      <c r="B1988" s="67"/>
      <c r="C1988" s="67"/>
      <c r="D1988" s="67"/>
      <c r="E1988" s="67"/>
      <c r="F1988" s="67"/>
      <c r="G1988" s="67"/>
      <c r="H1988" s="67"/>
      <c r="I1988" s="67"/>
      <c r="J1988" s="67"/>
      <c r="K1988" s="67"/>
      <c r="L1988" s="67"/>
      <c r="M1988" s="67"/>
      <c r="N1988" s="67"/>
      <c r="O1988" s="67"/>
    </row>
    <row r="1989" spans="1:15" x14ac:dyDescent="0.2">
      <c r="A1989" s="67"/>
      <c r="B1989" s="67"/>
      <c r="C1989" s="67"/>
      <c r="D1989" s="67"/>
      <c r="E1989" s="67"/>
      <c r="F1989" s="67"/>
      <c r="G1989" s="67"/>
      <c r="H1989" s="67"/>
      <c r="I1989" s="67"/>
      <c r="J1989" s="67"/>
      <c r="K1989" s="67"/>
      <c r="L1989" s="67"/>
      <c r="M1989" s="67"/>
      <c r="N1989" s="67"/>
      <c r="O1989" s="67"/>
    </row>
    <row r="1990" spans="1:15" x14ac:dyDescent="0.2">
      <c r="A1990" s="67"/>
      <c r="B1990" s="67"/>
      <c r="C1990" s="67"/>
      <c r="D1990" s="67"/>
      <c r="E1990" s="67"/>
      <c r="F1990" s="67"/>
      <c r="G1990" s="67"/>
      <c r="H1990" s="67"/>
      <c r="I1990" s="67"/>
      <c r="J1990" s="67"/>
      <c r="K1990" s="67"/>
      <c r="L1990" s="67"/>
      <c r="M1990" s="67"/>
      <c r="N1990" s="67"/>
      <c r="O1990" s="67"/>
    </row>
    <row r="1991" spans="1:15" x14ac:dyDescent="0.2">
      <c r="A1991" s="67"/>
      <c r="B1991" s="67"/>
      <c r="C1991" s="67"/>
      <c r="D1991" s="67"/>
      <c r="E1991" s="67"/>
      <c r="F1991" s="67"/>
      <c r="G1991" s="67"/>
      <c r="H1991" s="67"/>
      <c r="I1991" s="67"/>
      <c r="J1991" s="67"/>
      <c r="K1991" s="67"/>
      <c r="L1991" s="67"/>
      <c r="M1991" s="67"/>
      <c r="N1991" s="67"/>
      <c r="O1991" s="67"/>
    </row>
    <row r="1992" spans="1:15" x14ac:dyDescent="0.2">
      <c r="A1992" s="67"/>
      <c r="B1992" s="67"/>
      <c r="C1992" s="67"/>
      <c r="D1992" s="67"/>
      <c r="E1992" s="67"/>
      <c r="F1992" s="67"/>
      <c r="G1992" s="67"/>
      <c r="H1992" s="67"/>
      <c r="I1992" s="67"/>
      <c r="J1992" s="67"/>
      <c r="K1992" s="67"/>
      <c r="L1992" s="67"/>
      <c r="M1992" s="67"/>
      <c r="N1992" s="67"/>
      <c r="O1992" s="67"/>
    </row>
    <row r="1993" spans="1:15" x14ac:dyDescent="0.2">
      <c r="A1993" s="67"/>
      <c r="B1993" s="67"/>
      <c r="C1993" s="67"/>
      <c r="D1993" s="67"/>
      <c r="E1993" s="67"/>
      <c r="F1993" s="67"/>
      <c r="G1993" s="67"/>
      <c r="H1993" s="67"/>
      <c r="I1993" s="67"/>
      <c r="J1993" s="67"/>
      <c r="K1993" s="67"/>
      <c r="L1993" s="67"/>
      <c r="M1993" s="67"/>
      <c r="N1993" s="67"/>
      <c r="O1993" s="67"/>
    </row>
    <row r="1994" spans="1:15" x14ac:dyDescent="0.2">
      <c r="A1994" s="67"/>
      <c r="B1994" s="67"/>
      <c r="C1994" s="67"/>
      <c r="D1994" s="67"/>
      <c r="E1994" s="67"/>
      <c r="F1994" s="67"/>
      <c r="G1994" s="67"/>
      <c r="H1994" s="67"/>
      <c r="I1994" s="67"/>
      <c r="J1994" s="67"/>
      <c r="K1994" s="67"/>
      <c r="L1994" s="67"/>
      <c r="M1994" s="67"/>
      <c r="N1994" s="67"/>
      <c r="O1994" s="67"/>
    </row>
    <row r="1995" spans="1:15" x14ac:dyDescent="0.2">
      <c r="A1995" s="67"/>
      <c r="B1995" s="67"/>
      <c r="C1995" s="67"/>
      <c r="D1995" s="67"/>
      <c r="E1995" s="67"/>
      <c r="F1995" s="67"/>
      <c r="G1995" s="67"/>
      <c r="H1995" s="67"/>
      <c r="I1995" s="67"/>
      <c r="J1995" s="67"/>
      <c r="K1995" s="67"/>
      <c r="L1995" s="67"/>
      <c r="M1995" s="67"/>
      <c r="N1995" s="67"/>
      <c r="O1995" s="67"/>
    </row>
    <row r="1996" spans="1:15" x14ac:dyDescent="0.2">
      <c r="A1996" s="67"/>
      <c r="B1996" s="67"/>
      <c r="C1996" s="67"/>
      <c r="D1996" s="67"/>
      <c r="E1996" s="67"/>
      <c r="F1996" s="67"/>
      <c r="G1996" s="67"/>
      <c r="H1996" s="67"/>
      <c r="I1996" s="67"/>
      <c r="J1996" s="67"/>
      <c r="K1996" s="67"/>
      <c r="L1996" s="67"/>
      <c r="M1996" s="67"/>
      <c r="N1996" s="67"/>
      <c r="O1996" s="67"/>
    </row>
    <row r="1997" spans="1:15" x14ac:dyDescent="0.2">
      <c r="A1997" s="67"/>
      <c r="B1997" s="67"/>
      <c r="C1997" s="67"/>
      <c r="D1997" s="67"/>
      <c r="E1997" s="67"/>
      <c r="F1997" s="67"/>
      <c r="G1997" s="67"/>
      <c r="H1997" s="67"/>
      <c r="I1997" s="67"/>
      <c r="J1997" s="67"/>
      <c r="K1997" s="67"/>
      <c r="L1997" s="67"/>
      <c r="M1997" s="67"/>
      <c r="N1997" s="67"/>
      <c r="O1997" s="67"/>
    </row>
    <row r="1998" spans="1:15" x14ac:dyDescent="0.2">
      <c r="A1998" s="67"/>
      <c r="B1998" s="67"/>
      <c r="C1998" s="67"/>
      <c r="D1998" s="67"/>
      <c r="E1998" s="67"/>
      <c r="F1998" s="67"/>
      <c r="G1998" s="67"/>
      <c r="H1998" s="67"/>
      <c r="I1998" s="67"/>
      <c r="J1998" s="67"/>
      <c r="K1998" s="67"/>
      <c r="L1998" s="67"/>
      <c r="M1998" s="67"/>
      <c r="N1998" s="67"/>
      <c r="O1998" s="67"/>
    </row>
    <row r="1999" spans="1:15" x14ac:dyDescent="0.2">
      <c r="A1999" s="67"/>
      <c r="B1999" s="67"/>
      <c r="C1999" s="67"/>
      <c r="D1999" s="67"/>
      <c r="E1999" s="67"/>
      <c r="F1999" s="67"/>
      <c r="G1999" s="67"/>
      <c r="H1999" s="67"/>
      <c r="I1999" s="67"/>
      <c r="J1999" s="67"/>
      <c r="K1999" s="67"/>
      <c r="L1999" s="67"/>
      <c r="M1999" s="67"/>
      <c r="N1999" s="67"/>
      <c r="O1999" s="67"/>
    </row>
    <row r="2000" spans="1:15" x14ac:dyDescent="0.2">
      <c r="A2000" s="67"/>
      <c r="B2000" s="67"/>
      <c r="C2000" s="67"/>
      <c r="D2000" s="67"/>
      <c r="E2000" s="67"/>
      <c r="F2000" s="67"/>
      <c r="G2000" s="67"/>
      <c r="H2000" s="67"/>
      <c r="I2000" s="67"/>
      <c r="J2000" s="67"/>
      <c r="K2000" s="67"/>
      <c r="L2000" s="67"/>
      <c r="M2000" s="67"/>
      <c r="N2000" s="67"/>
      <c r="O2000" s="67"/>
    </row>
    <row r="2001" spans="1:15" x14ac:dyDescent="0.2">
      <c r="A2001" s="67"/>
      <c r="B2001" s="67"/>
      <c r="C2001" s="67"/>
      <c r="D2001" s="67"/>
      <c r="E2001" s="67"/>
      <c r="F2001" s="67"/>
      <c r="G2001" s="67"/>
      <c r="H2001" s="67"/>
      <c r="I2001" s="67"/>
      <c r="J2001" s="67"/>
      <c r="K2001" s="67"/>
      <c r="L2001" s="67"/>
      <c r="M2001" s="67"/>
      <c r="N2001" s="67"/>
      <c r="O2001" s="67"/>
    </row>
    <row r="2002" spans="1:15" x14ac:dyDescent="0.2">
      <c r="A2002" s="67"/>
      <c r="B2002" s="67"/>
      <c r="C2002" s="67"/>
      <c r="D2002" s="67"/>
      <c r="E2002" s="67"/>
      <c r="F2002" s="67"/>
      <c r="G2002" s="67"/>
      <c r="H2002" s="67"/>
      <c r="I2002" s="67"/>
      <c r="J2002" s="67"/>
      <c r="K2002" s="67"/>
      <c r="L2002" s="67"/>
      <c r="M2002" s="67"/>
      <c r="N2002" s="67"/>
      <c r="O2002" s="67"/>
    </row>
    <row r="2003" spans="1:15" x14ac:dyDescent="0.2">
      <c r="A2003" s="67"/>
      <c r="B2003" s="67"/>
      <c r="C2003" s="67"/>
      <c r="D2003" s="67"/>
      <c r="E2003" s="67"/>
      <c r="F2003" s="67"/>
      <c r="G2003" s="67"/>
      <c r="H2003" s="67"/>
      <c r="I2003" s="67"/>
      <c r="J2003" s="67"/>
      <c r="K2003" s="67"/>
      <c r="L2003" s="67"/>
      <c r="M2003" s="67"/>
      <c r="N2003" s="67"/>
      <c r="O2003" s="67"/>
    </row>
    <row r="2004" spans="1:15" x14ac:dyDescent="0.2">
      <c r="A2004" s="67"/>
      <c r="B2004" s="67"/>
      <c r="C2004" s="67"/>
      <c r="D2004" s="67"/>
      <c r="E2004" s="67"/>
      <c r="F2004" s="67"/>
      <c r="G2004" s="67"/>
      <c r="H2004" s="67"/>
      <c r="I2004" s="67"/>
      <c r="J2004" s="67"/>
      <c r="K2004" s="67"/>
      <c r="L2004" s="67"/>
      <c r="M2004" s="67"/>
      <c r="N2004" s="67"/>
      <c r="O2004" s="67"/>
    </row>
    <row r="2005" spans="1:15" x14ac:dyDescent="0.2">
      <c r="A2005" s="67"/>
      <c r="B2005" s="67"/>
      <c r="C2005" s="67"/>
      <c r="D2005" s="67"/>
      <c r="E2005" s="67"/>
      <c r="F2005" s="67"/>
      <c r="G2005" s="67"/>
      <c r="H2005" s="67"/>
      <c r="I2005" s="67"/>
      <c r="J2005" s="67"/>
      <c r="K2005" s="67"/>
      <c r="L2005" s="67"/>
      <c r="M2005" s="67"/>
      <c r="N2005" s="67"/>
      <c r="O2005" s="67"/>
    </row>
    <row r="2006" spans="1:15" x14ac:dyDescent="0.2">
      <c r="A2006" s="67"/>
      <c r="B2006" s="67"/>
      <c r="C2006" s="67"/>
      <c r="D2006" s="67"/>
      <c r="E2006" s="67"/>
      <c r="F2006" s="67"/>
      <c r="G2006" s="67"/>
      <c r="H2006" s="67"/>
      <c r="I2006" s="67"/>
      <c r="J2006" s="67"/>
      <c r="K2006" s="67"/>
      <c r="L2006" s="67"/>
      <c r="M2006" s="67"/>
      <c r="N2006" s="67"/>
      <c r="O2006" s="67"/>
    </row>
    <row r="2007" spans="1:15" x14ac:dyDescent="0.2">
      <c r="A2007" s="67"/>
      <c r="B2007" s="67"/>
      <c r="C2007" s="67"/>
      <c r="D2007" s="67"/>
      <c r="E2007" s="67"/>
      <c r="F2007" s="67"/>
      <c r="G2007" s="67"/>
      <c r="H2007" s="67"/>
      <c r="I2007" s="67"/>
      <c r="J2007" s="67"/>
      <c r="K2007" s="67"/>
      <c r="L2007" s="67"/>
      <c r="M2007" s="67"/>
      <c r="N2007" s="67"/>
      <c r="O2007" s="67"/>
    </row>
    <row r="2008" spans="1:15" x14ac:dyDescent="0.2">
      <c r="A2008" s="67"/>
      <c r="B2008" s="67"/>
      <c r="C2008" s="67"/>
      <c r="D2008" s="67"/>
      <c r="E2008" s="67"/>
      <c r="F2008" s="67"/>
      <c r="G2008" s="67"/>
      <c r="H2008" s="67"/>
      <c r="I2008" s="67"/>
      <c r="J2008" s="67"/>
      <c r="K2008" s="67"/>
      <c r="L2008" s="67"/>
      <c r="M2008" s="67"/>
      <c r="N2008" s="67"/>
      <c r="O2008" s="67"/>
    </row>
    <row r="2009" spans="1:15" x14ac:dyDescent="0.2">
      <c r="A2009" s="67"/>
      <c r="B2009" s="67"/>
      <c r="C2009" s="67"/>
      <c r="D2009" s="67"/>
      <c r="E2009" s="67"/>
      <c r="F2009" s="67"/>
      <c r="G2009" s="67"/>
      <c r="H2009" s="67"/>
      <c r="I2009" s="67"/>
      <c r="J2009" s="67"/>
      <c r="K2009" s="67"/>
      <c r="L2009" s="67"/>
      <c r="M2009" s="67"/>
      <c r="N2009" s="67"/>
      <c r="O2009" s="67"/>
    </row>
    <row r="2010" spans="1:15" x14ac:dyDescent="0.2">
      <c r="A2010" s="67"/>
      <c r="B2010" s="67"/>
      <c r="C2010" s="67"/>
      <c r="D2010" s="67"/>
      <c r="E2010" s="67"/>
      <c r="F2010" s="67"/>
      <c r="G2010" s="67"/>
      <c r="H2010" s="67"/>
      <c r="I2010" s="67"/>
      <c r="J2010" s="67"/>
      <c r="K2010" s="67"/>
      <c r="L2010" s="67"/>
      <c r="M2010" s="67"/>
      <c r="N2010" s="67"/>
      <c r="O2010" s="67"/>
    </row>
    <row r="2011" spans="1:15" x14ac:dyDescent="0.2">
      <c r="A2011" s="67"/>
      <c r="B2011" s="67"/>
      <c r="C2011" s="67"/>
      <c r="D2011" s="67"/>
      <c r="E2011" s="67"/>
      <c r="F2011" s="67"/>
      <c r="G2011" s="67"/>
      <c r="H2011" s="67"/>
      <c r="I2011" s="67"/>
      <c r="J2011" s="67"/>
      <c r="K2011" s="67"/>
      <c r="L2011" s="67"/>
      <c r="M2011" s="67"/>
      <c r="N2011" s="67"/>
      <c r="O2011" s="67"/>
    </row>
    <row r="2012" spans="1:15" x14ac:dyDescent="0.2">
      <c r="A2012" s="67"/>
      <c r="B2012" s="67"/>
      <c r="C2012" s="67"/>
      <c r="D2012" s="67"/>
      <c r="E2012" s="67"/>
      <c r="F2012" s="67"/>
      <c r="G2012" s="67"/>
      <c r="H2012" s="67"/>
      <c r="I2012" s="67"/>
      <c r="J2012" s="67"/>
      <c r="K2012" s="67"/>
      <c r="L2012" s="67"/>
      <c r="M2012" s="67"/>
      <c r="N2012" s="67"/>
      <c r="O2012" s="67"/>
    </row>
    <row r="2013" spans="1:15" x14ac:dyDescent="0.2">
      <c r="A2013" s="67"/>
      <c r="B2013" s="67"/>
      <c r="C2013" s="67"/>
      <c r="D2013" s="67"/>
      <c r="E2013" s="67"/>
      <c r="F2013" s="67"/>
      <c r="G2013" s="67"/>
      <c r="H2013" s="67"/>
      <c r="I2013" s="67"/>
      <c r="J2013" s="67"/>
      <c r="K2013" s="67"/>
      <c r="L2013" s="67"/>
      <c r="M2013" s="67"/>
      <c r="N2013" s="67"/>
      <c r="O2013" s="67"/>
    </row>
    <row r="2014" spans="1:15" x14ac:dyDescent="0.2">
      <c r="A2014" s="67"/>
      <c r="B2014" s="67"/>
      <c r="C2014" s="67"/>
      <c r="D2014" s="67"/>
      <c r="E2014" s="67"/>
      <c r="F2014" s="67"/>
      <c r="G2014" s="67"/>
      <c r="H2014" s="67"/>
      <c r="I2014" s="67"/>
      <c r="J2014" s="67"/>
      <c r="K2014" s="67"/>
      <c r="L2014" s="67"/>
      <c r="M2014" s="67"/>
      <c r="N2014" s="67"/>
      <c r="O2014" s="67"/>
    </row>
    <row r="2015" spans="1:15" x14ac:dyDescent="0.2">
      <c r="A2015" s="67"/>
      <c r="B2015" s="67"/>
      <c r="C2015" s="67"/>
      <c r="D2015" s="67"/>
      <c r="E2015" s="67"/>
      <c r="F2015" s="67"/>
      <c r="G2015" s="67"/>
      <c r="H2015" s="67"/>
      <c r="I2015" s="67"/>
      <c r="J2015" s="67"/>
      <c r="K2015" s="67"/>
      <c r="L2015" s="67"/>
      <c r="M2015" s="67"/>
      <c r="N2015" s="67"/>
      <c r="O2015" s="67"/>
    </row>
    <row r="2016" spans="1:15" x14ac:dyDescent="0.2">
      <c r="A2016" s="67"/>
      <c r="B2016" s="67"/>
      <c r="C2016" s="67"/>
      <c r="D2016" s="67"/>
      <c r="E2016" s="67"/>
      <c r="F2016" s="67"/>
      <c r="G2016" s="67"/>
      <c r="H2016" s="67"/>
      <c r="I2016" s="67"/>
      <c r="J2016" s="67"/>
      <c r="K2016" s="67"/>
      <c r="L2016" s="67"/>
      <c r="M2016" s="67"/>
      <c r="N2016" s="67"/>
      <c r="O2016" s="67"/>
    </row>
    <row r="2017" spans="1:15" x14ac:dyDescent="0.2">
      <c r="A2017" s="67"/>
      <c r="B2017" s="67"/>
      <c r="C2017" s="67"/>
      <c r="D2017" s="67"/>
      <c r="E2017" s="67"/>
      <c r="F2017" s="67"/>
      <c r="G2017" s="67"/>
      <c r="H2017" s="67"/>
      <c r="I2017" s="67"/>
      <c r="J2017" s="67"/>
      <c r="K2017" s="67"/>
      <c r="L2017" s="67"/>
      <c r="M2017" s="67"/>
      <c r="N2017" s="67"/>
      <c r="O2017" s="67"/>
    </row>
    <row r="2018" spans="1:15" x14ac:dyDescent="0.2">
      <c r="A2018" s="67"/>
      <c r="B2018" s="67"/>
      <c r="C2018" s="67"/>
      <c r="D2018" s="67"/>
      <c r="E2018" s="67"/>
      <c r="F2018" s="67"/>
      <c r="G2018" s="67"/>
      <c r="H2018" s="67"/>
      <c r="I2018" s="67"/>
      <c r="J2018" s="67"/>
      <c r="K2018" s="67"/>
      <c r="L2018" s="67"/>
      <c r="M2018" s="67"/>
      <c r="N2018" s="67"/>
      <c r="O2018" s="67"/>
    </row>
    <row r="2019" spans="1:15" x14ac:dyDescent="0.2">
      <c r="A2019" s="67"/>
      <c r="B2019" s="67"/>
      <c r="C2019" s="67"/>
      <c r="D2019" s="67"/>
      <c r="E2019" s="67"/>
      <c r="F2019" s="67"/>
      <c r="G2019" s="67"/>
      <c r="H2019" s="67"/>
      <c r="I2019" s="67"/>
      <c r="J2019" s="67"/>
      <c r="K2019" s="67"/>
      <c r="L2019" s="67"/>
      <c r="M2019" s="67"/>
      <c r="N2019" s="67"/>
      <c r="O2019" s="67"/>
    </row>
    <row r="2020" spans="1:15" x14ac:dyDescent="0.2">
      <c r="A2020" s="67"/>
      <c r="B2020" s="67"/>
      <c r="C2020" s="67"/>
      <c r="D2020" s="67"/>
      <c r="E2020" s="67"/>
      <c r="F2020" s="67"/>
      <c r="G2020" s="67"/>
      <c r="H2020" s="67"/>
      <c r="I2020" s="67"/>
      <c r="J2020" s="67"/>
      <c r="K2020" s="67"/>
      <c r="L2020" s="67"/>
      <c r="M2020" s="67"/>
      <c r="N2020" s="67"/>
      <c r="O2020" s="67"/>
    </row>
    <row r="2021" spans="1:15" x14ac:dyDescent="0.2">
      <c r="A2021" s="67"/>
      <c r="B2021" s="67"/>
      <c r="C2021" s="67"/>
      <c r="D2021" s="67"/>
      <c r="E2021" s="67"/>
      <c r="F2021" s="67"/>
      <c r="G2021" s="67"/>
      <c r="H2021" s="67"/>
      <c r="I2021" s="67"/>
      <c r="J2021" s="67"/>
      <c r="K2021" s="67"/>
      <c r="L2021" s="67"/>
      <c r="M2021" s="67"/>
      <c r="N2021" s="67"/>
      <c r="O2021" s="67"/>
    </row>
    <row r="2022" spans="1:15" x14ac:dyDescent="0.2">
      <c r="A2022" s="67"/>
      <c r="B2022" s="67"/>
      <c r="C2022" s="67"/>
      <c r="D2022" s="67"/>
      <c r="E2022" s="67"/>
      <c r="F2022" s="67"/>
      <c r="G2022" s="67"/>
      <c r="H2022" s="67"/>
      <c r="I2022" s="67"/>
      <c r="J2022" s="67"/>
      <c r="K2022" s="67"/>
      <c r="L2022" s="67"/>
      <c r="M2022" s="67"/>
      <c r="N2022" s="67"/>
      <c r="O2022" s="67"/>
    </row>
    <row r="2023" spans="1:15" x14ac:dyDescent="0.2">
      <c r="A2023" s="67"/>
      <c r="B2023" s="67"/>
      <c r="C2023" s="67"/>
      <c r="D2023" s="67"/>
      <c r="E2023" s="67"/>
      <c r="F2023" s="67"/>
      <c r="G2023" s="67"/>
      <c r="H2023" s="67"/>
      <c r="I2023" s="67"/>
      <c r="J2023" s="67"/>
      <c r="K2023" s="67"/>
      <c r="L2023" s="67"/>
      <c r="M2023" s="67"/>
      <c r="N2023" s="67"/>
      <c r="O2023" s="67"/>
    </row>
    <row r="2024" spans="1:15" x14ac:dyDescent="0.2">
      <c r="A2024" s="67"/>
      <c r="B2024" s="67"/>
      <c r="C2024" s="67"/>
      <c r="D2024" s="67"/>
      <c r="E2024" s="67"/>
      <c r="F2024" s="67"/>
      <c r="G2024" s="67"/>
      <c r="H2024" s="67"/>
      <c r="I2024" s="67"/>
      <c r="J2024" s="67"/>
      <c r="K2024" s="67"/>
      <c r="L2024" s="67"/>
      <c r="M2024" s="67"/>
      <c r="N2024" s="67"/>
      <c r="O2024" s="67"/>
    </row>
    <row r="2025" spans="1:15" x14ac:dyDescent="0.2">
      <c r="A2025" s="67"/>
      <c r="B2025" s="67"/>
      <c r="C2025" s="67"/>
      <c r="D2025" s="67"/>
      <c r="E2025" s="67"/>
      <c r="F2025" s="67"/>
      <c r="G2025" s="67"/>
      <c r="H2025" s="67"/>
      <c r="I2025" s="67"/>
      <c r="J2025" s="67"/>
      <c r="K2025" s="67"/>
      <c r="L2025" s="67"/>
      <c r="M2025" s="67"/>
      <c r="N2025" s="67"/>
      <c r="O2025" s="67"/>
    </row>
    <row r="2026" spans="1:15" x14ac:dyDescent="0.2">
      <c r="A2026" s="67"/>
      <c r="B2026" s="67"/>
      <c r="C2026" s="67"/>
      <c r="D2026" s="67"/>
      <c r="E2026" s="67"/>
      <c r="F2026" s="67"/>
      <c r="G2026" s="67"/>
      <c r="H2026" s="67"/>
      <c r="I2026" s="67"/>
      <c r="J2026" s="67"/>
      <c r="K2026" s="67"/>
      <c r="L2026" s="67"/>
      <c r="M2026" s="67"/>
      <c r="N2026" s="67"/>
      <c r="O2026" s="67"/>
    </row>
    <row r="2027" spans="1:15" x14ac:dyDescent="0.2">
      <c r="A2027" s="67"/>
      <c r="B2027" s="67"/>
      <c r="C2027" s="67"/>
      <c r="D2027" s="67"/>
      <c r="E2027" s="67"/>
      <c r="F2027" s="67"/>
      <c r="G2027" s="67"/>
      <c r="H2027" s="67"/>
      <c r="I2027" s="67"/>
      <c r="J2027" s="67"/>
      <c r="K2027" s="67"/>
      <c r="L2027" s="67"/>
      <c r="M2027" s="67"/>
      <c r="N2027" s="67"/>
      <c r="O2027" s="67"/>
    </row>
    <row r="2028" spans="1:15" x14ac:dyDescent="0.2">
      <c r="A2028" s="67"/>
      <c r="B2028" s="67"/>
      <c r="C2028" s="67"/>
      <c r="D2028" s="67"/>
      <c r="E2028" s="67"/>
      <c r="F2028" s="67"/>
      <c r="G2028" s="67"/>
      <c r="H2028" s="67"/>
      <c r="I2028" s="67"/>
      <c r="J2028" s="67"/>
      <c r="K2028" s="67"/>
      <c r="L2028" s="67"/>
      <c r="M2028" s="67"/>
      <c r="N2028" s="67"/>
      <c r="O2028" s="67"/>
    </row>
    <row r="2029" spans="1:15" x14ac:dyDescent="0.2">
      <c r="A2029" s="67"/>
      <c r="B2029" s="67"/>
      <c r="C2029" s="67"/>
      <c r="D2029" s="67"/>
      <c r="E2029" s="67"/>
      <c r="F2029" s="67"/>
      <c r="G2029" s="67"/>
      <c r="H2029" s="67"/>
      <c r="I2029" s="67"/>
      <c r="J2029" s="67"/>
      <c r="K2029" s="67"/>
      <c r="L2029" s="67"/>
      <c r="M2029" s="67"/>
      <c r="N2029" s="67"/>
      <c r="O2029" s="67"/>
    </row>
    <row r="2030" spans="1:15" x14ac:dyDescent="0.2">
      <c r="A2030" s="67"/>
      <c r="B2030" s="67"/>
      <c r="C2030" s="67"/>
      <c r="D2030" s="67"/>
      <c r="E2030" s="67"/>
      <c r="F2030" s="67"/>
      <c r="G2030" s="67"/>
      <c r="H2030" s="67"/>
      <c r="I2030" s="67"/>
      <c r="J2030" s="67"/>
      <c r="K2030" s="67"/>
      <c r="L2030" s="67"/>
      <c r="M2030" s="67"/>
      <c r="N2030" s="67"/>
      <c r="O2030" s="67"/>
    </row>
    <row r="2031" spans="1:15" x14ac:dyDescent="0.2">
      <c r="A2031" s="67"/>
      <c r="B2031" s="67"/>
      <c r="C2031" s="67"/>
      <c r="D2031" s="67"/>
      <c r="E2031" s="67"/>
      <c r="F2031" s="67"/>
      <c r="G2031" s="67"/>
      <c r="H2031" s="67"/>
      <c r="I2031" s="67"/>
      <c r="J2031" s="67"/>
      <c r="K2031" s="67"/>
      <c r="L2031" s="67"/>
      <c r="M2031" s="67"/>
      <c r="N2031" s="67"/>
      <c r="O2031" s="67"/>
    </row>
    <row r="2032" spans="1:15" x14ac:dyDescent="0.2">
      <c r="A2032" s="67"/>
      <c r="B2032" s="67"/>
      <c r="C2032" s="67"/>
      <c r="D2032" s="67"/>
      <c r="E2032" s="67"/>
      <c r="F2032" s="67"/>
      <c r="G2032" s="67"/>
      <c r="H2032" s="67"/>
      <c r="I2032" s="67"/>
      <c r="J2032" s="67"/>
      <c r="K2032" s="67"/>
      <c r="L2032" s="67"/>
      <c r="M2032" s="67"/>
      <c r="N2032" s="67"/>
      <c r="O2032" s="67"/>
    </row>
    <row r="2033" spans="1:15" x14ac:dyDescent="0.2">
      <c r="A2033" s="67"/>
      <c r="B2033" s="67"/>
      <c r="C2033" s="67"/>
      <c r="D2033" s="67"/>
      <c r="E2033" s="67"/>
      <c r="F2033" s="67"/>
      <c r="G2033" s="67"/>
      <c r="H2033" s="67"/>
      <c r="I2033" s="67"/>
      <c r="J2033" s="67"/>
      <c r="K2033" s="67"/>
      <c r="L2033" s="67"/>
      <c r="M2033" s="67"/>
      <c r="N2033" s="67"/>
      <c r="O2033" s="67"/>
    </row>
    <row r="2034" spans="1:15" x14ac:dyDescent="0.2">
      <c r="A2034" s="67"/>
      <c r="B2034" s="67"/>
      <c r="C2034" s="67"/>
      <c r="D2034" s="67"/>
      <c r="E2034" s="67"/>
      <c r="F2034" s="67"/>
      <c r="G2034" s="67"/>
      <c r="H2034" s="67"/>
      <c r="I2034" s="67"/>
      <c r="J2034" s="67"/>
      <c r="K2034" s="67"/>
      <c r="L2034" s="67"/>
      <c r="M2034" s="67"/>
      <c r="N2034" s="67"/>
      <c r="O2034" s="67"/>
    </row>
    <row r="2035" spans="1:15" x14ac:dyDescent="0.2">
      <c r="A2035" s="67"/>
      <c r="B2035" s="67"/>
      <c r="C2035" s="67"/>
      <c r="D2035" s="67"/>
      <c r="E2035" s="67"/>
      <c r="F2035" s="67"/>
      <c r="G2035" s="67"/>
      <c r="H2035" s="67"/>
      <c r="I2035" s="67"/>
      <c r="J2035" s="67"/>
      <c r="K2035" s="67"/>
      <c r="L2035" s="67"/>
      <c r="M2035" s="67"/>
      <c r="N2035" s="67"/>
      <c r="O2035" s="67"/>
    </row>
    <row r="2036" spans="1:15" x14ac:dyDescent="0.2">
      <c r="A2036" s="67"/>
      <c r="B2036" s="67"/>
      <c r="C2036" s="67"/>
      <c r="D2036" s="67"/>
      <c r="E2036" s="67"/>
      <c r="F2036" s="67"/>
      <c r="G2036" s="67"/>
      <c r="H2036" s="67"/>
      <c r="I2036" s="67"/>
      <c r="J2036" s="67"/>
      <c r="K2036" s="67"/>
      <c r="L2036" s="67"/>
      <c r="M2036" s="67"/>
      <c r="N2036" s="67"/>
      <c r="O2036" s="67"/>
    </row>
    <row r="2037" spans="1:15" x14ac:dyDescent="0.2">
      <c r="A2037" s="67"/>
      <c r="B2037" s="67"/>
      <c r="C2037" s="67"/>
      <c r="D2037" s="67"/>
      <c r="E2037" s="67"/>
      <c r="F2037" s="67"/>
      <c r="G2037" s="67"/>
      <c r="H2037" s="67"/>
      <c r="I2037" s="67"/>
      <c r="J2037" s="67"/>
      <c r="K2037" s="67"/>
      <c r="L2037" s="67"/>
      <c r="M2037" s="67"/>
      <c r="N2037" s="67"/>
      <c r="O2037" s="67"/>
    </row>
    <row r="2038" spans="1:15" x14ac:dyDescent="0.2">
      <c r="A2038" s="67"/>
      <c r="B2038" s="67"/>
      <c r="C2038" s="67"/>
      <c r="D2038" s="67"/>
      <c r="E2038" s="67"/>
      <c r="F2038" s="67"/>
      <c r="G2038" s="67"/>
      <c r="H2038" s="67"/>
      <c r="I2038" s="67"/>
      <c r="J2038" s="67"/>
      <c r="K2038" s="67"/>
      <c r="L2038" s="67"/>
      <c r="M2038" s="67"/>
      <c r="N2038" s="67"/>
      <c r="O2038" s="67"/>
    </row>
    <row r="2039" spans="1:15" x14ac:dyDescent="0.2">
      <c r="A2039" s="67"/>
      <c r="B2039" s="67"/>
      <c r="C2039" s="67"/>
      <c r="D2039" s="67"/>
      <c r="E2039" s="67"/>
      <c r="F2039" s="67"/>
      <c r="G2039" s="67"/>
      <c r="H2039" s="67"/>
      <c r="I2039" s="67"/>
      <c r="J2039" s="67"/>
      <c r="K2039" s="67"/>
      <c r="L2039" s="67"/>
      <c r="M2039" s="67"/>
      <c r="N2039" s="67"/>
      <c r="O2039" s="67"/>
    </row>
    <row r="2040" spans="1:15" x14ac:dyDescent="0.2">
      <c r="A2040" s="67"/>
      <c r="B2040" s="67"/>
      <c r="C2040" s="67"/>
      <c r="D2040" s="67"/>
      <c r="E2040" s="67"/>
      <c r="F2040" s="67"/>
      <c r="G2040" s="67"/>
      <c r="H2040" s="67"/>
      <c r="I2040" s="67"/>
      <c r="J2040" s="67"/>
      <c r="K2040" s="67"/>
      <c r="L2040" s="67"/>
      <c r="M2040" s="67"/>
      <c r="N2040" s="67"/>
      <c r="O2040" s="67"/>
    </row>
    <row r="2041" spans="1:15" x14ac:dyDescent="0.2">
      <c r="A2041" s="67"/>
      <c r="B2041" s="67"/>
      <c r="C2041" s="67"/>
      <c r="D2041" s="67"/>
      <c r="E2041" s="67"/>
      <c r="F2041" s="67"/>
      <c r="G2041" s="67"/>
      <c r="H2041" s="67"/>
      <c r="I2041" s="67"/>
      <c r="J2041" s="67"/>
      <c r="K2041" s="67"/>
      <c r="L2041" s="67"/>
      <c r="M2041" s="67"/>
      <c r="N2041" s="67"/>
      <c r="O2041" s="67"/>
    </row>
    <row r="2042" spans="1:15" x14ac:dyDescent="0.2">
      <c r="A2042" s="67"/>
      <c r="B2042" s="67"/>
      <c r="C2042" s="67"/>
      <c r="D2042" s="67"/>
      <c r="E2042" s="67"/>
      <c r="F2042" s="67"/>
      <c r="G2042" s="67"/>
      <c r="H2042" s="67"/>
      <c r="I2042" s="67"/>
      <c r="J2042" s="67"/>
      <c r="K2042" s="67"/>
      <c r="L2042" s="67"/>
      <c r="M2042" s="67"/>
      <c r="N2042" s="67"/>
      <c r="O2042" s="67"/>
    </row>
    <row r="2043" spans="1:15" x14ac:dyDescent="0.2">
      <c r="A2043" s="67"/>
      <c r="B2043" s="67"/>
      <c r="C2043" s="67"/>
      <c r="D2043" s="67"/>
      <c r="E2043" s="67"/>
      <c r="F2043" s="67"/>
      <c r="G2043" s="67"/>
      <c r="H2043" s="67"/>
      <c r="I2043" s="67"/>
      <c r="J2043" s="67"/>
      <c r="K2043" s="67"/>
      <c r="L2043" s="67"/>
      <c r="M2043" s="67"/>
      <c r="N2043" s="67"/>
      <c r="O2043" s="67"/>
    </row>
    <row r="2044" spans="1:15" x14ac:dyDescent="0.2">
      <c r="A2044" s="67"/>
      <c r="B2044" s="67"/>
      <c r="C2044" s="67"/>
      <c r="D2044" s="67"/>
      <c r="E2044" s="67"/>
      <c r="F2044" s="67"/>
      <c r="G2044" s="67"/>
      <c r="H2044" s="67"/>
      <c r="I2044" s="67"/>
      <c r="J2044" s="67"/>
      <c r="K2044" s="67"/>
      <c r="L2044" s="67"/>
      <c r="M2044" s="67"/>
      <c r="N2044" s="67"/>
      <c r="O2044" s="67"/>
    </row>
    <row r="2045" spans="1:15" x14ac:dyDescent="0.2">
      <c r="A2045" s="67"/>
      <c r="B2045" s="67"/>
      <c r="C2045" s="67"/>
      <c r="D2045" s="67"/>
      <c r="E2045" s="67"/>
      <c r="F2045" s="67"/>
      <c r="G2045" s="67"/>
      <c r="H2045" s="67"/>
      <c r="I2045" s="67"/>
      <c r="J2045" s="67"/>
      <c r="K2045" s="67"/>
      <c r="L2045" s="67"/>
      <c r="M2045" s="67"/>
      <c r="N2045" s="67"/>
      <c r="O2045" s="67"/>
    </row>
    <row r="2046" spans="1:15" x14ac:dyDescent="0.2">
      <c r="A2046" s="67"/>
      <c r="B2046" s="67"/>
      <c r="C2046" s="67"/>
      <c r="D2046" s="67"/>
      <c r="E2046" s="67"/>
      <c r="F2046" s="67"/>
      <c r="G2046" s="67"/>
      <c r="H2046" s="67"/>
      <c r="I2046" s="67"/>
      <c r="J2046" s="67"/>
      <c r="K2046" s="67"/>
      <c r="L2046" s="67"/>
      <c r="M2046" s="67"/>
      <c r="N2046" s="67"/>
      <c r="O2046" s="67"/>
    </row>
    <row r="2047" spans="1:15" x14ac:dyDescent="0.2">
      <c r="A2047" s="67"/>
      <c r="B2047" s="67"/>
      <c r="C2047" s="67"/>
      <c r="D2047" s="67"/>
      <c r="E2047" s="67"/>
      <c r="F2047" s="67"/>
      <c r="G2047" s="67"/>
      <c r="H2047" s="67"/>
      <c r="I2047" s="67"/>
      <c r="J2047" s="67"/>
      <c r="K2047" s="67"/>
      <c r="L2047" s="67"/>
      <c r="M2047" s="67"/>
      <c r="N2047" s="67"/>
      <c r="O2047" s="67"/>
    </row>
    <row r="2048" spans="1:15" x14ac:dyDescent="0.2">
      <c r="A2048" s="67"/>
      <c r="B2048" s="67"/>
      <c r="C2048" s="67"/>
      <c r="D2048" s="67"/>
      <c r="E2048" s="67"/>
      <c r="F2048" s="67"/>
      <c r="G2048" s="67"/>
      <c r="H2048" s="67"/>
      <c r="I2048" s="67"/>
      <c r="J2048" s="67"/>
      <c r="K2048" s="67"/>
      <c r="L2048" s="67"/>
      <c r="M2048" s="67"/>
      <c r="N2048" s="67"/>
      <c r="O2048" s="67"/>
    </row>
    <row r="2049" spans="1:15" x14ac:dyDescent="0.2">
      <c r="A2049" s="67"/>
      <c r="B2049" s="67"/>
      <c r="C2049" s="67"/>
      <c r="D2049" s="67"/>
      <c r="E2049" s="67"/>
      <c r="F2049" s="67"/>
      <c r="G2049" s="67"/>
      <c r="H2049" s="67"/>
      <c r="I2049" s="67"/>
      <c r="J2049" s="67"/>
      <c r="K2049" s="67"/>
      <c r="L2049" s="67"/>
      <c r="M2049" s="67"/>
      <c r="N2049" s="67"/>
      <c r="O2049" s="67"/>
    </row>
    <row r="2050" spans="1:15" x14ac:dyDescent="0.2">
      <c r="A2050" s="67"/>
      <c r="B2050" s="67"/>
      <c r="C2050" s="67"/>
      <c r="D2050" s="67"/>
      <c r="E2050" s="67"/>
      <c r="F2050" s="67"/>
      <c r="G2050" s="67"/>
      <c r="H2050" s="67"/>
      <c r="I2050" s="67"/>
      <c r="J2050" s="67"/>
      <c r="K2050" s="67"/>
      <c r="L2050" s="67"/>
      <c r="M2050" s="67"/>
      <c r="N2050" s="67"/>
      <c r="O2050" s="67"/>
    </row>
    <row r="2051" spans="1:15" x14ac:dyDescent="0.2">
      <c r="A2051" s="67"/>
      <c r="B2051" s="67"/>
      <c r="C2051" s="67"/>
      <c r="D2051" s="67"/>
      <c r="E2051" s="67"/>
      <c r="F2051" s="67"/>
      <c r="G2051" s="67"/>
      <c r="H2051" s="67"/>
      <c r="I2051" s="67"/>
      <c r="J2051" s="67"/>
      <c r="K2051" s="67"/>
      <c r="L2051" s="67"/>
      <c r="M2051" s="67"/>
      <c r="N2051" s="67"/>
      <c r="O2051" s="67"/>
    </row>
    <row r="2052" spans="1:15" x14ac:dyDescent="0.2">
      <c r="A2052" s="67"/>
      <c r="B2052" s="67"/>
      <c r="C2052" s="67"/>
      <c r="D2052" s="67"/>
      <c r="E2052" s="67"/>
      <c r="F2052" s="67"/>
      <c r="G2052" s="67"/>
      <c r="H2052" s="67"/>
      <c r="I2052" s="67"/>
      <c r="J2052" s="67"/>
      <c r="K2052" s="67"/>
      <c r="L2052" s="67"/>
      <c r="M2052" s="67"/>
      <c r="N2052" s="67"/>
      <c r="O2052" s="67"/>
    </row>
    <row r="2053" spans="1:15" x14ac:dyDescent="0.2">
      <c r="A2053" s="67"/>
      <c r="B2053" s="67"/>
      <c r="C2053" s="67"/>
      <c r="D2053" s="67"/>
      <c r="E2053" s="67"/>
      <c r="F2053" s="67"/>
      <c r="G2053" s="67"/>
      <c r="H2053" s="67"/>
      <c r="I2053" s="67"/>
      <c r="J2053" s="67"/>
      <c r="K2053" s="67"/>
      <c r="L2053" s="67"/>
      <c r="M2053" s="67"/>
      <c r="N2053" s="67"/>
      <c r="O2053" s="67"/>
    </row>
    <row r="2054" spans="1:15" x14ac:dyDescent="0.2">
      <c r="A2054" s="67"/>
      <c r="B2054" s="67"/>
      <c r="C2054" s="67"/>
      <c r="D2054" s="67"/>
      <c r="E2054" s="67"/>
      <c r="F2054" s="67"/>
      <c r="G2054" s="67"/>
      <c r="H2054" s="67"/>
      <c r="I2054" s="67"/>
      <c r="J2054" s="67"/>
      <c r="K2054" s="67"/>
      <c r="L2054" s="67"/>
      <c r="M2054" s="67"/>
      <c r="N2054" s="67"/>
      <c r="O2054" s="67"/>
    </row>
    <row r="2055" spans="1:15" x14ac:dyDescent="0.2">
      <c r="A2055" s="67"/>
      <c r="B2055" s="67"/>
      <c r="C2055" s="67"/>
      <c r="D2055" s="67"/>
      <c r="E2055" s="67"/>
      <c r="F2055" s="67"/>
      <c r="G2055" s="67"/>
      <c r="H2055" s="67"/>
      <c r="I2055" s="67"/>
      <c r="J2055" s="67"/>
      <c r="K2055" s="67"/>
      <c r="L2055" s="67"/>
      <c r="M2055" s="67"/>
      <c r="N2055" s="67"/>
      <c r="O2055" s="67"/>
    </row>
    <row r="2056" spans="1:15" x14ac:dyDescent="0.2">
      <c r="A2056" s="67"/>
      <c r="B2056" s="67"/>
      <c r="C2056" s="67"/>
      <c r="D2056" s="67"/>
      <c r="E2056" s="67"/>
      <c r="F2056" s="67"/>
      <c r="G2056" s="67"/>
      <c r="H2056" s="67"/>
      <c r="I2056" s="67"/>
      <c r="J2056" s="67"/>
      <c r="K2056" s="67"/>
      <c r="L2056" s="67"/>
      <c r="M2056" s="67"/>
      <c r="N2056" s="67"/>
      <c r="O2056" s="67"/>
    </row>
    <row r="2057" spans="1:15" x14ac:dyDescent="0.2">
      <c r="A2057" s="67"/>
      <c r="B2057" s="67"/>
      <c r="C2057" s="67"/>
      <c r="D2057" s="67"/>
      <c r="E2057" s="67"/>
      <c r="F2057" s="67"/>
      <c r="G2057" s="67"/>
      <c r="H2057" s="67"/>
      <c r="I2057" s="67"/>
      <c r="J2057" s="67"/>
      <c r="K2057" s="67"/>
      <c r="L2057" s="67"/>
      <c r="M2057" s="67"/>
      <c r="N2057" s="67"/>
      <c r="O2057" s="67"/>
    </row>
    <row r="2058" spans="1:15" x14ac:dyDescent="0.2">
      <c r="A2058" s="67"/>
      <c r="B2058" s="67"/>
      <c r="C2058" s="67"/>
      <c r="D2058" s="67"/>
      <c r="E2058" s="67"/>
      <c r="F2058" s="67"/>
      <c r="G2058" s="67"/>
      <c r="H2058" s="67"/>
      <c r="I2058" s="67"/>
      <c r="J2058" s="67"/>
      <c r="K2058" s="67"/>
      <c r="L2058" s="67"/>
      <c r="M2058" s="67"/>
      <c r="N2058" s="67"/>
      <c r="O2058" s="67"/>
    </row>
    <row r="2059" spans="1:15" x14ac:dyDescent="0.2">
      <c r="A2059" s="67"/>
      <c r="B2059" s="67"/>
      <c r="C2059" s="67"/>
      <c r="D2059" s="67"/>
      <c r="E2059" s="67"/>
      <c r="F2059" s="67"/>
      <c r="G2059" s="67"/>
      <c r="H2059" s="67"/>
      <c r="I2059" s="67"/>
      <c r="J2059" s="67"/>
      <c r="K2059" s="67"/>
      <c r="L2059" s="67"/>
      <c r="M2059" s="67"/>
      <c r="N2059" s="67"/>
      <c r="O2059" s="67"/>
    </row>
    <row r="2060" spans="1:15" x14ac:dyDescent="0.2">
      <c r="A2060" s="67"/>
      <c r="B2060" s="67"/>
      <c r="C2060" s="67"/>
      <c r="D2060" s="67"/>
      <c r="E2060" s="67"/>
      <c r="F2060" s="67"/>
      <c r="G2060" s="67"/>
      <c r="H2060" s="67"/>
      <c r="I2060" s="67"/>
      <c r="J2060" s="67"/>
      <c r="K2060" s="67"/>
      <c r="L2060" s="67"/>
      <c r="M2060" s="67"/>
      <c r="N2060" s="67"/>
      <c r="O2060" s="67"/>
    </row>
    <row r="2061" spans="1:15" x14ac:dyDescent="0.2">
      <c r="A2061" s="67"/>
      <c r="B2061" s="67"/>
      <c r="C2061" s="67"/>
      <c r="D2061" s="67"/>
      <c r="E2061" s="67"/>
      <c r="F2061" s="67"/>
      <c r="G2061" s="67"/>
      <c r="H2061" s="67"/>
      <c r="I2061" s="67"/>
      <c r="J2061" s="67"/>
      <c r="K2061" s="67"/>
      <c r="L2061" s="67"/>
      <c r="M2061" s="67"/>
      <c r="N2061" s="67"/>
      <c r="O2061" s="67"/>
    </row>
    <row r="2062" spans="1:15" x14ac:dyDescent="0.2">
      <c r="A2062" s="67"/>
      <c r="B2062" s="67"/>
      <c r="C2062" s="67"/>
      <c r="D2062" s="67"/>
      <c r="E2062" s="67"/>
      <c r="F2062" s="67"/>
      <c r="G2062" s="67"/>
      <c r="H2062" s="67"/>
      <c r="I2062" s="67"/>
      <c r="J2062" s="67"/>
      <c r="K2062" s="67"/>
      <c r="L2062" s="67"/>
      <c r="M2062" s="67"/>
      <c r="N2062" s="67"/>
      <c r="O2062" s="67"/>
    </row>
    <row r="2063" spans="1:15" x14ac:dyDescent="0.2">
      <c r="A2063" s="67"/>
      <c r="B2063" s="67"/>
      <c r="C2063" s="67"/>
      <c r="D2063" s="67"/>
      <c r="E2063" s="67"/>
      <c r="F2063" s="67"/>
      <c r="G2063" s="67"/>
      <c r="H2063" s="67"/>
      <c r="I2063" s="67"/>
      <c r="J2063" s="67"/>
      <c r="K2063" s="67"/>
      <c r="L2063" s="67"/>
      <c r="M2063" s="67"/>
      <c r="N2063" s="67"/>
      <c r="O2063" s="67"/>
    </row>
    <row r="2064" spans="1:15" x14ac:dyDescent="0.2">
      <c r="A2064" s="67"/>
      <c r="B2064" s="67"/>
      <c r="C2064" s="67"/>
      <c r="D2064" s="67"/>
      <c r="E2064" s="67"/>
      <c r="F2064" s="67"/>
      <c r="G2064" s="67"/>
      <c r="H2064" s="67"/>
      <c r="I2064" s="67"/>
      <c r="J2064" s="67"/>
      <c r="K2064" s="67"/>
      <c r="L2064" s="67"/>
      <c r="M2064" s="67"/>
      <c r="N2064" s="67"/>
      <c r="O2064" s="67"/>
    </row>
    <row r="2065" spans="1:15" x14ac:dyDescent="0.2">
      <c r="A2065" s="67"/>
      <c r="B2065" s="67"/>
      <c r="C2065" s="67"/>
      <c r="D2065" s="67"/>
      <c r="E2065" s="67"/>
      <c r="F2065" s="67"/>
      <c r="G2065" s="67"/>
      <c r="H2065" s="67"/>
      <c r="I2065" s="67"/>
      <c r="J2065" s="67"/>
      <c r="K2065" s="67"/>
      <c r="L2065" s="67"/>
      <c r="M2065" s="67"/>
      <c r="N2065" s="67"/>
      <c r="O2065" s="67"/>
    </row>
    <row r="2066" spans="1:15" x14ac:dyDescent="0.2">
      <c r="A2066" s="67"/>
      <c r="B2066" s="67"/>
      <c r="C2066" s="67"/>
      <c r="D2066" s="67"/>
      <c r="E2066" s="67"/>
      <c r="F2066" s="67"/>
      <c r="G2066" s="67"/>
      <c r="H2066" s="67"/>
      <c r="I2066" s="67"/>
      <c r="J2066" s="67"/>
      <c r="K2066" s="67"/>
      <c r="L2066" s="67"/>
      <c r="M2066" s="67"/>
      <c r="N2066" s="67"/>
      <c r="O2066" s="67"/>
    </row>
    <row r="2067" spans="1:15" x14ac:dyDescent="0.2">
      <c r="A2067" s="67"/>
      <c r="B2067" s="67"/>
      <c r="C2067" s="67"/>
      <c r="D2067" s="67"/>
      <c r="E2067" s="67"/>
      <c r="F2067" s="67"/>
      <c r="G2067" s="67"/>
      <c r="H2067" s="67"/>
      <c r="I2067" s="67"/>
      <c r="J2067" s="67"/>
      <c r="K2067" s="67"/>
      <c r="L2067" s="67"/>
      <c r="M2067" s="67"/>
      <c r="N2067" s="67"/>
      <c r="O2067" s="67"/>
    </row>
    <row r="2068" spans="1:15" x14ac:dyDescent="0.2">
      <c r="A2068" s="67"/>
      <c r="B2068" s="67"/>
      <c r="C2068" s="67"/>
      <c r="D2068" s="67"/>
      <c r="E2068" s="67"/>
      <c r="F2068" s="67"/>
      <c r="G2068" s="67"/>
      <c r="H2068" s="67"/>
      <c r="I2068" s="67"/>
      <c r="J2068" s="67"/>
      <c r="K2068" s="67"/>
      <c r="L2068" s="67"/>
      <c r="M2068" s="67"/>
      <c r="N2068" s="67"/>
      <c r="O2068" s="67"/>
    </row>
    <row r="2069" spans="1:15" x14ac:dyDescent="0.2">
      <c r="A2069" s="67"/>
      <c r="B2069" s="67"/>
      <c r="C2069" s="67"/>
      <c r="D2069" s="67"/>
      <c r="E2069" s="67"/>
      <c r="F2069" s="67"/>
      <c r="G2069" s="67"/>
      <c r="H2069" s="67"/>
      <c r="I2069" s="67"/>
      <c r="J2069" s="67"/>
      <c r="K2069" s="67"/>
      <c r="L2069" s="67"/>
      <c r="M2069" s="67"/>
      <c r="N2069" s="67"/>
      <c r="O2069" s="67"/>
    </row>
    <row r="2070" spans="1:15" x14ac:dyDescent="0.2">
      <c r="A2070" s="67"/>
      <c r="B2070" s="67"/>
      <c r="C2070" s="67"/>
      <c r="D2070" s="67"/>
      <c r="E2070" s="67"/>
      <c r="F2070" s="67"/>
      <c r="G2070" s="67"/>
      <c r="H2070" s="67"/>
      <c r="I2070" s="67"/>
      <c r="J2070" s="67"/>
      <c r="K2070" s="67"/>
      <c r="L2070" s="67"/>
      <c r="M2070" s="67"/>
      <c r="N2070" s="67"/>
      <c r="O2070" s="67"/>
    </row>
    <row r="2071" spans="1:15" x14ac:dyDescent="0.2">
      <c r="A2071" s="67"/>
      <c r="B2071" s="67"/>
      <c r="C2071" s="67"/>
      <c r="D2071" s="67"/>
      <c r="E2071" s="67"/>
      <c r="F2071" s="67"/>
      <c r="G2071" s="67"/>
      <c r="H2071" s="67"/>
      <c r="I2071" s="67"/>
      <c r="J2071" s="67"/>
      <c r="K2071" s="67"/>
      <c r="L2071" s="67"/>
      <c r="M2071" s="67"/>
      <c r="N2071" s="67"/>
      <c r="O2071" s="67"/>
    </row>
    <row r="2072" spans="1:15" x14ac:dyDescent="0.2">
      <c r="A2072" s="67"/>
      <c r="B2072" s="67"/>
      <c r="C2072" s="67"/>
      <c r="D2072" s="67"/>
      <c r="E2072" s="67"/>
      <c r="F2072" s="67"/>
      <c r="G2072" s="67"/>
      <c r="H2072" s="67"/>
      <c r="I2072" s="67"/>
      <c r="J2072" s="67"/>
      <c r="K2072" s="67"/>
      <c r="L2072" s="67"/>
      <c r="M2072" s="67"/>
      <c r="N2072" s="67"/>
      <c r="O2072" s="67"/>
    </row>
    <row r="2073" spans="1:15" x14ac:dyDescent="0.2">
      <c r="A2073" s="67"/>
      <c r="B2073" s="67"/>
      <c r="C2073" s="67"/>
      <c r="D2073" s="67"/>
      <c r="E2073" s="67"/>
      <c r="F2073" s="67"/>
      <c r="G2073" s="67"/>
      <c r="H2073" s="67"/>
      <c r="I2073" s="67"/>
      <c r="J2073" s="67"/>
      <c r="K2073" s="67"/>
      <c r="L2073" s="67"/>
      <c r="M2073" s="67"/>
      <c r="N2073" s="67"/>
      <c r="O2073" s="67"/>
    </row>
    <row r="2074" spans="1:15" x14ac:dyDescent="0.2">
      <c r="A2074" s="67"/>
      <c r="B2074" s="67"/>
      <c r="C2074" s="67"/>
      <c r="D2074" s="67"/>
      <c r="E2074" s="67"/>
      <c r="F2074" s="67"/>
      <c r="G2074" s="67"/>
      <c r="H2074" s="67"/>
      <c r="I2074" s="67"/>
      <c r="J2074" s="67"/>
      <c r="K2074" s="67"/>
      <c r="L2074" s="67"/>
      <c r="M2074" s="67"/>
      <c r="N2074" s="67"/>
      <c r="O2074" s="67"/>
    </row>
    <row r="2075" spans="1:15" x14ac:dyDescent="0.2">
      <c r="A2075" s="67"/>
      <c r="B2075" s="67"/>
      <c r="C2075" s="67"/>
      <c r="D2075" s="67"/>
      <c r="E2075" s="67"/>
      <c r="F2075" s="67"/>
      <c r="G2075" s="67"/>
      <c r="H2075" s="67"/>
      <c r="I2075" s="67"/>
      <c r="J2075" s="67"/>
      <c r="K2075" s="67"/>
      <c r="L2075" s="67"/>
      <c r="M2075" s="67"/>
      <c r="N2075" s="67"/>
      <c r="O2075" s="67"/>
    </row>
    <row r="2076" spans="1:15" x14ac:dyDescent="0.2">
      <c r="A2076" s="67"/>
      <c r="B2076" s="67"/>
      <c r="C2076" s="67"/>
      <c r="D2076" s="67"/>
      <c r="E2076" s="67"/>
      <c r="F2076" s="67"/>
      <c r="G2076" s="67"/>
      <c r="H2076" s="67"/>
      <c r="I2076" s="67"/>
      <c r="J2076" s="67"/>
      <c r="K2076" s="67"/>
      <c r="L2076" s="67"/>
      <c r="M2076" s="67"/>
      <c r="N2076" s="67"/>
      <c r="O2076" s="67"/>
    </row>
    <row r="2077" spans="1:15" x14ac:dyDescent="0.2">
      <c r="A2077" s="67"/>
      <c r="B2077" s="67"/>
      <c r="C2077" s="67"/>
      <c r="D2077" s="67"/>
      <c r="E2077" s="67"/>
      <c r="F2077" s="67"/>
      <c r="G2077" s="67"/>
      <c r="H2077" s="67"/>
      <c r="I2077" s="67"/>
      <c r="J2077" s="67"/>
      <c r="K2077" s="67"/>
      <c r="L2077" s="67"/>
      <c r="M2077" s="67"/>
      <c r="N2077" s="67"/>
      <c r="O2077" s="67"/>
    </row>
    <row r="2078" spans="1:15" x14ac:dyDescent="0.2">
      <c r="A2078" s="67"/>
      <c r="B2078" s="67"/>
      <c r="C2078" s="67"/>
      <c r="D2078" s="67"/>
      <c r="E2078" s="67"/>
      <c r="F2078" s="67"/>
      <c r="G2078" s="67"/>
      <c r="H2078" s="67"/>
      <c r="I2078" s="67"/>
      <c r="J2078" s="67"/>
      <c r="K2078" s="67"/>
      <c r="L2078" s="67"/>
      <c r="M2078" s="67"/>
      <c r="N2078" s="67"/>
      <c r="O2078" s="67"/>
    </row>
    <row r="2079" spans="1:15" x14ac:dyDescent="0.2">
      <c r="A2079" s="67"/>
      <c r="B2079" s="67"/>
      <c r="C2079" s="67"/>
      <c r="D2079" s="67"/>
      <c r="E2079" s="67"/>
      <c r="F2079" s="67"/>
      <c r="G2079" s="67"/>
      <c r="H2079" s="67"/>
      <c r="I2079" s="67"/>
      <c r="J2079" s="67"/>
      <c r="K2079" s="67"/>
      <c r="L2079" s="67"/>
      <c r="M2079" s="67"/>
      <c r="N2079" s="67"/>
      <c r="O2079" s="67"/>
    </row>
    <row r="2080" spans="1:15" x14ac:dyDescent="0.2">
      <c r="A2080" s="67"/>
      <c r="B2080" s="67"/>
      <c r="C2080" s="67"/>
      <c r="D2080" s="67"/>
      <c r="E2080" s="67"/>
      <c r="F2080" s="67"/>
      <c r="G2080" s="67"/>
      <c r="H2080" s="67"/>
      <c r="I2080" s="67"/>
      <c r="J2080" s="67"/>
      <c r="K2080" s="67"/>
      <c r="L2080" s="67"/>
      <c r="M2080" s="67"/>
      <c r="N2080" s="67"/>
      <c r="O2080" s="67"/>
    </row>
    <row r="2081" spans="1:15" x14ac:dyDescent="0.2">
      <c r="A2081" s="67"/>
      <c r="B2081" s="67"/>
      <c r="C2081" s="67"/>
      <c r="D2081" s="67"/>
      <c r="E2081" s="67"/>
      <c r="F2081" s="67"/>
      <c r="G2081" s="67"/>
      <c r="H2081" s="67"/>
      <c r="I2081" s="67"/>
      <c r="J2081" s="67"/>
      <c r="K2081" s="67"/>
      <c r="L2081" s="67"/>
      <c r="M2081" s="67"/>
      <c r="N2081" s="67"/>
      <c r="O2081" s="67"/>
    </row>
    <row r="2082" spans="1:15" x14ac:dyDescent="0.2">
      <c r="A2082" s="67"/>
      <c r="B2082" s="67"/>
      <c r="C2082" s="67"/>
      <c r="D2082" s="67"/>
      <c r="E2082" s="67"/>
      <c r="F2082" s="67"/>
      <c r="G2082" s="67"/>
      <c r="H2082" s="67"/>
      <c r="I2082" s="67"/>
      <c r="J2082" s="67"/>
      <c r="K2082" s="67"/>
      <c r="L2082" s="67"/>
      <c r="M2082" s="67"/>
      <c r="N2082" s="67"/>
      <c r="O2082" s="67"/>
    </row>
    <row r="2083" spans="1:15" x14ac:dyDescent="0.2">
      <c r="A2083" s="67"/>
      <c r="B2083" s="67"/>
      <c r="C2083" s="67"/>
      <c r="D2083" s="67"/>
      <c r="E2083" s="67"/>
      <c r="F2083" s="67"/>
      <c r="G2083" s="67"/>
      <c r="H2083" s="67"/>
      <c r="I2083" s="67"/>
      <c r="J2083" s="67"/>
      <c r="K2083" s="67"/>
      <c r="L2083" s="67"/>
      <c r="M2083" s="67"/>
      <c r="N2083" s="67"/>
      <c r="O2083" s="67"/>
    </row>
    <row r="2084" spans="1:15" x14ac:dyDescent="0.2">
      <c r="A2084" s="67"/>
      <c r="B2084" s="67"/>
      <c r="C2084" s="67"/>
      <c r="D2084" s="67"/>
      <c r="E2084" s="67"/>
      <c r="F2084" s="67"/>
      <c r="G2084" s="67"/>
      <c r="H2084" s="67"/>
      <c r="I2084" s="67"/>
      <c r="J2084" s="67"/>
      <c r="K2084" s="67"/>
      <c r="L2084" s="67"/>
      <c r="M2084" s="67"/>
      <c r="N2084" s="67"/>
      <c r="O2084" s="67"/>
    </row>
    <row r="2085" spans="1:15" x14ac:dyDescent="0.2">
      <c r="A2085" s="67"/>
      <c r="B2085" s="67"/>
      <c r="C2085" s="67"/>
      <c r="D2085" s="67"/>
      <c r="E2085" s="67"/>
      <c r="F2085" s="67"/>
      <c r="G2085" s="67"/>
      <c r="H2085" s="67"/>
      <c r="I2085" s="67"/>
      <c r="J2085" s="67"/>
      <c r="K2085" s="67"/>
      <c r="L2085" s="67"/>
      <c r="M2085" s="67"/>
      <c r="N2085" s="67"/>
      <c r="O2085" s="67"/>
    </row>
    <row r="2086" spans="1:15" x14ac:dyDescent="0.2">
      <c r="A2086" s="67"/>
      <c r="B2086" s="67"/>
      <c r="C2086" s="67"/>
      <c r="D2086" s="67"/>
      <c r="E2086" s="67"/>
      <c r="F2086" s="67"/>
      <c r="G2086" s="67"/>
      <c r="H2086" s="67"/>
      <c r="I2086" s="67"/>
      <c r="J2086" s="67"/>
      <c r="K2086" s="67"/>
      <c r="L2086" s="67"/>
      <c r="M2086" s="67"/>
      <c r="N2086" s="67"/>
      <c r="O2086" s="67"/>
    </row>
    <row r="2087" spans="1:15" x14ac:dyDescent="0.2">
      <c r="A2087" s="67"/>
      <c r="B2087" s="67"/>
      <c r="C2087" s="67"/>
      <c r="D2087" s="67"/>
      <c r="E2087" s="67"/>
      <c r="F2087" s="67"/>
      <c r="G2087" s="67"/>
      <c r="H2087" s="67"/>
      <c r="I2087" s="67"/>
      <c r="J2087" s="67"/>
      <c r="K2087" s="67"/>
      <c r="L2087" s="67"/>
      <c r="M2087" s="67"/>
      <c r="N2087" s="67"/>
      <c r="O2087" s="67"/>
    </row>
    <row r="2088" spans="1:15" x14ac:dyDescent="0.2">
      <c r="A2088" s="67"/>
      <c r="B2088" s="67"/>
      <c r="C2088" s="67"/>
      <c r="D2088" s="67"/>
      <c r="E2088" s="67"/>
      <c r="F2088" s="67"/>
      <c r="G2088" s="67"/>
      <c r="H2088" s="67"/>
      <c r="I2088" s="67"/>
      <c r="J2088" s="67"/>
      <c r="K2088" s="67"/>
      <c r="L2088" s="67"/>
      <c r="M2088" s="67"/>
      <c r="N2088" s="67"/>
      <c r="O2088" s="67"/>
    </row>
    <row r="2089" spans="1:15" x14ac:dyDescent="0.2">
      <c r="A2089" s="67"/>
      <c r="B2089" s="67"/>
      <c r="C2089" s="67"/>
      <c r="D2089" s="67"/>
      <c r="E2089" s="67"/>
      <c r="F2089" s="67"/>
      <c r="G2089" s="67"/>
      <c r="H2089" s="67"/>
      <c r="I2089" s="67"/>
      <c r="J2089" s="67"/>
      <c r="K2089" s="67"/>
      <c r="L2089" s="67"/>
      <c r="M2089" s="67"/>
      <c r="N2089" s="67"/>
      <c r="O2089" s="67"/>
    </row>
    <row r="2090" spans="1:15" x14ac:dyDescent="0.2">
      <c r="A2090" s="67"/>
      <c r="B2090" s="67"/>
      <c r="C2090" s="67"/>
      <c r="D2090" s="67"/>
      <c r="E2090" s="67"/>
      <c r="F2090" s="67"/>
      <c r="G2090" s="67"/>
      <c r="H2090" s="67"/>
      <c r="I2090" s="67"/>
      <c r="J2090" s="67"/>
      <c r="K2090" s="67"/>
      <c r="L2090" s="67"/>
      <c r="M2090" s="67"/>
      <c r="N2090" s="67"/>
      <c r="O2090" s="67"/>
    </row>
    <row r="2091" spans="1:15" x14ac:dyDescent="0.2">
      <c r="A2091" s="67"/>
      <c r="B2091" s="67"/>
      <c r="C2091" s="67"/>
      <c r="D2091" s="67"/>
      <c r="E2091" s="67"/>
      <c r="F2091" s="67"/>
      <c r="G2091" s="67"/>
      <c r="H2091" s="67"/>
      <c r="I2091" s="67"/>
      <c r="J2091" s="67"/>
      <c r="K2091" s="67"/>
      <c r="L2091" s="67"/>
      <c r="M2091" s="67"/>
      <c r="N2091" s="67"/>
      <c r="O2091" s="67"/>
    </row>
    <row r="2092" spans="1:15" x14ac:dyDescent="0.2">
      <c r="A2092" s="67"/>
      <c r="B2092" s="67"/>
      <c r="C2092" s="67"/>
      <c r="D2092" s="67"/>
      <c r="E2092" s="67"/>
      <c r="F2092" s="67"/>
      <c r="G2092" s="67"/>
      <c r="H2092" s="67"/>
      <c r="I2092" s="67"/>
      <c r="J2092" s="67"/>
      <c r="K2092" s="67"/>
      <c r="L2092" s="67"/>
      <c r="M2092" s="67"/>
      <c r="N2092" s="67"/>
      <c r="O2092" s="67"/>
    </row>
    <row r="2093" spans="1:15" x14ac:dyDescent="0.2">
      <c r="A2093" s="67"/>
      <c r="B2093" s="67"/>
      <c r="C2093" s="67"/>
      <c r="D2093" s="67"/>
      <c r="E2093" s="67"/>
      <c r="F2093" s="67"/>
      <c r="G2093" s="67"/>
      <c r="H2093" s="67"/>
      <c r="I2093" s="67"/>
      <c r="J2093" s="67"/>
      <c r="K2093" s="67"/>
      <c r="L2093" s="67"/>
      <c r="M2093" s="67"/>
      <c r="N2093" s="67"/>
      <c r="O2093" s="67"/>
    </row>
    <row r="2094" spans="1:15" x14ac:dyDescent="0.2">
      <c r="A2094" s="67"/>
      <c r="B2094" s="67"/>
      <c r="C2094" s="67"/>
      <c r="D2094" s="67"/>
      <c r="E2094" s="67"/>
      <c r="F2094" s="67"/>
      <c r="G2094" s="67"/>
      <c r="H2094" s="67"/>
      <c r="I2094" s="67"/>
      <c r="J2094" s="67"/>
      <c r="K2094" s="67"/>
      <c r="L2094" s="67"/>
      <c r="M2094" s="67"/>
      <c r="N2094" s="67"/>
      <c r="O2094" s="67"/>
    </row>
    <row r="2095" spans="1:15" x14ac:dyDescent="0.2">
      <c r="A2095" s="67"/>
      <c r="B2095" s="67"/>
      <c r="C2095" s="67"/>
      <c r="D2095" s="67"/>
      <c r="E2095" s="67"/>
      <c r="F2095" s="67"/>
      <c r="G2095" s="67"/>
      <c r="H2095" s="67"/>
      <c r="I2095" s="67"/>
      <c r="J2095" s="67"/>
      <c r="K2095" s="67"/>
      <c r="L2095" s="67"/>
      <c r="M2095" s="67"/>
      <c r="N2095" s="67"/>
      <c r="O2095" s="67"/>
    </row>
    <row r="2096" spans="1:15" x14ac:dyDescent="0.2">
      <c r="A2096" s="67"/>
      <c r="B2096" s="67"/>
      <c r="C2096" s="67"/>
      <c r="D2096" s="67"/>
      <c r="E2096" s="67"/>
      <c r="F2096" s="67"/>
      <c r="G2096" s="67"/>
      <c r="H2096" s="67"/>
      <c r="I2096" s="67"/>
      <c r="J2096" s="67"/>
      <c r="K2096" s="67"/>
      <c r="L2096" s="67"/>
      <c r="M2096" s="67"/>
      <c r="N2096" s="67"/>
      <c r="O2096" s="67"/>
    </row>
    <row r="2097" spans="1:15" x14ac:dyDescent="0.2">
      <c r="A2097" s="67"/>
      <c r="B2097" s="67"/>
      <c r="C2097" s="67"/>
      <c r="D2097" s="67"/>
      <c r="E2097" s="67"/>
      <c r="F2097" s="67"/>
      <c r="G2097" s="67"/>
      <c r="H2097" s="67"/>
      <c r="I2097" s="67"/>
      <c r="J2097" s="67"/>
      <c r="K2097" s="67"/>
      <c r="L2097" s="67"/>
      <c r="M2097" s="67"/>
      <c r="N2097" s="67"/>
      <c r="O2097" s="67"/>
    </row>
    <row r="2098" spans="1:15" x14ac:dyDescent="0.2">
      <c r="A2098" s="67"/>
      <c r="B2098" s="67"/>
      <c r="C2098" s="67"/>
      <c r="D2098" s="67"/>
      <c r="E2098" s="67"/>
      <c r="F2098" s="67"/>
      <c r="G2098" s="67"/>
      <c r="H2098" s="67"/>
      <c r="I2098" s="67"/>
      <c r="J2098" s="67"/>
      <c r="K2098" s="67"/>
      <c r="L2098" s="67"/>
      <c r="M2098" s="67"/>
      <c r="N2098" s="67"/>
      <c r="O2098" s="67"/>
    </row>
    <row r="2099" spans="1:15" x14ac:dyDescent="0.2">
      <c r="A2099" s="67"/>
      <c r="B2099" s="67"/>
      <c r="C2099" s="67"/>
      <c r="D2099" s="67"/>
      <c r="E2099" s="67"/>
      <c r="F2099" s="67"/>
      <c r="G2099" s="67"/>
      <c r="H2099" s="67"/>
      <c r="I2099" s="67"/>
      <c r="J2099" s="67"/>
      <c r="K2099" s="67"/>
      <c r="L2099" s="67"/>
      <c r="M2099" s="67"/>
      <c r="N2099" s="67"/>
      <c r="O2099" s="67"/>
    </row>
    <row r="2100" spans="1:15" x14ac:dyDescent="0.2">
      <c r="A2100" s="67"/>
      <c r="B2100" s="67"/>
      <c r="C2100" s="67"/>
      <c r="D2100" s="67"/>
      <c r="E2100" s="67"/>
      <c r="F2100" s="67"/>
      <c r="G2100" s="67"/>
      <c r="H2100" s="67"/>
      <c r="I2100" s="67"/>
      <c r="J2100" s="67"/>
      <c r="K2100" s="67"/>
      <c r="L2100" s="67"/>
      <c r="M2100" s="67"/>
      <c r="N2100" s="67"/>
      <c r="O2100" s="67"/>
    </row>
    <row r="2101" spans="1:15" x14ac:dyDescent="0.2">
      <c r="A2101" s="67"/>
      <c r="B2101" s="67"/>
      <c r="C2101" s="67"/>
      <c r="D2101" s="67"/>
      <c r="E2101" s="67"/>
      <c r="F2101" s="67"/>
      <c r="G2101" s="67"/>
      <c r="H2101" s="67"/>
      <c r="I2101" s="67"/>
      <c r="J2101" s="67"/>
      <c r="K2101" s="67"/>
      <c r="L2101" s="67"/>
      <c r="M2101" s="67"/>
      <c r="N2101" s="67"/>
      <c r="O2101" s="67"/>
    </row>
    <row r="2102" spans="1:15" x14ac:dyDescent="0.2">
      <c r="A2102" s="67"/>
      <c r="I2102" s="67"/>
      <c r="J2102" s="67"/>
      <c r="K2102" s="67"/>
      <c r="L2102" s="67"/>
      <c r="M2102" s="67"/>
      <c r="N2102" s="67"/>
      <c r="O2102" s="67"/>
    </row>
  </sheetData>
  <mergeCells count="20">
    <mergeCell ref="G18:G19"/>
    <mergeCell ref="H18:H19"/>
    <mergeCell ref="A2:H2"/>
    <mergeCell ref="A3:Q3"/>
    <mergeCell ref="A4:H4"/>
    <mergeCell ref="A7:H7"/>
    <mergeCell ref="A8:H8"/>
    <mergeCell ref="C18:C19"/>
    <mergeCell ref="D18:D19"/>
    <mergeCell ref="E18:E19"/>
    <mergeCell ref="F18:F19"/>
    <mergeCell ref="K31:K32"/>
    <mergeCell ref="M31:M32"/>
    <mergeCell ref="N31:N32"/>
    <mergeCell ref="D31:D32"/>
    <mergeCell ref="C31:C32"/>
    <mergeCell ref="E31:E32"/>
    <mergeCell ref="F31:F32"/>
    <mergeCell ref="G31:G32"/>
    <mergeCell ref="H31:H32"/>
  </mergeCells>
  <phoneticPr fontId="0" type="noConversion"/>
  <pageMargins left="0" right="0" top="0" bottom="0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4"/>
  <sheetViews>
    <sheetView workbookViewId="0">
      <selection activeCell="F8" sqref="F8"/>
    </sheetView>
  </sheetViews>
  <sheetFormatPr defaultRowHeight="12.75" x14ac:dyDescent="0.2"/>
  <cols>
    <col min="1" max="1" width="5.85546875" customWidth="1"/>
    <col min="2" max="2" width="57" style="13" customWidth="1"/>
    <col min="3" max="3" width="16.5703125" style="40" customWidth="1"/>
    <col min="4" max="4" width="13.42578125" customWidth="1"/>
    <col min="5" max="5" width="13" customWidth="1"/>
    <col min="6" max="6" width="15" customWidth="1"/>
    <col min="7" max="7" width="10.140625" customWidth="1"/>
    <col min="8" max="8" width="11.28515625" customWidth="1"/>
    <col min="9" max="9" width="10.140625" customWidth="1"/>
    <col min="10" max="10" width="11.7109375" customWidth="1"/>
  </cols>
  <sheetData>
    <row r="1" spans="1:38" s="2" customFormat="1" ht="24.95" customHeight="1" x14ac:dyDescent="0.25">
      <c r="A1" s="16"/>
      <c r="B1" s="53" t="s">
        <v>4</v>
      </c>
      <c r="C1" s="39"/>
      <c r="D1" s="29"/>
      <c r="E1" s="29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</row>
    <row r="2" spans="1:38" s="2" customFormat="1" ht="15" customHeight="1" thickBot="1" x14ac:dyDescent="0.25">
      <c r="A2" s="17"/>
      <c r="B2" s="18"/>
      <c r="C2" s="298"/>
      <c r="D2" s="290"/>
      <c r="E2" s="290"/>
      <c r="F2" s="290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7"/>
      <c r="U2" s="217"/>
      <c r="V2" s="217"/>
      <c r="W2" s="217"/>
      <c r="X2" s="217"/>
      <c r="Y2" s="217"/>
      <c r="Z2" s="217"/>
      <c r="AA2" s="217"/>
      <c r="AB2" s="217"/>
      <c r="AC2" s="217"/>
      <c r="AD2" s="217"/>
      <c r="AE2" s="217"/>
      <c r="AF2" s="217"/>
      <c r="AG2" s="217"/>
      <c r="AH2" s="217"/>
      <c r="AI2" s="217"/>
      <c r="AJ2" s="217"/>
      <c r="AK2" s="217"/>
      <c r="AL2" s="217"/>
    </row>
    <row r="3" spans="1:38" ht="15" customHeight="1" x14ac:dyDescent="0.2">
      <c r="A3" s="765" t="s">
        <v>5</v>
      </c>
      <c r="B3" s="767" t="s">
        <v>6</v>
      </c>
      <c r="C3" s="769" t="s">
        <v>395</v>
      </c>
      <c r="D3" s="769" t="s">
        <v>392</v>
      </c>
      <c r="E3" s="769" t="s">
        <v>393</v>
      </c>
      <c r="F3" s="757" t="s">
        <v>457</v>
      </c>
      <c r="G3" s="761" t="s">
        <v>350</v>
      </c>
      <c r="H3" s="763" t="s">
        <v>349</v>
      </c>
      <c r="I3" s="217"/>
      <c r="J3" s="217"/>
      <c r="K3" s="217"/>
      <c r="L3" s="217"/>
      <c r="M3" s="217"/>
      <c r="N3" s="277"/>
      <c r="O3" s="277"/>
      <c r="P3" s="277"/>
      <c r="Q3" s="277"/>
      <c r="R3" s="277"/>
      <c r="S3" s="277"/>
      <c r="T3" s="277"/>
      <c r="U3" s="277"/>
      <c r="V3" s="277"/>
      <c r="W3" s="277"/>
      <c r="X3" s="277"/>
      <c r="Y3" s="277"/>
      <c r="Z3" s="277"/>
      <c r="AA3" s="277"/>
      <c r="AB3" s="277"/>
      <c r="AC3" s="277"/>
      <c r="AD3" s="277"/>
      <c r="AE3" s="277"/>
      <c r="AF3" s="277"/>
      <c r="AG3" s="277"/>
      <c r="AH3" s="277"/>
      <c r="AI3" s="277"/>
      <c r="AJ3" s="277"/>
      <c r="AK3" s="277"/>
      <c r="AL3" s="277"/>
    </row>
    <row r="4" spans="1:38" ht="13.5" thickBot="1" x14ac:dyDescent="0.25">
      <c r="A4" s="766"/>
      <c r="B4" s="768"/>
      <c r="C4" s="762"/>
      <c r="D4" s="762"/>
      <c r="E4" s="762"/>
      <c r="F4" s="760"/>
      <c r="G4" s="762"/>
      <c r="H4" s="764"/>
      <c r="I4" s="217"/>
      <c r="J4" s="217"/>
      <c r="K4" s="217"/>
      <c r="L4" s="217"/>
      <c r="M4" s="217"/>
      <c r="N4" s="277"/>
      <c r="O4" s="277"/>
      <c r="P4" s="277"/>
      <c r="Q4" s="277"/>
      <c r="R4" s="277"/>
      <c r="S4" s="277"/>
      <c r="T4" s="277"/>
      <c r="U4" s="277"/>
      <c r="V4" s="277"/>
      <c r="W4" s="277"/>
      <c r="X4" s="277"/>
      <c r="Y4" s="277"/>
      <c r="Z4" s="277"/>
      <c r="AA4" s="277"/>
      <c r="AB4" s="277"/>
      <c r="AC4" s="277"/>
      <c r="AD4" s="277"/>
      <c r="AE4" s="277"/>
      <c r="AF4" s="277"/>
      <c r="AG4" s="277"/>
      <c r="AH4" s="277"/>
      <c r="AI4" s="277"/>
      <c r="AJ4" s="277"/>
      <c r="AK4" s="277"/>
      <c r="AL4" s="277"/>
    </row>
    <row r="5" spans="1:38" ht="12.75" customHeight="1" x14ac:dyDescent="0.2">
      <c r="A5" s="358">
        <v>1</v>
      </c>
      <c r="B5" s="351">
        <v>2</v>
      </c>
      <c r="C5" s="289">
        <v>3</v>
      </c>
      <c r="D5" s="650">
        <v>4</v>
      </c>
      <c r="E5" s="660">
        <v>5</v>
      </c>
      <c r="F5" s="651">
        <v>6</v>
      </c>
      <c r="G5" s="359">
        <v>7</v>
      </c>
      <c r="H5" s="359">
        <v>8</v>
      </c>
      <c r="I5" s="217"/>
      <c r="J5" s="217"/>
      <c r="K5" s="217"/>
      <c r="L5" s="217"/>
      <c r="M5" s="21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  <c r="AH5" s="277"/>
      <c r="AI5" s="277"/>
      <c r="AJ5" s="277"/>
      <c r="AK5" s="277"/>
      <c r="AL5" s="277"/>
    </row>
    <row r="6" spans="1:38" ht="26.25" customHeight="1" thickBot="1" x14ac:dyDescent="0.3">
      <c r="A6" s="205"/>
      <c r="B6" s="206" t="s">
        <v>263</v>
      </c>
      <c r="C6" s="341">
        <f>C7+C29</f>
        <v>8249779</v>
      </c>
      <c r="D6" s="671">
        <f>D7+D29</f>
        <v>10731500</v>
      </c>
      <c r="E6" s="661">
        <f>E7+E29+E38</f>
        <v>19098058</v>
      </c>
      <c r="F6" s="652">
        <f>F7+F29+F38</f>
        <v>14504596</v>
      </c>
      <c r="G6" s="367">
        <f t="shared" ref="G6:G35" si="0">F6/E6</f>
        <v>0.75948015237989119</v>
      </c>
      <c r="H6" s="367">
        <f t="shared" ref="H6:H12" si="1">F6/C6</f>
        <v>1.7581799463961398</v>
      </c>
      <c r="I6" s="217"/>
      <c r="J6" s="217"/>
      <c r="K6" s="217"/>
      <c r="L6" s="217"/>
      <c r="M6" s="217"/>
      <c r="N6" s="277"/>
      <c r="O6" s="277"/>
      <c r="P6" s="277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  <c r="AC6" s="277"/>
      <c r="AD6" s="277"/>
      <c r="AE6" s="277"/>
      <c r="AF6" s="277"/>
      <c r="AG6" s="277"/>
      <c r="AH6" s="277"/>
      <c r="AI6" s="277"/>
      <c r="AJ6" s="277"/>
      <c r="AK6" s="277"/>
      <c r="AL6" s="277"/>
    </row>
    <row r="7" spans="1:38" ht="15" customHeight="1" thickBot="1" x14ac:dyDescent="0.3">
      <c r="A7" s="124">
        <v>6</v>
      </c>
      <c r="B7" s="125" t="s">
        <v>4</v>
      </c>
      <c r="C7" s="735">
        <f>C8+C12+C16+C19</f>
        <v>7989352</v>
      </c>
      <c r="D7" s="664">
        <f>D8+D12+D16+D19+D23+D27</f>
        <v>8804500</v>
      </c>
      <c r="E7" s="736">
        <f>E8+E12+E16+E19+E23+E27</f>
        <v>11297308</v>
      </c>
      <c r="F7" s="737">
        <f>F8+F12+F16+F19+F23+F25+F27</f>
        <v>10118805</v>
      </c>
      <c r="G7" s="738">
        <f t="shared" si="0"/>
        <v>0.89568284763060368</v>
      </c>
      <c r="H7" s="738">
        <f t="shared" si="1"/>
        <v>1.2665363849283395</v>
      </c>
      <c r="I7" s="217"/>
      <c r="J7" s="217"/>
      <c r="K7" s="217"/>
      <c r="L7" s="217"/>
      <c r="M7" s="217"/>
      <c r="N7" s="277"/>
      <c r="O7" s="277"/>
      <c r="P7" s="277"/>
      <c r="Q7" s="277"/>
      <c r="R7" s="277"/>
      <c r="S7" s="277"/>
      <c r="T7" s="277"/>
      <c r="U7" s="277"/>
      <c r="V7" s="277"/>
      <c r="W7" s="277"/>
      <c r="X7" s="277"/>
      <c r="Y7" s="277"/>
      <c r="Z7" s="277"/>
      <c r="AA7" s="277"/>
      <c r="AB7" s="277"/>
      <c r="AC7" s="277"/>
      <c r="AD7" s="277"/>
      <c r="AE7" s="277"/>
      <c r="AF7" s="277"/>
      <c r="AG7" s="277"/>
      <c r="AH7" s="277"/>
      <c r="AI7" s="277"/>
      <c r="AJ7" s="277"/>
      <c r="AK7" s="277"/>
      <c r="AL7" s="277"/>
    </row>
    <row r="8" spans="1:38" ht="12.75" customHeight="1" x14ac:dyDescent="0.2">
      <c r="A8" s="126">
        <v>61</v>
      </c>
      <c r="B8" s="127" t="s">
        <v>7</v>
      </c>
      <c r="C8" s="352">
        <f>C9+C10+C11</f>
        <v>3830207</v>
      </c>
      <c r="D8" s="665">
        <f>D9+D10+D11</f>
        <v>3624500</v>
      </c>
      <c r="E8" s="658">
        <f>E9+E10+E11</f>
        <v>3634500</v>
      </c>
      <c r="F8" s="654">
        <f>F9+F10+F11</f>
        <v>4369706</v>
      </c>
      <c r="G8" s="363">
        <f t="shared" si="0"/>
        <v>1.2022853212271289</v>
      </c>
      <c r="H8" s="363">
        <f t="shared" si="1"/>
        <v>1.1408537449803626</v>
      </c>
      <c r="I8" s="217"/>
      <c r="J8" s="217"/>
      <c r="K8" s="217"/>
      <c r="L8" s="217"/>
      <c r="M8" s="217"/>
      <c r="N8" s="277"/>
      <c r="O8" s="277"/>
      <c r="P8" s="277"/>
      <c r="Q8" s="277"/>
      <c r="R8" s="277"/>
      <c r="S8" s="277"/>
      <c r="T8" s="277"/>
      <c r="U8" s="277"/>
      <c r="V8" s="277"/>
      <c r="W8" s="277"/>
      <c r="X8" s="277"/>
      <c r="Y8" s="277"/>
      <c r="Z8" s="277"/>
      <c r="AA8" s="277"/>
      <c r="AB8" s="277"/>
      <c r="AC8" s="277"/>
      <c r="AD8" s="277"/>
      <c r="AE8" s="277"/>
      <c r="AF8" s="277"/>
      <c r="AG8" s="277"/>
      <c r="AH8" s="277"/>
      <c r="AI8" s="277"/>
      <c r="AJ8" s="277"/>
      <c r="AK8" s="277"/>
      <c r="AL8" s="277"/>
    </row>
    <row r="9" spans="1:38" ht="12.75" customHeight="1" x14ac:dyDescent="0.2">
      <c r="A9" s="118">
        <v>611</v>
      </c>
      <c r="B9" s="63" t="s">
        <v>8</v>
      </c>
      <c r="C9" s="250">
        <v>3591751</v>
      </c>
      <c r="D9" s="666">
        <v>3500000</v>
      </c>
      <c r="E9" s="659">
        <v>3510000</v>
      </c>
      <c r="F9" s="655">
        <v>4211212</v>
      </c>
      <c r="G9" s="364">
        <f t="shared" si="0"/>
        <v>1.1997754985754985</v>
      </c>
      <c r="H9" s="364">
        <f t="shared" si="1"/>
        <v>1.1724676905498181</v>
      </c>
      <c r="I9" s="217"/>
      <c r="J9" s="217"/>
      <c r="K9" s="217"/>
      <c r="L9" s="217"/>
      <c r="M9" s="217"/>
      <c r="N9" s="277"/>
      <c r="O9" s="277"/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7"/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</row>
    <row r="10" spans="1:38" ht="12.75" customHeight="1" x14ac:dyDescent="0.2">
      <c r="A10" s="118">
        <v>613</v>
      </c>
      <c r="B10" s="63" t="s">
        <v>9</v>
      </c>
      <c r="C10" s="250">
        <v>215676</v>
      </c>
      <c r="D10" s="666">
        <v>84500</v>
      </c>
      <c r="E10" s="659">
        <v>84500</v>
      </c>
      <c r="F10" s="655">
        <v>133662</v>
      </c>
      <c r="G10" s="364">
        <f t="shared" si="0"/>
        <v>1.5817988165680474</v>
      </c>
      <c r="H10" s="364">
        <f t="shared" si="1"/>
        <v>0.61973515829299508</v>
      </c>
      <c r="I10" s="217"/>
      <c r="J10" s="217"/>
      <c r="K10" s="217"/>
      <c r="L10" s="217"/>
      <c r="M10" s="21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277"/>
      <c r="AE10" s="277"/>
      <c r="AF10" s="277"/>
      <c r="AG10" s="277"/>
      <c r="AH10" s="277"/>
      <c r="AI10" s="277"/>
      <c r="AJ10" s="277"/>
      <c r="AK10" s="277"/>
      <c r="AL10" s="277"/>
    </row>
    <row r="11" spans="1:38" ht="12.75" customHeight="1" x14ac:dyDescent="0.2">
      <c r="A11" s="118">
        <v>614</v>
      </c>
      <c r="B11" s="63" t="s">
        <v>10</v>
      </c>
      <c r="C11" s="250">
        <v>22780</v>
      </c>
      <c r="D11" s="666">
        <v>40000</v>
      </c>
      <c r="E11" s="659">
        <v>40000</v>
      </c>
      <c r="F11" s="655">
        <v>24832</v>
      </c>
      <c r="G11" s="364">
        <f t="shared" si="0"/>
        <v>0.62080000000000002</v>
      </c>
      <c r="H11" s="364">
        <f t="shared" si="1"/>
        <v>1.0900790166812995</v>
      </c>
      <c r="I11" s="217"/>
      <c r="J11" s="217"/>
      <c r="K11" s="217"/>
      <c r="L11" s="217"/>
      <c r="M11" s="217"/>
      <c r="N11" s="277"/>
      <c r="O11" s="277"/>
      <c r="P11" s="277"/>
      <c r="Q11" s="277"/>
      <c r="R11" s="277"/>
      <c r="S11" s="277"/>
      <c r="T11" s="277"/>
      <c r="U11" s="277"/>
      <c r="V11" s="277"/>
      <c r="W11" s="277"/>
      <c r="X11" s="277"/>
      <c r="Y11" s="277"/>
      <c r="Z11" s="277"/>
      <c r="AA11" s="277"/>
      <c r="AB11" s="277"/>
      <c r="AC11" s="277"/>
      <c r="AD11" s="277"/>
      <c r="AE11" s="277"/>
      <c r="AF11" s="277"/>
      <c r="AG11" s="277"/>
      <c r="AH11" s="277"/>
      <c r="AI11" s="277"/>
      <c r="AJ11" s="277"/>
      <c r="AK11" s="277"/>
      <c r="AL11" s="277"/>
    </row>
    <row r="12" spans="1:38" ht="12.75" customHeight="1" x14ac:dyDescent="0.2">
      <c r="A12" s="116">
        <v>63</v>
      </c>
      <c r="B12" s="121" t="s">
        <v>11</v>
      </c>
      <c r="C12" s="327">
        <f>C13+C14+C15</f>
        <v>1527410</v>
      </c>
      <c r="D12" s="419">
        <f>D13+D14+D15</f>
        <v>2230000</v>
      </c>
      <c r="E12" s="656">
        <f>E13+E14+E15</f>
        <v>4511920</v>
      </c>
      <c r="F12" s="656">
        <f>F13+F14+F15</f>
        <v>2712441</v>
      </c>
      <c r="G12" s="365">
        <f t="shared" si="0"/>
        <v>0.60117222823099703</v>
      </c>
      <c r="H12" s="365">
        <f t="shared" si="1"/>
        <v>1.7758434212163074</v>
      </c>
      <c r="I12" s="217"/>
      <c r="J12" s="217"/>
      <c r="K12" s="217"/>
      <c r="L12" s="217"/>
      <c r="M12" s="217"/>
      <c r="N12" s="277"/>
      <c r="O12" s="277"/>
      <c r="P12" s="277"/>
      <c r="Q12" s="277"/>
      <c r="R12" s="277"/>
      <c r="S12" s="277"/>
      <c r="T12" s="277"/>
      <c r="U12" s="277"/>
      <c r="V12" s="277"/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  <c r="AH12" s="277"/>
      <c r="AI12" s="277"/>
      <c r="AJ12" s="277"/>
      <c r="AK12" s="277"/>
      <c r="AL12" s="277"/>
    </row>
    <row r="13" spans="1:38" ht="12.75" customHeight="1" x14ac:dyDescent="0.2">
      <c r="A13" s="118">
        <v>6324</v>
      </c>
      <c r="B13" s="63" t="s">
        <v>266</v>
      </c>
      <c r="C13" s="250">
        <v>1026015</v>
      </c>
      <c r="D13" s="666">
        <v>1730000</v>
      </c>
      <c r="E13" s="659">
        <v>3768696</v>
      </c>
      <c r="F13" s="655">
        <v>2058548</v>
      </c>
      <c r="G13" s="364">
        <f t="shared" si="0"/>
        <v>0.54622288452026913</v>
      </c>
      <c r="H13" s="364">
        <v>0</v>
      </c>
      <c r="I13" s="217"/>
      <c r="J13" s="217"/>
      <c r="K13" s="217"/>
      <c r="L13" s="217"/>
      <c r="M13" s="217"/>
      <c r="N13" s="277"/>
      <c r="O13" s="277"/>
      <c r="P13" s="277"/>
      <c r="Q13" s="277"/>
      <c r="R13" s="277"/>
      <c r="S13" s="277"/>
      <c r="T13" s="277"/>
      <c r="U13" s="277"/>
      <c r="V13" s="277"/>
      <c r="W13" s="277"/>
      <c r="X13" s="277"/>
      <c r="Y13" s="277"/>
      <c r="Z13" s="277"/>
      <c r="AA13" s="277"/>
      <c r="AB13" s="277"/>
      <c r="AC13" s="277"/>
      <c r="AD13" s="277"/>
      <c r="AE13" s="277"/>
      <c r="AF13" s="277"/>
      <c r="AG13" s="277"/>
      <c r="AH13" s="277"/>
      <c r="AI13" s="277"/>
      <c r="AJ13" s="277"/>
      <c r="AK13" s="277"/>
      <c r="AL13" s="277"/>
    </row>
    <row r="14" spans="1:38" ht="12.75" customHeight="1" x14ac:dyDescent="0.2">
      <c r="A14" s="118">
        <v>633</v>
      </c>
      <c r="B14" s="63" t="s">
        <v>12</v>
      </c>
      <c r="C14" s="250">
        <v>501395</v>
      </c>
      <c r="D14" s="666">
        <v>400000</v>
      </c>
      <c r="E14" s="659">
        <v>643224</v>
      </c>
      <c r="F14" s="655">
        <v>646188</v>
      </c>
      <c r="G14" s="364">
        <f t="shared" si="0"/>
        <v>1.0046080370135442</v>
      </c>
      <c r="H14" s="364">
        <f t="shared" ref="H14:H22" si="2">F14/C14</f>
        <v>1.2887803029547562</v>
      </c>
      <c r="I14" s="217"/>
      <c r="J14" s="217"/>
      <c r="K14" s="217"/>
      <c r="L14" s="217"/>
      <c r="M14" s="217"/>
      <c r="N14" s="277"/>
      <c r="O14" s="277"/>
      <c r="P14" s="277"/>
      <c r="Q14" s="277"/>
      <c r="R14" s="277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  <c r="AL14" s="277"/>
    </row>
    <row r="15" spans="1:38" ht="12.75" customHeight="1" x14ac:dyDescent="0.2">
      <c r="A15" s="118">
        <v>634</v>
      </c>
      <c r="B15" s="63" t="s">
        <v>264</v>
      </c>
      <c r="C15" s="250">
        <v>0</v>
      </c>
      <c r="D15" s="666">
        <v>100000</v>
      </c>
      <c r="E15" s="659">
        <v>100000</v>
      </c>
      <c r="F15" s="655">
        <v>7705</v>
      </c>
      <c r="G15" s="364">
        <f t="shared" si="0"/>
        <v>7.7049999999999993E-2</v>
      </c>
      <c r="H15" s="364">
        <v>0</v>
      </c>
      <c r="I15" s="217"/>
      <c r="J15" s="217"/>
      <c r="K15" s="217"/>
      <c r="L15" s="217"/>
      <c r="M15" s="21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  <c r="AL15" s="277"/>
    </row>
    <row r="16" spans="1:38" ht="12.75" customHeight="1" x14ac:dyDescent="0.2">
      <c r="A16" s="116">
        <v>64</v>
      </c>
      <c r="B16" s="121" t="s">
        <v>338</v>
      </c>
      <c r="C16" s="327">
        <f>C17+C18</f>
        <v>1388528</v>
      </c>
      <c r="D16" s="419">
        <f>D17+D18</f>
        <v>2220000</v>
      </c>
      <c r="E16" s="656">
        <f>E17+E18</f>
        <v>2220000</v>
      </c>
      <c r="F16" s="656">
        <f>F17+F18</f>
        <v>1739506</v>
      </c>
      <c r="G16" s="365">
        <f t="shared" si="0"/>
        <v>0.78356126126126124</v>
      </c>
      <c r="H16" s="365">
        <f t="shared" si="2"/>
        <v>1.2527698397151517</v>
      </c>
      <c r="I16" s="217"/>
      <c r="J16" s="217"/>
      <c r="K16" s="217"/>
      <c r="L16" s="217"/>
      <c r="M16" s="21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</row>
    <row r="17" spans="1:38" ht="12.75" customHeight="1" x14ac:dyDescent="0.2">
      <c r="A17" s="118">
        <v>641</v>
      </c>
      <c r="B17" s="63" t="s">
        <v>13</v>
      </c>
      <c r="C17" s="250">
        <v>1448</v>
      </c>
      <c r="D17" s="666">
        <v>20000</v>
      </c>
      <c r="E17" s="659">
        <v>20000</v>
      </c>
      <c r="F17" s="655">
        <v>2266</v>
      </c>
      <c r="G17" s="364">
        <f t="shared" si="0"/>
        <v>0.1133</v>
      </c>
      <c r="H17" s="364">
        <f t="shared" si="2"/>
        <v>1.5649171270718232</v>
      </c>
      <c r="I17" s="217"/>
      <c r="J17" s="217"/>
      <c r="K17" s="217"/>
      <c r="L17" s="217"/>
      <c r="M17" s="217"/>
      <c r="N17" s="277"/>
      <c r="O17" s="277"/>
      <c r="P17" s="277"/>
      <c r="Q17" s="277"/>
      <c r="R17" s="277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  <c r="AI17" s="277"/>
      <c r="AJ17" s="277"/>
      <c r="AK17" s="277"/>
      <c r="AL17" s="277"/>
    </row>
    <row r="18" spans="1:38" ht="12.75" customHeight="1" x14ac:dyDescent="0.2">
      <c r="A18" s="118">
        <v>642</v>
      </c>
      <c r="B18" s="63" t="s">
        <v>14</v>
      </c>
      <c r="C18" s="250">
        <v>1387080</v>
      </c>
      <c r="D18" s="666">
        <v>2200000</v>
      </c>
      <c r="E18" s="659">
        <v>2200000</v>
      </c>
      <c r="F18" s="655">
        <v>1737240</v>
      </c>
      <c r="G18" s="364">
        <f t="shared" si="0"/>
        <v>0.7896545454545455</v>
      </c>
      <c r="H18" s="364">
        <f t="shared" si="2"/>
        <v>1.2524439830435159</v>
      </c>
      <c r="I18" s="217"/>
      <c r="J18" s="217"/>
      <c r="K18" s="217"/>
      <c r="L18" s="217"/>
      <c r="M18" s="217"/>
      <c r="N18" s="277"/>
      <c r="O18" s="277"/>
      <c r="P18" s="277"/>
      <c r="Q18" s="277"/>
      <c r="R18" s="277"/>
      <c r="S18" s="277"/>
      <c r="T18" s="277"/>
      <c r="U18" s="277"/>
      <c r="V18" s="277"/>
      <c r="W18" s="277"/>
      <c r="X18" s="277"/>
      <c r="Y18" s="277"/>
      <c r="Z18" s="277"/>
      <c r="AA18" s="277"/>
      <c r="AB18" s="277"/>
      <c r="AC18" s="277"/>
      <c r="AD18" s="277"/>
      <c r="AE18" s="277"/>
      <c r="AF18" s="277"/>
      <c r="AG18" s="277"/>
      <c r="AH18" s="277"/>
      <c r="AI18" s="277"/>
      <c r="AJ18" s="277"/>
      <c r="AK18" s="277"/>
      <c r="AL18" s="277"/>
    </row>
    <row r="19" spans="1:38" ht="12.75" customHeight="1" x14ac:dyDescent="0.2">
      <c r="A19" s="117">
        <v>65</v>
      </c>
      <c r="B19" s="121" t="s">
        <v>15</v>
      </c>
      <c r="C19" s="327">
        <f>C20+C21+C22</f>
        <v>1243207</v>
      </c>
      <c r="D19" s="419">
        <f>D20+D21+D22</f>
        <v>710000</v>
      </c>
      <c r="E19" s="656">
        <f>E20+E21+E22</f>
        <v>910888</v>
      </c>
      <c r="F19" s="656">
        <f>F20+F21+F22</f>
        <v>1283091</v>
      </c>
      <c r="G19" s="365">
        <f t="shared" si="0"/>
        <v>1.4086155487831655</v>
      </c>
      <c r="H19" s="365">
        <f t="shared" si="2"/>
        <v>1.0320815439424005</v>
      </c>
      <c r="I19" s="217"/>
      <c r="J19" s="217"/>
      <c r="K19" s="217"/>
      <c r="L19" s="217"/>
      <c r="M19" s="217"/>
      <c r="N19" s="277"/>
      <c r="O19" s="277"/>
      <c r="P19" s="277"/>
      <c r="Q19" s="277"/>
      <c r="R19" s="277"/>
      <c r="S19" s="277"/>
      <c r="T19" s="277"/>
      <c r="U19" s="277"/>
      <c r="V19" s="277"/>
      <c r="W19" s="277"/>
      <c r="X19" s="277"/>
      <c r="Y19" s="277"/>
      <c r="Z19" s="277"/>
      <c r="AA19" s="277"/>
      <c r="AB19" s="277"/>
      <c r="AC19" s="277"/>
      <c r="AD19" s="277"/>
      <c r="AE19" s="277"/>
      <c r="AF19" s="277"/>
      <c r="AG19" s="277"/>
      <c r="AH19" s="277"/>
      <c r="AI19" s="277"/>
      <c r="AJ19" s="277"/>
      <c r="AK19" s="277"/>
      <c r="AL19" s="277"/>
    </row>
    <row r="20" spans="1:38" ht="12.75" customHeight="1" x14ac:dyDescent="0.2">
      <c r="A20" s="118">
        <v>651</v>
      </c>
      <c r="B20" s="63" t="s">
        <v>16</v>
      </c>
      <c r="C20" s="250">
        <v>1704</v>
      </c>
      <c r="D20" s="666">
        <v>20000</v>
      </c>
      <c r="E20" s="659">
        <v>20000</v>
      </c>
      <c r="F20" s="655">
        <v>26781</v>
      </c>
      <c r="G20" s="364">
        <f t="shared" si="0"/>
        <v>1.3390500000000001</v>
      </c>
      <c r="H20" s="364">
        <f t="shared" si="2"/>
        <v>15.716549295774648</v>
      </c>
      <c r="I20" s="217"/>
      <c r="J20" s="217"/>
      <c r="K20" s="217"/>
      <c r="L20" s="217"/>
      <c r="M20" s="217"/>
      <c r="N20" s="277"/>
      <c r="O20" s="277"/>
      <c r="P20" s="277"/>
      <c r="Q20" s="277"/>
      <c r="R20" s="277"/>
      <c r="S20" s="277"/>
      <c r="T20" s="277"/>
      <c r="U20" s="277"/>
      <c r="V20" s="277"/>
      <c r="W20" s="277"/>
      <c r="X20" s="277"/>
      <c r="Y20" s="277"/>
      <c r="Z20" s="277"/>
      <c r="AA20" s="277"/>
      <c r="AB20" s="277"/>
      <c r="AC20" s="277"/>
      <c r="AD20" s="277"/>
      <c r="AE20" s="277"/>
      <c r="AF20" s="277"/>
      <c r="AG20" s="277"/>
      <c r="AH20" s="277"/>
      <c r="AI20" s="277"/>
      <c r="AJ20" s="277"/>
      <c r="AK20" s="277"/>
      <c r="AL20" s="277"/>
    </row>
    <row r="21" spans="1:38" ht="12.75" customHeight="1" x14ac:dyDescent="0.2">
      <c r="A21" s="118">
        <v>652</v>
      </c>
      <c r="B21" s="63" t="s">
        <v>17</v>
      </c>
      <c r="C21" s="250">
        <v>408281</v>
      </c>
      <c r="D21" s="666">
        <v>290000</v>
      </c>
      <c r="E21" s="659">
        <v>490888</v>
      </c>
      <c r="F21" s="655">
        <v>491107</v>
      </c>
      <c r="G21" s="364">
        <f t="shared" si="0"/>
        <v>1.0004461302781897</v>
      </c>
      <c r="H21" s="364">
        <f t="shared" si="2"/>
        <v>1.2028651835378086</v>
      </c>
      <c r="I21" s="217"/>
      <c r="J21" s="217"/>
      <c r="K21" s="217"/>
      <c r="L21" s="217"/>
      <c r="M21" s="217"/>
      <c r="N21" s="277"/>
      <c r="O21" s="277"/>
      <c r="P21" s="277"/>
      <c r="Q21" s="277"/>
      <c r="R21" s="277"/>
      <c r="S21" s="277"/>
      <c r="T21" s="277"/>
      <c r="U21" s="277"/>
      <c r="V21" s="277"/>
      <c r="W21" s="277"/>
      <c r="X21" s="277"/>
      <c r="Y21" s="277"/>
      <c r="Z21" s="277"/>
      <c r="AA21" s="277"/>
      <c r="AB21" s="277"/>
      <c r="AC21" s="277"/>
      <c r="AD21" s="277"/>
      <c r="AE21" s="277"/>
      <c r="AF21" s="277"/>
      <c r="AG21" s="277"/>
      <c r="AH21" s="277"/>
      <c r="AI21" s="277"/>
      <c r="AJ21" s="277"/>
      <c r="AK21" s="277"/>
      <c r="AL21" s="277"/>
    </row>
    <row r="22" spans="1:38" ht="12.75" customHeight="1" x14ac:dyDescent="0.2">
      <c r="A22" s="118">
        <v>653</v>
      </c>
      <c r="B22" s="63" t="s">
        <v>67</v>
      </c>
      <c r="C22" s="250">
        <v>833222</v>
      </c>
      <c r="D22" s="666">
        <v>400000</v>
      </c>
      <c r="E22" s="659">
        <v>400000</v>
      </c>
      <c r="F22" s="655">
        <v>765203</v>
      </c>
      <c r="G22" s="364">
        <f t="shared" si="0"/>
        <v>1.9130075</v>
      </c>
      <c r="H22" s="364">
        <f t="shared" si="2"/>
        <v>0.9183662937368432</v>
      </c>
      <c r="I22" s="217"/>
      <c r="J22" s="217"/>
      <c r="K22" s="217"/>
      <c r="L22" s="217"/>
      <c r="M22" s="21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277"/>
      <c r="AD22" s="277"/>
      <c r="AE22" s="277"/>
      <c r="AF22" s="277"/>
      <c r="AG22" s="277"/>
      <c r="AH22" s="277"/>
      <c r="AI22" s="277"/>
      <c r="AJ22" s="277"/>
      <c r="AK22" s="277"/>
      <c r="AL22" s="277"/>
    </row>
    <row r="23" spans="1:38" ht="12.75" customHeight="1" x14ac:dyDescent="0.2">
      <c r="A23" s="117">
        <v>66</v>
      </c>
      <c r="B23" s="121" t="s">
        <v>267</v>
      </c>
      <c r="C23" s="327">
        <f>C24</f>
        <v>0</v>
      </c>
      <c r="D23" s="419">
        <f>D24</f>
        <v>0</v>
      </c>
      <c r="E23" s="656">
        <v>0</v>
      </c>
      <c r="F23" s="656">
        <v>0</v>
      </c>
      <c r="G23" s="365">
        <v>0</v>
      </c>
      <c r="H23" s="365">
        <v>0</v>
      </c>
      <c r="I23" s="217"/>
      <c r="J23" s="217"/>
      <c r="K23" s="217"/>
      <c r="L23" s="217"/>
      <c r="M23" s="217"/>
      <c r="N23" s="277"/>
      <c r="O23" s="277"/>
      <c r="P23" s="277"/>
      <c r="Q23" s="277"/>
      <c r="R23" s="277"/>
      <c r="S23" s="277"/>
      <c r="T23" s="277"/>
      <c r="U23" s="277"/>
      <c r="V23" s="277"/>
      <c r="W23" s="277"/>
      <c r="X23" s="277"/>
      <c r="Y23" s="277"/>
      <c r="Z23" s="277"/>
      <c r="AA23" s="277"/>
      <c r="AB23" s="277"/>
      <c r="AC23" s="277"/>
      <c r="AD23" s="277"/>
      <c r="AE23" s="277"/>
      <c r="AF23" s="277"/>
      <c r="AG23" s="277"/>
      <c r="AH23" s="277"/>
      <c r="AI23" s="277"/>
      <c r="AJ23" s="277"/>
      <c r="AK23" s="277"/>
      <c r="AL23" s="277"/>
    </row>
    <row r="24" spans="1:38" ht="12.75" customHeight="1" x14ac:dyDescent="0.2">
      <c r="A24" s="118">
        <v>663</v>
      </c>
      <c r="B24" s="63" t="s">
        <v>268</v>
      </c>
      <c r="C24" s="250">
        <v>0</v>
      </c>
      <c r="D24" s="666"/>
      <c r="E24" s="659">
        <v>0</v>
      </c>
      <c r="F24" s="655">
        <v>0</v>
      </c>
      <c r="G24" s="364">
        <v>0</v>
      </c>
      <c r="H24" s="364">
        <v>0</v>
      </c>
      <c r="I24" s="217"/>
      <c r="J24" s="217"/>
      <c r="K24" s="217"/>
      <c r="L24" s="217"/>
      <c r="M24" s="217"/>
      <c r="N24" s="277"/>
      <c r="O24" s="219"/>
      <c r="P24" s="277"/>
      <c r="Q24" s="277"/>
      <c r="R24" s="277"/>
      <c r="S24" s="277"/>
      <c r="T24" s="277"/>
      <c r="U24" s="277"/>
      <c r="V24" s="277"/>
      <c r="W24" s="277"/>
      <c r="X24" s="277"/>
      <c r="Y24" s="277"/>
      <c r="Z24" s="277"/>
      <c r="AA24" s="277"/>
      <c r="AB24" s="277"/>
      <c r="AC24" s="277"/>
      <c r="AD24" s="277"/>
      <c r="AE24" s="277"/>
      <c r="AF24" s="277"/>
      <c r="AG24" s="277"/>
      <c r="AH24" s="277"/>
      <c r="AI24" s="277"/>
      <c r="AJ24" s="277"/>
      <c r="AK24" s="277"/>
      <c r="AL24" s="277"/>
    </row>
    <row r="25" spans="1:38" ht="12.75" customHeight="1" x14ac:dyDescent="0.2">
      <c r="A25" s="117">
        <v>67</v>
      </c>
      <c r="B25" s="121" t="s">
        <v>492</v>
      </c>
      <c r="C25" s="716"/>
      <c r="D25" s="717"/>
      <c r="E25" s="718">
        <v>0</v>
      </c>
      <c r="F25" s="719">
        <f>F26</f>
        <v>14061</v>
      </c>
      <c r="G25" s="365">
        <v>0</v>
      </c>
      <c r="H25" s="365">
        <v>0</v>
      </c>
      <c r="I25" s="217"/>
      <c r="J25" s="217"/>
      <c r="K25" s="217"/>
      <c r="L25" s="217"/>
      <c r="M25" s="217"/>
      <c r="N25" s="277"/>
      <c r="O25" s="219"/>
      <c r="P25" s="277"/>
      <c r="Q25" s="277"/>
      <c r="R25" s="277"/>
      <c r="S25" s="277"/>
      <c r="T25" s="277"/>
      <c r="U25" s="277"/>
      <c r="V25" s="277"/>
      <c r="W25" s="277"/>
      <c r="X25" s="277"/>
      <c r="Y25" s="277"/>
      <c r="Z25" s="277"/>
      <c r="AA25" s="277"/>
      <c r="AB25" s="277"/>
      <c r="AC25" s="277"/>
      <c r="AD25" s="277"/>
      <c r="AE25" s="277"/>
      <c r="AF25" s="277"/>
      <c r="AG25" s="277"/>
      <c r="AH25" s="277"/>
      <c r="AI25" s="277"/>
      <c r="AJ25" s="277"/>
      <c r="AK25" s="277"/>
      <c r="AL25" s="277"/>
    </row>
    <row r="26" spans="1:38" ht="12.75" customHeight="1" x14ac:dyDescent="0.2">
      <c r="A26" s="118">
        <v>673</v>
      </c>
      <c r="B26" s="715" t="s">
        <v>493</v>
      </c>
      <c r="C26" s="250"/>
      <c r="D26" s="666"/>
      <c r="E26" s="659">
        <v>0</v>
      </c>
      <c r="F26" s="655">
        <v>14061</v>
      </c>
      <c r="G26" s="364">
        <v>0</v>
      </c>
      <c r="H26" s="364">
        <v>0</v>
      </c>
      <c r="I26" s="217"/>
      <c r="J26" s="217"/>
      <c r="K26" s="217"/>
      <c r="L26" s="217"/>
      <c r="M26" s="217"/>
      <c r="N26" s="277"/>
      <c r="O26" s="219"/>
      <c r="P26" s="277"/>
      <c r="Q26" s="277"/>
      <c r="R26" s="277"/>
      <c r="S26" s="277"/>
      <c r="T26" s="277"/>
      <c r="U26" s="277"/>
      <c r="V26" s="277"/>
      <c r="W26" s="277"/>
      <c r="X26" s="277"/>
      <c r="Y26" s="277"/>
      <c r="Z26" s="277"/>
      <c r="AA26" s="277"/>
      <c r="AB26" s="277"/>
      <c r="AC26" s="277"/>
      <c r="AD26" s="277"/>
      <c r="AE26" s="277"/>
      <c r="AF26" s="277"/>
      <c r="AG26" s="277"/>
      <c r="AH26" s="277"/>
      <c r="AI26" s="277"/>
      <c r="AJ26" s="277"/>
      <c r="AK26" s="277"/>
      <c r="AL26" s="277"/>
    </row>
    <row r="27" spans="1:38" ht="12.75" customHeight="1" x14ac:dyDescent="0.2">
      <c r="A27" s="117">
        <v>68</v>
      </c>
      <c r="B27" s="121" t="s">
        <v>117</v>
      </c>
      <c r="C27" s="327">
        <f>C28</f>
        <v>0</v>
      </c>
      <c r="D27" s="419">
        <f>D28</f>
        <v>20000</v>
      </c>
      <c r="E27" s="656">
        <f>E28</f>
        <v>20000</v>
      </c>
      <c r="F27" s="656">
        <v>0</v>
      </c>
      <c r="G27" s="365">
        <f t="shared" si="0"/>
        <v>0</v>
      </c>
      <c r="H27" s="365">
        <v>0</v>
      </c>
      <c r="I27" s="217"/>
      <c r="J27" s="217"/>
      <c r="K27" s="217"/>
      <c r="L27" s="217"/>
      <c r="M27" s="217"/>
      <c r="N27" s="277"/>
      <c r="O27" s="277"/>
      <c r="P27" s="277"/>
      <c r="Q27" s="277"/>
      <c r="R27" s="277"/>
      <c r="S27" s="277"/>
      <c r="T27" s="277"/>
      <c r="U27" s="277"/>
      <c r="V27" s="277"/>
      <c r="W27" s="277"/>
      <c r="X27" s="277"/>
      <c r="Y27" s="277"/>
      <c r="Z27" s="277"/>
      <c r="AA27" s="277"/>
      <c r="AB27" s="277"/>
      <c r="AC27" s="277"/>
      <c r="AD27" s="277"/>
      <c r="AE27" s="277"/>
      <c r="AF27" s="277"/>
      <c r="AG27" s="277"/>
      <c r="AH27" s="277"/>
      <c r="AI27" s="277"/>
      <c r="AJ27" s="277"/>
      <c r="AK27" s="277"/>
      <c r="AL27" s="277"/>
    </row>
    <row r="28" spans="1:38" ht="12.75" customHeight="1" thickBot="1" x14ac:dyDescent="0.25">
      <c r="A28" s="119">
        <v>681</v>
      </c>
      <c r="B28" s="62" t="s">
        <v>118</v>
      </c>
      <c r="C28" s="354">
        <v>0</v>
      </c>
      <c r="D28" s="667">
        <v>20000</v>
      </c>
      <c r="E28" s="663">
        <v>20000</v>
      </c>
      <c r="F28" s="657">
        <v>0</v>
      </c>
      <c r="G28" s="361">
        <f t="shared" si="0"/>
        <v>0</v>
      </c>
      <c r="H28" s="361">
        <v>0</v>
      </c>
      <c r="I28" s="217"/>
      <c r="J28" s="217"/>
      <c r="K28" s="217"/>
      <c r="L28" s="217"/>
      <c r="M28" s="217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  <c r="AH28" s="277"/>
      <c r="AI28" s="277"/>
      <c r="AJ28" s="277"/>
      <c r="AK28" s="277"/>
      <c r="AL28" s="277"/>
    </row>
    <row r="29" spans="1:38" ht="15" customHeight="1" thickBot="1" x14ac:dyDescent="0.25">
      <c r="A29" s="124">
        <v>7</v>
      </c>
      <c r="B29" s="134" t="s">
        <v>18</v>
      </c>
      <c r="C29" s="353">
        <f>C30+C33</f>
        <v>260427</v>
      </c>
      <c r="D29" s="668">
        <f>D30+D33</f>
        <v>1927000</v>
      </c>
      <c r="E29" s="662">
        <f>E30+E33</f>
        <v>2180750</v>
      </c>
      <c r="F29" s="653">
        <f>F30+F33</f>
        <v>1620580</v>
      </c>
      <c r="G29" s="362">
        <f t="shared" si="0"/>
        <v>0.74312965722801794</v>
      </c>
      <c r="H29" s="362">
        <f>F29/C29</f>
        <v>6.2227802800784868</v>
      </c>
      <c r="I29" s="217"/>
      <c r="J29" s="217"/>
      <c r="K29" s="217"/>
      <c r="L29" s="217"/>
      <c r="M29" s="217"/>
      <c r="N29" s="277"/>
      <c r="O29" s="277"/>
      <c r="P29" s="277"/>
      <c r="Q29" s="277"/>
      <c r="R29" s="277"/>
      <c r="S29" s="277"/>
      <c r="T29" s="277"/>
      <c r="U29" s="277"/>
      <c r="V29" s="277"/>
      <c r="W29" s="277"/>
      <c r="X29" s="277"/>
      <c r="Y29" s="277"/>
      <c r="Z29" s="277"/>
      <c r="AA29" s="277"/>
      <c r="AB29" s="277"/>
      <c r="AC29" s="277"/>
      <c r="AD29" s="277"/>
      <c r="AE29" s="277"/>
      <c r="AF29" s="277"/>
      <c r="AG29" s="277"/>
      <c r="AH29" s="277"/>
      <c r="AI29" s="277"/>
      <c r="AJ29" s="277"/>
      <c r="AK29" s="277"/>
      <c r="AL29" s="277"/>
    </row>
    <row r="30" spans="1:38" ht="12.75" customHeight="1" x14ac:dyDescent="0.2">
      <c r="A30" s="122">
        <v>71</v>
      </c>
      <c r="B30" s="123" t="s">
        <v>19</v>
      </c>
      <c r="C30" s="355">
        <f>C31+C32</f>
        <v>234085</v>
      </c>
      <c r="D30" s="210">
        <f>D31+D32</f>
        <v>200000</v>
      </c>
      <c r="E30" s="658">
        <f>E31+E32</f>
        <v>200000</v>
      </c>
      <c r="F30" s="658">
        <f>F31+F32</f>
        <v>165086</v>
      </c>
      <c r="G30" s="366">
        <f t="shared" si="0"/>
        <v>0.82543</v>
      </c>
      <c r="H30" s="366">
        <f>F30/C30</f>
        <v>0.70523954973620695</v>
      </c>
      <c r="I30" s="217"/>
      <c r="J30" s="217"/>
      <c r="K30" s="217"/>
      <c r="L30" s="217"/>
      <c r="M30" s="217"/>
      <c r="N30" s="277"/>
      <c r="O30" s="277"/>
      <c r="P30" s="277"/>
      <c r="Q30" s="277"/>
      <c r="R30" s="277"/>
      <c r="S30" s="277"/>
      <c r="T30" s="277"/>
      <c r="U30" s="277"/>
      <c r="V30" s="277"/>
      <c r="W30" s="277"/>
      <c r="X30" s="277"/>
      <c r="Y30" s="277"/>
      <c r="Z30" s="277"/>
      <c r="AA30" s="277"/>
      <c r="AB30" s="277"/>
      <c r="AC30" s="277"/>
      <c r="AD30" s="277"/>
      <c r="AE30" s="277"/>
      <c r="AF30" s="277"/>
      <c r="AG30" s="277"/>
      <c r="AH30" s="277"/>
      <c r="AI30" s="277"/>
      <c r="AJ30" s="277"/>
      <c r="AK30" s="277"/>
      <c r="AL30" s="277"/>
    </row>
    <row r="31" spans="1:38" ht="12.75" customHeight="1" x14ac:dyDescent="0.2">
      <c r="A31" s="118">
        <v>711</v>
      </c>
      <c r="B31" s="63" t="s">
        <v>259</v>
      </c>
      <c r="C31" s="250">
        <v>101075</v>
      </c>
      <c r="D31" s="426">
        <v>100000</v>
      </c>
      <c r="E31" s="659">
        <v>100000</v>
      </c>
      <c r="F31" s="655">
        <v>92529</v>
      </c>
      <c r="G31" s="364">
        <f t="shared" si="0"/>
        <v>0.92528999999999995</v>
      </c>
      <c r="H31" s="364">
        <f>F31/C31</f>
        <v>0.91544892406628742</v>
      </c>
      <c r="I31" s="217"/>
      <c r="J31" s="217"/>
      <c r="K31" s="217"/>
      <c r="L31" s="217"/>
      <c r="M31" s="217"/>
      <c r="N31" s="277"/>
      <c r="O31" s="277"/>
      <c r="P31" s="277"/>
      <c r="Q31" s="277"/>
      <c r="R31" s="277"/>
      <c r="S31" s="277"/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  <c r="AE31" s="277"/>
      <c r="AF31" s="277"/>
      <c r="AG31" s="277"/>
      <c r="AH31" s="277"/>
      <c r="AI31" s="277"/>
      <c r="AJ31" s="277"/>
      <c r="AK31" s="277"/>
      <c r="AL31" s="277"/>
    </row>
    <row r="32" spans="1:38" ht="12.75" customHeight="1" x14ac:dyDescent="0.2">
      <c r="A32" s="118">
        <v>711</v>
      </c>
      <c r="B32" s="63" t="s">
        <v>260</v>
      </c>
      <c r="C32" s="413">
        <v>133010</v>
      </c>
      <c r="D32" s="426">
        <v>100000</v>
      </c>
      <c r="E32" s="659">
        <v>100000</v>
      </c>
      <c r="F32" s="659">
        <v>72557</v>
      </c>
      <c r="G32" s="364">
        <f t="shared" si="0"/>
        <v>0.72557000000000005</v>
      </c>
      <c r="H32" s="364">
        <v>0</v>
      </c>
      <c r="I32" s="217"/>
      <c r="J32" s="217"/>
      <c r="K32" s="217"/>
      <c r="L32" s="217"/>
      <c r="M32" s="217"/>
      <c r="N32" s="277"/>
      <c r="O32" s="277"/>
      <c r="P32" s="277"/>
      <c r="Q32" s="277"/>
      <c r="R32" s="277"/>
      <c r="S32" s="277"/>
      <c r="T32" s="277"/>
      <c r="U32" s="277"/>
      <c r="V32" s="277"/>
      <c r="W32" s="277"/>
      <c r="X32" s="277"/>
      <c r="Y32" s="277"/>
      <c r="Z32" s="277"/>
      <c r="AA32" s="277"/>
      <c r="AB32" s="277"/>
      <c r="AC32" s="277"/>
      <c r="AD32" s="277"/>
      <c r="AE32" s="277"/>
      <c r="AF32" s="277"/>
      <c r="AG32" s="277"/>
      <c r="AH32" s="277"/>
      <c r="AI32" s="277"/>
      <c r="AJ32" s="277"/>
      <c r="AK32" s="277"/>
      <c r="AL32" s="277"/>
    </row>
    <row r="33" spans="1:38" ht="12.75" customHeight="1" x14ac:dyDescent="0.2">
      <c r="A33" s="120">
        <v>72</v>
      </c>
      <c r="B33" s="71" t="s">
        <v>68</v>
      </c>
      <c r="C33" s="327">
        <f>C34+C35+C36</f>
        <v>26342</v>
      </c>
      <c r="D33" s="669">
        <f>D34+D35+D36</f>
        <v>1727000</v>
      </c>
      <c r="E33" s="656">
        <f>E34+E35+E36</f>
        <v>1980750</v>
      </c>
      <c r="F33" s="656">
        <f>F34+F35+F36+F37</f>
        <v>1455494</v>
      </c>
      <c r="G33" s="365">
        <f t="shared" si="0"/>
        <v>0.73481963902562164</v>
      </c>
      <c r="H33" s="365">
        <f>F33/C33</f>
        <v>55.253739275681419</v>
      </c>
      <c r="I33" s="217"/>
      <c r="J33" s="217"/>
      <c r="K33" s="217"/>
      <c r="L33" s="217"/>
      <c r="M33" s="217"/>
      <c r="N33" s="277"/>
      <c r="O33" s="277"/>
      <c r="P33" s="277"/>
      <c r="Q33" s="277"/>
      <c r="R33" s="277"/>
      <c r="S33" s="277"/>
      <c r="T33" s="277"/>
      <c r="U33" s="277"/>
      <c r="V33" s="277"/>
      <c r="W33" s="277"/>
      <c r="X33" s="277"/>
      <c r="Y33" s="277"/>
      <c r="Z33" s="277"/>
      <c r="AA33" s="277"/>
      <c r="AB33" s="277"/>
      <c r="AC33" s="277"/>
      <c r="AD33" s="277"/>
      <c r="AE33" s="277"/>
      <c r="AF33" s="277"/>
      <c r="AG33" s="277"/>
      <c r="AH33" s="277"/>
      <c r="AI33" s="277"/>
      <c r="AJ33" s="277"/>
      <c r="AK33" s="277"/>
      <c r="AL33" s="277"/>
    </row>
    <row r="34" spans="1:38" ht="12.75" customHeight="1" x14ac:dyDescent="0.2">
      <c r="A34" s="118">
        <v>721</v>
      </c>
      <c r="B34" s="63" t="s">
        <v>262</v>
      </c>
      <c r="C34" s="253">
        <v>0</v>
      </c>
      <c r="D34" s="426">
        <v>227000</v>
      </c>
      <c r="E34" s="659">
        <v>480750</v>
      </c>
      <c r="F34" s="659">
        <v>245001</v>
      </c>
      <c r="G34" s="364">
        <f t="shared" si="0"/>
        <v>0.50962246489859597</v>
      </c>
      <c r="H34" s="364">
        <v>0</v>
      </c>
      <c r="I34" s="217"/>
      <c r="J34" s="217"/>
      <c r="K34" s="217"/>
      <c r="L34" s="217"/>
      <c r="M34" s="217"/>
      <c r="N34" s="277"/>
      <c r="O34" s="277"/>
      <c r="P34" s="277"/>
      <c r="Q34" s="277"/>
      <c r="R34" s="277"/>
      <c r="S34" s="277"/>
      <c r="T34" s="277"/>
      <c r="U34" s="277"/>
      <c r="V34" s="277"/>
      <c r="W34" s="277"/>
      <c r="X34" s="277"/>
      <c r="Y34" s="277"/>
      <c r="Z34" s="277"/>
      <c r="AA34" s="277"/>
      <c r="AB34" s="277"/>
      <c r="AC34" s="277"/>
      <c r="AD34" s="277"/>
      <c r="AE34" s="277"/>
      <c r="AF34" s="277"/>
      <c r="AG34" s="277"/>
      <c r="AH34" s="277"/>
      <c r="AI34" s="277"/>
      <c r="AJ34" s="277"/>
      <c r="AK34" s="277"/>
      <c r="AL34" s="277"/>
    </row>
    <row r="35" spans="1:38" ht="12.75" customHeight="1" x14ac:dyDescent="0.2">
      <c r="A35" s="409">
        <v>721</v>
      </c>
      <c r="B35" s="63" t="s">
        <v>261</v>
      </c>
      <c r="C35" s="250">
        <v>26342</v>
      </c>
      <c r="D35" s="426">
        <v>500000</v>
      </c>
      <c r="E35" s="659">
        <v>500000</v>
      </c>
      <c r="F35" s="655">
        <v>8293</v>
      </c>
      <c r="G35" s="364">
        <f t="shared" si="0"/>
        <v>1.6586E-2</v>
      </c>
      <c r="H35" s="364">
        <f>F35/C35</f>
        <v>0.31482043884291244</v>
      </c>
      <c r="I35" s="217"/>
      <c r="J35" s="217"/>
      <c r="K35" s="217"/>
      <c r="L35" s="217"/>
      <c r="M35" s="217"/>
      <c r="N35" s="277"/>
      <c r="O35" s="277"/>
      <c r="P35" s="277"/>
      <c r="Q35" s="277"/>
      <c r="R35" s="277"/>
      <c r="S35" s="277"/>
      <c r="T35" s="277"/>
      <c r="U35" s="277"/>
      <c r="V35" s="277"/>
      <c r="W35" s="277"/>
      <c r="X35" s="277"/>
      <c r="Y35" s="277"/>
      <c r="Z35" s="277"/>
      <c r="AA35" s="277"/>
      <c r="AB35" s="277"/>
      <c r="AC35" s="277"/>
      <c r="AD35" s="277"/>
      <c r="AE35" s="277"/>
      <c r="AF35" s="277"/>
      <c r="AG35" s="277"/>
      <c r="AH35" s="277"/>
      <c r="AI35" s="277"/>
      <c r="AJ35" s="277"/>
      <c r="AK35" s="277"/>
      <c r="AL35" s="277"/>
    </row>
    <row r="36" spans="1:38" x14ac:dyDescent="0.2">
      <c r="A36" s="721">
        <v>721</v>
      </c>
      <c r="B36" s="722" t="s">
        <v>355</v>
      </c>
      <c r="C36" s="723">
        <v>0</v>
      </c>
      <c r="D36" s="720">
        <v>1000000</v>
      </c>
      <c r="E36" s="663">
        <v>1000000</v>
      </c>
      <c r="F36" s="724">
        <v>1200200</v>
      </c>
      <c r="G36" s="723">
        <f>F36/E36</f>
        <v>1.2001999999999999</v>
      </c>
      <c r="H36" s="723">
        <v>0</v>
      </c>
      <c r="I36" s="217"/>
      <c r="J36" s="217"/>
      <c r="K36" s="217"/>
      <c r="L36" s="217"/>
      <c r="M36" s="217"/>
      <c r="N36" s="277"/>
      <c r="O36" s="277"/>
      <c r="P36" s="277"/>
      <c r="Q36" s="277"/>
      <c r="R36" s="277"/>
      <c r="S36" s="277"/>
      <c r="T36" s="277"/>
      <c r="U36" s="277"/>
      <c r="V36" s="277"/>
      <c r="W36" s="277"/>
      <c r="X36" s="277"/>
      <c r="Y36" s="277"/>
      <c r="Z36" s="277"/>
      <c r="AA36" s="277"/>
      <c r="AB36" s="277"/>
      <c r="AC36" s="277"/>
      <c r="AD36" s="277"/>
      <c r="AE36" s="277"/>
      <c r="AF36" s="277"/>
      <c r="AG36" s="277"/>
      <c r="AH36" s="277"/>
      <c r="AI36" s="277"/>
      <c r="AJ36" s="277"/>
      <c r="AK36" s="277"/>
      <c r="AL36" s="277"/>
    </row>
    <row r="37" spans="1:38" x14ac:dyDescent="0.2">
      <c r="A37" s="732">
        <v>721</v>
      </c>
      <c r="B37" s="733" t="s">
        <v>494</v>
      </c>
      <c r="C37" s="734"/>
      <c r="D37" s="426"/>
      <c r="E37" s="413">
        <v>0</v>
      </c>
      <c r="F37" s="413">
        <v>2000</v>
      </c>
      <c r="G37" s="734">
        <v>0</v>
      </c>
      <c r="H37" s="734">
        <v>0</v>
      </c>
      <c r="I37" s="217"/>
      <c r="J37" s="217"/>
      <c r="K37" s="217"/>
      <c r="L37" s="217"/>
      <c r="M37" s="217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277"/>
      <c r="AC37" s="277"/>
      <c r="AD37" s="277"/>
      <c r="AE37" s="277"/>
      <c r="AF37" s="277"/>
      <c r="AG37" s="277"/>
      <c r="AH37" s="277"/>
      <c r="AI37" s="277"/>
      <c r="AJ37" s="277"/>
      <c r="AK37" s="277"/>
      <c r="AL37" s="277"/>
    </row>
    <row r="38" spans="1:38" ht="15" thickBot="1" x14ac:dyDescent="0.25">
      <c r="A38" s="725">
        <v>8</v>
      </c>
      <c r="B38" s="726" t="s">
        <v>489</v>
      </c>
      <c r="C38" s="727">
        <f>C41+C44</f>
        <v>0</v>
      </c>
      <c r="D38" s="728">
        <f>D41+D44</f>
        <v>0</v>
      </c>
      <c r="E38" s="729">
        <f>E39</f>
        <v>5620000</v>
      </c>
      <c r="F38" s="730">
        <f>F39</f>
        <v>2765211</v>
      </c>
      <c r="G38" s="731">
        <f t="shared" ref="G38:G40" si="3">F38/E38</f>
        <v>0.49203042704626332</v>
      </c>
      <c r="H38" s="731">
        <v>0</v>
      </c>
      <c r="I38" s="217"/>
      <c r="J38" s="217"/>
      <c r="K38" s="217"/>
      <c r="L38" s="217"/>
      <c r="M38" s="217"/>
      <c r="N38" s="277"/>
      <c r="O38" s="277"/>
      <c r="P38" s="277"/>
      <c r="Q38" s="277"/>
      <c r="R38" s="277"/>
      <c r="S38" s="277"/>
      <c r="T38" s="277"/>
      <c r="U38" s="277"/>
      <c r="V38" s="277"/>
      <c r="W38" s="277"/>
      <c r="X38" s="277"/>
      <c r="Y38" s="277"/>
      <c r="Z38" s="277"/>
      <c r="AA38" s="277"/>
      <c r="AB38" s="277"/>
      <c r="AC38" s="277"/>
      <c r="AD38" s="277"/>
      <c r="AE38" s="277"/>
      <c r="AF38" s="277"/>
      <c r="AG38" s="277"/>
      <c r="AH38" s="277"/>
      <c r="AI38" s="277"/>
      <c r="AJ38" s="277"/>
      <c r="AK38" s="277"/>
      <c r="AL38" s="277"/>
    </row>
    <row r="39" spans="1:38" x14ac:dyDescent="0.2">
      <c r="A39" s="122">
        <v>84</v>
      </c>
      <c r="B39" s="123" t="s">
        <v>490</v>
      </c>
      <c r="C39" s="355"/>
      <c r="D39" s="210"/>
      <c r="E39" s="658">
        <f>E40+E41</f>
        <v>5620000</v>
      </c>
      <c r="F39" s="658">
        <f>F40</f>
        <v>2765211</v>
      </c>
      <c r="G39" s="366">
        <f t="shared" si="3"/>
        <v>0.49203042704626332</v>
      </c>
      <c r="H39" s="366">
        <v>0</v>
      </c>
      <c r="I39" s="217"/>
      <c r="J39" s="217"/>
      <c r="K39" s="217"/>
      <c r="L39" s="217"/>
      <c r="M39" s="217"/>
      <c r="N39" s="277"/>
      <c r="O39" s="277"/>
      <c r="P39" s="277"/>
      <c r="Q39" s="277"/>
      <c r="R39" s="277"/>
      <c r="S39" s="277"/>
      <c r="T39" s="277"/>
      <c r="U39" s="277"/>
      <c r="V39" s="277"/>
      <c r="W39" s="277"/>
      <c r="X39" s="277"/>
      <c r="Y39" s="277"/>
      <c r="Z39" s="277"/>
      <c r="AA39" s="277"/>
      <c r="AB39" s="277"/>
      <c r="AC39" s="277"/>
      <c r="AD39" s="277"/>
      <c r="AE39" s="277"/>
      <c r="AF39" s="277"/>
      <c r="AG39" s="277"/>
      <c r="AH39" s="277"/>
      <c r="AI39" s="277"/>
      <c r="AJ39" s="277"/>
      <c r="AK39" s="277"/>
      <c r="AL39" s="277"/>
    </row>
    <row r="40" spans="1:38" ht="25.5" x14ac:dyDescent="0.2">
      <c r="A40" s="118">
        <v>844</v>
      </c>
      <c r="B40" s="715" t="s">
        <v>491</v>
      </c>
      <c r="C40" s="250"/>
      <c r="D40" s="426"/>
      <c r="E40" s="659">
        <v>5620000</v>
      </c>
      <c r="F40" s="655">
        <v>2765211</v>
      </c>
      <c r="G40" s="364">
        <f t="shared" si="3"/>
        <v>0.49203042704626332</v>
      </c>
      <c r="H40" s="364">
        <v>0</v>
      </c>
      <c r="I40" s="217"/>
      <c r="J40" s="217"/>
      <c r="K40" s="217"/>
      <c r="L40" s="217"/>
      <c r="M40" s="217"/>
      <c r="N40" s="277"/>
      <c r="O40" s="277"/>
      <c r="P40" s="277"/>
      <c r="Q40" s="277"/>
      <c r="R40" s="277"/>
      <c r="S40" s="277"/>
      <c r="T40" s="277"/>
      <c r="U40" s="277"/>
      <c r="V40" s="277"/>
      <c r="W40" s="277"/>
      <c r="X40" s="277"/>
      <c r="Y40" s="277"/>
      <c r="Z40" s="277"/>
      <c r="AA40" s="277"/>
      <c r="AB40" s="277"/>
      <c r="AC40" s="277"/>
      <c r="AD40" s="277"/>
      <c r="AE40" s="277"/>
      <c r="AF40" s="277"/>
      <c r="AG40" s="277"/>
      <c r="AH40" s="277"/>
      <c r="AI40" s="277"/>
      <c r="AJ40" s="277"/>
      <c r="AK40" s="277"/>
      <c r="AL40" s="277"/>
    </row>
    <row r="41" spans="1:38" x14ac:dyDescent="0.2">
      <c r="A41" s="7"/>
      <c r="F41" s="217"/>
      <c r="G41" s="217"/>
      <c r="H41" s="217"/>
      <c r="I41" s="217"/>
      <c r="J41" s="217"/>
      <c r="K41" s="217"/>
      <c r="L41" s="217"/>
      <c r="M41" s="217"/>
      <c r="N41" s="277"/>
      <c r="O41" s="277"/>
      <c r="P41" s="277"/>
      <c r="Q41" s="277"/>
      <c r="R41" s="277"/>
      <c r="S41" s="277"/>
      <c r="T41" s="277"/>
      <c r="U41" s="277"/>
      <c r="V41" s="277"/>
      <c r="W41" s="277"/>
      <c r="X41" s="277"/>
      <c r="Y41" s="277"/>
      <c r="Z41" s="277"/>
      <c r="AA41" s="277"/>
      <c r="AB41" s="277"/>
      <c r="AC41" s="277"/>
      <c r="AD41" s="277"/>
      <c r="AE41" s="277"/>
      <c r="AF41" s="277"/>
      <c r="AG41" s="277"/>
      <c r="AH41" s="277"/>
      <c r="AI41" s="277"/>
      <c r="AJ41" s="277"/>
      <c r="AK41" s="277"/>
      <c r="AL41" s="277"/>
    </row>
    <row r="42" spans="1:38" x14ac:dyDescent="0.2">
      <c r="A42" s="7"/>
      <c r="F42" s="217"/>
      <c r="G42" s="217"/>
      <c r="H42" s="217"/>
      <c r="I42" s="217"/>
      <c r="J42" s="217"/>
      <c r="K42" s="217"/>
      <c r="L42" s="217"/>
      <c r="M42" s="217"/>
      <c r="N42" s="277"/>
      <c r="O42" s="277"/>
      <c r="P42" s="277"/>
      <c r="Q42" s="277"/>
      <c r="R42" s="277"/>
      <c r="S42" s="277"/>
      <c r="T42" s="277"/>
      <c r="U42" s="277"/>
      <c r="V42" s="277"/>
      <c r="W42" s="277"/>
      <c r="X42" s="277"/>
      <c r="Y42" s="277"/>
      <c r="Z42" s="277"/>
      <c r="AA42" s="277"/>
      <c r="AB42" s="277"/>
      <c r="AC42" s="277"/>
      <c r="AD42" s="277"/>
      <c r="AE42" s="277"/>
      <c r="AF42" s="277"/>
      <c r="AG42" s="277"/>
      <c r="AH42" s="277"/>
      <c r="AI42" s="277"/>
      <c r="AJ42" s="277"/>
      <c r="AK42" s="277"/>
      <c r="AL42" s="277"/>
    </row>
    <row r="43" spans="1:38" x14ac:dyDescent="0.2">
      <c r="F43" s="217"/>
      <c r="G43" s="217"/>
      <c r="H43" s="217"/>
      <c r="I43" s="217"/>
      <c r="J43" s="217"/>
      <c r="K43" s="217"/>
      <c r="L43" s="217"/>
      <c r="M43" s="217"/>
      <c r="N43" s="277"/>
      <c r="O43" s="277"/>
      <c r="P43" s="277"/>
      <c r="Q43" s="277"/>
      <c r="R43" s="277"/>
      <c r="S43" s="277"/>
      <c r="T43" s="277"/>
      <c r="U43" s="277"/>
      <c r="V43" s="277"/>
      <c r="W43" s="277"/>
      <c r="X43" s="277"/>
      <c r="Y43" s="277"/>
      <c r="Z43" s="277"/>
      <c r="AA43" s="277"/>
      <c r="AB43" s="277"/>
      <c r="AC43" s="277"/>
      <c r="AD43" s="277"/>
      <c r="AE43" s="277"/>
      <c r="AF43" s="277"/>
      <c r="AG43" s="277"/>
      <c r="AH43" s="277"/>
      <c r="AI43" s="277"/>
      <c r="AJ43" s="277"/>
      <c r="AK43" s="277"/>
      <c r="AL43" s="277"/>
    </row>
    <row r="44" spans="1:38" x14ac:dyDescent="0.2">
      <c r="F44" s="217"/>
      <c r="G44" s="217"/>
      <c r="H44" s="217"/>
      <c r="I44" s="217"/>
      <c r="J44" s="217"/>
      <c r="K44" s="217"/>
      <c r="L44" s="217"/>
      <c r="M44" s="217"/>
      <c r="N44" s="277"/>
      <c r="O44" s="277"/>
      <c r="P44" s="277"/>
      <c r="Q44" s="277"/>
      <c r="R44" s="277"/>
      <c r="S44" s="277"/>
      <c r="T44" s="277"/>
      <c r="U44" s="277"/>
      <c r="V44" s="277"/>
      <c r="W44" s="277"/>
      <c r="X44" s="277"/>
      <c r="Y44" s="277"/>
      <c r="Z44" s="277"/>
      <c r="AA44" s="277"/>
      <c r="AB44" s="277"/>
      <c r="AC44" s="277"/>
      <c r="AD44" s="277"/>
      <c r="AE44" s="277"/>
      <c r="AF44" s="277"/>
      <c r="AG44" s="277"/>
      <c r="AH44" s="277"/>
      <c r="AI44" s="277"/>
      <c r="AJ44" s="277"/>
      <c r="AK44" s="277"/>
      <c r="AL44" s="277"/>
    </row>
    <row r="45" spans="1:38" x14ac:dyDescent="0.2">
      <c r="F45" s="217"/>
      <c r="G45" s="217"/>
      <c r="H45" s="217"/>
      <c r="I45" s="217"/>
      <c r="J45" s="217"/>
      <c r="K45" s="217"/>
      <c r="L45" s="217"/>
      <c r="M45" s="217"/>
      <c r="N45" s="277"/>
      <c r="O45" s="277"/>
      <c r="P45" s="277"/>
      <c r="Q45" s="277"/>
      <c r="R45" s="277"/>
      <c r="S45" s="277"/>
      <c r="T45" s="277"/>
      <c r="U45" s="277"/>
      <c r="V45" s="277"/>
      <c r="W45" s="277"/>
      <c r="X45" s="277"/>
      <c r="Y45" s="277"/>
      <c r="Z45" s="277"/>
      <c r="AA45" s="277"/>
      <c r="AB45" s="277"/>
      <c r="AC45" s="277"/>
      <c r="AD45" s="277"/>
      <c r="AE45" s="277"/>
      <c r="AF45" s="277"/>
      <c r="AG45" s="277"/>
      <c r="AH45" s="277"/>
      <c r="AI45" s="277"/>
      <c r="AJ45" s="277"/>
      <c r="AK45" s="277"/>
      <c r="AL45" s="277"/>
    </row>
    <row r="46" spans="1:38" x14ac:dyDescent="0.2">
      <c r="F46" s="217"/>
      <c r="G46" s="217"/>
      <c r="H46" s="217"/>
      <c r="I46" s="217"/>
      <c r="J46" s="217"/>
      <c r="K46" s="217"/>
      <c r="L46" s="217"/>
      <c r="M46" s="217"/>
      <c r="N46" s="277"/>
      <c r="O46" s="277"/>
      <c r="P46" s="277"/>
      <c r="Q46" s="277"/>
      <c r="R46" s="277"/>
      <c r="S46" s="277"/>
      <c r="T46" s="277"/>
      <c r="U46" s="277"/>
      <c r="V46" s="277"/>
      <c r="W46" s="277"/>
      <c r="X46" s="277"/>
      <c r="Y46" s="277"/>
      <c r="Z46" s="277"/>
      <c r="AA46" s="277"/>
      <c r="AB46" s="277"/>
      <c r="AC46" s="277"/>
      <c r="AD46" s="277"/>
      <c r="AE46" s="277"/>
      <c r="AF46" s="277"/>
      <c r="AG46" s="277"/>
      <c r="AH46" s="277"/>
      <c r="AI46" s="277"/>
      <c r="AJ46" s="277"/>
      <c r="AK46" s="277"/>
      <c r="AL46" s="277"/>
    </row>
    <row r="47" spans="1:38" x14ac:dyDescent="0.2">
      <c r="F47" s="217"/>
      <c r="G47" s="217"/>
      <c r="H47" s="217"/>
      <c r="I47" s="217"/>
      <c r="J47" s="217"/>
      <c r="K47" s="217"/>
      <c r="L47" s="217"/>
      <c r="M47" s="217"/>
    </row>
    <row r="48" spans="1:38" x14ac:dyDescent="0.2">
      <c r="F48" s="217"/>
      <c r="G48" s="217"/>
      <c r="H48" s="217"/>
      <c r="I48" s="217"/>
      <c r="J48" s="217"/>
      <c r="K48" s="217"/>
      <c r="L48" s="217"/>
      <c r="M48" s="217"/>
    </row>
    <row r="49" spans="1:13" x14ac:dyDescent="0.2">
      <c r="F49" s="217"/>
      <c r="G49" s="217"/>
      <c r="H49" s="217"/>
      <c r="I49" s="277"/>
      <c r="J49" s="217"/>
      <c r="K49" s="217"/>
      <c r="L49" s="217"/>
      <c r="M49" s="217"/>
    </row>
    <row r="50" spans="1:13" x14ac:dyDescent="0.2">
      <c r="F50" s="217"/>
      <c r="G50" s="217"/>
      <c r="H50" s="217"/>
      <c r="I50" s="277"/>
      <c r="J50" s="217"/>
      <c r="K50" s="217"/>
      <c r="L50" s="217"/>
      <c r="M50" s="217"/>
    </row>
    <row r="51" spans="1:13" x14ac:dyDescent="0.2">
      <c r="F51" s="217"/>
      <c r="G51" s="217"/>
      <c r="H51" s="217"/>
      <c r="I51" s="277"/>
      <c r="J51" s="217"/>
      <c r="K51" s="217"/>
      <c r="L51" s="217"/>
      <c r="M51" s="217"/>
    </row>
    <row r="52" spans="1:13" x14ac:dyDescent="0.2">
      <c r="A52" s="277"/>
      <c r="B52" s="277"/>
      <c r="C52" s="277"/>
      <c r="D52" s="277"/>
      <c r="E52" s="277"/>
      <c r="F52" s="277"/>
      <c r="G52" s="277"/>
      <c r="H52" s="277"/>
      <c r="I52" s="277"/>
      <c r="J52" s="217"/>
      <c r="K52" s="217"/>
      <c r="L52" s="217"/>
      <c r="M52" s="217"/>
    </row>
    <row r="53" spans="1:13" x14ac:dyDescent="0.2">
      <c r="A53" s="277"/>
      <c r="B53" s="277"/>
      <c r="C53" s="277"/>
      <c r="D53" s="277"/>
      <c r="E53" s="277"/>
      <c r="F53" s="277"/>
      <c r="G53" s="277"/>
      <c r="H53" s="277"/>
      <c r="I53" s="277"/>
      <c r="J53" s="217"/>
      <c r="K53" s="217"/>
      <c r="L53" s="217"/>
      <c r="M53" s="217"/>
    </row>
    <row r="54" spans="1:13" x14ac:dyDescent="0.2">
      <c r="A54" s="277"/>
      <c r="B54" s="277"/>
      <c r="C54" s="277"/>
      <c r="D54" s="277"/>
      <c r="E54" s="277"/>
      <c r="F54" s="277"/>
      <c r="G54" s="277"/>
      <c r="H54" s="277"/>
      <c r="I54" s="277"/>
      <c r="J54" s="217"/>
      <c r="K54" s="217"/>
      <c r="L54" s="217"/>
      <c r="M54" s="217"/>
    </row>
    <row r="55" spans="1:13" x14ac:dyDescent="0.2">
      <c r="A55" s="277"/>
      <c r="B55" s="277"/>
      <c r="C55" s="277"/>
      <c r="D55" s="277"/>
      <c r="E55" s="277"/>
      <c r="F55" s="277"/>
      <c r="G55" s="277"/>
      <c r="H55" s="277"/>
      <c r="I55" s="277"/>
      <c r="J55" s="217"/>
      <c r="K55" s="217"/>
      <c r="L55" s="217"/>
      <c r="M55" s="217"/>
    </row>
    <row r="56" spans="1:13" x14ac:dyDescent="0.2">
      <c r="A56" s="277"/>
      <c r="B56" s="277"/>
      <c r="C56" s="277"/>
      <c r="D56" s="277"/>
      <c r="E56" s="277"/>
      <c r="F56" s="277"/>
      <c r="G56" s="277"/>
      <c r="H56" s="277"/>
      <c r="I56" s="277"/>
      <c r="J56" s="217"/>
      <c r="K56" s="217"/>
      <c r="L56" s="217"/>
      <c r="M56" s="217"/>
    </row>
    <row r="57" spans="1:13" x14ac:dyDescent="0.2">
      <c r="A57" s="277"/>
      <c r="B57" s="277"/>
      <c r="C57" s="277"/>
      <c r="D57" s="277"/>
      <c r="E57" s="277"/>
      <c r="F57" s="277"/>
      <c r="G57" s="277"/>
      <c r="H57" s="277"/>
      <c r="I57" s="277"/>
      <c r="J57" s="217"/>
      <c r="K57" s="217"/>
      <c r="L57" s="217"/>
      <c r="M57" s="217"/>
    </row>
    <row r="58" spans="1:13" x14ac:dyDescent="0.2">
      <c r="A58" s="277"/>
      <c r="B58" s="277"/>
      <c r="C58" s="277"/>
      <c r="D58" s="277"/>
      <c r="E58" s="277"/>
      <c r="F58" s="277"/>
      <c r="G58" s="277"/>
      <c r="H58" s="277"/>
      <c r="I58" s="277"/>
      <c r="J58" s="217"/>
      <c r="K58" s="217"/>
      <c r="L58" s="217"/>
      <c r="M58" s="217"/>
    </row>
    <row r="59" spans="1:13" x14ac:dyDescent="0.2">
      <c r="A59" s="277"/>
      <c r="B59" s="277"/>
      <c r="C59" s="277"/>
      <c r="D59" s="277"/>
      <c r="E59" s="277"/>
      <c r="F59" s="277"/>
      <c r="G59" s="277"/>
      <c r="H59" s="277"/>
      <c r="I59" s="277"/>
      <c r="J59" s="217"/>
      <c r="K59" s="217"/>
      <c r="L59" s="217"/>
      <c r="M59" s="217"/>
    </row>
    <row r="60" spans="1:13" x14ac:dyDescent="0.2">
      <c r="A60" s="277"/>
      <c r="B60" s="277"/>
      <c r="C60" s="277"/>
      <c r="D60" s="277"/>
      <c r="E60" s="277"/>
      <c r="F60" s="277"/>
      <c r="G60" s="277"/>
      <c r="H60" s="277"/>
      <c r="I60" s="277"/>
      <c r="J60" s="217"/>
      <c r="K60" s="217"/>
      <c r="L60" s="217"/>
      <c r="M60" s="217"/>
    </row>
    <row r="61" spans="1:13" x14ac:dyDescent="0.2">
      <c r="A61" s="277"/>
      <c r="B61" s="277"/>
      <c r="C61" s="277"/>
      <c r="D61" s="277"/>
      <c r="E61" s="277"/>
      <c r="F61" s="277"/>
      <c r="G61" s="277"/>
      <c r="H61" s="277"/>
      <c r="I61" s="277"/>
    </row>
    <row r="62" spans="1:13" x14ac:dyDescent="0.2">
      <c r="A62" s="277"/>
      <c r="B62" s="277"/>
      <c r="C62" s="277"/>
      <c r="D62" s="277"/>
      <c r="E62" s="277"/>
      <c r="F62" s="277"/>
      <c r="G62" s="277"/>
      <c r="H62" s="277"/>
      <c r="I62" s="277"/>
    </row>
    <row r="63" spans="1:13" x14ac:dyDescent="0.2">
      <c r="A63" s="277"/>
      <c r="B63" s="277"/>
      <c r="C63" s="277"/>
      <c r="D63" s="277"/>
      <c r="E63" s="277"/>
      <c r="F63" s="277"/>
      <c r="G63" s="277"/>
      <c r="H63" s="277"/>
      <c r="I63" s="277"/>
    </row>
    <row r="64" spans="1:13" x14ac:dyDescent="0.2">
      <c r="A64" s="277"/>
      <c r="B64" s="277"/>
      <c r="C64" s="277"/>
      <c r="D64" s="277"/>
      <c r="E64" s="277"/>
      <c r="F64" s="277"/>
      <c r="G64" s="277"/>
      <c r="H64" s="277"/>
      <c r="I64" s="277"/>
    </row>
    <row r="65" spans="1:9" x14ac:dyDescent="0.2">
      <c r="A65" s="277"/>
      <c r="B65" s="277"/>
      <c r="C65" s="277"/>
      <c r="D65" s="277"/>
      <c r="E65" s="277"/>
      <c r="F65" s="277"/>
      <c r="G65" s="277"/>
      <c r="H65" s="277"/>
      <c r="I65" s="277"/>
    </row>
    <row r="66" spans="1:9" x14ac:dyDescent="0.2">
      <c r="A66" s="277"/>
      <c r="B66" s="277"/>
      <c r="C66" s="277"/>
      <c r="D66" s="277"/>
      <c r="E66" s="277"/>
      <c r="F66" s="277"/>
      <c r="G66" s="277"/>
      <c r="H66" s="277"/>
      <c r="I66" s="277"/>
    </row>
    <row r="67" spans="1:9" x14ac:dyDescent="0.2">
      <c r="A67" s="277"/>
      <c r="B67" s="277"/>
      <c r="C67" s="277"/>
      <c r="D67" s="277"/>
      <c r="E67" s="277"/>
      <c r="F67" s="277"/>
      <c r="G67" s="277"/>
      <c r="H67" s="277"/>
      <c r="I67" s="277"/>
    </row>
    <row r="68" spans="1:9" x14ac:dyDescent="0.2">
      <c r="A68" s="277"/>
      <c r="B68" s="277"/>
      <c r="C68" s="277"/>
      <c r="D68" s="277"/>
      <c r="E68" s="277"/>
      <c r="F68" s="277"/>
      <c r="G68" s="277"/>
      <c r="H68" s="277"/>
      <c r="I68" s="277"/>
    </row>
    <row r="69" spans="1:9" x14ac:dyDescent="0.2">
      <c r="A69" s="277"/>
      <c r="B69" s="277"/>
      <c r="C69" s="277"/>
      <c r="D69" s="277"/>
      <c r="E69" s="277"/>
      <c r="F69" s="277"/>
      <c r="G69" s="277"/>
      <c r="H69" s="277"/>
      <c r="I69" s="277"/>
    </row>
    <row r="70" spans="1:9" x14ac:dyDescent="0.2">
      <c r="A70" s="277"/>
      <c r="B70" s="277"/>
      <c r="C70" s="277"/>
      <c r="D70" s="277"/>
      <c r="E70" s="277"/>
      <c r="F70" s="277"/>
      <c r="G70" s="277"/>
      <c r="H70" s="277"/>
      <c r="I70" s="277"/>
    </row>
    <row r="71" spans="1:9" x14ac:dyDescent="0.2">
      <c r="A71" s="277"/>
      <c r="B71" s="277"/>
      <c r="C71" s="277"/>
      <c r="D71" s="277"/>
      <c r="E71" s="277"/>
      <c r="F71" s="277"/>
      <c r="G71" s="277"/>
      <c r="H71" s="277"/>
      <c r="I71" s="277"/>
    </row>
    <row r="72" spans="1:9" x14ac:dyDescent="0.2">
      <c r="A72" s="277"/>
      <c r="B72" s="277"/>
      <c r="C72" s="277"/>
      <c r="D72" s="277"/>
      <c r="E72" s="277"/>
      <c r="F72" s="277"/>
      <c r="G72" s="277"/>
      <c r="H72" s="277"/>
      <c r="I72" s="277"/>
    </row>
    <row r="73" spans="1:9" x14ac:dyDescent="0.2">
      <c r="A73" s="277"/>
      <c r="B73" s="277"/>
      <c r="C73" s="277"/>
      <c r="D73" s="277"/>
      <c r="E73" s="277"/>
      <c r="F73" s="277"/>
      <c r="G73" s="277"/>
      <c r="H73" s="277"/>
      <c r="I73" s="277"/>
    </row>
    <row r="74" spans="1:9" x14ac:dyDescent="0.2">
      <c r="A74" s="277"/>
      <c r="B74" s="277"/>
      <c r="C74" s="277"/>
      <c r="D74" s="277"/>
      <c r="E74" s="277"/>
      <c r="F74" s="277"/>
      <c r="G74" s="277"/>
      <c r="H74" s="277"/>
      <c r="I74" s="277"/>
    </row>
    <row r="75" spans="1:9" x14ac:dyDescent="0.2">
      <c r="A75" s="277"/>
      <c r="B75" s="277"/>
      <c r="C75" s="277"/>
      <c r="D75" s="277"/>
      <c r="E75" s="277"/>
      <c r="F75" s="277"/>
      <c r="G75" s="277"/>
      <c r="H75" s="277"/>
      <c r="I75" s="277"/>
    </row>
    <row r="76" spans="1:9" x14ac:dyDescent="0.2">
      <c r="A76" s="277"/>
      <c r="B76" s="277"/>
      <c r="C76" s="277"/>
      <c r="D76" s="277"/>
      <c r="E76" s="277"/>
      <c r="F76" s="277"/>
      <c r="G76" s="277"/>
      <c r="H76" s="277"/>
      <c r="I76" s="277"/>
    </row>
    <row r="77" spans="1:9" x14ac:dyDescent="0.2">
      <c r="A77" s="277"/>
      <c r="B77" s="277"/>
      <c r="C77" s="277"/>
      <c r="D77" s="277"/>
      <c r="E77" s="277"/>
      <c r="F77" s="277"/>
      <c r="G77" s="277"/>
      <c r="H77" s="277"/>
      <c r="I77" s="277"/>
    </row>
    <row r="78" spans="1:9" x14ac:dyDescent="0.2">
      <c r="A78" s="277"/>
      <c r="B78" s="277"/>
      <c r="C78" s="277"/>
      <c r="D78" s="277"/>
      <c r="E78" s="277"/>
      <c r="F78" s="277"/>
      <c r="G78" s="277"/>
      <c r="H78" s="277"/>
      <c r="I78" s="277"/>
    </row>
    <row r="79" spans="1:9" x14ac:dyDescent="0.2">
      <c r="A79" s="277"/>
      <c r="B79" s="277"/>
      <c r="C79" s="277"/>
      <c r="D79" s="277"/>
      <c r="E79" s="277"/>
      <c r="F79" s="277"/>
      <c r="G79" s="277"/>
      <c r="H79" s="277"/>
      <c r="I79" s="277"/>
    </row>
    <row r="80" spans="1:9" x14ac:dyDescent="0.2">
      <c r="A80" s="277"/>
      <c r="B80" s="277"/>
      <c r="C80" s="277"/>
      <c r="D80" s="277"/>
      <c r="E80" s="277"/>
      <c r="F80" s="277"/>
      <c r="G80" s="277"/>
      <c r="H80" s="277"/>
      <c r="I80" s="277"/>
    </row>
    <row r="81" spans="1:9" x14ac:dyDescent="0.2">
      <c r="A81" s="277"/>
      <c r="B81" s="277"/>
      <c r="C81" s="277"/>
      <c r="D81" s="277"/>
      <c r="E81" s="277"/>
      <c r="F81" s="277"/>
      <c r="G81" s="277"/>
      <c r="H81" s="277"/>
      <c r="I81" s="277"/>
    </row>
    <row r="82" spans="1:9" x14ac:dyDescent="0.2">
      <c r="A82" s="277"/>
      <c r="B82" s="277"/>
      <c r="C82" s="277"/>
      <c r="D82" s="277"/>
      <c r="E82" s="277"/>
      <c r="F82" s="277"/>
      <c r="G82" s="277"/>
      <c r="H82" s="277"/>
      <c r="I82" s="277"/>
    </row>
    <row r="83" spans="1:9" x14ac:dyDescent="0.2">
      <c r="A83" s="277"/>
      <c r="B83" s="277"/>
      <c r="C83" s="277"/>
      <c r="D83" s="277"/>
      <c r="E83" s="277"/>
      <c r="F83" s="277"/>
      <c r="G83" s="277"/>
      <c r="H83" s="277"/>
      <c r="I83" s="277"/>
    </row>
    <row r="84" spans="1:9" x14ac:dyDescent="0.2">
      <c r="A84" s="277"/>
      <c r="B84" s="277"/>
      <c r="C84" s="277"/>
      <c r="D84" s="277"/>
      <c r="E84" s="277"/>
      <c r="F84" s="277"/>
      <c r="G84" s="277"/>
      <c r="H84" s="277"/>
      <c r="I84" s="277"/>
    </row>
    <row r="85" spans="1:9" x14ac:dyDescent="0.2">
      <c r="A85" s="277"/>
      <c r="B85" s="277"/>
      <c r="C85" s="277"/>
      <c r="D85" s="277"/>
      <c r="E85" s="277"/>
      <c r="F85" s="277"/>
      <c r="G85" s="277"/>
      <c r="H85" s="277"/>
      <c r="I85" s="277"/>
    </row>
    <row r="86" spans="1:9" x14ac:dyDescent="0.2">
      <c r="A86" s="277"/>
      <c r="B86" s="277"/>
      <c r="C86" s="277"/>
      <c r="D86" s="277"/>
      <c r="E86" s="277"/>
      <c r="F86" s="277"/>
      <c r="G86" s="277"/>
      <c r="H86" s="277"/>
      <c r="I86" s="277"/>
    </row>
    <row r="87" spans="1:9" x14ac:dyDescent="0.2">
      <c r="A87" s="277"/>
      <c r="B87" s="277"/>
      <c r="C87" s="277"/>
      <c r="D87" s="277"/>
      <c r="E87" s="277"/>
      <c r="F87" s="277"/>
      <c r="G87" s="277"/>
      <c r="H87" s="277"/>
      <c r="I87" s="277"/>
    </row>
    <row r="88" spans="1:9" x14ac:dyDescent="0.2">
      <c r="A88" s="277"/>
      <c r="B88" s="277"/>
      <c r="C88" s="277"/>
      <c r="D88" s="277"/>
      <c r="E88" s="277"/>
      <c r="F88" s="277"/>
      <c r="G88" s="277"/>
      <c r="H88" s="277"/>
      <c r="I88" s="277"/>
    </row>
    <row r="89" spans="1:9" x14ac:dyDescent="0.2">
      <c r="A89" s="277"/>
      <c r="B89" s="277"/>
      <c r="C89" s="277"/>
      <c r="D89" s="277"/>
      <c r="E89" s="277"/>
      <c r="F89" s="277"/>
      <c r="G89" s="277"/>
      <c r="H89" s="277"/>
      <c r="I89" s="277"/>
    </row>
    <row r="90" spans="1:9" x14ac:dyDescent="0.2">
      <c r="A90" s="277"/>
      <c r="B90" s="277"/>
      <c r="C90" s="277"/>
      <c r="D90" s="277"/>
      <c r="E90" s="277"/>
      <c r="F90" s="277"/>
      <c r="G90" s="277"/>
      <c r="H90" s="277"/>
      <c r="I90" s="277"/>
    </row>
    <row r="91" spans="1:9" x14ac:dyDescent="0.2">
      <c r="A91" s="277"/>
      <c r="B91" s="277"/>
      <c r="C91" s="277"/>
      <c r="D91" s="277"/>
      <c r="E91" s="277"/>
      <c r="F91" s="277"/>
      <c r="G91" s="277"/>
      <c r="H91" s="277"/>
      <c r="I91" s="277"/>
    </row>
    <row r="92" spans="1:9" x14ac:dyDescent="0.2">
      <c r="A92" s="277"/>
      <c r="B92" s="277"/>
      <c r="C92" s="277"/>
      <c r="D92" s="277"/>
      <c r="E92" s="277"/>
      <c r="F92" s="277"/>
      <c r="G92" s="277"/>
      <c r="H92" s="277"/>
    </row>
    <row r="93" spans="1:9" x14ac:dyDescent="0.2">
      <c r="A93" s="277"/>
      <c r="B93" s="277"/>
      <c r="C93" s="277"/>
      <c r="D93" s="277"/>
      <c r="E93" s="277"/>
      <c r="F93" s="277"/>
      <c r="G93" s="277"/>
      <c r="H93" s="277"/>
    </row>
    <row r="94" spans="1:9" x14ac:dyDescent="0.2">
      <c r="A94" s="277"/>
      <c r="B94" s="277"/>
      <c r="C94" s="277"/>
      <c r="D94" s="277"/>
      <c r="E94" s="277"/>
      <c r="F94" s="277"/>
      <c r="G94" s="277"/>
      <c r="H94" s="277"/>
    </row>
  </sheetData>
  <mergeCells count="8">
    <mergeCell ref="F3:F4"/>
    <mergeCell ref="G3:G4"/>
    <mergeCell ref="H3:H4"/>
    <mergeCell ref="A3:A4"/>
    <mergeCell ref="B3:B4"/>
    <mergeCell ref="C3:C4"/>
    <mergeCell ref="D3:D4"/>
    <mergeCell ref="E3:E4"/>
  </mergeCells>
  <phoneticPr fontId="0" type="noConversion"/>
  <pageMargins left="0" right="0" top="0" bottom="0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workbookViewId="0">
      <selection activeCell="G31" sqref="G31"/>
    </sheetView>
  </sheetViews>
  <sheetFormatPr defaultRowHeight="12.75" x14ac:dyDescent="0.2"/>
  <cols>
    <col min="1" max="1" width="7" customWidth="1"/>
    <col min="2" max="2" width="48.140625" style="13" customWidth="1"/>
    <col min="3" max="3" width="12.7109375" bestFit="1" customWidth="1"/>
    <col min="4" max="4" width="12.42578125" customWidth="1"/>
    <col min="5" max="5" width="13" customWidth="1"/>
    <col min="6" max="6" width="12.7109375" bestFit="1" customWidth="1"/>
    <col min="7" max="7" width="14" bestFit="1" customWidth="1"/>
    <col min="8" max="8" width="11.5703125" customWidth="1"/>
  </cols>
  <sheetData>
    <row r="1" spans="1:16" ht="24.95" customHeight="1" thickBot="1" x14ac:dyDescent="0.3">
      <c r="A1" s="130"/>
      <c r="B1" s="131" t="s">
        <v>21</v>
      </c>
      <c r="C1" s="132"/>
      <c r="F1" s="29"/>
      <c r="G1" s="29"/>
      <c r="H1" s="29"/>
      <c r="I1" s="29"/>
      <c r="J1" s="67"/>
      <c r="K1" s="67"/>
      <c r="L1" s="67"/>
      <c r="M1" s="67"/>
      <c r="N1" s="67"/>
      <c r="O1" s="67"/>
      <c r="P1" s="67"/>
    </row>
    <row r="2" spans="1:16" ht="25.5" x14ac:dyDescent="0.2">
      <c r="A2" s="291" t="s">
        <v>5</v>
      </c>
      <c r="B2" s="333" t="s">
        <v>22</v>
      </c>
      <c r="C2" s="772" t="s">
        <v>395</v>
      </c>
      <c r="D2" s="772" t="s">
        <v>392</v>
      </c>
      <c r="E2" s="772" t="s">
        <v>393</v>
      </c>
      <c r="F2" s="774" t="s">
        <v>394</v>
      </c>
      <c r="G2" s="776" t="s">
        <v>350</v>
      </c>
      <c r="H2" s="770" t="s">
        <v>349</v>
      </c>
      <c r="I2" s="29"/>
      <c r="J2" s="29"/>
      <c r="K2" s="29"/>
      <c r="L2" s="29"/>
      <c r="M2" s="29"/>
      <c r="N2" s="29"/>
      <c r="O2" s="29"/>
      <c r="P2" s="29"/>
    </row>
    <row r="3" spans="1:16" ht="13.5" thickBot="1" x14ac:dyDescent="0.25">
      <c r="A3" s="337"/>
      <c r="B3" s="338"/>
      <c r="C3" s="773"/>
      <c r="D3" s="773"/>
      <c r="E3" s="773"/>
      <c r="F3" s="775"/>
      <c r="G3" s="773"/>
      <c r="H3" s="771"/>
      <c r="I3" s="43"/>
      <c r="J3" s="29"/>
      <c r="K3" s="29"/>
      <c r="L3" s="29"/>
      <c r="M3" s="29"/>
      <c r="N3" s="29"/>
      <c r="O3" s="29"/>
      <c r="P3" s="29"/>
    </row>
    <row r="4" spans="1:16" ht="12.75" customHeight="1" thickBot="1" x14ac:dyDescent="0.25">
      <c r="A4" s="358">
        <v>1</v>
      </c>
      <c r="B4" s="351">
        <v>2</v>
      </c>
      <c r="C4" s="404">
        <v>3</v>
      </c>
      <c r="D4" s="405">
        <v>4</v>
      </c>
      <c r="E4" s="406">
        <v>5</v>
      </c>
      <c r="F4" s="359">
        <v>6</v>
      </c>
      <c r="G4" s="359">
        <v>7</v>
      </c>
      <c r="H4" s="360">
        <v>8</v>
      </c>
      <c r="I4" s="67"/>
      <c r="J4" s="29"/>
      <c r="K4" s="29"/>
      <c r="L4" s="29"/>
      <c r="M4" s="29"/>
      <c r="N4" s="29"/>
      <c r="O4" s="29"/>
      <c r="P4" s="29"/>
    </row>
    <row r="5" spans="1:16" ht="26.25" customHeight="1" thickBot="1" x14ac:dyDescent="0.3">
      <c r="A5" s="339"/>
      <c r="B5" s="340" t="s">
        <v>333</v>
      </c>
      <c r="C5" s="341">
        <f>C6+C31</f>
        <v>12146467</v>
      </c>
      <c r="D5" s="414">
        <f>D6+D31</f>
        <v>10851500</v>
      </c>
      <c r="E5" s="414">
        <f>E6++E31+E41</f>
        <v>19098058</v>
      </c>
      <c r="F5" s="341">
        <f>F6+F31+F41</f>
        <v>11008589</v>
      </c>
      <c r="G5" s="342">
        <f t="shared" ref="G5:G29" si="0">F5/E5</f>
        <v>0.57642452442023162</v>
      </c>
      <c r="H5" s="343">
        <f t="shared" ref="H5:H14" si="1">F5/C5</f>
        <v>0.90632024933670008</v>
      </c>
      <c r="I5" s="67"/>
      <c r="J5" s="29"/>
      <c r="K5" s="29"/>
      <c r="L5" s="29"/>
      <c r="M5" s="29"/>
      <c r="N5" s="29"/>
      <c r="O5" s="29"/>
      <c r="P5" s="29"/>
    </row>
    <row r="6" spans="1:16" s="27" customFormat="1" ht="15" customHeight="1" thickBot="1" x14ac:dyDescent="0.3">
      <c r="A6" s="129">
        <v>3</v>
      </c>
      <c r="B6" s="624" t="s">
        <v>21</v>
      </c>
      <c r="C6" s="493">
        <f>C7+C11+C17+C19+C23+C26+C28</f>
        <v>6146279</v>
      </c>
      <c r="D6" s="415">
        <f>D7+D11+D17+D19+D23+D26+D28</f>
        <v>7241500</v>
      </c>
      <c r="E6" s="415">
        <f>E7+E11+E17+E19+E26+E28</f>
        <v>8288250</v>
      </c>
      <c r="F6" s="493">
        <f>F7+F11+F17+F19+F23+F26+F28</f>
        <v>6529231</v>
      </c>
      <c r="G6" s="346">
        <f t="shared" si="0"/>
        <v>0.78776955328326248</v>
      </c>
      <c r="H6" s="347">
        <f t="shared" si="1"/>
        <v>1.0623063157399786</v>
      </c>
      <c r="I6" s="67"/>
      <c r="J6" s="43"/>
      <c r="K6" s="43"/>
      <c r="L6" s="43"/>
      <c r="M6" s="43"/>
      <c r="N6" s="43"/>
      <c r="O6" s="43"/>
      <c r="P6" s="43"/>
    </row>
    <row r="7" spans="1:16" s="29" customFormat="1" x14ac:dyDescent="0.2">
      <c r="A7" s="225">
        <v>31</v>
      </c>
      <c r="B7" s="127" t="s">
        <v>23</v>
      </c>
      <c r="C7" s="207">
        <f>C8+C9+C10</f>
        <v>1061180</v>
      </c>
      <c r="D7" s="416">
        <f>D8+D9+D10</f>
        <v>1140000</v>
      </c>
      <c r="E7" s="416">
        <f>E8+E9+E10</f>
        <v>2117250</v>
      </c>
      <c r="F7" s="207">
        <f>F8+F9+F10</f>
        <v>1996230</v>
      </c>
      <c r="G7" s="344">
        <f t="shared" si="0"/>
        <v>0.94284094934466878</v>
      </c>
      <c r="H7" s="345">
        <f t="shared" si="1"/>
        <v>1.8811417478655836</v>
      </c>
      <c r="J7" s="67"/>
      <c r="K7" s="67"/>
      <c r="L7" s="67"/>
      <c r="M7" s="67"/>
      <c r="N7" s="67"/>
      <c r="O7" s="67"/>
      <c r="P7" s="67"/>
    </row>
    <row r="8" spans="1:16" s="50" customFormat="1" x14ac:dyDescent="0.2">
      <c r="A8" s="226">
        <v>311</v>
      </c>
      <c r="B8" s="61" t="s">
        <v>24</v>
      </c>
      <c r="C8" s="411">
        <v>888032</v>
      </c>
      <c r="D8" s="417">
        <v>910000</v>
      </c>
      <c r="E8" s="417">
        <v>1717000</v>
      </c>
      <c r="F8" s="245">
        <v>1660680</v>
      </c>
      <c r="G8" s="297">
        <f t="shared" si="0"/>
        <v>0.96719860221316245</v>
      </c>
      <c r="H8" s="335">
        <f t="shared" si="1"/>
        <v>1.8700677453064753</v>
      </c>
      <c r="I8" s="29"/>
      <c r="J8" s="67"/>
      <c r="K8" s="67"/>
      <c r="L8" s="67"/>
      <c r="M8" s="67"/>
      <c r="N8" s="67"/>
      <c r="O8" s="67"/>
      <c r="P8" s="67"/>
    </row>
    <row r="9" spans="1:16" s="29" customFormat="1" x14ac:dyDescent="0.2">
      <c r="A9" s="226">
        <v>312</v>
      </c>
      <c r="B9" s="61" t="s">
        <v>25</v>
      </c>
      <c r="C9" s="411">
        <v>24200</v>
      </c>
      <c r="D9" s="417">
        <v>55000</v>
      </c>
      <c r="E9" s="417">
        <v>88500</v>
      </c>
      <c r="F9" s="245">
        <v>64100</v>
      </c>
      <c r="G9" s="297">
        <f t="shared" si="0"/>
        <v>0.72429378531073452</v>
      </c>
      <c r="H9" s="335">
        <f t="shared" si="1"/>
        <v>2.6487603305785123</v>
      </c>
      <c r="J9" s="67"/>
      <c r="K9" s="67"/>
      <c r="L9" s="67"/>
      <c r="M9" s="67"/>
      <c r="N9" s="67"/>
      <c r="O9" s="67"/>
      <c r="P9" s="67"/>
    </row>
    <row r="10" spans="1:16" x14ac:dyDescent="0.2">
      <c r="A10" s="226">
        <v>313</v>
      </c>
      <c r="B10" s="61" t="s">
        <v>26</v>
      </c>
      <c r="C10" s="411">
        <v>148948</v>
      </c>
      <c r="D10" s="417">
        <v>175000</v>
      </c>
      <c r="E10" s="417">
        <v>311750</v>
      </c>
      <c r="F10" s="245">
        <v>271450</v>
      </c>
      <c r="G10" s="297">
        <f t="shared" si="0"/>
        <v>0.87072975140336806</v>
      </c>
      <c r="H10" s="335">
        <f t="shared" si="1"/>
        <v>1.8224481026935575</v>
      </c>
      <c r="I10" s="29"/>
      <c r="J10" s="29"/>
      <c r="K10" s="29"/>
      <c r="L10" s="29"/>
      <c r="M10" s="29"/>
      <c r="N10" s="29"/>
      <c r="O10" s="29"/>
      <c r="P10" s="29"/>
    </row>
    <row r="11" spans="1:16" x14ac:dyDescent="0.2">
      <c r="A11" s="227">
        <v>32</v>
      </c>
      <c r="B11" s="70" t="s">
        <v>27</v>
      </c>
      <c r="C11" s="194">
        <f>C12+C13+C14+C15+C16</f>
        <v>2455388</v>
      </c>
      <c r="D11" s="418">
        <f>D12+D13+D14+D15+D16</f>
        <v>3069500</v>
      </c>
      <c r="E11" s="418">
        <f>E12+E13+E14+E15+E16</f>
        <v>4032000</v>
      </c>
      <c r="F11" s="194">
        <f>F12+F13+F14+F15+F16</f>
        <v>3125523</v>
      </c>
      <c r="G11" s="332">
        <f>F11/E11</f>
        <v>0.77517931547619046</v>
      </c>
      <c r="H11" s="334">
        <f t="shared" si="1"/>
        <v>1.2729242791770587</v>
      </c>
      <c r="I11" s="29"/>
      <c r="J11" s="29"/>
      <c r="K11" s="29"/>
      <c r="L11" s="29"/>
      <c r="M11" s="29"/>
      <c r="N11" s="29"/>
      <c r="O11" s="29"/>
      <c r="P11" s="29"/>
    </row>
    <row r="12" spans="1:16" x14ac:dyDescent="0.2">
      <c r="A12" s="226">
        <v>321</v>
      </c>
      <c r="B12" s="61" t="s">
        <v>28</v>
      </c>
      <c r="C12" s="411">
        <v>44541</v>
      </c>
      <c r="D12" s="417">
        <v>62000</v>
      </c>
      <c r="E12" s="417">
        <v>105500</v>
      </c>
      <c r="F12" s="245">
        <v>83320</v>
      </c>
      <c r="G12" s="297">
        <f t="shared" si="0"/>
        <v>0.78976303317535546</v>
      </c>
      <c r="H12" s="335">
        <f t="shared" si="1"/>
        <v>1.8706360431961564</v>
      </c>
      <c r="I12" s="29"/>
      <c r="J12" s="29"/>
      <c r="K12" s="29"/>
      <c r="L12" s="29"/>
      <c r="M12" s="29"/>
      <c r="N12" s="29"/>
      <c r="O12" s="29"/>
      <c r="P12" s="29"/>
    </row>
    <row r="13" spans="1:16" x14ac:dyDescent="0.2">
      <c r="A13" s="226">
        <v>322</v>
      </c>
      <c r="B13" s="61" t="s">
        <v>29</v>
      </c>
      <c r="C13" s="411">
        <v>201407</v>
      </c>
      <c r="D13" s="417">
        <v>294000</v>
      </c>
      <c r="E13" s="417">
        <v>502000</v>
      </c>
      <c r="F13" s="245">
        <v>363036</v>
      </c>
      <c r="G13" s="297">
        <f t="shared" si="0"/>
        <v>0.72317928286852584</v>
      </c>
      <c r="H13" s="335">
        <f t="shared" si="1"/>
        <v>1.8024994166041894</v>
      </c>
      <c r="I13" s="29"/>
      <c r="J13" s="29"/>
      <c r="K13" s="29"/>
      <c r="L13" s="29"/>
      <c r="M13" s="29"/>
      <c r="N13" s="29"/>
      <c r="O13" s="29"/>
      <c r="P13" s="29"/>
    </row>
    <row r="14" spans="1:16" x14ac:dyDescent="0.2">
      <c r="A14" s="226">
        <v>323</v>
      </c>
      <c r="B14" s="61" t="s">
        <v>30</v>
      </c>
      <c r="C14" s="411">
        <v>1769309</v>
      </c>
      <c r="D14" s="417">
        <v>2242000</v>
      </c>
      <c r="E14" s="417">
        <v>2720000</v>
      </c>
      <c r="F14" s="245">
        <v>2072751</v>
      </c>
      <c r="G14" s="297">
        <f t="shared" si="0"/>
        <v>0.76204080882352943</v>
      </c>
      <c r="H14" s="335">
        <f t="shared" si="1"/>
        <v>1.1715031122319504</v>
      </c>
      <c r="I14" s="29"/>
      <c r="J14" s="29"/>
      <c r="K14" s="29"/>
      <c r="L14" s="29"/>
      <c r="M14" s="29"/>
      <c r="N14" s="29"/>
      <c r="O14" s="29"/>
      <c r="P14" s="29"/>
    </row>
    <row r="15" spans="1:16" x14ac:dyDescent="0.2">
      <c r="A15" s="226">
        <v>324</v>
      </c>
      <c r="B15" s="61" t="s">
        <v>269</v>
      </c>
      <c r="C15" s="411">
        <v>0</v>
      </c>
      <c r="D15" s="417">
        <v>3000</v>
      </c>
      <c r="E15" s="417">
        <v>3000</v>
      </c>
      <c r="F15" s="245">
        <v>0</v>
      </c>
      <c r="G15" s="297">
        <f t="shared" si="0"/>
        <v>0</v>
      </c>
      <c r="H15" s="335">
        <v>0</v>
      </c>
      <c r="I15" s="29"/>
      <c r="J15" s="29"/>
      <c r="K15" s="29"/>
      <c r="L15" s="29"/>
      <c r="M15" s="29"/>
      <c r="N15" s="29"/>
      <c r="O15" s="29"/>
      <c r="P15" s="29"/>
    </row>
    <row r="16" spans="1:16" x14ac:dyDescent="0.2">
      <c r="A16" s="226">
        <v>329</v>
      </c>
      <c r="B16" s="61" t="s">
        <v>31</v>
      </c>
      <c r="C16" s="411">
        <v>440131</v>
      </c>
      <c r="D16" s="417">
        <v>468500</v>
      </c>
      <c r="E16" s="417">
        <v>701500</v>
      </c>
      <c r="F16" s="245">
        <v>606416</v>
      </c>
      <c r="G16" s="297">
        <f t="shared" si="0"/>
        <v>0.86445616535994296</v>
      </c>
      <c r="H16" s="335">
        <f t="shared" ref="H16:H29" si="2">F16/C16</f>
        <v>1.377807970808691</v>
      </c>
      <c r="I16" s="29"/>
      <c r="J16" s="29"/>
      <c r="K16" s="29"/>
      <c r="L16" s="29"/>
      <c r="M16" s="29"/>
      <c r="N16" s="29"/>
      <c r="O16" s="29"/>
      <c r="P16" s="29"/>
    </row>
    <row r="17" spans="1:16" x14ac:dyDescent="0.2">
      <c r="A17" s="227">
        <v>34</v>
      </c>
      <c r="B17" s="70" t="s">
        <v>32</v>
      </c>
      <c r="C17" s="194">
        <f>C18</f>
        <v>68608</v>
      </c>
      <c r="D17" s="418">
        <f>D18</f>
        <v>96000</v>
      </c>
      <c r="E17" s="418">
        <f>E18</f>
        <v>262000</v>
      </c>
      <c r="F17" s="194">
        <f>F18</f>
        <v>123086</v>
      </c>
      <c r="G17" s="332">
        <f t="shared" si="0"/>
        <v>0.46979389312977099</v>
      </c>
      <c r="H17" s="334">
        <f t="shared" si="2"/>
        <v>1.7940473414179106</v>
      </c>
      <c r="I17" s="29"/>
      <c r="J17" s="29"/>
      <c r="K17" s="29"/>
      <c r="L17" s="29"/>
      <c r="M17" s="29"/>
      <c r="N17" s="29"/>
      <c r="O17" s="29"/>
      <c r="P17" s="29"/>
    </row>
    <row r="18" spans="1:16" x14ac:dyDescent="0.2">
      <c r="A18" s="226">
        <v>343</v>
      </c>
      <c r="B18" s="61" t="s">
        <v>33</v>
      </c>
      <c r="C18" s="411">
        <v>68608</v>
      </c>
      <c r="D18" s="417">
        <v>96000</v>
      </c>
      <c r="E18" s="417">
        <v>262000</v>
      </c>
      <c r="F18" s="245">
        <v>123086</v>
      </c>
      <c r="G18" s="297">
        <f t="shared" si="0"/>
        <v>0.46979389312977099</v>
      </c>
      <c r="H18" s="335">
        <f t="shared" si="2"/>
        <v>1.7940473414179106</v>
      </c>
      <c r="I18" s="29"/>
      <c r="J18" s="29"/>
      <c r="K18" s="29"/>
      <c r="L18" s="29"/>
      <c r="M18" s="29"/>
      <c r="N18" s="29"/>
      <c r="O18" s="29"/>
      <c r="P18" s="29"/>
    </row>
    <row r="19" spans="1:16" x14ac:dyDescent="0.2">
      <c r="A19" s="228">
        <v>35</v>
      </c>
      <c r="B19" s="121" t="s">
        <v>63</v>
      </c>
      <c r="C19" s="194">
        <f>C20</f>
        <v>62061</v>
      </c>
      <c r="D19" s="419">
        <f>D20+D21+D22</f>
        <v>410000</v>
      </c>
      <c r="E19" s="419">
        <f>E20+E21+E22</f>
        <v>420000</v>
      </c>
      <c r="F19" s="194">
        <f>F20+F21+F22</f>
        <v>64967</v>
      </c>
      <c r="G19" s="332">
        <f t="shared" si="0"/>
        <v>0.15468333333333334</v>
      </c>
      <c r="H19" s="334">
        <f t="shared" si="2"/>
        <v>1.046824898084143</v>
      </c>
      <c r="I19" s="29"/>
      <c r="J19" s="29"/>
      <c r="K19" s="29"/>
      <c r="L19" s="29"/>
      <c r="M19" s="29"/>
      <c r="N19" s="29"/>
      <c r="O19" s="29"/>
      <c r="P19" s="29"/>
    </row>
    <row r="20" spans="1:16" x14ac:dyDescent="0.2">
      <c r="A20" s="229">
        <v>352</v>
      </c>
      <c r="B20" s="65" t="s">
        <v>121</v>
      </c>
      <c r="C20" s="411">
        <v>62061</v>
      </c>
      <c r="D20" s="420">
        <v>220000</v>
      </c>
      <c r="E20" s="420">
        <v>220000</v>
      </c>
      <c r="F20" s="245">
        <v>64967</v>
      </c>
      <c r="G20" s="297">
        <f t="shared" si="0"/>
        <v>0.29530454545454543</v>
      </c>
      <c r="H20" s="335">
        <f t="shared" si="2"/>
        <v>1.046824898084143</v>
      </c>
      <c r="I20" s="29"/>
      <c r="J20" s="29"/>
      <c r="K20" s="29"/>
      <c r="L20" s="29"/>
      <c r="M20" s="29"/>
      <c r="N20" s="67"/>
      <c r="O20" s="67"/>
      <c r="P20" s="29"/>
    </row>
    <row r="21" spans="1:16" x14ac:dyDescent="0.2">
      <c r="A21" s="229">
        <v>352</v>
      </c>
      <c r="B21" s="65" t="s">
        <v>356</v>
      </c>
      <c r="C21" s="411">
        <v>0</v>
      </c>
      <c r="D21" s="420">
        <v>90000</v>
      </c>
      <c r="E21" s="420">
        <v>100000</v>
      </c>
      <c r="F21" s="245"/>
      <c r="G21" s="297">
        <f t="shared" si="0"/>
        <v>0</v>
      </c>
      <c r="H21" s="335">
        <v>0</v>
      </c>
      <c r="I21" s="29"/>
      <c r="J21" s="29"/>
      <c r="K21" s="29"/>
      <c r="L21" s="29"/>
      <c r="M21" s="29"/>
      <c r="N21" s="67"/>
      <c r="O21" s="67"/>
      <c r="P21" s="29"/>
    </row>
    <row r="22" spans="1:16" x14ac:dyDescent="0.2">
      <c r="A22" s="226">
        <v>352</v>
      </c>
      <c r="B22" s="61" t="s">
        <v>65</v>
      </c>
      <c r="C22" s="411">
        <v>0</v>
      </c>
      <c r="D22" s="417">
        <v>100000</v>
      </c>
      <c r="E22" s="417">
        <v>100000</v>
      </c>
      <c r="F22" s="245">
        <v>0</v>
      </c>
      <c r="G22" s="297">
        <f t="shared" si="0"/>
        <v>0</v>
      </c>
      <c r="H22" s="335">
        <v>0</v>
      </c>
      <c r="I22" s="29"/>
      <c r="J22" s="29"/>
      <c r="K22" s="29"/>
      <c r="L22" s="29"/>
      <c r="M22" s="29"/>
      <c r="N22" s="67"/>
      <c r="O22" s="67"/>
      <c r="P22" s="29"/>
    </row>
    <row r="23" spans="1:16" x14ac:dyDescent="0.2">
      <c r="A23" s="230">
        <v>36</v>
      </c>
      <c r="B23" s="121" t="s">
        <v>104</v>
      </c>
      <c r="C23" s="194">
        <f>C24+C25</f>
        <v>1034350</v>
      </c>
      <c r="D23" s="419">
        <f>D24+D25</f>
        <v>1088000</v>
      </c>
      <c r="E23" s="419">
        <v>0</v>
      </c>
      <c r="F23" s="194">
        <v>0</v>
      </c>
      <c r="G23" s="332">
        <v>0</v>
      </c>
      <c r="H23" s="334">
        <f t="shared" si="2"/>
        <v>0</v>
      </c>
      <c r="I23" s="29"/>
      <c r="J23" s="29"/>
      <c r="K23" s="29"/>
      <c r="L23" s="29"/>
      <c r="M23" s="29"/>
      <c r="N23" s="29"/>
      <c r="O23" s="29"/>
      <c r="P23" s="29"/>
    </row>
    <row r="24" spans="1:16" ht="38.25" x14ac:dyDescent="0.2">
      <c r="A24" s="231">
        <v>367</v>
      </c>
      <c r="B24" s="61" t="s">
        <v>105</v>
      </c>
      <c r="C24" s="411">
        <v>850954</v>
      </c>
      <c r="D24" s="417">
        <v>874000</v>
      </c>
      <c r="E24" s="417">
        <v>0</v>
      </c>
      <c r="F24" s="245">
        <v>0</v>
      </c>
      <c r="G24" s="297">
        <v>0</v>
      </c>
      <c r="H24" s="335">
        <f t="shared" si="2"/>
        <v>0</v>
      </c>
      <c r="I24" s="29"/>
      <c r="J24" s="29"/>
      <c r="K24" s="29"/>
      <c r="L24" s="29"/>
      <c r="M24" s="29"/>
      <c r="N24" s="29"/>
      <c r="O24" s="224"/>
      <c r="P24" s="29"/>
    </row>
    <row r="25" spans="1:16" ht="38.25" x14ac:dyDescent="0.2">
      <c r="A25" s="226">
        <v>367</v>
      </c>
      <c r="B25" s="61" t="s">
        <v>106</v>
      </c>
      <c r="C25" s="411">
        <v>183396</v>
      </c>
      <c r="D25" s="417">
        <v>214000</v>
      </c>
      <c r="E25" s="417">
        <v>0</v>
      </c>
      <c r="F25" s="245">
        <v>0</v>
      </c>
      <c r="G25" s="297">
        <v>0</v>
      </c>
      <c r="H25" s="335">
        <f t="shared" si="2"/>
        <v>0</v>
      </c>
      <c r="I25" s="29"/>
      <c r="J25" s="29"/>
      <c r="K25" s="29"/>
      <c r="L25" s="29"/>
      <c r="M25" s="29"/>
      <c r="N25" s="29"/>
      <c r="O25" s="29"/>
      <c r="P25" s="29"/>
    </row>
    <row r="26" spans="1:16" ht="25.5" x14ac:dyDescent="0.2">
      <c r="A26" s="232">
        <v>37</v>
      </c>
      <c r="B26" s="70" t="s">
        <v>70</v>
      </c>
      <c r="C26" s="194">
        <f>C27</f>
        <v>243540</v>
      </c>
      <c r="D26" s="421">
        <f>D27</f>
        <v>365000</v>
      </c>
      <c r="E26" s="421">
        <f>E27</f>
        <v>365000</v>
      </c>
      <c r="F26" s="194">
        <f>F27</f>
        <v>197347</v>
      </c>
      <c r="G26" s="332">
        <f t="shared" si="0"/>
        <v>0.54067671232876713</v>
      </c>
      <c r="H26" s="334">
        <f t="shared" si="2"/>
        <v>0.8103268456926993</v>
      </c>
      <c r="I26" s="29"/>
      <c r="J26" s="29"/>
      <c r="K26" s="29"/>
      <c r="L26" s="29"/>
      <c r="M26" s="29"/>
      <c r="N26" s="29"/>
      <c r="O26" s="29"/>
      <c r="P26" s="29"/>
    </row>
    <row r="27" spans="1:16" x14ac:dyDescent="0.2">
      <c r="A27" s="226">
        <v>372</v>
      </c>
      <c r="B27" s="61" t="s">
        <v>34</v>
      </c>
      <c r="C27" s="411">
        <v>243540</v>
      </c>
      <c r="D27" s="417">
        <v>365000</v>
      </c>
      <c r="E27" s="417">
        <v>365000</v>
      </c>
      <c r="F27" s="245">
        <v>197347</v>
      </c>
      <c r="G27" s="297">
        <f t="shared" si="0"/>
        <v>0.54067671232876713</v>
      </c>
      <c r="H27" s="335">
        <f t="shared" si="2"/>
        <v>0.8103268456926993</v>
      </c>
      <c r="I27" s="29"/>
      <c r="J27" s="29"/>
      <c r="K27" s="29"/>
      <c r="L27" s="29"/>
      <c r="M27" s="29"/>
      <c r="N27" s="29"/>
      <c r="O27" s="29"/>
      <c r="P27" s="29"/>
    </row>
    <row r="28" spans="1:16" x14ac:dyDescent="0.2">
      <c r="A28" s="227">
        <v>38</v>
      </c>
      <c r="B28" s="70" t="s">
        <v>35</v>
      </c>
      <c r="C28" s="194">
        <f>C29+C30</f>
        <v>1221152</v>
      </c>
      <c r="D28" s="331">
        <f>D29+D30</f>
        <v>1073000</v>
      </c>
      <c r="E28" s="329">
        <f>E29+E30</f>
        <v>1092000</v>
      </c>
      <c r="F28" s="194">
        <f>F29+F30</f>
        <v>1022078</v>
      </c>
      <c r="G28" s="332">
        <f t="shared" si="0"/>
        <v>0.93596886446886451</v>
      </c>
      <c r="H28" s="334">
        <f t="shared" si="2"/>
        <v>0.83697852519588056</v>
      </c>
      <c r="I28" s="29"/>
      <c r="J28" s="29"/>
      <c r="K28" s="29"/>
      <c r="L28" s="29"/>
      <c r="M28" s="29"/>
      <c r="N28" s="29"/>
      <c r="O28" s="29"/>
      <c r="P28" s="29"/>
    </row>
    <row r="29" spans="1:16" x14ac:dyDescent="0.2">
      <c r="A29" s="226">
        <v>381</v>
      </c>
      <c r="B29" s="61" t="s">
        <v>36</v>
      </c>
      <c r="C29" s="411">
        <v>709975</v>
      </c>
      <c r="D29" s="115">
        <v>873000</v>
      </c>
      <c r="E29" s="328">
        <v>892000</v>
      </c>
      <c r="F29" s="245">
        <v>856751</v>
      </c>
      <c r="G29" s="297">
        <f t="shared" si="0"/>
        <v>0.96048318385650222</v>
      </c>
      <c r="H29" s="335">
        <f t="shared" si="2"/>
        <v>1.2067340399309834</v>
      </c>
      <c r="I29" s="29"/>
      <c r="J29" s="29"/>
      <c r="K29" s="29"/>
      <c r="L29" s="29"/>
      <c r="M29" s="29"/>
      <c r="N29" s="29"/>
      <c r="O29" s="29"/>
      <c r="P29" s="29"/>
    </row>
    <row r="30" spans="1:16" ht="12.75" customHeight="1" thickBot="1" x14ac:dyDescent="0.25">
      <c r="A30" s="233">
        <v>383</v>
      </c>
      <c r="B30" s="128" t="s">
        <v>37</v>
      </c>
      <c r="C30" s="133">
        <v>511177</v>
      </c>
      <c r="D30" s="208">
        <v>200000</v>
      </c>
      <c r="E30" s="330">
        <v>200000</v>
      </c>
      <c r="F30" s="133">
        <v>165327</v>
      </c>
      <c r="G30" s="348">
        <f t="shared" ref="G30:G40" si="3">F30/E30</f>
        <v>0.82663500000000001</v>
      </c>
      <c r="H30" s="349">
        <v>0</v>
      </c>
      <c r="I30" s="29"/>
      <c r="J30" s="29"/>
      <c r="K30" s="29"/>
      <c r="L30" s="29"/>
      <c r="M30" s="29"/>
      <c r="N30" s="29"/>
      <c r="O30" s="29"/>
      <c r="P30" s="29"/>
    </row>
    <row r="31" spans="1:16" ht="15" customHeight="1" thickBot="1" x14ac:dyDescent="0.25">
      <c r="A31" s="129">
        <v>4</v>
      </c>
      <c r="B31" s="125" t="s">
        <v>38</v>
      </c>
      <c r="C31" s="623">
        <f>C32+C35</f>
        <v>6000188</v>
      </c>
      <c r="D31" s="415">
        <f>D32+D35</f>
        <v>3610000</v>
      </c>
      <c r="E31" s="614">
        <f>E32+E35</f>
        <v>9634362</v>
      </c>
      <c r="F31" s="623">
        <f>F32+F35</f>
        <v>4479358</v>
      </c>
      <c r="G31" s="618">
        <f t="shared" si="3"/>
        <v>0.46493561275775191</v>
      </c>
      <c r="H31" s="350">
        <f>F31/C31</f>
        <v>0.74653627519671051</v>
      </c>
      <c r="I31" s="29"/>
      <c r="J31" s="29"/>
      <c r="K31" s="29"/>
      <c r="L31" s="29"/>
      <c r="M31" s="29"/>
      <c r="N31" s="29"/>
      <c r="O31" s="29"/>
      <c r="P31" s="29"/>
    </row>
    <row r="32" spans="1:16" x14ac:dyDescent="0.2">
      <c r="A32" s="225">
        <v>41</v>
      </c>
      <c r="B32" s="127" t="s">
        <v>42</v>
      </c>
      <c r="C32" s="352">
        <f>C33+C34</f>
        <v>314678</v>
      </c>
      <c r="D32" s="416">
        <f>D33+D34</f>
        <v>450000</v>
      </c>
      <c r="E32" s="615">
        <f>E34</f>
        <v>463750</v>
      </c>
      <c r="F32" s="352">
        <f>F34</f>
        <v>303412</v>
      </c>
      <c r="G32" s="619">
        <f t="shared" si="3"/>
        <v>0.65425768194070077</v>
      </c>
      <c r="H32" s="345">
        <f>F32/C32</f>
        <v>0.96419832336547195</v>
      </c>
      <c r="I32" s="29"/>
      <c r="J32" s="29"/>
      <c r="K32" s="29"/>
      <c r="L32" s="29"/>
      <c r="M32" s="29"/>
      <c r="N32" s="29"/>
      <c r="O32" s="29"/>
      <c r="P32" s="29"/>
    </row>
    <row r="33" spans="1:16" x14ac:dyDescent="0.2">
      <c r="A33" s="226">
        <v>411</v>
      </c>
      <c r="B33" s="61" t="s">
        <v>39</v>
      </c>
      <c r="C33" s="483">
        <v>154928</v>
      </c>
      <c r="D33" s="417"/>
      <c r="E33" s="616"/>
      <c r="F33" s="483"/>
      <c r="G33" s="620">
        <v>0</v>
      </c>
      <c r="H33" s="335">
        <v>0</v>
      </c>
      <c r="I33" s="29"/>
      <c r="J33" s="29"/>
      <c r="K33" s="29"/>
      <c r="L33" s="29"/>
      <c r="M33" s="29"/>
      <c r="N33" s="29"/>
      <c r="O33" s="29"/>
      <c r="P33" s="29"/>
    </row>
    <row r="34" spans="1:16" x14ac:dyDescent="0.2">
      <c r="A34" s="226">
        <v>412</v>
      </c>
      <c r="B34" s="61" t="s">
        <v>52</v>
      </c>
      <c r="C34" s="483">
        <v>159750</v>
      </c>
      <c r="D34" s="417">
        <v>450000</v>
      </c>
      <c r="E34" s="616">
        <v>463750</v>
      </c>
      <c r="F34" s="483">
        <v>303412</v>
      </c>
      <c r="G34" s="620">
        <f t="shared" si="3"/>
        <v>0.65425768194070077</v>
      </c>
      <c r="H34" s="335">
        <f>F34/C34</f>
        <v>1.8992926447574334</v>
      </c>
      <c r="I34" s="29"/>
      <c r="J34" s="29"/>
      <c r="K34" s="29"/>
      <c r="L34" s="29"/>
      <c r="M34" s="29"/>
      <c r="N34" s="29"/>
      <c r="O34" s="29"/>
      <c r="P34" s="29"/>
    </row>
    <row r="35" spans="1:16" ht="25.5" x14ac:dyDescent="0.2">
      <c r="A35" s="227">
        <v>42</v>
      </c>
      <c r="B35" s="70" t="s">
        <v>43</v>
      </c>
      <c r="C35" s="266">
        <f>C36+C37+C40</f>
        <v>5685510</v>
      </c>
      <c r="D35" s="418">
        <f>D36+D37+D38+D40</f>
        <v>3160000</v>
      </c>
      <c r="E35" s="617">
        <f>E36+E37+E38+E39+E40</f>
        <v>9170612</v>
      </c>
      <c r="F35" s="266">
        <f>F36+F37+F38+F39+F40</f>
        <v>4175946</v>
      </c>
      <c r="G35" s="621">
        <f t="shared" si="3"/>
        <v>0.45536175775400811</v>
      </c>
      <c r="H35" s="334">
        <f>F35/C35</f>
        <v>0.73448925426215061</v>
      </c>
      <c r="I35" s="29"/>
      <c r="J35" s="29"/>
      <c r="K35" s="29"/>
      <c r="L35" s="29"/>
      <c r="M35" s="29"/>
      <c r="N35" s="29"/>
      <c r="O35" s="29"/>
      <c r="P35" s="29"/>
    </row>
    <row r="36" spans="1:16" x14ac:dyDescent="0.2">
      <c r="A36" s="226">
        <v>421</v>
      </c>
      <c r="B36" s="61" t="s">
        <v>40</v>
      </c>
      <c r="C36" s="483">
        <v>5490107</v>
      </c>
      <c r="D36" s="417">
        <v>2860000</v>
      </c>
      <c r="E36" s="616">
        <v>8038112</v>
      </c>
      <c r="F36" s="483">
        <v>3353590</v>
      </c>
      <c r="G36" s="620">
        <f t="shared" si="3"/>
        <v>0.41721115605256559</v>
      </c>
      <c r="H36" s="335">
        <f>F36/C36</f>
        <v>0.61084237520325191</v>
      </c>
      <c r="I36" s="29"/>
      <c r="J36" s="29"/>
      <c r="K36" s="29"/>
      <c r="L36" s="29"/>
      <c r="M36" s="29"/>
      <c r="N36" s="29"/>
      <c r="O36" s="29"/>
      <c r="P36" s="29"/>
    </row>
    <row r="37" spans="1:16" x14ac:dyDescent="0.2">
      <c r="A37" s="226">
        <v>422</v>
      </c>
      <c r="B37" s="61" t="s">
        <v>41</v>
      </c>
      <c r="C37" s="483">
        <v>195403</v>
      </c>
      <c r="D37" s="417">
        <v>220000</v>
      </c>
      <c r="E37" s="616">
        <v>1007500</v>
      </c>
      <c r="F37" s="483">
        <v>749299</v>
      </c>
      <c r="G37" s="620">
        <f t="shared" si="3"/>
        <v>0.74372109181141444</v>
      </c>
      <c r="H37" s="335">
        <v>0</v>
      </c>
      <c r="I37" s="29"/>
      <c r="J37" s="29"/>
      <c r="K37" s="29"/>
      <c r="L37" s="29"/>
      <c r="M37" s="29"/>
      <c r="N37" s="29"/>
      <c r="O37" s="29"/>
      <c r="P37" s="29"/>
    </row>
    <row r="38" spans="1:16" x14ac:dyDescent="0.2">
      <c r="A38" s="233">
        <v>423</v>
      </c>
      <c r="B38" s="128" t="s">
        <v>398</v>
      </c>
      <c r="C38" s="630">
        <v>0</v>
      </c>
      <c r="D38" s="629">
        <v>50000</v>
      </c>
      <c r="E38" s="631">
        <v>50000</v>
      </c>
      <c r="F38" s="630">
        <v>35000</v>
      </c>
      <c r="G38" s="632">
        <f t="shared" si="3"/>
        <v>0.7</v>
      </c>
      <c r="H38" s="349">
        <v>0</v>
      </c>
      <c r="I38" s="29"/>
      <c r="J38" s="29"/>
      <c r="K38" s="29"/>
      <c r="L38" s="29"/>
      <c r="M38" s="29"/>
      <c r="N38" s="29"/>
      <c r="O38" s="29"/>
      <c r="P38" s="29"/>
    </row>
    <row r="39" spans="1:16" x14ac:dyDescent="0.2">
      <c r="A39" s="233">
        <v>424</v>
      </c>
      <c r="B39" s="128" t="s">
        <v>485</v>
      </c>
      <c r="C39" s="630"/>
      <c r="D39" s="629"/>
      <c r="E39" s="631">
        <v>40000</v>
      </c>
      <c r="F39" s="630">
        <v>38057</v>
      </c>
      <c r="G39" s="632">
        <f t="shared" si="3"/>
        <v>0.95142499999999997</v>
      </c>
      <c r="H39" s="349">
        <v>0</v>
      </c>
      <c r="I39" s="29"/>
      <c r="J39" s="29"/>
      <c r="K39" s="29"/>
      <c r="L39" s="29"/>
      <c r="M39" s="29"/>
      <c r="N39" s="29"/>
      <c r="O39" s="29"/>
      <c r="P39" s="29"/>
    </row>
    <row r="40" spans="1:16" ht="13.5" thickBot="1" x14ac:dyDescent="0.25">
      <c r="A40" s="234">
        <v>426</v>
      </c>
      <c r="B40" s="410" t="s">
        <v>130</v>
      </c>
      <c r="C40" s="627">
        <v>0</v>
      </c>
      <c r="D40" s="625">
        <v>30000</v>
      </c>
      <c r="E40" s="626">
        <v>35000</v>
      </c>
      <c r="F40" s="627">
        <v>0</v>
      </c>
      <c r="G40" s="622">
        <f t="shared" si="3"/>
        <v>0</v>
      </c>
      <c r="H40" s="336">
        <v>0</v>
      </c>
      <c r="I40" s="29"/>
      <c r="J40" s="29"/>
      <c r="K40" s="29"/>
      <c r="L40" s="29"/>
      <c r="M40" s="29"/>
      <c r="N40" s="29"/>
      <c r="O40" s="29"/>
      <c r="P40" s="29"/>
    </row>
    <row r="41" spans="1:16" ht="29.25" thickBot="1" x14ac:dyDescent="0.25">
      <c r="A41" s="129">
        <v>5</v>
      </c>
      <c r="B41" s="125" t="s">
        <v>486</v>
      </c>
      <c r="C41" s="623">
        <f>C44+C47</f>
        <v>0</v>
      </c>
      <c r="D41" s="415">
        <f>D44+D47</f>
        <v>0</v>
      </c>
      <c r="E41" s="614">
        <f>E42</f>
        <v>1175446</v>
      </c>
      <c r="F41" s="623">
        <v>0</v>
      </c>
      <c r="G41" s="618">
        <f t="shared" ref="G41:G42" si="4">F41/E41</f>
        <v>0</v>
      </c>
      <c r="H41" s="350">
        <v>0</v>
      </c>
      <c r="I41" s="29"/>
      <c r="J41" s="29"/>
      <c r="K41" s="29"/>
      <c r="L41" s="29"/>
      <c r="M41" s="29"/>
      <c r="N41" s="29"/>
      <c r="O41" s="29"/>
      <c r="P41" s="29"/>
    </row>
    <row r="42" spans="1:16" ht="25.5" x14ac:dyDescent="0.2">
      <c r="A42" s="225">
        <v>544</v>
      </c>
      <c r="B42" s="127" t="s">
        <v>487</v>
      </c>
      <c r="C42" s="352">
        <f>C44+C45</f>
        <v>0</v>
      </c>
      <c r="D42" s="416">
        <f>D44+D45</f>
        <v>0</v>
      </c>
      <c r="E42" s="615">
        <f>E43</f>
        <v>1175446</v>
      </c>
      <c r="F42" s="352">
        <v>0</v>
      </c>
      <c r="G42" s="619">
        <f t="shared" si="4"/>
        <v>0</v>
      </c>
      <c r="H42" s="345">
        <v>0</v>
      </c>
      <c r="I42" s="29"/>
      <c r="J42" s="29"/>
      <c r="K42" s="29"/>
      <c r="L42" s="29"/>
      <c r="M42" s="29"/>
      <c r="N42" s="29"/>
      <c r="O42" s="29"/>
      <c r="P42" s="29"/>
    </row>
    <row r="43" spans="1:16" ht="25.5" x14ac:dyDescent="0.2">
      <c r="A43" s="226">
        <v>544</v>
      </c>
      <c r="B43" s="61" t="s">
        <v>488</v>
      </c>
      <c r="C43" s="483">
        <v>0</v>
      </c>
      <c r="D43" s="417"/>
      <c r="E43" s="616">
        <v>1175446</v>
      </c>
      <c r="F43" s="483">
        <v>0</v>
      </c>
      <c r="G43" s="620">
        <v>0</v>
      </c>
      <c r="H43" s="335">
        <v>0</v>
      </c>
      <c r="I43" s="29"/>
      <c r="J43" s="29"/>
      <c r="K43" s="29"/>
      <c r="L43" s="29"/>
      <c r="M43" s="29"/>
      <c r="N43" s="29"/>
      <c r="O43" s="29"/>
      <c r="P43" s="29"/>
    </row>
    <row r="44" spans="1:16" x14ac:dyDescent="0.2"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1:16" ht="15" customHeight="1" x14ac:dyDescent="0.2"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ht="15" customHeight="1" x14ac:dyDescent="0.2"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</row>
    <row r="47" spans="1:16" ht="15" customHeight="1" x14ac:dyDescent="0.2"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</row>
    <row r="48" spans="1:16" x14ac:dyDescent="0.2"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</row>
    <row r="49" spans="1:16" x14ac:dyDescent="0.2">
      <c r="A49" s="11"/>
      <c r="B49" s="1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</row>
    <row r="50" spans="1:16" x14ac:dyDescent="0.2">
      <c r="A50" s="11"/>
      <c r="B50" s="1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1:16" x14ac:dyDescent="0.2">
      <c r="A51" s="11"/>
      <c r="B51" s="1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</row>
    <row r="52" spans="1:16" x14ac:dyDescent="0.2">
      <c r="A52" s="12"/>
      <c r="B52" s="1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</row>
    <row r="53" spans="1:16" x14ac:dyDescent="0.2">
      <c r="A53" s="7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</row>
    <row r="54" spans="1:16" x14ac:dyDescent="0.2">
      <c r="A54" s="7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</row>
    <row r="55" spans="1:16" x14ac:dyDescent="0.2">
      <c r="A55" s="7"/>
      <c r="F55" s="29"/>
      <c r="G55" s="29"/>
      <c r="H55" s="29"/>
      <c r="J55" s="29"/>
      <c r="K55" s="29"/>
      <c r="L55" s="29"/>
      <c r="M55" s="29"/>
      <c r="N55" s="29"/>
      <c r="O55" s="29"/>
      <c r="P55" s="29"/>
    </row>
    <row r="56" spans="1:16" x14ac:dyDescent="0.2">
      <c r="F56" s="29"/>
      <c r="G56" s="29"/>
      <c r="H56" s="29"/>
      <c r="J56" s="29"/>
      <c r="K56" s="29"/>
      <c r="L56" s="29"/>
      <c r="M56" s="29"/>
      <c r="N56" s="29"/>
      <c r="O56" s="29"/>
      <c r="P56" s="29"/>
    </row>
    <row r="57" spans="1:16" x14ac:dyDescent="0.2">
      <c r="F57" s="29"/>
      <c r="G57" s="29"/>
      <c r="H57" s="29"/>
      <c r="J57" s="29"/>
      <c r="K57" s="29"/>
      <c r="L57" s="29"/>
      <c r="M57" s="29"/>
      <c r="N57" s="29"/>
      <c r="O57" s="29"/>
      <c r="P57" s="29"/>
    </row>
    <row r="65" spans="1:2" x14ac:dyDescent="0.2">
      <c r="A65" s="11"/>
      <c r="B65" s="19"/>
    </row>
    <row r="66" spans="1:2" x14ac:dyDescent="0.2">
      <c r="A66" s="11"/>
      <c r="B66" s="19"/>
    </row>
    <row r="67" spans="1:2" x14ac:dyDescent="0.2">
      <c r="A67" s="11"/>
      <c r="B67" s="19"/>
    </row>
    <row r="68" spans="1:2" x14ac:dyDescent="0.2">
      <c r="A68" s="12"/>
      <c r="B68" s="19"/>
    </row>
    <row r="69" spans="1:2" x14ac:dyDescent="0.2">
      <c r="A69" s="7"/>
    </row>
    <row r="70" spans="1:2" x14ac:dyDescent="0.2">
      <c r="A70" s="7"/>
    </row>
    <row r="71" spans="1:2" x14ac:dyDescent="0.2">
      <c r="A71" s="7"/>
    </row>
  </sheetData>
  <mergeCells count="6">
    <mergeCell ref="H2:H3"/>
    <mergeCell ref="C2:C3"/>
    <mergeCell ref="D2:D3"/>
    <mergeCell ref="E2:E3"/>
    <mergeCell ref="F2:F3"/>
    <mergeCell ref="G2:G3"/>
  </mergeCells>
  <phoneticPr fontId="0" type="noConversion"/>
  <pageMargins left="0" right="0" top="0" bottom="0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81"/>
  <sheetViews>
    <sheetView workbookViewId="0">
      <selection activeCell="C29" sqref="C29"/>
    </sheetView>
  </sheetViews>
  <sheetFormatPr defaultRowHeight="12.75" x14ac:dyDescent="0.2"/>
  <cols>
    <col min="1" max="1" width="18.28515625" customWidth="1"/>
    <col min="2" max="2" width="34.5703125" style="13" customWidth="1"/>
    <col min="3" max="3" width="11.5703125" style="13" customWidth="1"/>
    <col min="4" max="8" width="11.5703125" customWidth="1"/>
    <col min="9" max="9" width="9.140625" hidden="1" customWidth="1"/>
  </cols>
  <sheetData>
    <row r="1" spans="1:27" s="8" customFormat="1" ht="15" x14ac:dyDescent="0.25">
      <c r="A1" s="779" t="s">
        <v>353</v>
      </c>
      <c r="B1" s="779"/>
      <c r="C1" s="779"/>
      <c r="F1" s="218"/>
      <c r="G1" s="218"/>
      <c r="H1" s="218"/>
      <c r="I1" s="218"/>
      <c r="J1" s="368"/>
      <c r="K1" s="368"/>
      <c r="L1" s="368"/>
      <c r="M1" s="368"/>
      <c r="N1" s="368"/>
      <c r="O1" s="368"/>
      <c r="P1" s="368"/>
      <c r="Q1" s="368"/>
      <c r="R1" s="368"/>
      <c r="S1" s="219"/>
      <c r="T1" s="219"/>
      <c r="U1" s="219"/>
      <c r="V1" s="219"/>
      <c r="W1" s="219"/>
      <c r="X1" s="219"/>
      <c r="Y1" s="219"/>
      <c r="Z1" s="219"/>
      <c r="AA1" s="219"/>
    </row>
    <row r="2" spans="1:27" s="8" customFormat="1" ht="15" x14ac:dyDescent="0.25">
      <c r="A2" s="780" t="s">
        <v>354</v>
      </c>
      <c r="B2" s="780"/>
      <c r="C2" s="780"/>
      <c r="F2" s="218"/>
      <c r="G2" s="218"/>
      <c r="H2" s="218"/>
      <c r="I2" s="218"/>
      <c r="J2" s="368"/>
      <c r="K2" s="368"/>
      <c r="L2" s="368"/>
      <c r="M2" s="368"/>
      <c r="N2" s="368"/>
      <c r="O2" s="368"/>
      <c r="P2" s="368"/>
      <c r="Q2" s="368"/>
      <c r="R2" s="368"/>
      <c r="S2" s="219"/>
      <c r="T2" s="219"/>
      <c r="U2" s="219"/>
      <c r="V2" s="219"/>
      <c r="W2" s="219"/>
      <c r="X2" s="219"/>
      <c r="Y2" s="219"/>
      <c r="Z2" s="219"/>
      <c r="AA2" s="219"/>
    </row>
    <row r="3" spans="1:27" s="8" customFormat="1" ht="13.5" thickBot="1" x14ac:dyDescent="0.25">
      <c r="A3" s="31"/>
      <c r="B3" s="30"/>
      <c r="C3" s="298"/>
      <c r="D3" s="325"/>
      <c r="E3" s="325"/>
      <c r="F3" s="325"/>
      <c r="G3" s="376"/>
      <c r="H3" s="376"/>
      <c r="I3" s="218"/>
      <c r="J3" s="368"/>
      <c r="K3" s="368"/>
      <c r="L3" s="368"/>
      <c r="M3" s="368"/>
      <c r="N3" s="368"/>
      <c r="O3" s="368"/>
      <c r="P3" s="368"/>
      <c r="Q3" s="368"/>
      <c r="R3" s="368"/>
      <c r="S3" s="219"/>
      <c r="T3" s="219"/>
      <c r="U3" s="219"/>
      <c r="V3" s="219"/>
      <c r="W3" s="219"/>
      <c r="X3" s="219"/>
      <c r="Y3" s="219"/>
      <c r="Z3" s="219"/>
      <c r="AA3" s="219"/>
    </row>
    <row r="4" spans="1:27" s="6" customFormat="1" ht="20.100000000000001" customHeight="1" x14ac:dyDescent="0.2">
      <c r="A4" s="783" t="s">
        <v>5</v>
      </c>
      <c r="B4" s="781" t="s">
        <v>44</v>
      </c>
      <c r="C4" s="774" t="s">
        <v>396</v>
      </c>
      <c r="D4" s="772" t="s">
        <v>392</v>
      </c>
      <c r="E4" s="772" t="s">
        <v>393</v>
      </c>
      <c r="F4" s="774" t="s">
        <v>484</v>
      </c>
      <c r="G4" s="776" t="s">
        <v>350</v>
      </c>
      <c r="H4" s="777" t="s">
        <v>349</v>
      </c>
      <c r="I4" s="218"/>
      <c r="J4" s="368"/>
      <c r="K4" s="368"/>
      <c r="L4" s="368"/>
      <c r="M4" s="368"/>
      <c r="N4" s="368"/>
      <c r="O4" s="368"/>
      <c r="P4" s="368"/>
      <c r="Q4" s="368"/>
      <c r="R4" s="368"/>
      <c r="S4" s="219"/>
      <c r="T4" s="219"/>
      <c r="U4" s="219"/>
      <c r="V4" s="219"/>
      <c r="W4" s="219"/>
      <c r="X4" s="219"/>
      <c r="Y4" s="219"/>
      <c r="Z4" s="219"/>
      <c r="AA4" s="219"/>
    </row>
    <row r="5" spans="1:27" s="26" customFormat="1" ht="20.100000000000001" customHeight="1" thickBot="1" x14ac:dyDescent="0.25">
      <c r="A5" s="784"/>
      <c r="B5" s="782"/>
      <c r="C5" s="775"/>
      <c r="D5" s="773"/>
      <c r="E5" s="773"/>
      <c r="F5" s="775"/>
      <c r="G5" s="773"/>
      <c r="H5" s="778"/>
      <c r="I5" s="218"/>
      <c r="J5" s="368"/>
      <c r="K5" s="368"/>
      <c r="L5" s="368"/>
      <c r="M5" s="368"/>
      <c r="N5" s="368"/>
      <c r="O5" s="368"/>
      <c r="P5" s="368"/>
      <c r="Q5" s="368"/>
      <c r="R5" s="368"/>
      <c r="S5" s="219"/>
      <c r="T5" s="219"/>
      <c r="U5" s="219"/>
      <c r="V5" s="219"/>
      <c r="W5" s="219"/>
      <c r="X5" s="219"/>
      <c r="Y5" s="219"/>
      <c r="Z5" s="219"/>
      <c r="AA5" s="219"/>
    </row>
    <row r="6" spans="1:27" s="2" customFormat="1" ht="13.5" customHeight="1" thickBot="1" x14ac:dyDescent="0.25">
      <c r="A6" s="377">
        <v>1</v>
      </c>
      <c r="B6" s="378">
        <v>2</v>
      </c>
      <c r="C6" s="403">
        <v>6</v>
      </c>
      <c r="D6" s="356">
        <v>4</v>
      </c>
      <c r="E6" s="357"/>
      <c r="F6" s="403"/>
      <c r="G6" s="379">
        <v>7</v>
      </c>
      <c r="H6" s="396">
        <v>8</v>
      </c>
      <c r="I6" s="218"/>
      <c r="J6" s="368"/>
      <c r="K6" s="368"/>
      <c r="L6" s="368"/>
      <c r="M6" s="368"/>
      <c r="N6" s="368"/>
      <c r="O6" s="368"/>
      <c r="P6" s="368"/>
      <c r="Q6" s="368"/>
      <c r="R6" s="368"/>
      <c r="S6" s="219"/>
      <c r="T6" s="219"/>
      <c r="U6" s="219"/>
      <c r="V6" s="219"/>
      <c r="W6" s="219"/>
      <c r="X6" s="219"/>
      <c r="Y6" s="219"/>
      <c r="Z6" s="219"/>
      <c r="AA6" s="219"/>
    </row>
    <row r="7" spans="1:27" s="2" customFormat="1" ht="20.100000000000001" customHeight="1" thickBot="1" x14ac:dyDescent="0.25">
      <c r="A7" s="385" t="s">
        <v>45</v>
      </c>
      <c r="B7" s="386" t="s">
        <v>62</v>
      </c>
      <c r="C7" s="388">
        <f>C8</f>
        <v>318067</v>
      </c>
      <c r="D7" s="422">
        <f>D8</f>
        <v>303000</v>
      </c>
      <c r="E7" s="387">
        <f>E9+E17</f>
        <v>441000</v>
      </c>
      <c r="F7" s="388">
        <f>F8</f>
        <v>420250</v>
      </c>
      <c r="G7" s="389">
        <f>F7/E7</f>
        <v>0.9529478458049887</v>
      </c>
      <c r="H7" s="390">
        <f>F7/C7</f>
        <v>1.3212625012968966</v>
      </c>
      <c r="I7" s="218"/>
      <c r="J7" s="368"/>
      <c r="K7" s="368"/>
      <c r="L7" s="368"/>
      <c r="M7" s="368"/>
      <c r="N7" s="368"/>
      <c r="O7" s="368"/>
      <c r="P7" s="368"/>
      <c r="Q7" s="368"/>
      <c r="R7" s="368"/>
      <c r="S7" s="219"/>
      <c r="T7" s="219"/>
      <c r="U7" s="219"/>
      <c r="V7" s="219"/>
      <c r="W7" s="219"/>
      <c r="X7" s="219"/>
      <c r="Y7" s="219"/>
      <c r="Z7" s="219"/>
      <c r="AA7" s="219"/>
    </row>
    <row r="8" spans="1:27" s="10" customFormat="1" ht="13.5" thickBot="1" x14ac:dyDescent="0.25">
      <c r="A8" s="380" t="s">
        <v>71</v>
      </c>
      <c r="B8" s="381" t="s">
        <v>83</v>
      </c>
      <c r="C8" s="383">
        <f>C9+C17</f>
        <v>318067</v>
      </c>
      <c r="D8" s="423">
        <f>D9+D17</f>
        <v>303000</v>
      </c>
      <c r="E8" s="382">
        <f>E9+E17</f>
        <v>441000</v>
      </c>
      <c r="F8" s="383">
        <f>F9+F17</f>
        <v>420250</v>
      </c>
      <c r="G8" s="384">
        <f>F8/E8</f>
        <v>0.9529478458049887</v>
      </c>
      <c r="H8" s="397">
        <f>F8/C8</f>
        <v>1.3212625012968966</v>
      </c>
      <c r="I8" s="218"/>
      <c r="J8" s="368"/>
      <c r="K8" s="368"/>
      <c r="L8" s="368"/>
      <c r="M8" s="368"/>
      <c r="N8" s="368"/>
      <c r="O8" s="368"/>
      <c r="P8" s="368"/>
      <c r="Q8" s="368"/>
      <c r="R8" s="368"/>
      <c r="S8" s="219"/>
      <c r="T8" s="219"/>
      <c r="U8" s="219"/>
      <c r="V8" s="219"/>
      <c r="W8" s="219"/>
      <c r="X8" s="219"/>
      <c r="Y8" s="219"/>
      <c r="Z8" s="219"/>
      <c r="AA8" s="219"/>
    </row>
    <row r="9" spans="1:27" s="10" customFormat="1" ht="33.75" x14ac:dyDescent="0.2">
      <c r="A9" s="235" t="s">
        <v>347</v>
      </c>
      <c r="B9" s="135" t="s">
        <v>80</v>
      </c>
      <c r="C9" s="266">
        <f>C11</f>
        <v>177968</v>
      </c>
      <c r="D9" s="424">
        <f>D11</f>
        <v>190000</v>
      </c>
      <c r="E9" s="255">
        <f>E11</f>
        <v>228000</v>
      </c>
      <c r="F9" s="266">
        <f>F11</f>
        <v>212281</v>
      </c>
      <c r="G9" s="292">
        <f>F9/E9</f>
        <v>0.93105701754385961</v>
      </c>
      <c r="H9" s="398">
        <f>F9/C9</f>
        <v>1.1928043243729209</v>
      </c>
      <c r="I9" s="218"/>
      <c r="J9" s="368"/>
      <c r="K9" s="368"/>
      <c r="L9" s="368"/>
      <c r="M9" s="368"/>
      <c r="N9" s="368"/>
      <c r="O9" s="368"/>
      <c r="P9" s="368"/>
      <c r="Q9" s="368"/>
      <c r="R9" s="368"/>
      <c r="S9" s="219"/>
      <c r="T9" s="219"/>
      <c r="U9" s="219"/>
      <c r="V9" s="219"/>
      <c r="W9" s="219"/>
      <c r="X9" s="219"/>
      <c r="Y9" s="219"/>
      <c r="Z9" s="219"/>
      <c r="AA9" s="219"/>
    </row>
    <row r="10" spans="1:27" s="10" customFormat="1" x14ac:dyDescent="0.2">
      <c r="A10" s="236" t="s">
        <v>72</v>
      </c>
      <c r="B10" s="209" t="s">
        <v>66</v>
      </c>
      <c r="C10" s="267"/>
      <c r="D10" s="425"/>
      <c r="E10" s="256"/>
      <c r="F10" s="267"/>
      <c r="G10" s="293"/>
      <c r="H10" s="399"/>
      <c r="I10" s="218"/>
      <c r="J10" s="368"/>
      <c r="K10" s="368"/>
      <c r="L10" s="368"/>
      <c r="M10" s="368"/>
      <c r="N10" s="368"/>
      <c r="O10" s="368"/>
      <c r="P10" s="368"/>
      <c r="Q10" s="368"/>
      <c r="R10" s="368"/>
      <c r="S10" s="219"/>
      <c r="T10" s="219"/>
      <c r="U10" s="219"/>
      <c r="V10" s="219"/>
      <c r="W10" s="219"/>
      <c r="X10" s="219"/>
      <c r="Y10" s="219"/>
      <c r="Z10" s="219"/>
      <c r="AA10" s="219"/>
    </row>
    <row r="11" spans="1:27" s="10" customFormat="1" x14ac:dyDescent="0.2">
      <c r="A11" s="237"/>
      <c r="B11" s="209" t="s">
        <v>75</v>
      </c>
      <c r="C11" s="267">
        <f>C13</f>
        <v>177968</v>
      </c>
      <c r="D11" s="425">
        <f>D13</f>
        <v>190000</v>
      </c>
      <c r="E11" s="257">
        <f>E13</f>
        <v>228000</v>
      </c>
      <c r="F11" s="267">
        <f>F13</f>
        <v>212281</v>
      </c>
      <c r="G11" s="293"/>
      <c r="H11" s="399"/>
      <c r="I11" s="218"/>
      <c r="J11" s="368"/>
      <c r="K11" s="368"/>
      <c r="L11" s="368"/>
      <c r="M11" s="368"/>
      <c r="N11" s="368"/>
      <c r="O11" s="368"/>
      <c r="P11" s="368"/>
      <c r="Q11" s="368"/>
      <c r="R11" s="368"/>
      <c r="S11" s="219"/>
      <c r="T11" s="219"/>
      <c r="U11" s="219"/>
      <c r="V11" s="219"/>
      <c r="W11" s="219"/>
      <c r="X11" s="219"/>
      <c r="Y11" s="219"/>
      <c r="Z11" s="219"/>
      <c r="AA11" s="219"/>
    </row>
    <row r="12" spans="1:27" s="2" customFormat="1" x14ac:dyDescent="0.2">
      <c r="A12" s="238" t="s">
        <v>74</v>
      </c>
      <c r="B12" s="64" t="s">
        <v>109</v>
      </c>
      <c r="C12" s="263"/>
      <c r="D12" s="426"/>
      <c r="E12" s="258"/>
      <c r="F12" s="263"/>
      <c r="G12" s="294"/>
      <c r="H12" s="400"/>
      <c r="I12" s="218"/>
      <c r="J12" s="368"/>
      <c r="K12" s="368"/>
      <c r="L12" s="368"/>
      <c r="M12" s="368"/>
      <c r="N12" s="368"/>
      <c r="O12" s="368"/>
      <c r="P12" s="368"/>
      <c r="Q12" s="368"/>
      <c r="R12" s="368"/>
      <c r="S12" s="219"/>
      <c r="T12" s="219"/>
      <c r="U12" s="219"/>
      <c r="V12" s="219"/>
      <c r="W12" s="219"/>
      <c r="X12" s="219"/>
      <c r="Y12" s="219"/>
      <c r="Z12" s="219"/>
      <c r="AA12" s="219"/>
    </row>
    <row r="13" spans="1:27" s="2" customFormat="1" x14ac:dyDescent="0.2">
      <c r="A13" s="239">
        <v>3</v>
      </c>
      <c r="B13" s="136" t="s">
        <v>53</v>
      </c>
      <c r="C13" s="268">
        <f>C14</f>
        <v>177968</v>
      </c>
      <c r="D13" s="427">
        <f>D14</f>
        <v>190000</v>
      </c>
      <c r="E13" s="259">
        <f>E14</f>
        <v>228000</v>
      </c>
      <c r="F13" s="268">
        <f>F14</f>
        <v>212281</v>
      </c>
      <c r="G13" s="295">
        <f>F13/E13</f>
        <v>0.93105701754385961</v>
      </c>
      <c r="H13" s="401">
        <f>F13/C13</f>
        <v>1.1928043243729209</v>
      </c>
      <c r="I13" s="218"/>
      <c r="J13" s="368"/>
      <c r="K13" s="368"/>
      <c r="L13" s="368"/>
      <c r="M13" s="368"/>
      <c r="N13" s="368"/>
      <c r="O13" s="368"/>
      <c r="P13" s="368"/>
      <c r="Q13" s="368"/>
      <c r="R13" s="368"/>
      <c r="S13" s="219"/>
      <c r="T13" s="219"/>
      <c r="U13" s="219"/>
      <c r="V13" s="219"/>
      <c r="W13" s="219"/>
      <c r="X13" s="219"/>
      <c r="Y13" s="219"/>
      <c r="Z13" s="219"/>
      <c r="AA13" s="219"/>
    </row>
    <row r="14" spans="1:27" s="8" customFormat="1" x14ac:dyDescent="0.2">
      <c r="A14" s="240">
        <v>32</v>
      </c>
      <c r="B14" s="137" t="s">
        <v>27</v>
      </c>
      <c r="C14" s="271">
        <f>C15+C16</f>
        <v>177968</v>
      </c>
      <c r="D14" s="428">
        <f>SUM(D15:D16)</f>
        <v>190000</v>
      </c>
      <c r="E14" s="260">
        <f>E15+E16</f>
        <v>228000</v>
      </c>
      <c r="F14" s="271">
        <f>F16</f>
        <v>212281</v>
      </c>
      <c r="G14" s="296">
        <f>F14/E14</f>
        <v>0.93105701754385961</v>
      </c>
      <c r="H14" s="402">
        <f>F14/C14</f>
        <v>1.1928043243729209</v>
      </c>
      <c r="I14" s="218"/>
      <c r="J14" s="368"/>
      <c r="K14" s="368"/>
      <c r="L14" s="368"/>
      <c r="M14" s="368"/>
      <c r="N14" s="368"/>
      <c r="O14" s="368"/>
      <c r="P14" s="368"/>
      <c r="Q14" s="368"/>
      <c r="R14" s="368"/>
      <c r="S14" s="219"/>
      <c r="T14" s="219"/>
      <c r="U14" s="219"/>
      <c r="V14" s="219"/>
      <c r="W14" s="219"/>
      <c r="X14" s="219"/>
      <c r="Y14" s="219"/>
      <c r="Z14" s="219"/>
      <c r="AA14" s="219"/>
    </row>
    <row r="15" spans="1:27" s="2" customFormat="1" x14ac:dyDescent="0.2">
      <c r="A15" s="241">
        <v>323</v>
      </c>
      <c r="B15" s="244" t="s">
        <v>30</v>
      </c>
      <c r="C15" s="263"/>
      <c r="D15" s="429"/>
      <c r="E15" s="249"/>
      <c r="F15" s="263"/>
      <c r="G15" s="294"/>
      <c r="H15" s="400"/>
      <c r="I15" s="218"/>
      <c r="J15" s="368"/>
      <c r="K15" s="368"/>
      <c r="L15" s="368"/>
      <c r="M15" s="368"/>
      <c r="N15" s="368"/>
      <c r="O15" s="368"/>
      <c r="P15" s="368"/>
      <c r="Q15" s="368"/>
      <c r="R15" s="368"/>
      <c r="S15" s="219"/>
      <c r="T15" s="219"/>
      <c r="U15" s="219"/>
      <c r="V15" s="219"/>
      <c r="W15" s="219"/>
      <c r="X15" s="219"/>
      <c r="Y15" s="219"/>
      <c r="Z15" s="219"/>
      <c r="AA15" s="219"/>
    </row>
    <row r="16" spans="1:27" s="8" customFormat="1" x14ac:dyDescent="0.2">
      <c r="A16" s="241">
        <v>329</v>
      </c>
      <c r="B16" s="244" t="s">
        <v>98</v>
      </c>
      <c r="C16" s="250">
        <v>177968</v>
      </c>
      <c r="D16" s="430">
        <v>190000</v>
      </c>
      <c r="E16" s="270">
        <v>228000</v>
      </c>
      <c r="F16" s="250">
        <v>212281</v>
      </c>
      <c r="G16" s="294">
        <f>F16/E16</f>
        <v>0.93105701754385961</v>
      </c>
      <c r="H16" s="400"/>
      <c r="I16" s="218"/>
      <c r="J16" s="368"/>
      <c r="K16" s="368"/>
      <c r="L16" s="368"/>
      <c r="M16" s="368"/>
      <c r="N16" s="368"/>
      <c r="O16" s="368"/>
      <c r="P16" s="368"/>
      <c r="Q16" s="368"/>
      <c r="R16" s="368"/>
      <c r="S16" s="219"/>
      <c r="T16" s="219"/>
      <c r="U16" s="219"/>
      <c r="V16" s="219"/>
      <c r="W16" s="219"/>
      <c r="X16" s="219"/>
      <c r="Y16" s="219"/>
      <c r="Z16" s="219"/>
      <c r="AA16" s="219"/>
    </row>
    <row r="17" spans="1:27" s="8" customFormat="1" x14ac:dyDescent="0.2">
      <c r="A17" s="235" t="s">
        <v>73</v>
      </c>
      <c r="B17" s="135" t="s">
        <v>348</v>
      </c>
      <c r="C17" s="266">
        <f>C19+C25</f>
        <v>140099</v>
      </c>
      <c r="D17" s="431">
        <f>D19+D25</f>
        <v>113000</v>
      </c>
      <c r="E17" s="252">
        <f>E19+E25</f>
        <v>213000</v>
      </c>
      <c r="F17" s="266">
        <f>F19+F25</f>
        <v>207969</v>
      </c>
      <c r="G17" s="292">
        <f>F17/E17</f>
        <v>0.97638028169014079</v>
      </c>
      <c r="H17" s="398">
        <f>F17/C17</f>
        <v>1.4844431437769006</v>
      </c>
      <c r="I17" s="218"/>
      <c r="J17" s="368"/>
      <c r="K17" s="368"/>
      <c r="L17" s="368"/>
      <c r="M17" s="368"/>
      <c r="N17" s="368"/>
      <c r="O17" s="368"/>
      <c r="P17" s="368"/>
      <c r="Q17" s="368"/>
      <c r="R17" s="368"/>
      <c r="S17" s="219"/>
      <c r="T17" s="219"/>
      <c r="U17" s="219"/>
      <c r="V17" s="219"/>
      <c r="W17" s="219"/>
      <c r="X17" s="219"/>
      <c r="Y17" s="219"/>
      <c r="Z17" s="219"/>
      <c r="AA17" s="219"/>
    </row>
    <row r="18" spans="1:27" s="8" customFormat="1" x14ac:dyDescent="0.2">
      <c r="A18" s="236" t="s">
        <v>76</v>
      </c>
      <c r="B18" s="209" t="s">
        <v>77</v>
      </c>
      <c r="C18" s="264"/>
      <c r="D18" s="425"/>
      <c r="E18" s="261"/>
      <c r="F18" s="264"/>
      <c r="G18" s="293"/>
      <c r="H18" s="399"/>
      <c r="I18" s="218"/>
      <c r="J18" s="368"/>
      <c r="K18" s="368"/>
      <c r="L18" s="368"/>
      <c r="M18" s="368"/>
      <c r="N18" s="368"/>
      <c r="O18" s="368"/>
      <c r="P18" s="368"/>
      <c r="Q18" s="368"/>
      <c r="R18" s="368"/>
      <c r="S18" s="219"/>
      <c r="T18" s="219"/>
      <c r="U18" s="219"/>
      <c r="V18" s="219"/>
      <c r="W18" s="219"/>
      <c r="X18" s="219"/>
      <c r="Y18" s="219"/>
      <c r="Z18" s="219"/>
      <c r="AA18" s="219"/>
    </row>
    <row r="19" spans="1:27" s="8" customFormat="1" x14ac:dyDescent="0.2">
      <c r="A19" s="236"/>
      <c r="B19" s="209" t="s">
        <v>75</v>
      </c>
      <c r="C19" s="267">
        <f>C21</f>
        <v>19320</v>
      </c>
      <c r="D19" s="425">
        <f>D21</f>
        <v>13000</v>
      </c>
      <c r="E19" s="269">
        <f>E21</f>
        <v>13000</v>
      </c>
      <c r="F19" s="267">
        <f>F21</f>
        <v>10560</v>
      </c>
      <c r="G19" s="293">
        <f>F19/E19</f>
        <v>0.81230769230769229</v>
      </c>
      <c r="H19" s="399">
        <v>0</v>
      </c>
      <c r="I19" s="218"/>
      <c r="J19" s="368"/>
      <c r="K19" s="368"/>
      <c r="L19" s="368"/>
      <c r="M19" s="368"/>
      <c r="N19" s="368"/>
      <c r="O19" s="368"/>
      <c r="P19" s="368"/>
      <c r="Q19" s="368"/>
      <c r="R19" s="368"/>
      <c r="S19" s="219"/>
      <c r="T19" s="219"/>
      <c r="U19" s="219"/>
      <c r="V19" s="219"/>
      <c r="W19" s="219"/>
      <c r="X19" s="219"/>
      <c r="Y19" s="219"/>
      <c r="Z19" s="219"/>
      <c r="AA19" s="219"/>
    </row>
    <row r="20" spans="1:27" s="8" customFormat="1" x14ac:dyDescent="0.2">
      <c r="A20" s="238" t="s">
        <v>78</v>
      </c>
      <c r="B20" s="64" t="s">
        <v>109</v>
      </c>
      <c r="C20" s="263"/>
      <c r="D20" s="426"/>
      <c r="E20" s="249"/>
      <c r="F20" s="263"/>
      <c r="G20" s="294"/>
      <c r="H20" s="400"/>
      <c r="I20" s="218"/>
      <c r="J20" s="368"/>
      <c r="K20" s="368"/>
      <c r="L20" s="368"/>
      <c r="M20" s="368"/>
      <c r="N20" s="368"/>
      <c r="O20" s="368"/>
      <c r="P20" s="368"/>
      <c r="Q20" s="368"/>
      <c r="R20" s="368"/>
      <c r="S20" s="219"/>
      <c r="T20" s="219"/>
      <c r="U20" s="219"/>
      <c r="V20" s="219"/>
      <c r="W20" s="219"/>
      <c r="X20" s="219"/>
      <c r="Y20" s="219"/>
      <c r="Z20" s="219"/>
      <c r="AA20" s="219"/>
    </row>
    <row r="21" spans="1:27" s="2" customFormat="1" x14ac:dyDescent="0.2">
      <c r="A21" s="239">
        <v>3</v>
      </c>
      <c r="B21" s="136" t="s">
        <v>53</v>
      </c>
      <c r="C21" s="268">
        <f>C22</f>
        <v>19320</v>
      </c>
      <c r="D21" s="427">
        <f t="shared" ref="D21:D22" si="0">D22</f>
        <v>13000</v>
      </c>
      <c r="E21" s="272">
        <f>E22</f>
        <v>13000</v>
      </c>
      <c r="F21" s="268">
        <f>F22</f>
        <v>10560</v>
      </c>
      <c r="G21" s="295">
        <f>F21/E21</f>
        <v>0.81230769230769229</v>
      </c>
      <c r="H21" s="401">
        <v>0</v>
      </c>
      <c r="I21" s="218"/>
      <c r="J21" s="368"/>
      <c r="K21" s="368"/>
      <c r="L21" s="368"/>
      <c r="M21" s="368"/>
      <c r="N21" s="368"/>
      <c r="O21" s="368"/>
      <c r="P21" s="368"/>
      <c r="Q21" s="368"/>
      <c r="R21" s="368"/>
      <c r="S21" s="219"/>
      <c r="T21" s="219"/>
      <c r="U21" s="219"/>
      <c r="V21" s="219"/>
      <c r="W21" s="219"/>
      <c r="X21" s="219"/>
      <c r="Y21" s="219"/>
      <c r="Z21" s="219"/>
      <c r="AA21" s="219"/>
    </row>
    <row r="22" spans="1:27" s="2" customFormat="1" x14ac:dyDescent="0.2">
      <c r="A22" s="240">
        <v>38</v>
      </c>
      <c r="B22" s="137" t="s">
        <v>54</v>
      </c>
      <c r="C22" s="271">
        <f>C23</f>
        <v>19320</v>
      </c>
      <c r="D22" s="428">
        <f t="shared" si="0"/>
        <v>13000</v>
      </c>
      <c r="E22" s="273">
        <f>E23</f>
        <v>13000</v>
      </c>
      <c r="F22" s="271">
        <f>F23</f>
        <v>10560</v>
      </c>
      <c r="G22" s="296">
        <f>F22/E22</f>
        <v>0.81230769230769229</v>
      </c>
      <c r="H22" s="402">
        <v>0</v>
      </c>
      <c r="I22" s="218"/>
      <c r="J22" s="368"/>
      <c r="K22" s="368"/>
      <c r="L22" s="368"/>
      <c r="M22" s="368"/>
      <c r="N22" s="368"/>
      <c r="O22" s="368"/>
      <c r="P22" s="368"/>
      <c r="Q22" s="368"/>
      <c r="R22" s="368"/>
      <c r="S22" s="219"/>
      <c r="T22" s="219"/>
      <c r="U22" s="219"/>
      <c r="V22" s="219"/>
      <c r="W22" s="219"/>
      <c r="X22" s="219"/>
      <c r="Y22" s="219"/>
      <c r="Z22" s="219"/>
      <c r="AA22" s="219"/>
    </row>
    <row r="23" spans="1:27" x14ac:dyDescent="0.2">
      <c r="A23" s="241">
        <v>381</v>
      </c>
      <c r="B23" s="244" t="s">
        <v>55</v>
      </c>
      <c r="C23" s="250">
        <v>19320</v>
      </c>
      <c r="D23" s="430">
        <v>13000</v>
      </c>
      <c r="E23" s="270">
        <v>13000</v>
      </c>
      <c r="F23" s="250">
        <v>10560</v>
      </c>
      <c r="G23" s="294">
        <f>F23/E23</f>
        <v>0.81230769230769229</v>
      </c>
      <c r="H23" s="400">
        <v>0</v>
      </c>
      <c r="I23" s="218"/>
      <c r="J23" s="368"/>
      <c r="K23" s="368"/>
      <c r="L23" s="368"/>
      <c r="M23" s="368"/>
      <c r="N23" s="368"/>
      <c r="O23" s="368"/>
      <c r="P23" s="368"/>
      <c r="Q23" s="368"/>
      <c r="R23" s="368"/>
      <c r="S23" s="219"/>
      <c r="T23" s="219"/>
      <c r="U23" s="219"/>
      <c r="V23" s="219"/>
      <c r="W23" s="219"/>
      <c r="X23" s="219"/>
      <c r="Y23" s="219"/>
      <c r="Z23" s="219"/>
      <c r="AA23" s="219"/>
    </row>
    <row r="24" spans="1:27" x14ac:dyDescent="0.2">
      <c r="A24" s="236" t="s">
        <v>119</v>
      </c>
      <c r="B24" s="209" t="s">
        <v>120</v>
      </c>
      <c r="C24" s="264"/>
      <c r="D24" s="425"/>
      <c r="E24" s="262"/>
      <c r="F24" s="264"/>
      <c r="G24" s="293"/>
      <c r="H24" s="399"/>
      <c r="I24" s="218"/>
      <c r="J24" s="368"/>
      <c r="K24" s="368"/>
      <c r="L24" s="368"/>
      <c r="M24" s="368"/>
      <c r="N24" s="368"/>
      <c r="O24" s="368"/>
      <c r="P24" s="368"/>
      <c r="Q24" s="368"/>
      <c r="R24" s="368"/>
      <c r="S24" s="219"/>
      <c r="T24" s="219"/>
      <c r="U24" s="219"/>
      <c r="V24" s="219"/>
      <c r="W24" s="219"/>
      <c r="X24" s="219"/>
      <c r="Y24" s="219"/>
      <c r="Z24" s="219"/>
      <c r="AA24" s="219"/>
    </row>
    <row r="25" spans="1:27" x14ac:dyDescent="0.2">
      <c r="A25" s="237"/>
      <c r="B25" s="209" t="s">
        <v>75</v>
      </c>
      <c r="C25" s="267">
        <f>C27</f>
        <v>120779</v>
      </c>
      <c r="D25" s="425">
        <f>D27</f>
        <v>100000</v>
      </c>
      <c r="E25" s="269">
        <f>E27</f>
        <v>200000</v>
      </c>
      <c r="F25" s="267">
        <f>F27</f>
        <v>197409</v>
      </c>
      <c r="G25" s="293">
        <f>F25/E25</f>
        <v>0.98704499999999995</v>
      </c>
      <c r="H25" s="399">
        <f>F25/C25</f>
        <v>1.6344646006342163</v>
      </c>
      <c r="I25" s="218"/>
      <c r="J25" s="368"/>
      <c r="K25" s="368"/>
      <c r="L25" s="368"/>
      <c r="M25" s="368"/>
      <c r="N25" s="368"/>
      <c r="O25" s="368"/>
      <c r="P25" s="368"/>
      <c r="Q25" s="368"/>
      <c r="R25" s="368"/>
      <c r="S25" s="219"/>
      <c r="T25" s="219"/>
      <c r="U25" s="219"/>
      <c r="V25" s="219"/>
      <c r="W25" s="219"/>
      <c r="X25" s="219"/>
      <c r="Y25" s="219"/>
      <c r="Z25" s="219"/>
      <c r="AA25" s="219"/>
    </row>
    <row r="26" spans="1:27" x14ac:dyDescent="0.2">
      <c r="A26" s="238" t="s">
        <v>74</v>
      </c>
      <c r="B26" s="64" t="s">
        <v>109</v>
      </c>
      <c r="C26" s="263"/>
      <c r="D26" s="426"/>
      <c r="E26" s="251"/>
      <c r="F26" s="263"/>
      <c r="G26" s="294"/>
      <c r="H26" s="400"/>
      <c r="I26" s="218"/>
      <c r="J26" s="368"/>
      <c r="K26" s="368"/>
      <c r="L26" s="368"/>
      <c r="M26" s="368"/>
      <c r="N26" s="368"/>
      <c r="O26" s="368"/>
      <c r="P26" s="368"/>
      <c r="Q26" s="368"/>
      <c r="R26" s="368"/>
      <c r="S26" s="219"/>
      <c r="T26" s="219"/>
      <c r="U26" s="219"/>
      <c r="V26" s="219"/>
      <c r="W26" s="219"/>
      <c r="X26" s="219"/>
      <c r="Y26" s="219"/>
      <c r="Z26" s="219"/>
      <c r="AA26" s="219"/>
    </row>
    <row r="27" spans="1:27" x14ac:dyDescent="0.2">
      <c r="A27" s="239">
        <v>3</v>
      </c>
      <c r="B27" s="136" t="s">
        <v>53</v>
      </c>
      <c r="C27" s="268">
        <f>C28</f>
        <v>120779</v>
      </c>
      <c r="D27" s="427">
        <f>D28</f>
        <v>100000</v>
      </c>
      <c r="E27" s="272">
        <f>E28</f>
        <v>200000</v>
      </c>
      <c r="F27" s="268">
        <f>F28</f>
        <v>197409</v>
      </c>
      <c r="G27" s="295">
        <f>F27/E27</f>
        <v>0.98704499999999995</v>
      </c>
      <c r="H27" s="401">
        <f>F27/C27</f>
        <v>1.6344646006342163</v>
      </c>
      <c r="I27" s="218"/>
      <c r="J27" s="368"/>
      <c r="K27" s="368"/>
      <c r="L27" s="368"/>
      <c r="M27" s="368"/>
      <c r="N27" s="368"/>
      <c r="O27" s="368"/>
      <c r="P27" s="368"/>
      <c r="Q27" s="368"/>
      <c r="R27" s="368"/>
      <c r="S27" s="219"/>
      <c r="T27" s="219"/>
      <c r="U27" s="219"/>
      <c r="V27" s="219"/>
      <c r="W27" s="219"/>
      <c r="X27" s="219"/>
      <c r="Y27" s="219"/>
      <c r="Z27" s="219"/>
      <c r="AA27" s="219"/>
    </row>
    <row r="28" spans="1:27" x14ac:dyDescent="0.2">
      <c r="A28" s="240">
        <v>32</v>
      </c>
      <c r="B28" s="137" t="s">
        <v>27</v>
      </c>
      <c r="C28" s="271">
        <f>C30</f>
        <v>120779</v>
      </c>
      <c r="D28" s="428">
        <f>SUM(D29:D30)</f>
        <v>100000</v>
      </c>
      <c r="E28" s="273">
        <f>E29+E30</f>
        <v>200000</v>
      </c>
      <c r="F28" s="271">
        <f>F29+F30</f>
        <v>197409</v>
      </c>
      <c r="G28" s="296">
        <f>F28/E28</f>
        <v>0.98704499999999995</v>
      </c>
      <c r="H28" s="402">
        <f>F28/C28</f>
        <v>1.6344646006342163</v>
      </c>
      <c r="I28" s="218"/>
      <c r="J28" s="368"/>
      <c r="K28" s="368"/>
      <c r="L28" s="368"/>
      <c r="M28" s="368"/>
      <c r="N28" s="368"/>
      <c r="O28" s="368"/>
      <c r="P28" s="368"/>
      <c r="Q28" s="368"/>
      <c r="R28" s="368"/>
      <c r="S28" s="219"/>
      <c r="T28" s="219"/>
      <c r="U28" s="219"/>
      <c r="V28" s="219"/>
      <c r="W28" s="219"/>
      <c r="X28" s="219"/>
      <c r="Y28" s="219"/>
      <c r="Z28" s="219"/>
      <c r="AA28" s="219"/>
    </row>
    <row r="29" spans="1:27" x14ac:dyDescent="0.2">
      <c r="A29" s="241">
        <v>323</v>
      </c>
      <c r="B29" s="244" t="s">
        <v>30</v>
      </c>
      <c r="C29" s="263">
        <v>0</v>
      </c>
      <c r="D29" s="429">
        <v>30000</v>
      </c>
      <c r="E29" s="251">
        <v>30000</v>
      </c>
      <c r="F29" s="263">
        <v>28856</v>
      </c>
      <c r="G29" s="294">
        <v>0</v>
      </c>
      <c r="H29" s="400">
        <v>0</v>
      </c>
      <c r="I29" s="218"/>
      <c r="J29" s="368"/>
      <c r="K29" s="368"/>
      <c r="L29" s="368"/>
      <c r="M29" s="368"/>
      <c r="N29" s="368"/>
      <c r="O29" s="368"/>
      <c r="P29" s="368"/>
      <c r="Q29" s="368"/>
      <c r="R29" s="368"/>
      <c r="S29" s="219"/>
      <c r="T29" s="219"/>
      <c r="U29" s="219"/>
      <c r="V29" s="219"/>
      <c r="W29" s="219"/>
      <c r="X29" s="219"/>
      <c r="Y29" s="219"/>
      <c r="Z29" s="219"/>
      <c r="AA29" s="219"/>
    </row>
    <row r="30" spans="1:27" ht="13.5" thickBot="1" x14ac:dyDescent="0.25">
      <c r="A30" s="241">
        <v>329</v>
      </c>
      <c r="B30" s="244" t="s">
        <v>98</v>
      </c>
      <c r="C30" s="263">
        <v>120779</v>
      </c>
      <c r="D30" s="633">
        <v>70000</v>
      </c>
      <c r="E30" s="251">
        <v>170000</v>
      </c>
      <c r="F30" s="263">
        <v>168553</v>
      </c>
      <c r="G30" s="294">
        <f>F30/E30</f>
        <v>0.99148823529411767</v>
      </c>
      <c r="H30" s="400">
        <f>F30/C30</f>
        <v>1.3955488950893782</v>
      </c>
      <c r="I30" s="218"/>
      <c r="J30" s="368"/>
      <c r="K30" s="368"/>
      <c r="L30" s="368"/>
      <c r="M30" s="368"/>
      <c r="N30" s="368"/>
      <c r="O30" s="368"/>
      <c r="P30" s="368"/>
      <c r="Q30" s="368"/>
      <c r="R30" s="368"/>
      <c r="S30" s="219"/>
      <c r="T30" s="219"/>
      <c r="U30" s="219"/>
      <c r="V30" s="219"/>
      <c r="W30" s="219"/>
      <c r="X30" s="219"/>
      <c r="Y30" s="219"/>
      <c r="Z30" s="219"/>
      <c r="AA30" s="219"/>
    </row>
    <row r="31" spans="1:27" ht="0.75" customHeight="1" x14ac:dyDescent="0.2">
      <c r="A31" s="29"/>
      <c r="B31" s="19"/>
      <c r="C31" s="19"/>
      <c r="D31" s="29"/>
      <c r="E31" s="29"/>
      <c r="J31" s="368"/>
      <c r="K31" s="368"/>
      <c r="L31" s="368"/>
      <c r="M31" s="368"/>
      <c r="N31" s="368"/>
      <c r="O31" s="368"/>
      <c r="P31" s="368"/>
      <c r="Q31" s="368"/>
      <c r="R31" s="368"/>
      <c r="S31" s="219"/>
      <c r="T31" s="219"/>
      <c r="U31" s="219"/>
      <c r="V31" s="219"/>
      <c r="W31" s="219"/>
      <c r="X31" s="219"/>
      <c r="Y31" s="219"/>
      <c r="Z31" s="219"/>
      <c r="AA31" s="219"/>
    </row>
    <row r="32" spans="1:27" hidden="1" x14ac:dyDescent="0.2">
      <c r="A32" s="29"/>
      <c r="B32" s="19"/>
      <c r="C32" s="19"/>
      <c r="D32" s="29"/>
      <c r="E32" s="29"/>
      <c r="J32" s="368"/>
      <c r="K32" s="368"/>
      <c r="L32" s="368"/>
      <c r="M32" s="368"/>
      <c r="N32" s="368"/>
      <c r="O32" s="368"/>
      <c r="P32" s="368"/>
      <c r="Q32" s="368"/>
      <c r="R32" s="368"/>
      <c r="S32" s="219"/>
      <c r="T32" s="219"/>
      <c r="U32" s="219"/>
      <c r="V32" s="219"/>
      <c r="W32" s="219"/>
      <c r="X32" s="219"/>
      <c r="Y32" s="219"/>
      <c r="Z32" s="219"/>
      <c r="AA32" s="219"/>
    </row>
    <row r="33" spans="1:27" x14ac:dyDescent="0.2">
      <c r="A33" s="29"/>
      <c r="B33" s="19"/>
      <c r="C33" s="19"/>
      <c r="D33" s="29"/>
      <c r="E33" s="29"/>
      <c r="J33" s="368"/>
      <c r="K33" s="368"/>
      <c r="L33" s="368"/>
      <c r="M33" s="368"/>
      <c r="N33" s="368"/>
      <c r="O33" s="368"/>
      <c r="P33" s="368"/>
      <c r="Q33" s="368"/>
      <c r="R33" s="368"/>
      <c r="S33" s="219"/>
      <c r="T33" s="219"/>
      <c r="U33" s="219"/>
      <c r="V33" s="219"/>
      <c r="W33" s="219"/>
      <c r="X33" s="219"/>
      <c r="Y33" s="219"/>
      <c r="Z33" s="219"/>
      <c r="AA33" s="219"/>
    </row>
    <row r="34" spans="1:27" x14ac:dyDescent="0.2">
      <c r="A34" s="29"/>
      <c r="B34" s="19"/>
      <c r="C34" s="19"/>
      <c r="D34" s="29"/>
      <c r="E34" s="29"/>
      <c r="F34" s="67"/>
      <c r="G34" s="67"/>
      <c r="H34" s="67"/>
      <c r="I34" s="67"/>
      <c r="J34" s="368"/>
      <c r="K34" s="368"/>
      <c r="L34" s="368"/>
      <c r="M34" s="368"/>
      <c r="N34" s="368"/>
      <c r="O34" s="368"/>
      <c r="P34" s="368"/>
      <c r="Q34" s="368"/>
      <c r="R34" s="368"/>
      <c r="S34" s="219"/>
      <c r="T34" s="219"/>
      <c r="U34" s="219"/>
      <c r="V34" s="219"/>
      <c r="W34" s="219"/>
      <c r="X34" s="219"/>
      <c r="Y34" s="219"/>
      <c r="Z34" s="219"/>
      <c r="AA34" s="219"/>
    </row>
    <row r="35" spans="1:27" x14ac:dyDescent="0.2">
      <c r="A35" s="67"/>
      <c r="B35" s="67"/>
      <c r="C35" s="67"/>
      <c r="D35" s="67"/>
      <c r="E35" s="67"/>
      <c r="F35" s="67"/>
      <c r="G35" s="67"/>
      <c r="H35" s="67"/>
      <c r="I35" s="67"/>
      <c r="J35" s="368"/>
      <c r="K35" s="368"/>
      <c r="L35" s="368"/>
      <c r="M35" s="368"/>
      <c r="N35" s="368"/>
      <c r="O35" s="368"/>
      <c r="P35" s="368"/>
      <c r="Q35" s="368"/>
      <c r="R35" s="368"/>
      <c r="S35" s="219"/>
      <c r="T35" s="219"/>
      <c r="U35" s="219"/>
      <c r="V35" s="219"/>
      <c r="W35" s="219"/>
      <c r="X35" s="219"/>
      <c r="Y35" s="219"/>
      <c r="Z35" s="219"/>
      <c r="AA35" s="219"/>
    </row>
    <row r="36" spans="1:27" x14ac:dyDescent="0.2">
      <c r="A36" s="67"/>
      <c r="B36" s="67"/>
      <c r="C36" s="67"/>
      <c r="D36" s="67"/>
      <c r="E36" s="67"/>
      <c r="F36" s="67"/>
      <c r="G36" s="67"/>
      <c r="H36" s="67"/>
      <c r="I36" s="67"/>
      <c r="J36" s="368"/>
      <c r="K36" s="368"/>
      <c r="L36" s="368"/>
      <c r="M36" s="368"/>
      <c r="N36" s="368"/>
      <c r="O36" s="368"/>
      <c r="P36" s="368"/>
      <c r="Q36" s="368"/>
      <c r="R36" s="368"/>
      <c r="S36" s="219"/>
      <c r="T36" s="219"/>
      <c r="U36" s="219"/>
      <c r="V36" s="219"/>
      <c r="W36" s="219"/>
      <c r="X36" s="219"/>
      <c r="Y36" s="219"/>
      <c r="Z36" s="219"/>
      <c r="AA36" s="219"/>
    </row>
    <row r="37" spans="1:27" x14ac:dyDescent="0.2">
      <c r="A37" s="67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R37" s="219"/>
      <c r="S37" s="219"/>
      <c r="T37" s="219"/>
      <c r="U37" s="219"/>
      <c r="V37" s="219"/>
      <c r="W37" s="219"/>
      <c r="X37" s="219"/>
      <c r="Y37" s="219"/>
      <c r="Z37" s="219"/>
      <c r="AA37" s="219"/>
    </row>
    <row r="38" spans="1:27" x14ac:dyDescent="0.2">
      <c r="A38" s="67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P38" s="67"/>
      <c r="R38" s="219"/>
      <c r="S38" s="219"/>
      <c r="T38" s="219"/>
      <c r="U38" s="219"/>
      <c r="V38" s="219"/>
      <c r="W38" s="219"/>
      <c r="X38" s="219"/>
      <c r="Y38" s="219"/>
      <c r="Z38" s="219"/>
      <c r="AA38" s="219"/>
    </row>
    <row r="39" spans="1:27" x14ac:dyDescent="0.2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R39" s="219"/>
      <c r="S39" s="219"/>
      <c r="T39" s="219"/>
      <c r="U39" s="219"/>
      <c r="V39" s="219"/>
      <c r="W39" s="219"/>
      <c r="X39" s="219"/>
      <c r="Y39" s="219"/>
      <c r="Z39" s="219"/>
      <c r="AA39" s="219"/>
    </row>
    <row r="40" spans="1:27" x14ac:dyDescent="0.2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R40" s="219"/>
      <c r="S40" s="219"/>
      <c r="T40" s="219"/>
      <c r="U40" s="219"/>
      <c r="V40" s="219"/>
      <c r="W40" s="219"/>
      <c r="X40" s="219"/>
      <c r="Y40" s="219"/>
      <c r="Z40" s="219"/>
      <c r="AA40" s="219"/>
    </row>
    <row r="41" spans="1:27" x14ac:dyDescent="0.2">
      <c r="A41" s="67"/>
      <c r="B41" s="67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R41" s="219"/>
      <c r="S41" s="219"/>
      <c r="T41" s="219"/>
      <c r="U41" s="219"/>
      <c r="V41" s="219"/>
      <c r="W41" s="219"/>
      <c r="X41" s="219"/>
      <c r="Y41" s="219"/>
      <c r="Z41" s="219"/>
      <c r="AA41" s="219"/>
    </row>
    <row r="42" spans="1:27" x14ac:dyDescent="0.2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R42" s="219"/>
      <c r="S42" s="219"/>
      <c r="T42" s="219"/>
      <c r="U42" s="219"/>
      <c r="V42" s="219"/>
      <c r="W42" s="219"/>
      <c r="X42" s="219"/>
      <c r="Y42" s="219"/>
      <c r="Z42" s="219"/>
      <c r="AA42" s="219"/>
    </row>
    <row r="43" spans="1:27" x14ac:dyDescent="0.2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R43" s="219"/>
      <c r="S43" s="219"/>
      <c r="T43" s="219"/>
      <c r="U43" s="219"/>
      <c r="V43" s="219"/>
      <c r="W43" s="219"/>
      <c r="X43" s="219"/>
      <c r="Y43" s="219"/>
      <c r="Z43" s="219"/>
      <c r="AA43" s="219"/>
    </row>
    <row r="44" spans="1:27" x14ac:dyDescent="0.2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R44" s="219"/>
      <c r="S44" s="219"/>
      <c r="T44" s="219"/>
      <c r="U44" s="219"/>
      <c r="V44" s="219"/>
      <c r="W44" s="219"/>
      <c r="X44" s="219"/>
      <c r="Y44" s="219"/>
      <c r="Z44" s="219"/>
      <c r="AA44" s="219"/>
    </row>
    <row r="45" spans="1:27" x14ac:dyDescent="0.2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R45" s="219"/>
      <c r="S45" s="219"/>
      <c r="T45" s="219"/>
      <c r="U45" s="219"/>
      <c r="V45" s="219"/>
      <c r="W45" s="219"/>
      <c r="X45" s="219"/>
      <c r="Y45" s="219"/>
      <c r="Z45" s="219"/>
      <c r="AA45" s="219"/>
    </row>
    <row r="46" spans="1:27" x14ac:dyDescent="0.2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R46" s="219"/>
      <c r="S46" s="219"/>
      <c r="T46" s="219"/>
      <c r="U46" s="219"/>
      <c r="V46" s="219"/>
      <c r="W46" s="219"/>
      <c r="X46" s="219"/>
      <c r="Y46" s="219"/>
      <c r="Z46" s="219"/>
      <c r="AA46" s="219"/>
    </row>
    <row r="47" spans="1:27" x14ac:dyDescent="0.2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R47" s="219"/>
      <c r="S47" s="219"/>
      <c r="T47" s="219"/>
      <c r="U47" s="219"/>
      <c r="V47" s="219"/>
      <c r="W47" s="219"/>
      <c r="X47" s="219"/>
      <c r="Y47" s="219"/>
      <c r="Z47" s="219"/>
      <c r="AA47" s="219"/>
    </row>
    <row r="48" spans="1:27" x14ac:dyDescent="0.2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R48" s="219"/>
      <c r="S48" s="219"/>
      <c r="T48" s="219"/>
      <c r="U48" s="219"/>
      <c r="V48" s="219"/>
      <c r="W48" s="219"/>
      <c r="X48" s="219"/>
      <c r="Y48" s="219"/>
      <c r="Z48" s="219"/>
      <c r="AA48" s="219"/>
    </row>
    <row r="49" spans="1:27" x14ac:dyDescent="0.2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R49" s="219"/>
      <c r="S49" s="219"/>
      <c r="T49" s="219"/>
      <c r="U49" s="219"/>
      <c r="V49" s="219"/>
      <c r="W49" s="219"/>
      <c r="X49" s="219"/>
      <c r="Y49" s="219"/>
      <c r="Z49" s="219"/>
      <c r="AA49" s="219"/>
    </row>
    <row r="50" spans="1:27" x14ac:dyDescent="0.2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R50" s="219"/>
      <c r="S50" s="219"/>
      <c r="T50" s="219"/>
      <c r="U50" s="219"/>
      <c r="V50" s="219"/>
      <c r="W50" s="219"/>
      <c r="X50" s="219"/>
      <c r="Y50" s="219"/>
      <c r="Z50" s="219"/>
      <c r="AA50" s="219"/>
    </row>
    <row r="51" spans="1:27" x14ac:dyDescent="0.2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R51" s="219"/>
      <c r="S51" s="219"/>
      <c r="T51" s="219"/>
      <c r="U51" s="219"/>
      <c r="V51" s="219"/>
      <c r="W51" s="219"/>
      <c r="X51" s="219"/>
      <c r="Y51" s="219"/>
      <c r="Z51" s="219"/>
      <c r="AA51" s="219"/>
    </row>
    <row r="52" spans="1:27" x14ac:dyDescent="0.2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R52" s="219"/>
      <c r="S52" s="219"/>
      <c r="T52" s="219"/>
      <c r="U52" s="219"/>
      <c r="V52" s="219"/>
      <c r="W52" s="219"/>
      <c r="X52" s="219"/>
      <c r="Y52" s="219"/>
      <c r="Z52" s="219"/>
      <c r="AA52" s="219"/>
    </row>
    <row r="53" spans="1:27" x14ac:dyDescent="0.2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R53" s="214"/>
      <c r="S53" s="214"/>
      <c r="T53" s="214"/>
      <c r="U53" s="214"/>
      <c r="V53" s="214"/>
      <c r="W53" s="214"/>
      <c r="X53" s="214"/>
      <c r="Y53" s="214"/>
      <c r="Z53" s="214"/>
      <c r="AA53" s="214"/>
    </row>
    <row r="54" spans="1:27" x14ac:dyDescent="0.2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R54" s="214"/>
      <c r="S54" s="214"/>
      <c r="T54" s="214"/>
      <c r="U54" s="214"/>
      <c r="V54" s="214"/>
      <c r="W54" s="214"/>
      <c r="X54" s="214"/>
      <c r="Y54" s="214"/>
      <c r="Z54" s="214"/>
      <c r="AA54" s="214"/>
    </row>
    <row r="55" spans="1:27" x14ac:dyDescent="0.2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R55" s="214"/>
      <c r="S55" s="214"/>
      <c r="T55" s="214"/>
      <c r="U55" s="214"/>
      <c r="V55" s="214"/>
      <c r="W55" s="214"/>
      <c r="X55" s="214"/>
      <c r="Y55" s="214"/>
      <c r="Z55" s="214"/>
      <c r="AA55" s="214"/>
    </row>
    <row r="56" spans="1:27" x14ac:dyDescent="0.2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R56" s="214"/>
      <c r="S56" s="214"/>
      <c r="T56" s="214"/>
      <c r="U56" s="214"/>
      <c r="V56" s="214"/>
      <c r="W56" s="214"/>
      <c r="X56" s="214"/>
      <c r="Y56" s="214"/>
      <c r="Z56" s="214"/>
      <c r="AA56" s="214"/>
    </row>
    <row r="57" spans="1:27" x14ac:dyDescent="0.2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R57" s="214"/>
      <c r="S57" s="214"/>
      <c r="T57" s="214"/>
      <c r="U57" s="214"/>
      <c r="V57" s="214"/>
      <c r="W57" s="214"/>
      <c r="X57" s="214"/>
      <c r="Y57" s="214"/>
      <c r="Z57" s="214"/>
      <c r="AA57" s="214"/>
    </row>
    <row r="58" spans="1:27" x14ac:dyDescent="0.2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R58" s="214"/>
      <c r="S58" s="214"/>
      <c r="T58" s="214"/>
      <c r="U58" s="214"/>
      <c r="V58" s="214"/>
      <c r="W58" s="214"/>
      <c r="X58" s="214"/>
      <c r="Y58" s="214"/>
      <c r="Z58" s="214"/>
      <c r="AA58" s="214"/>
    </row>
    <row r="59" spans="1:27" x14ac:dyDescent="0.2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R59" s="214"/>
      <c r="S59" s="214"/>
      <c r="T59" s="214"/>
      <c r="U59" s="214"/>
      <c r="V59" s="214"/>
      <c r="W59" s="214"/>
      <c r="X59" s="214"/>
      <c r="Y59" s="214"/>
      <c r="Z59" s="214"/>
      <c r="AA59" s="214"/>
    </row>
    <row r="60" spans="1:27" x14ac:dyDescent="0.2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R60" s="214"/>
      <c r="S60" s="214"/>
      <c r="T60" s="214"/>
      <c r="U60" s="214"/>
      <c r="V60" s="214"/>
      <c r="W60" s="214"/>
      <c r="X60" s="214"/>
      <c r="Y60" s="214"/>
      <c r="Z60" s="214"/>
      <c r="AA60" s="214"/>
    </row>
    <row r="61" spans="1:27" x14ac:dyDescent="0.2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R61" s="214"/>
      <c r="S61" s="214"/>
      <c r="T61" s="214"/>
      <c r="U61" s="214"/>
      <c r="V61" s="214"/>
      <c r="W61" s="214"/>
      <c r="X61" s="214"/>
      <c r="Y61" s="214"/>
      <c r="Z61" s="214"/>
      <c r="AA61" s="214"/>
    </row>
    <row r="62" spans="1:27" x14ac:dyDescent="0.2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R62" s="214"/>
      <c r="S62" s="214"/>
      <c r="T62" s="214"/>
      <c r="U62" s="214"/>
      <c r="V62" s="214"/>
      <c r="W62" s="214"/>
      <c r="X62" s="214"/>
      <c r="Y62" s="214"/>
      <c r="Z62" s="214"/>
      <c r="AA62" s="214"/>
    </row>
    <row r="63" spans="1:27" x14ac:dyDescent="0.2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R63" s="214"/>
      <c r="S63" s="214"/>
      <c r="T63" s="214"/>
      <c r="U63" s="214"/>
      <c r="V63" s="214"/>
      <c r="W63" s="214"/>
      <c r="X63" s="214"/>
      <c r="Y63" s="214"/>
      <c r="Z63" s="214"/>
      <c r="AA63" s="214"/>
    </row>
    <row r="64" spans="1:27" x14ac:dyDescent="0.2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R64" s="214"/>
      <c r="S64" s="214"/>
      <c r="T64" s="214"/>
      <c r="U64" s="214"/>
      <c r="V64" s="214"/>
      <c r="W64" s="214"/>
      <c r="X64" s="214"/>
      <c r="Y64" s="214"/>
      <c r="Z64" s="214"/>
      <c r="AA64" s="214"/>
    </row>
    <row r="65" spans="1:27" x14ac:dyDescent="0.2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R65" s="214"/>
      <c r="S65" s="214"/>
      <c r="T65" s="214"/>
      <c r="U65" s="214"/>
      <c r="V65" s="214"/>
      <c r="W65" s="214"/>
      <c r="X65" s="214"/>
      <c r="Y65" s="214"/>
      <c r="Z65" s="214"/>
      <c r="AA65" s="214"/>
    </row>
    <row r="66" spans="1:27" x14ac:dyDescent="0.2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R66" s="214"/>
      <c r="S66" s="214"/>
      <c r="T66" s="214"/>
      <c r="U66" s="214"/>
      <c r="V66" s="214"/>
      <c r="W66" s="214"/>
      <c r="X66" s="214"/>
      <c r="Y66" s="214"/>
      <c r="Z66" s="214"/>
      <c r="AA66" s="214"/>
    </row>
    <row r="67" spans="1:27" x14ac:dyDescent="0.2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R67" s="214"/>
      <c r="S67" s="214"/>
      <c r="T67" s="214"/>
      <c r="U67" s="214"/>
      <c r="V67" s="214"/>
      <c r="W67" s="214"/>
      <c r="X67" s="214"/>
      <c r="Y67" s="214"/>
      <c r="Z67" s="214"/>
      <c r="AA67" s="214"/>
    </row>
    <row r="68" spans="1:27" x14ac:dyDescent="0.2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R68" s="214"/>
      <c r="S68" s="214"/>
      <c r="T68" s="214"/>
      <c r="U68" s="214"/>
      <c r="V68" s="214"/>
      <c r="W68" s="214"/>
      <c r="X68" s="214"/>
      <c r="Y68" s="214"/>
      <c r="Z68" s="214"/>
      <c r="AA68" s="214"/>
    </row>
    <row r="69" spans="1:27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R69" s="214"/>
      <c r="S69" s="214"/>
      <c r="T69" s="214"/>
      <c r="U69" s="214"/>
      <c r="V69" s="214"/>
      <c r="W69" s="214"/>
      <c r="X69" s="214"/>
      <c r="Y69" s="214"/>
      <c r="Z69" s="214"/>
      <c r="AA69" s="214"/>
    </row>
    <row r="70" spans="1:27" x14ac:dyDescent="0.2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R70" s="214"/>
      <c r="S70" s="214"/>
      <c r="T70" s="214"/>
      <c r="U70" s="214"/>
      <c r="V70" s="214"/>
      <c r="W70" s="214"/>
      <c r="X70" s="214"/>
      <c r="Y70" s="214"/>
      <c r="Z70" s="214"/>
      <c r="AA70" s="214"/>
    </row>
    <row r="71" spans="1:27" x14ac:dyDescent="0.2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R71" s="214"/>
      <c r="S71" s="214"/>
      <c r="T71" s="214"/>
      <c r="U71" s="214"/>
      <c r="V71" s="214"/>
      <c r="W71" s="214"/>
      <c r="X71" s="214"/>
      <c r="Y71" s="214"/>
      <c r="Z71" s="214"/>
      <c r="AA71" s="214"/>
    </row>
    <row r="72" spans="1:27" x14ac:dyDescent="0.2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R72" s="214"/>
      <c r="S72" s="214"/>
      <c r="T72" s="214"/>
      <c r="U72" s="214"/>
      <c r="V72" s="214"/>
      <c r="W72" s="214"/>
      <c r="X72" s="214"/>
      <c r="Y72" s="214"/>
      <c r="Z72" s="214"/>
      <c r="AA72" s="214"/>
    </row>
    <row r="73" spans="1:27" x14ac:dyDescent="0.2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R73" s="214"/>
      <c r="S73" s="214"/>
      <c r="T73" s="214"/>
      <c r="U73" s="214"/>
      <c r="V73" s="214"/>
      <c r="W73" s="214"/>
      <c r="X73" s="214"/>
      <c r="Y73" s="214"/>
      <c r="Z73" s="214"/>
      <c r="AA73" s="214"/>
    </row>
    <row r="74" spans="1:27" x14ac:dyDescent="0.2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R74" s="214"/>
      <c r="S74" s="214"/>
      <c r="T74" s="214"/>
      <c r="U74" s="214"/>
      <c r="V74" s="214"/>
      <c r="W74" s="214"/>
      <c r="X74" s="214"/>
      <c r="Y74" s="214"/>
      <c r="Z74" s="214"/>
      <c r="AA74" s="214"/>
    </row>
    <row r="75" spans="1:27" x14ac:dyDescent="0.2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R75" s="214"/>
      <c r="S75" s="214"/>
      <c r="T75" s="214"/>
      <c r="U75" s="214"/>
      <c r="V75" s="214"/>
      <c r="W75" s="214"/>
      <c r="X75" s="214"/>
      <c r="Y75" s="214"/>
      <c r="Z75" s="214"/>
      <c r="AA75" s="214"/>
    </row>
    <row r="76" spans="1:27" x14ac:dyDescent="0.2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R76" s="214"/>
      <c r="S76" s="214"/>
      <c r="T76" s="214"/>
      <c r="U76" s="214"/>
      <c r="V76" s="214"/>
      <c r="W76" s="214"/>
      <c r="X76" s="214"/>
      <c r="Y76" s="214"/>
      <c r="Z76" s="214"/>
      <c r="AA76" s="214"/>
    </row>
    <row r="77" spans="1:27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R77" s="214"/>
      <c r="S77" s="214"/>
      <c r="T77" s="214"/>
      <c r="U77" s="214"/>
      <c r="V77" s="214"/>
      <c r="W77" s="214"/>
      <c r="X77" s="214"/>
      <c r="Y77" s="214"/>
      <c r="Z77" s="214"/>
      <c r="AA77" s="214"/>
    </row>
    <row r="78" spans="1:27" x14ac:dyDescent="0.2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R78" s="214"/>
      <c r="S78" s="214"/>
      <c r="T78" s="214"/>
      <c r="U78" s="214"/>
      <c r="V78" s="214"/>
      <c r="W78" s="214"/>
      <c r="X78" s="214"/>
      <c r="Y78" s="214"/>
      <c r="Z78" s="214"/>
      <c r="AA78" s="214"/>
    </row>
    <row r="79" spans="1:27" x14ac:dyDescent="0.2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R79" s="214"/>
      <c r="S79" s="214"/>
      <c r="T79" s="214"/>
      <c r="U79" s="214"/>
      <c r="V79" s="214"/>
      <c r="W79" s="214"/>
      <c r="X79" s="214"/>
      <c r="Y79" s="214"/>
      <c r="Z79" s="214"/>
      <c r="AA79" s="214"/>
    </row>
    <row r="80" spans="1:27" x14ac:dyDescent="0.2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R80" s="214"/>
      <c r="S80" s="214"/>
      <c r="T80" s="214"/>
      <c r="U80" s="214"/>
      <c r="V80" s="214"/>
      <c r="W80" s="214"/>
      <c r="X80" s="214"/>
      <c r="Y80" s="214"/>
      <c r="Z80" s="214"/>
      <c r="AA80" s="214"/>
    </row>
    <row r="81" spans="1:27" x14ac:dyDescent="0.2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R81" s="214"/>
      <c r="S81" s="214"/>
      <c r="T81" s="214"/>
      <c r="U81" s="214"/>
      <c r="V81" s="214"/>
      <c r="W81" s="214"/>
      <c r="X81" s="214"/>
      <c r="Y81" s="214"/>
      <c r="Z81" s="214"/>
      <c r="AA81" s="214"/>
    </row>
    <row r="82" spans="1:27" x14ac:dyDescent="0.2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R82" s="214"/>
      <c r="S82" s="214"/>
      <c r="T82" s="214"/>
      <c r="U82" s="214"/>
      <c r="V82" s="214"/>
      <c r="W82" s="214"/>
      <c r="X82" s="214"/>
      <c r="Y82" s="214"/>
      <c r="Z82" s="214"/>
      <c r="AA82" s="214"/>
    </row>
    <row r="83" spans="1:27" x14ac:dyDescent="0.2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R83" s="214"/>
      <c r="S83" s="214"/>
      <c r="T83" s="214"/>
      <c r="U83" s="214"/>
      <c r="V83" s="214"/>
      <c r="W83" s="214"/>
      <c r="X83" s="214"/>
      <c r="Y83" s="214"/>
      <c r="Z83" s="214"/>
      <c r="AA83" s="214"/>
    </row>
    <row r="84" spans="1:27" x14ac:dyDescent="0.2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R84" s="214"/>
      <c r="S84" s="214"/>
      <c r="T84" s="214"/>
      <c r="U84" s="214"/>
      <c r="V84" s="214"/>
      <c r="W84" s="214"/>
      <c r="X84" s="214"/>
      <c r="Y84" s="214"/>
      <c r="Z84" s="214"/>
      <c r="AA84" s="214"/>
    </row>
    <row r="85" spans="1:27" x14ac:dyDescent="0.2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R85" s="214"/>
      <c r="S85" s="214"/>
      <c r="T85" s="214"/>
      <c r="U85" s="214"/>
      <c r="V85" s="214"/>
      <c r="W85" s="214"/>
      <c r="X85" s="214"/>
      <c r="Y85" s="214"/>
      <c r="Z85" s="214"/>
      <c r="AA85" s="214"/>
    </row>
    <row r="86" spans="1:27" x14ac:dyDescent="0.2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R86" s="214"/>
      <c r="S86" s="214"/>
      <c r="T86" s="214"/>
      <c r="U86" s="214"/>
      <c r="V86" s="214"/>
      <c r="W86" s="214"/>
      <c r="X86" s="214"/>
      <c r="Y86" s="214"/>
      <c r="Z86" s="214"/>
      <c r="AA86" s="214"/>
    </row>
    <row r="87" spans="1:27" x14ac:dyDescent="0.2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R87" s="214"/>
      <c r="S87" s="214"/>
      <c r="T87" s="214"/>
      <c r="U87" s="214"/>
      <c r="V87" s="214"/>
      <c r="W87" s="214"/>
      <c r="X87" s="214"/>
      <c r="Y87" s="214"/>
      <c r="Z87" s="214"/>
      <c r="AA87" s="214"/>
    </row>
    <row r="88" spans="1:27" x14ac:dyDescent="0.2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R88" s="214"/>
      <c r="S88" s="214"/>
      <c r="T88" s="214"/>
      <c r="U88" s="214"/>
      <c r="V88" s="214"/>
      <c r="W88" s="214"/>
      <c r="X88" s="214"/>
      <c r="Y88" s="214"/>
      <c r="Z88" s="214"/>
      <c r="AA88" s="214"/>
    </row>
    <row r="89" spans="1:27" x14ac:dyDescent="0.2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R89" s="214"/>
      <c r="S89" s="214"/>
      <c r="T89" s="214"/>
      <c r="U89" s="214"/>
      <c r="V89" s="214"/>
      <c r="W89" s="214"/>
      <c r="X89" s="214"/>
      <c r="Y89" s="214"/>
      <c r="Z89" s="214"/>
      <c r="AA89" s="214"/>
    </row>
    <row r="90" spans="1:27" x14ac:dyDescent="0.2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R90" s="214"/>
      <c r="S90" s="214"/>
      <c r="T90" s="214"/>
      <c r="U90" s="214"/>
      <c r="V90" s="214"/>
      <c r="W90" s="214"/>
      <c r="X90" s="214"/>
      <c r="Y90" s="214"/>
      <c r="Z90" s="214"/>
      <c r="AA90" s="214"/>
    </row>
    <row r="91" spans="1:27" x14ac:dyDescent="0.2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R91" s="214"/>
      <c r="S91" s="214"/>
      <c r="T91" s="214"/>
      <c r="U91" s="214"/>
      <c r="V91" s="214"/>
      <c r="W91" s="214"/>
      <c r="X91" s="214"/>
      <c r="Y91" s="214"/>
      <c r="Z91" s="214"/>
      <c r="AA91" s="214"/>
    </row>
    <row r="92" spans="1:27" x14ac:dyDescent="0.2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R92" s="214"/>
      <c r="S92" s="214"/>
      <c r="T92" s="214"/>
      <c r="U92" s="214"/>
      <c r="V92" s="214"/>
      <c r="W92" s="214"/>
      <c r="X92" s="214"/>
      <c r="Y92" s="214"/>
      <c r="Z92" s="214"/>
      <c r="AA92" s="214"/>
    </row>
    <row r="93" spans="1:27" x14ac:dyDescent="0.2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R93" s="214"/>
      <c r="S93" s="214"/>
      <c r="T93" s="214"/>
      <c r="U93" s="214"/>
      <c r="V93" s="214"/>
      <c r="W93" s="214"/>
      <c r="X93" s="214"/>
      <c r="Y93" s="214"/>
      <c r="Z93" s="214"/>
      <c r="AA93" s="214"/>
    </row>
    <row r="94" spans="1:27" x14ac:dyDescent="0.2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R94" s="214"/>
      <c r="S94" s="214"/>
      <c r="T94" s="214"/>
      <c r="U94" s="214"/>
      <c r="V94" s="214"/>
      <c r="W94" s="214"/>
      <c r="X94" s="214"/>
      <c r="Y94" s="214"/>
      <c r="Z94" s="214"/>
      <c r="AA94" s="214"/>
    </row>
    <row r="95" spans="1:27" x14ac:dyDescent="0.2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R95" s="214"/>
      <c r="S95" s="214"/>
      <c r="T95" s="214"/>
      <c r="U95" s="214"/>
      <c r="V95" s="214"/>
      <c r="W95" s="214"/>
      <c r="X95" s="214"/>
      <c r="Y95" s="214"/>
      <c r="Z95" s="214"/>
      <c r="AA95" s="214"/>
    </row>
    <row r="96" spans="1:27" x14ac:dyDescent="0.2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R96" s="214"/>
      <c r="S96" s="214"/>
      <c r="T96" s="214"/>
      <c r="U96" s="214"/>
      <c r="V96" s="214"/>
      <c r="W96" s="214"/>
      <c r="X96" s="214"/>
      <c r="Y96" s="214"/>
      <c r="Z96" s="214"/>
      <c r="AA96" s="214"/>
    </row>
    <row r="97" spans="1:27" x14ac:dyDescent="0.2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R97" s="214"/>
      <c r="S97" s="214"/>
      <c r="T97" s="214"/>
      <c r="U97" s="214"/>
      <c r="V97" s="214"/>
      <c r="W97" s="214"/>
      <c r="X97" s="214"/>
      <c r="Y97" s="214"/>
      <c r="Z97" s="214"/>
      <c r="AA97" s="214"/>
    </row>
    <row r="98" spans="1:27" x14ac:dyDescent="0.2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R98" s="214"/>
      <c r="S98" s="214"/>
      <c r="T98" s="214"/>
      <c r="U98" s="214"/>
      <c r="V98" s="214"/>
      <c r="W98" s="214"/>
      <c r="X98" s="214"/>
      <c r="Y98" s="214"/>
      <c r="Z98" s="214"/>
      <c r="AA98" s="214"/>
    </row>
    <row r="99" spans="1:27" x14ac:dyDescent="0.2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R99" s="214"/>
      <c r="S99" s="214"/>
      <c r="T99" s="214"/>
      <c r="U99" s="214"/>
      <c r="V99" s="214"/>
      <c r="W99" s="214"/>
      <c r="X99" s="214"/>
      <c r="Y99" s="214"/>
      <c r="Z99" s="214"/>
      <c r="AA99" s="214"/>
    </row>
    <row r="100" spans="1:27" x14ac:dyDescent="0.2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R100" s="214"/>
      <c r="S100" s="214"/>
      <c r="T100" s="214"/>
      <c r="U100" s="214"/>
      <c r="V100" s="214"/>
      <c r="W100" s="214"/>
      <c r="X100" s="214"/>
      <c r="Y100" s="214"/>
      <c r="Z100" s="214"/>
      <c r="AA100" s="214"/>
    </row>
    <row r="101" spans="1:27" x14ac:dyDescent="0.2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R101" s="214"/>
      <c r="S101" s="214"/>
      <c r="T101" s="214"/>
      <c r="U101" s="214"/>
      <c r="V101" s="214"/>
      <c r="W101" s="214"/>
      <c r="X101" s="214"/>
      <c r="Y101" s="214"/>
      <c r="Z101" s="214"/>
      <c r="AA101" s="214"/>
    </row>
    <row r="102" spans="1:27" x14ac:dyDescent="0.2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R102" s="214"/>
      <c r="S102" s="214"/>
      <c r="T102" s="214"/>
      <c r="U102" s="214"/>
      <c r="V102" s="214"/>
      <c r="W102" s="214"/>
      <c r="X102" s="214"/>
      <c r="Y102" s="214"/>
      <c r="Z102" s="214"/>
      <c r="AA102" s="214"/>
    </row>
    <row r="103" spans="1:27" x14ac:dyDescent="0.2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R103" s="214"/>
      <c r="S103" s="214"/>
      <c r="T103" s="214"/>
      <c r="U103" s="214"/>
      <c r="V103" s="214"/>
      <c r="W103" s="214"/>
      <c r="X103" s="214"/>
      <c r="Y103" s="214"/>
      <c r="Z103" s="214"/>
      <c r="AA103" s="214"/>
    </row>
    <row r="104" spans="1:27" x14ac:dyDescent="0.2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R104" s="214"/>
      <c r="S104" s="214"/>
      <c r="T104" s="214"/>
      <c r="U104" s="214"/>
      <c r="V104" s="214"/>
      <c r="W104" s="214"/>
      <c r="X104" s="214"/>
      <c r="Y104" s="214"/>
      <c r="Z104" s="214"/>
      <c r="AA104" s="214"/>
    </row>
    <row r="105" spans="1:27" x14ac:dyDescent="0.2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R105" s="214"/>
      <c r="S105" s="214"/>
      <c r="T105" s="214"/>
      <c r="U105" s="214"/>
      <c r="V105" s="214"/>
      <c r="W105" s="214"/>
      <c r="X105" s="214"/>
      <c r="Y105" s="214"/>
      <c r="Z105" s="214"/>
      <c r="AA105" s="214"/>
    </row>
    <row r="106" spans="1:27" x14ac:dyDescent="0.2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R106" s="214"/>
      <c r="S106" s="214"/>
      <c r="T106" s="214"/>
      <c r="U106" s="214"/>
      <c r="V106" s="214"/>
      <c r="W106" s="214"/>
      <c r="X106" s="214"/>
      <c r="Y106" s="214"/>
      <c r="Z106" s="214"/>
      <c r="AA106" s="214"/>
    </row>
    <row r="107" spans="1:27" x14ac:dyDescent="0.2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R107" s="214"/>
      <c r="S107" s="214"/>
      <c r="T107" s="214"/>
      <c r="U107" s="214"/>
      <c r="V107" s="214"/>
      <c r="W107" s="214"/>
      <c r="X107" s="214"/>
      <c r="Y107" s="214"/>
      <c r="Z107" s="214"/>
      <c r="AA107" s="214"/>
    </row>
    <row r="108" spans="1:27" x14ac:dyDescent="0.2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R108" s="214"/>
      <c r="S108" s="214"/>
      <c r="T108" s="214"/>
      <c r="U108" s="214"/>
      <c r="V108" s="214"/>
      <c r="W108" s="214"/>
      <c r="X108" s="214"/>
      <c r="Y108" s="214"/>
      <c r="Z108" s="214"/>
      <c r="AA108" s="214"/>
    </row>
    <row r="109" spans="1:27" x14ac:dyDescent="0.2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R109" s="214"/>
      <c r="S109" s="214"/>
      <c r="T109" s="214"/>
      <c r="U109" s="214"/>
      <c r="V109" s="214"/>
      <c r="W109" s="214"/>
      <c r="X109" s="214"/>
      <c r="Y109" s="214"/>
      <c r="Z109" s="214"/>
      <c r="AA109" s="214"/>
    </row>
    <row r="110" spans="1:27" x14ac:dyDescent="0.2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R110" s="214"/>
      <c r="S110" s="214"/>
      <c r="T110" s="214"/>
      <c r="U110" s="214"/>
      <c r="V110" s="214"/>
      <c r="W110" s="214"/>
      <c r="X110" s="214"/>
      <c r="Y110" s="214"/>
      <c r="Z110" s="214"/>
      <c r="AA110" s="214"/>
    </row>
    <row r="111" spans="1:27" x14ac:dyDescent="0.2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R111" s="214"/>
      <c r="S111" s="214"/>
      <c r="T111" s="214"/>
      <c r="U111" s="214"/>
      <c r="V111" s="214"/>
      <c r="W111" s="214"/>
      <c r="X111" s="214"/>
      <c r="Y111" s="214"/>
      <c r="Z111" s="214"/>
      <c r="AA111" s="214"/>
    </row>
    <row r="112" spans="1:27" x14ac:dyDescent="0.2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R112" s="214"/>
      <c r="S112" s="214"/>
      <c r="T112" s="214"/>
      <c r="U112" s="214"/>
      <c r="V112" s="214"/>
      <c r="W112" s="214"/>
      <c r="X112" s="214"/>
      <c r="Y112" s="214"/>
      <c r="Z112" s="214"/>
      <c r="AA112" s="214"/>
    </row>
    <row r="113" spans="1:27" x14ac:dyDescent="0.2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R113" s="214"/>
      <c r="S113" s="214"/>
      <c r="T113" s="214"/>
      <c r="U113" s="214"/>
      <c r="V113" s="214"/>
      <c r="W113" s="214"/>
      <c r="X113" s="214"/>
      <c r="Y113" s="214"/>
      <c r="Z113" s="214"/>
      <c r="AA113" s="214"/>
    </row>
    <row r="114" spans="1:27" x14ac:dyDescent="0.2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R114" s="214"/>
      <c r="S114" s="214"/>
      <c r="T114" s="214"/>
      <c r="U114" s="214"/>
      <c r="V114" s="214"/>
      <c r="W114" s="214"/>
      <c r="X114" s="214"/>
      <c r="Y114" s="214"/>
      <c r="Z114" s="214"/>
      <c r="AA114" s="214"/>
    </row>
    <row r="115" spans="1:27" x14ac:dyDescent="0.2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R115" s="214"/>
      <c r="S115" s="214"/>
      <c r="T115" s="214"/>
      <c r="U115" s="214"/>
      <c r="V115" s="214"/>
      <c r="W115" s="214"/>
      <c r="X115" s="214"/>
      <c r="Y115" s="214"/>
      <c r="Z115" s="214"/>
      <c r="AA115" s="214"/>
    </row>
    <row r="116" spans="1:27" x14ac:dyDescent="0.2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R116" s="214"/>
      <c r="S116" s="214"/>
      <c r="T116" s="214"/>
      <c r="U116" s="214"/>
      <c r="V116" s="214"/>
      <c r="W116" s="214"/>
      <c r="X116" s="214"/>
      <c r="Y116" s="214"/>
      <c r="Z116" s="214"/>
      <c r="AA116" s="214"/>
    </row>
    <row r="117" spans="1:27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R117" s="214"/>
      <c r="S117" s="214"/>
      <c r="T117" s="214"/>
      <c r="U117" s="214"/>
      <c r="V117" s="214"/>
      <c r="W117" s="214"/>
      <c r="X117" s="214"/>
      <c r="Y117" s="214"/>
      <c r="Z117" s="214"/>
      <c r="AA117" s="214"/>
    </row>
    <row r="118" spans="1:27" x14ac:dyDescent="0.2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R118" s="214"/>
      <c r="S118" s="214"/>
      <c r="T118" s="214"/>
      <c r="U118" s="214"/>
      <c r="V118" s="214"/>
      <c r="W118" s="214"/>
      <c r="X118" s="214"/>
      <c r="Y118" s="214"/>
      <c r="Z118" s="214"/>
      <c r="AA118" s="214"/>
    </row>
    <row r="119" spans="1:27" x14ac:dyDescent="0.2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</row>
    <row r="120" spans="1:27" x14ac:dyDescent="0.2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</row>
    <row r="121" spans="1:27" x14ac:dyDescent="0.2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</row>
    <row r="122" spans="1:27" x14ac:dyDescent="0.2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</row>
    <row r="123" spans="1:27" x14ac:dyDescent="0.2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</row>
    <row r="124" spans="1:27" x14ac:dyDescent="0.2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</row>
    <row r="125" spans="1:27" x14ac:dyDescent="0.2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</row>
    <row r="126" spans="1:27" x14ac:dyDescent="0.2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</row>
    <row r="127" spans="1:27" x14ac:dyDescent="0.2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</row>
    <row r="128" spans="1:27" x14ac:dyDescent="0.2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</row>
    <row r="129" spans="1:16" x14ac:dyDescent="0.2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</row>
    <row r="130" spans="1:16" x14ac:dyDescent="0.2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</row>
    <row r="131" spans="1:16" x14ac:dyDescent="0.2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</row>
    <row r="132" spans="1:16" x14ac:dyDescent="0.2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</row>
    <row r="133" spans="1:16" x14ac:dyDescent="0.2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</row>
    <row r="134" spans="1:16" x14ac:dyDescent="0.2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</row>
    <row r="135" spans="1:16" x14ac:dyDescent="0.2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</row>
    <row r="136" spans="1:16" x14ac:dyDescent="0.2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</row>
    <row r="137" spans="1:16" x14ac:dyDescent="0.2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</row>
    <row r="138" spans="1:16" x14ac:dyDescent="0.2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</row>
    <row r="139" spans="1:16" x14ac:dyDescent="0.2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</row>
    <row r="140" spans="1:16" x14ac:dyDescent="0.2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</row>
    <row r="141" spans="1:16" x14ac:dyDescent="0.2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</row>
    <row r="142" spans="1:16" x14ac:dyDescent="0.2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</row>
    <row r="143" spans="1:16" x14ac:dyDescent="0.2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</row>
    <row r="144" spans="1:16" x14ac:dyDescent="0.2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</row>
    <row r="145" spans="1:16" x14ac:dyDescent="0.2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</row>
    <row r="146" spans="1:16" x14ac:dyDescent="0.2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</row>
    <row r="147" spans="1:16" x14ac:dyDescent="0.2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</row>
    <row r="148" spans="1:16" x14ac:dyDescent="0.2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</row>
    <row r="149" spans="1:16" x14ac:dyDescent="0.2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</row>
    <row r="150" spans="1:16" x14ac:dyDescent="0.2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</row>
    <row r="151" spans="1:16" x14ac:dyDescent="0.2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</row>
    <row r="152" spans="1:16" x14ac:dyDescent="0.2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</row>
    <row r="153" spans="1:16" x14ac:dyDescent="0.2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</row>
    <row r="154" spans="1:16" x14ac:dyDescent="0.2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</row>
    <row r="155" spans="1:16" x14ac:dyDescent="0.2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</row>
    <row r="156" spans="1:16" x14ac:dyDescent="0.2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</row>
    <row r="157" spans="1:16" x14ac:dyDescent="0.2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</row>
    <row r="158" spans="1:16" x14ac:dyDescent="0.2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</row>
    <row r="159" spans="1:16" x14ac:dyDescent="0.2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</row>
    <row r="160" spans="1:16" x14ac:dyDescent="0.2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</row>
    <row r="161" spans="1:16" x14ac:dyDescent="0.2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</row>
    <row r="162" spans="1:16" x14ac:dyDescent="0.2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</row>
    <row r="163" spans="1:16" x14ac:dyDescent="0.2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</row>
    <row r="164" spans="1:16" x14ac:dyDescent="0.2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</row>
    <row r="165" spans="1:16" x14ac:dyDescent="0.2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</row>
    <row r="166" spans="1:16" x14ac:dyDescent="0.2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</row>
    <row r="167" spans="1:16" x14ac:dyDescent="0.2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</row>
    <row r="168" spans="1:16" x14ac:dyDescent="0.2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</row>
    <row r="169" spans="1:16" x14ac:dyDescent="0.2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</row>
    <row r="170" spans="1:16" x14ac:dyDescent="0.2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</row>
    <row r="171" spans="1:16" x14ac:dyDescent="0.2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</row>
    <row r="172" spans="1:16" x14ac:dyDescent="0.2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</row>
    <row r="173" spans="1:16" x14ac:dyDescent="0.2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</row>
    <row r="174" spans="1:16" x14ac:dyDescent="0.2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</row>
    <row r="175" spans="1:16" x14ac:dyDescent="0.2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</row>
    <row r="176" spans="1:16" x14ac:dyDescent="0.2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</row>
    <row r="177" spans="1:16" x14ac:dyDescent="0.2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</row>
    <row r="178" spans="1:16" x14ac:dyDescent="0.2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</row>
    <row r="179" spans="1:16" x14ac:dyDescent="0.2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</row>
    <row r="180" spans="1:16" x14ac:dyDescent="0.2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</row>
    <row r="181" spans="1:16" x14ac:dyDescent="0.2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</row>
    <row r="182" spans="1:16" x14ac:dyDescent="0.2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</row>
    <row r="183" spans="1:16" x14ac:dyDescent="0.2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</row>
    <row r="184" spans="1:16" x14ac:dyDescent="0.2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</row>
    <row r="185" spans="1:16" x14ac:dyDescent="0.2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</row>
    <row r="186" spans="1:16" x14ac:dyDescent="0.2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</row>
    <row r="187" spans="1:16" x14ac:dyDescent="0.2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</row>
    <row r="188" spans="1:16" x14ac:dyDescent="0.2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</row>
    <row r="189" spans="1:16" x14ac:dyDescent="0.2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</row>
    <row r="190" spans="1:16" x14ac:dyDescent="0.2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</row>
    <row r="191" spans="1:16" x14ac:dyDescent="0.2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</row>
    <row r="192" spans="1:16" x14ac:dyDescent="0.2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</row>
    <row r="193" spans="1:16" x14ac:dyDescent="0.2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</row>
    <row r="194" spans="1:16" x14ac:dyDescent="0.2">
      <c r="A194" s="67"/>
      <c r="B194" s="67"/>
      <c r="C194" s="67"/>
      <c r="D194" s="67"/>
      <c r="E194" s="67"/>
      <c r="F194" s="67"/>
      <c r="G194" s="67"/>
      <c r="H194" s="67"/>
      <c r="I194" s="67"/>
      <c r="J194" s="67"/>
      <c r="K194" s="67"/>
      <c r="L194" s="67"/>
      <c r="M194" s="67"/>
      <c r="N194" s="67"/>
      <c r="O194" s="67"/>
      <c r="P194" s="67"/>
    </row>
    <row r="195" spans="1:16" x14ac:dyDescent="0.2">
      <c r="A195" s="67"/>
      <c r="B195" s="67"/>
      <c r="C195" s="67"/>
      <c r="D195" s="67"/>
      <c r="E195" s="67"/>
      <c r="F195" s="67"/>
      <c r="G195" s="67"/>
      <c r="H195" s="67"/>
      <c r="I195" s="67"/>
      <c r="J195" s="67"/>
      <c r="K195" s="67"/>
      <c r="L195" s="67"/>
      <c r="M195" s="67"/>
      <c r="N195" s="67"/>
      <c r="O195" s="67"/>
      <c r="P195" s="67"/>
    </row>
    <row r="196" spans="1:16" x14ac:dyDescent="0.2">
      <c r="A196" s="67"/>
      <c r="B196" s="67"/>
      <c r="C196" s="67"/>
      <c r="D196" s="67"/>
      <c r="E196" s="67"/>
      <c r="F196" s="67"/>
      <c r="G196" s="67"/>
      <c r="H196" s="67"/>
      <c r="I196" s="67"/>
      <c r="J196" s="67"/>
      <c r="K196" s="67"/>
      <c r="L196" s="67"/>
      <c r="M196" s="67"/>
      <c r="N196" s="67"/>
      <c r="O196" s="67"/>
      <c r="P196" s="67"/>
    </row>
    <row r="197" spans="1:16" x14ac:dyDescent="0.2">
      <c r="A197" s="67"/>
      <c r="B197" s="67"/>
      <c r="C197" s="67"/>
      <c r="D197" s="67"/>
      <c r="E197" s="67"/>
      <c r="F197" s="67"/>
      <c r="G197" s="67"/>
      <c r="H197" s="67"/>
      <c r="I197" s="67"/>
      <c r="J197" s="67"/>
      <c r="K197" s="67"/>
      <c r="L197" s="67"/>
      <c r="M197" s="67"/>
      <c r="N197" s="67"/>
      <c r="O197" s="67"/>
      <c r="P197" s="67"/>
    </row>
    <row r="198" spans="1:16" x14ac:dyDescent="0.2">
      <c r="A198" s="67"/>
      <c r="B198" s="67"/>
      <c r="C198" s="67"/>
      <c r="D198" s="67"/>
      <c r="E198" s="67"/>
      <c r="F198" s="67"/>
      <c r="G198" s="67"/>
      <c r="H198" s="67"/>
      <c r="I198" s="67"/>
      <c r="J198" s="67"/>
      <c r="K198" s="67"/>
      <c r="L198" s="67"/>
      <c r="M198" s="67"/>
      <c r="N198" s="67"/>
      <c r="O198" s="67"/>
      <c r="P198" s="67"/>
    </row>
    <row r="199" spans="1:16" x14ac:dyDescent="0.2">
      <c r="A199" s="67"/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  <c r="O199" s="67"/>
      <c r="P199" s="67"/>
    </row>
    <row r="200" spans="1:16" x14ac:dyDescent="0.2">
      <c r="A200" s="67"/>
      <c r="B200" s="67"/>
      <c r="C200" s="67"/>
      <c r="D200" s="67"/>
      <c r="E200" s="67"/>
      <c r="F200" s="67"/>
      <c r="G200" s="67"/>
      <c r="H200" s="67"/>
      <c r="I200" s="67"/>
      <c r="J200" s="67"/>
      <c r="K200" s="67"/>
      <c r="L200" s="67"/>
      <c r="M200" s="67"/>
      <c r="N200" s="67"/>
      <c r="O200" s="67"/>
      <c r="P200" s="67"/>
    </row>
    <row r="201" spans="1:16" x14ac:dyDescent="0.2">
      <c r="A201" s="67"/>
      <c r="B201" s="67"/>
      <c r="C201" s="67"/>
      <c r="D201" s="67"/>
      <c r="E201" s="67"/>
      <c r="F201" s="67"/>
      <c r="G201" s="67"/>
      <c r="H201" s="67"/>
      <c r="I201" s="67"/>
      <c r="J201" s="67"/>
      <c r="K201" s="67"/>
      <c r="L201" s="67"/>
      <c r="M201" s="67"/>
      <c r="N201" s="67"/>
      <c r="O201" s="67"/>
      <c r="P201" s="67"/>
    </row>
    <row r="202" spans="1:16" x14ac:dyDescent="0.2">
      <c r="A202" s="67"/>
      <c r="B202" s="67"/>
      <c r="C202" s="67"/>
      <c r="D202" s="67"/>
      <c r="E202" s="67"/>
      <c r="F202" s="67"/>
      <c r="G202" s="67"/>
      <c r="H202" s="67"/>
      <c r="I202" s="67"/>
      <c r="J202" s="67"/>
      <c r="K202" s="67"/>
      <c r="L202" s="67"/>
      <c r="M202" s="67"/>
      <c r="N202" s="67"/>
      <c r="O202" s="67"/>
      <c r="P202" s="67"/>
    </row>
    <row r="203" spans="1:16" x14ac:dyDescent="0.2">
      <c r="A203" s="67"/>
      <c r="B203" s="67"/>
      <c r="C203" s="67"/>
      <c r="D203" s="67"/>
      <c r="E203" s="67"/>
      <c r="F203" s="67"/>
      <c r="G203" s="67"/>
      <c r="H203" s="67"/>
      <c r="I203" s="67"/>
      <c r="J203" s="67"/>
      <c r="K203" s="67"/>
      <c r="L203" s="67"/>
      <c r="M203" s="67"/>
      <c r="N203" s="67"/>
      <c r="O203" s="67"/>
      <c r="P203" s="67"/>
    </row>
    <row r="204" spans="1:16" x14ac:dyDescent="0.2">
      <c r="A204" s="67"/>
      <c r="B204" s="67"/>
      <c r="C204" s="67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</row>
    <row r="205" spans="1:16" x14ac:dyDescent="0.2">
      <c r="A205" s="67"/>
      <c r="B205" s="67"/>
      <c r="C205" s="67"/>
      <c r="D205" s="67"/>
      <c r="E205" s="67"/>
      <c r="F205" s="67"/>
      <c r="G205" s="67"/>
      <c r="H205" s="67"/>
      <c r="I205" s="67"/>
      <c r="J205" s="67"/>
      <c r="K205" s="67"/>
      <c r="L205" s="67"/>
      <c r="M205" s="67"/>
      <c r="N205" s="67"/>
      <c r="O205" s="67"/>
      <c r="P205" s="67"/>
    </row>
    <row r="206" spans="1:16" x14ac:dyDescent="0.2">
      <c r="A206" s="67"/>
      <c r="B206" s="67"/>
      <c r="C206" s="67"/>
      <c r="D206" s="67"/>
      <c r="E206" s="67"/>
      <c r="F206" s="67"/>
      <c r="G206" s="67"/>
      <c r="H206" s="67"/>
      <c r="I206" s="67"/>
      <c r="J206" s="67"/>
      <c r="K206" s="67"/>
      <c r="L206" s="67"/>
      <c r="M206" s="67"/>
      <c r="N206" s="67"/>
      <c r="O206" s="67"/>
      <c r="P206" s="67"/>
    </row>
    <row r="207" spans="1:16" x14ac:dyDescent="0.2">
      <c r="A207" s="67"/>
      <c r="B207" s="67"/>
      <c r="C207" s="67"/>
      <c r="D207" s="67"/>
      <c r="E207" s="67"/>
      <c r="F207" s="67"/>
      <c r="G207" s="67"/>
      <c r="H207" s="67"/>
      <c r="I207" s="67"/>
      <c r="J207" s="67"/>
      <c r="K207" s="67"/>
      <c r="L207" s="67"/>
      <c r="M207" s="67"/>
      <c r="N207" s="67"/>
      <c r="O207" s="67"/>
      <c r="P207" s="67"/>
    </row>
    <row r="208" spans="1:16" x14ac:dyDescent="0.2">
      <c r="A208" s="67"/>
      <c r="B208" s="67"/>
      <c r="C208" s="67"/>
      <c r="D208" s="67"/>
      <c r="E208" s="67"/>
      <c r="F208" s="67"/>
      <c r="G208" s="67"/>
      <c r="H208" s="67"/>
      <c r="I208" s="67"/>
      <c r="J208" s="67"/>
      <c r="K208" s="67"/>
      <c r="L208" s="67"/>
      <c r="M208" s="67"/>
      <c r="N208" s="67"/>
      <c r="O208" s="67"/>
      <c r="P208" s="67"/>
    </row>
    <row r="209" spans="1:16" x14ac:dyDescent="0.2">
      <c r="A209" s="67"/>
      <c r="B209" s="67"/>
      <c r="C209" s="67"/>
      <c r="D209" s="67"/>
      <c r="E209" s="67"/>
      <c r="F209" s="67"/>
      <c r="G209" s="67"/>
      <c r="H209" s="67"/>
      <c r="I209" s="67"/>
      <c r="J209" s="67"/>
      <c r="K209" s="67"/>
      <c r="L209" s="67"/>
      <c r="M209" s="67"/>
      <c r="N209" s="67"/>
      <c r="O209" s="67"/>
      <c r="P209" s="67"/>
    </row>
    <row r="210" spans="1:16" x14ac:dyDescent="0.2">
      <c r="A210" s="67"/>
      <c r="B210" s="67"/>
      <c r="C210" s="67"/>
      <c r="D210" s="67"/>
      <c r="E210" s="67"/>
      <c r="F210" s="67"/>
      <c r="G210" s="67"/>
      <c r="H210" s="67"/>
      <c r="I210" s="67"/>
      <c r="J210" s="67"/>
      <c r="K210" s="67"/>
      <c r="L210" s="67"/>
      <c r="M210" s="67"/>
      <c r="N210" s="67"/>
      <c r="O210" s="67"/>
      <c r="P210" s="67"/>
    </row>
    <row r="211" spans="1:16" x14ac:dyDescent="0.2">
      <c r="A211" s="67"/>
      <c r="B211" s="67"/>
      <c r="C211" s="67"/>
      <c r="D211" s="67"/>
      <c r="E211" s="67"/>
      <c r="F211" s="67"/>
      <c r="G211" s="67"/>
      <c r="H211" s="67"/>
      <c r="I211" s="67"/>
      <c r="J211" s="67"/>
      <c r="K211" s="67"/>
      <c r="L211" s="67"/>
      <c r="M211" s="67"/>
      <c r="N211" s="67"/>
      <c r="O211" s="67"/>
      <c r="P211" s="67"/>
    </row>
    <row r="212" spans="1:16" x14ac:dyDescent="0.2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</row>
    <row r="213" spans="1:16" x14ac:dyDescent="0.2">
      <c r="A213" s="67"/>
      <c r="B213" s="67"/>
      <c r="C213" s="67"/>
      <c r="D213" s="67"/>
      <c r="E213" s="67"/>
      <c r="F213" s="67"/>
      <c r="G213" s="67"/>
      <c r="H213" s="67"/>
      <c r="I213" s="67"/>
      <c r="J213" s="67"/>
      <c r="K213" s="67"/>
      <c r="L213" s="67"/>
      <c r="M213" s="67"/>
      <c r="N213" s="67"/>
      <c r="O213" s="67"/>
      <c r="P213" s="67"/>
    </row>
    <row r="214" spans="1:16" x14ac:dyDescent="0.2">
      <c r="A214" s="67"/>
      <c r="B214" s="67"/>
      <c r="C214" s="67"/>
      <c r="D214" s="67"/>
      <c r="E214" s="67"/>
      <c r="F214" s="67"/>
      <c r="G214" s="67"/>
      <c r="H214" s="67"/>
      <c r="I214" s="67"/>
      <c r="J214" s="67"/>
      <c r="K214" s="67"/>
      <c r="L214" s="67"/>
      <c r="M214" s="67"/>
      <c r="N214" s="67"/>
      <c r="O214" s="67"/>
      <c r="P214" s="67"/>
    </row>
    <row r="215" spans="1:16" x14ac:dyDescent="0.2">
      <c r="A215" s="67"/>
      <c r="B215" s="67"/>
      <c r="C215" s="67"/>
      <c r="D215" s="67"/>
      <c r="E215" s="67"/>
      <c r="F215" s="67"/>
      <c r="G215" s="67"/>
      <c r="H215" s="67"/>
      <c r="I215" s="67"/>
      <c r="J215" s="67"/>
      <c r="K215" s="67"/>
      <c r="L215" s="67"/>
      <c r="M215" s="67"/>
      <c r="N215" s="67"/>
      <c r="O215" s="67"/>
      <c r="P215" s="67"/>
    </row>
    <row r="216" spans="1:16" x14ac:dyDescent="0.2">
      <c r="A216" s="67"/>
      <c r="B216" s="67"/>
      <c r="C216" s="67"/>
      <c r="D216" s="67"/>
      <c r="E216" s="67"/>
      <c r="F216" s="67"/>
      <c r="G216" s="67"/>
      <c r="H216" s="67"/>
      <c r="I216" s="67"/>
      <c r="J216" s="67"/>
      <c r="K216" s="67"/>
      <c r="L216" s="67"/>
      <c r="M216" s="67"/>
      <c r="N216" s="67"/>
      <c r="O216" s="67"/>
      <c r="P216" s="67"/>
    </row>
    <row r="217" spans="1:16" x14ac:dyDescent="0.2">
      <c r="A217" s="67"/>
      <c r="B217" s="67"/>
      <c r="C217" s="67"/>
      <c r="D217" s="67"/>
      <c r="E217" s="67"/>
      <c r="F217" s="67"/>
      <c r="G217" s="67"/>
      <c r="H217" s="67"/>
      <c r="I217" s="67"/>
      <c r="J217" s="67"/>
      <c r="K217" s="67"/>
      <c r="L217" s="67"/>
      <c r="M217" s="67"/>
      <c r="N217" s="67"/>
      <c r="O217" s="67"/>
      <c r="P217" s="67"/>
    </row>
    <row r="218" spans="1:16" x14ac:dyDescent="0.2">
      <c r="A218" s="67"/>
      <c r="B218" s="67"/>
      <c r="C218" s="67"/>
      <c r="D218" s="67"/>
      <c r="E218" s="67"/>
      <c r="F218" s="67"/>
      <c r="G218" s="67"/>
      <c r="H218" s="67"/>
      <c r="I218" s="67"/>
      <c r="J218" s="67"/>
      <c r="K218" s="67"/>
      <c r="L218" s="67"/>
      <c r="M218" s="67"/>
      <c r="N218" s="67"/>
      <c r="O218" s="67"/>
      <c r="P218" s="67"/>
    </row>
    <row r="219" spans="1:16" x14ac:dyDescent="0.2">
      <c r="A219" s="67"/>
      <c r="B219" s="67"/>
      <c r="C219" s="67"/>
      <c r="D219" s="67"/>
      <c r="E219" s="67"/>
      <c r="F219" s="67"/>
      <c r="G219" s="67"/>
      <c r="H219" s="67"/>
      <c r="I219" s="67"/>
      <c r="J219" s="67"/>
      <c r="K219" s="67"/>
      <c r="L219" s="67"/>
      <c r="M219" s="67"/>
      <c r="N219" s="67"/>
      <c r="O219" s="67"/>
      <c r="P219" s="67"/>
    </row>
    <row r="220" spans="1:16" x14ac:dyDescent="0.2">
      <c r="A220" s="67"/>
      <c r="B220" s="67"/>
      <c r="C220" s="67"/>
      <c r="D220" s="67"/>
      <c r="E220" s="67"/>
      <c r="F220" s="67"/>
      <c r="G220" s="67"/>
      <c r="H220" s="67"/>
      <c r="I220" s="67"/>
      <c r="J220" s="67"/>
      <c r="K220" s="67"/>
      <c r="L220" s="67"/>
      <c r="M220" s="67"/>
      <c r="N220" s="67"/>
      <c r="O220" s="67"/>
      <c r="P220" s="67"/>
    </row>
    <row r="221" spans="1:16" x14ac:dyDescent="0.2">
      <c r="A221" s="67"/>
      <c r="B221" s="67"/>
      <c r="C221" s="67"/>
      <c r="D221" s="67"/>
      <c r="E221" s="67"/>
      <c r="F221" s="67"/>
      <c r="G221" s="67"/>
      <c r="H221" s="67"/>
      <c r="I221" s="67"/>
      <c r="J221" s="67"/>
      <c r="K221" s="67"/>
      <c r="L221" s="67"/>
      <c r="M221" s="67"/>
      <c r="N221" s="67"/>
      <c r="O221" s="67"/>
      <c r="P221" s="67"/>
    </row>
    <row r="222" spans="1:16" x14ac:dyDescent="0.2">
      <c r="A222" s="67"/>
      <c r="B222" s="67"/>
      <c r="C222" s="67"/>
      <c r="D222" s="67"/>
      <c r="E222" s="67"/>
      <c r="F222" s="67"/>
      <c r="G222" s="67"/>
      <c r="H222" s="67"/>
      <c r="I222" s="67"/>
      <c r="J222" s="67"/>
      <c r="K222" s="67"/>
      <c r="L222" s="67"/>
      <c r="M222" s="67"/>
      <c r="N222" s="67"/>
      <c r="O222" s="67"/>
      <c r="P222" s="67"/>
    </row>
    <row r="223" spans="1:16" x14ac:dyDescent="0.2">
      <c r="A223" s="67"/>
      <c r="B223" s="67"/>
      <c r="C223" s="67"/>
      <c r="D223" s="67"/>
      <c r="E223" s="67"/>
      <c r="F223" s="67"/>
      <c r="G223" s="67"/>
      <c r="H223" s="67"/>
      <c r="I223" s="67"/>
      <c r="J223" s="67"/>
      <c r="K223" s="67"/>
      <c r="L223" s="67"/>
      <c r="M223" s="67"/>
      <c r="N223" s="67"/>
      <c r="O223" s="67"/>
      <c r="P223" s="67"/>
    </row>
    <row r="224" spans="1:16" x14ac:dyDescent="0.2">
      <c r="A224" s="67"/>
      <c r="B224" s="67"/>
      <c r="C224" s="67"/>
      <c r="D224" s="67"/>
      <c r="E224" s="67"/>
      <c r="F224" s="67"/>
      <c r="G224" s="67"/>
      <c r="H224" s="67"/>
      <c r="I224" s="67"/>
      <c r="J224" s="67"/>
      <c r="K224" s="67"/>
      <c r="L224" s="67"/>
      <c r="M224" s="67"/>
      <c r="N224" s="67"/>
      <c r="O224" s="67"/>
      <c r="P224" s="67"/>
    </row>
    <row r="225" spans="1:16" x14ac:dyDescent="0.2">
      <c r="A225" s="67"/>
      <c r="B225" s="67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  <c r="P225" s="67"/>
    </row>
    <row r="226" spans="1:16" x14ac:dyDescent="0.2">
      <c r="A226" s="67"/>
      <c r="B226" s="67"/>
      <c r="C226" s="67"/>
      <c r="D226" s="67"/>
      <c r="E226" s="67"/>
      <c r="F226" s="67"/>
      <c r="G226" s="67"/>
      <c r="H226" s="67"/>
      <c r="I226" s="67"/>
      <c r="J226" s="67"/>
      <c r="K226" s="67"/>
      <c r="L226" s="67"/>
      <c r="M226" s="67"/>
      <c r="N226" s="67"/>
      <c r="O226" s="67"/>
      <c r="P226" s="67"/>
    </row>
    <row r="227" spans="1:16" x14ac:dyDescent="0.2">
      <c r="A227" s="67"/>
      <c r="B227" s="67"/>
      <c r="C227" s="67"/>
      <c r="D227" s="67"/>
      <c r="E227" s="67"/>
      <c r="F227" s="67"/>
      <c r="G227" s="67"/>
      <c r="H227" s="67"/>
      <c r="I227" s="67"/>
      <c r="J227" s="67"/>
      <c r="K227" s="67"/>
      <c r="L227" s="67"/>
      <c r="M227" s="67"/>
      <c r="N227" s="67"/>
      <c r="O227" s="67"/>
      <c r="P227" s="67"/>
    </row>
    <row r="228" spans="1:16" x14ac:dyDescent="0.2">
      <c r="A228" s="67"/>
      <c r="B228" s="67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  <c r="P228" s="67"/>
    </row>
    <row r="229" spans="1:16" x14ac:dyDescent="0.2">
      <c r="A229" s="67"/>
      <c r="B229" s="67"/>
      <c r="C229" s="67"/>
      <c r="D229" s="67"/>
      <c r="E229" s="67"/>
      <c r="F229" s="67"/>
      <c r="G229" s="67"/>
      <c r="H229" s="67"/>
      <c r="I229" s="67"/>
      <c r="J229" s="67"/>
      <c r="K229" s="67"/>
      <c r="L229" s="67"/>
      <c r="M229" s="67"/>
      <c r="N229" s="67"/>
      <c r="O229" s="67"/>
      <c r="P229" s="67"/>
    </row>
    <row r="230" spans="1:16" x14ac:dyDescent="0.2">
      <c r="A230" s="67"/>
      <c r="B230" s="67"/>
      <c r="C230" s="67"/>
      <c r="D230" s="67"/>
      <c r="E230" s="67"/>
      <c r="F230" s="67"/>
      <c r="G230" s="67"/>
      <c r="H230" s="67"/>
      <c r="I230" s="67"/>
      <c r="J230" s="67"/>
      <c r="K230" s="67"/>
      <c r="L230" s="67"/>
      <c r="M230" s="67"/>
      <c r="N230" s="67"/>
      <c r="O230" s="67"/>
      <c r="P230" s="67"/>
    </row>
    <row r="231" spans="1:16" x14ac:dyDescent="0.2">
      <c r="A231" s="67"/>
      <c r="B231" s="67"/>
      <c r="C231" s="67"/>
      <c r="D231" s="67"/>
      <c r="E231" s="67"/>
      <c r="F231" s="67"/>
      <c r="G231" s="67"/>
      <c r="H231" s="67"/>
      <c r="I231" s="67"/>
      <c r="J231" s="67"/>
      <c r="K231" s="67"/>
      <c r="L231" s="67"/>
      <c r="M231" s="67"/>
      <c r="N231" s="67"/>
      <c r="O231" s="67"/>
      <c r="P231" s="67"/>
    </row>
    <row r="232" spans="1:16" x14ac:dyDescent="0.2">
      <c r="A232" s="67"/>
      <c r="B232" s="67"/>
      <c r="C232" s="67"/>
      <c r="D232" s="67"/>
      <c r="E232" s="67"/>
      <c r="F232" s="67"/>
      <c r="G232" s="67"/>
      <c r="H232" s="67"/>
      <c r="I232" s="67"/>
      <c r="J232" s="67"/>
      <c r="K232" s="67"/>
      <c r="L232" s="67"/>
      <c r="M232" s="67"/>
      <c r="N232" s="67"/>
      <c r="O232" s="67"/>
      <c r="P232" s="67"/>
    </row>
    <row r="233" spans="1:16" x14ac:dyDescent="0.2">
      <c r="A233" s="67"/>
      <c r="B233" s="67"/>
      <c r="C233" s="67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</row>
    <row r="234" spans="1:16" x14ac:dyDescent="0.2">
      <c r="A234" s="67"/>
      <c r="B234" s="67"/>
      <c r="C234" s="67"/>
      <c r="D234" s="67"/>
      <c r="E234" s="67"/>
      <c r="F234" s="67"/>
      <c r="G234" s="67"/>
      <c r="H234" s="67"/>
      <c r="I234" s="67"/>
      <c r="J234" s="67"/>
      <c r="K234" s="67"/>
      <c r="L234" s="67"/>
      <c r="M234" s="67"/>
      <c r="N234" s="67"/>
      <c r="O234" s="67"/>
      <c r="P234" s="67"/>
    </row>
    <row r="235" spans="1:16" x14ac:dyDescent="0.2">
      <c r="A235" s="67"/>
      <c r="B235" s="67"/>
      <c r="C235" s="67"/>
      <c r="D235" s="67"/>
      <c r="E235" s="67"/>
      <c r="F235" s="67"/>
      <c r="G235" s="67"/>
      <c r="H235" s="67"/>
      <c r="I235" s="67"/>
      <c r="J235" s="67"/>
      <c r="K235" s="67"/>
      <c r="L235" s="67"/>
      <c r="M235" s="67"/>
      <c r="N235" s="67"/>
      <c r="O235" s="67"/>
      <c r="P235" s="67"/>
    </row>
    <row r="236" spans="1:16" x14ac:dyDescent="0.2">
      <c r="A236" s="67"/>
      <c r="B236" s="67"/>
      <c r="C236" s="67"/>
      <c r="D236" s="67"/>
      <c r="E236" s="67"/>
      <c r="F236" s="67"/>
      <c r="G236" s="67"/>
      <c r="H236" s="67"/>
      <c r="I236" s="67"/>
      <c r="J236" s="67"/>
      <c r="K236" s="67"/>
      <c r="L236" s="67"/>
      <c r="M236" s="67"/>
      <c r="N236" s="67"/>
      <c r="O236" s="67"/>
      <c r="P236" s="67"/>
    </row>
    <row r="237" spans="1:16" x14ac:dyDescent="0.2">
      <c r="A237" s="67"/>
      <c r="B237" s="67"/>
      <c r="C237" s="67"/>
      <c r="D237" s="67"/>
      <c r="E237" s="67"/>
      <c r="F237" s="67"/>
      <c r="G237" s="67"/>
      <c r="H237" s="67"/>
      <c r="I237" s="67"/>
      <c r="J237" s="67"/>
      <c r="K237" s="67"/>
      <c r="L237" s="67"/>
      <c r="M237" s="67"/>
      <c r="N237" s="67"/>
      <c r="O237" s="67"/>
      <c r="P237" s="67"/>
    </row>
    <row r="238" spans="1:16" x14ac:dyDescent="0.2">
      <c r="A238" s="67"/>
      <c r="B238" s="67"/>
      <c r="C238" s="67"/>
      <c r="D238" s="67"/>
      <c r="E238" s="67"/>
      <c r="F238" s="67"/>
      <c r="G238" s="67"/>
      <c r="H238" s="67"/>
      <c r="I238" s="67"/>
      <c r="J238" s="67"/>
      <c r="K238" s="67"/>
      <c r="L238" s="67"/>
      <c r="M238" s="67"/>
      <c r="N238" s="67"/>
      <c r="O238" s="67"/>
      <c r="P238" s="67"/>
    </row>
    <row r="239" spans="1:16" x14ac:dyDescent="0.2">
      <c r="A239" s="67"/>
      <c r="B239" s="67"/>
      <c r="C239" s="67"/>
      <c r="D239" s="67"/>
      <c r="E239" s="67"/>
      <c r="F239" s="67"/>
      <c r="G239" s="67"/>
      <c r="H239" s="67"/>
      <c r="I239" s="67"/>
      <c r="J239" s="67"/>
      <c r="K239" s="67"/>
      <c r="L239" s="67"/>
      <c r="M239" s="67"/>
      <c r="N239" s="67"/>
      <c r="O239" s="67"/>
      <c r="P239" s="67"/>
    </row>
    <row r="240" spans="1:16" x14ac:dyDescent="0.2">
      <c r="A240" s="67"/>
      <c r="B240" s="67"/>
      <c r="C240" s="67"/>
      <c r="D240" s="67"/>
      <c r="E240" s="67"/>
      <c r="F240" s="67"/>
      <c r="G240" s="67"/>
      <c r="H240" s="67"/>
      <c r="I240" s="67"/>
      <c r="J240" s="67"/>
      <c r="K240" s="67"/>
      <c r="L240" s="67"/>
      <c r="M240" s="67"/>
      <c r="N240" s="67"/>
      <c r="O240" s="67"/>
      <c r="P240" s="67"/>
    </row>
    <row r="241" spans="1:16" x14ac:dyDescent="0.2">
      <c r="A241" s="67"/>
      <c r="B241" s="67"/>
      <c r="C241" s="67"/>
      <c r="D241" s="67"/>
      <c r="E241" s="67"/>
      <c r="F241" s="67"/>
      <c r="G241" s="67"/>
      <c r="H241" s="67"/>
      <c r="I241" s="67"/>
      <c r="J241" s="67"/>
      <c r="K241" s="67"/>
      <c r="L241" s="67"/>
      <c r="M241" s="67"/>
      <c r="N241" s="67"/>
      <c r="O241" s="67"/>
      <c r="P241" s="67"/>
    </row>
    <row r="242" spans="1:16" x14ac:dyDescent="0.2">
      <c r="A242" s="67"/>
      <c r="B242" s="67"/>
      <c r="C242" s="67"/>
      <c r="D242" s="67"/>
      <c r="E242" s="67"/>
      <c r="F242" s="67"/>
      <c r="G242" s="67"/>
      <c r="H242" s="67"/>
      <c r="I242" s="67"/>
      <c r="J242" s="67"/>
      <c r="K242" s="67"/>
      <c r="L242" s="67"/>
      <c r="M242" s="67"/>
      <c r="N242" s="67"/>
      <c r="O242" s="67"/>
      <c r="P242" s="67"/>
    </row>
    <row r="243" spans="1:16" x14ac:dyDescent="0.2">
      <c r="A243" s="67"/>
      <c r="B243" s="67"/>
      <c r="C243" s="67"/>
      <c r="D243" s="67"/>
      <c r="E243" s="67"/>
      <c r="F243" s="67"/>
      <c r="G243" s="67"/>
      <c r="H243" s="67"/>
      <c r="I243" s="67"/>
      <c r="J243" s="67"/>
      <c r="K243" s="67"/>
      <c r="L243" s="67"/>
      <c r="M243" s="67"/>
      <c r="N243" s="67"/>
      <c r="O243" s="67"/>
      <c r="P243" s="67"/>
    </row>
    <row r="244" spans="1:16" x14ac:dyDescent="0.2">
      <c r="A244" s="67"/>
      <c r="B244" s="67"/>
      <c r="C244" s="67"/>
      <c r="D244" s="67"/>
      <c r="E244" s="67"/>
      <c r="F244" s="67"/>
      <c r="G244" s="67"/>
      <c r="H244" s="67"/>
      <c r="I244" s="67"/>
      <c r="J244" s="67"/>
      <c r="K244" s="67"/>
      <c r="L244" s="67"/>
      <c r="M244" s="67"/>
      <c r="N244" s="67"/>
      <c r="O244" s="67"/>
      <c r="P244" s="67"/>
    </row>
    <row r="245" spans="1:16" x14ac:dyDescent="0.2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</row>
    <row r="246" spans="1:16" x14ac:dyDescent="0.2">
      <c r="A246" s="67"/>
      <c r="B246" s="67"/>
      <c r="C246" s="67"/>
      <c r="D246" s="67"/>
      <c r="E246" s="67"/>
      <c r="F246" s="67"/>
      <c r="G246" s="67"/>
      <c r="H246" s="67"/>
      <c r="I246" s="67"/>
      <c r="J246" s="67"/>
      <c r="K246" s="67"/>
      <c r="L246" s="67"/>
      <c r="M246" s="67"/>
      <c r="N246" s="67"/>
      <c r="O246" s="67"/>
      <c r="P246" s="67"/>
    </row>
    <row r="247" spans="1:16" x14ac:dyDescent="0.2">
      <c r="A247" s="67"/>
      <c r="B247" s="67"/>
      <c r="C247" s="67"/>
      <c r="D247" s="67"/>
      <c r="E247" s="67"/>
      <c r="F247" s="67"/>
      <c r="G247" s="67"/>
      <c r="H247" s="67"/>
      <c r="I247" s="67"/>
      <c r="J247" s="67"/>
      <c r="K247" s="67"/>
      <c r="L247" s="67"/>
      <c r="M247" s="67"/>
      <c r="N247" s="67"/>
      <c r="O247" s="67"/>
      <c r="P247" s="67"/>
    </row>
    <row r="248" spans="1:16" x14ac:dyDescent="0.2">
      <c r="A248" s="67"/>
      <c r="B248" s="67"/>
      <c r="C248" s="67"/>
      <c r="D248" s="67"/>
      <c r="E248" s="67"/>
      <c r="F248" s="67"/>
      <c r="G248" s="67"/>
      <c r="H248" s="67"/>
      <c r="I248" s="67"/>
      <c r="J248" s="67"/>
      <c r="K248" s="67"/>
      <c r="L248" s="67"/>
      <c r="M248" s="67"/>
      <c r="N248" s="67"/>
      <c r="O248" s="67"/>
      <c r="P248" s="67"/>
    </row>
    <row r="249" spans="1:16" x14ac:dyDescent="0.2">
      <c r="A249" s="67"/>
      <c r="B249" s="67"/>
      <c r="C249" s="67"/>
      <c r="D249" s="67"/>
      <c r="E249" s="67"/>
      <c r="F249" s="67"/>
      <c r="G249" s="67"/>
      <c r="H249" s="67"/>
      <c r="I249" s="67"/>
      <c r="J249" s="67"/>
      <c r="K249" s="67"/>
      <c r="L249" s="67"/>
      <c r="M249" s="67"/>
      <c r="N249" s="67"/>
      <c r="O249" s="67"/>
      <c r="P249" s="67"/>
    </row>
    <row r="250" spans="1:16" x14ac:dyDescent="0.2">
      <c r="A250" s="67"/>
      <c r="B250" s="67"/>
      <c r="C250" s="67"/>
      <c r="D250" s="67"/>
      <c r="E250" s="67"/>
      <c r="F250" s="67"/>
      <c r="G250" s="67"/>
      <c r="H250" s="67"/>
      <c r="I250" s="67"/>
      <c r="J250" s="67"/>
      <c r="K250" s="67"/>
      <c r="L250" s="67"/>
      <c r="M250" s="67"/>
      <c r="N250" s="67"/>
      <c r="O250" s="67"/>
      <c r="P250" s="67"/>
    </row>
    <row r="251" spans="1:16" x14ac:dyDescent="0.2">
      <c r="A251" s="67"/>
      <c r="B251" s="67"/>
      <c r="C251" s="67"/>
      <c r="D251" s="67"/>
      <c r="E251" s="67"/>
      <c r="F251" s="67"/>
      <c r="G251" s="67"/>
      <c r="H251" s="67"/>
      <c r="I251" s="67"/>
      <c r="J251" s="67"/>
      <c r="K251" s="67"/>
      <c r="L251" s="67"/>
      <c r="M251" s="67"/>
      <c r="N251" s="67"/>
      <c r="O251" s="67"/>
      <c r="P251" s="67"/>
    </row>
    <row r="252" spans="1:16" x14ac:dyDescent="0.2">
      <c r="A252" s="67"/>
      <c r="B252" s="67"/>
      <c r="C252" s="67"/>
      <c r="D252" s="67"/>
      <c r="E252" s="67"/>
      <c r="F252" s="67"/>
      <c r="G252" s="67"/>
      <c r="H252" s="67"/>
      <c r="I252" s="67"/>
      <c r="J252" s="67"/>
      <c r="K252" s="67"/>
      <c r="L252" s="67"/>
      <c r="M252" s="67"/>
      <c r="N252" s="67"/>
      <c r="O252" s="67"/>
      <c r="P252" s="67"/>
    </row>
    <row r="253" spans="1:16" x14ac:dyDescent="0.2">
      <c r="A253" s="67"/>
      <c r="B253" s="67"/>
      <c r="C253" s="67"/>
      <c r="D253" s="67"/>
      <c r="E253" s="67"/>
      <c r="F253" s="67"/>
      <c r="G253" s="67"/>
      <c r="H253" s="67"/>
      <c r="I253" s="67"/>
      <c r="J253" s="67"/>
      <c r="K253" s="67"/>
      <c r="L253" s="67"/>
      <c r="M253" s="67"/>
      <c r="N253" s="67"/>
      <c r="O253" s="67"/>
      <c r="P253" s="67"/>
    </row>
    <row r="254" spans="1:16" x14ac:dyDescent="0.2">
      <c r="A254" s="67"/>
      <c r="B254" s="67"/>
      <c r="C254" s="67"/>
      <c r="D254" s="67"/>
      <c r="E254" s="67"/>
      <c r="F254" s="67"/>
      <c r="G254" s="67"/>
      <c r="H254" s="67"/>
      <c r="I254" s="67"/>
      <c r="J254" s="67"/>
      <c r="K254" s="67"/>
      <c r="L254" s="67"/>
      <c r="M254" s="67"/>
      <c r="N254" s="67"/>
      <c r="O254" s="67"/>
      <c r="P254" s="67"/>
    </row>
    <row r="255" spans="1:16" x14ac:dyDescent="0.2">
      <c r="A255" s="67"/>
      <c r="B255" s="67"/>
      <c r="C255" s="67"/>
      <c r="D255" s="67"/>
      <c r="E255" s="67"/>
      <c r="F255" s="67"/>
      <c r="G255" s="67"/>
      <c r="H255" s="67"/>
      <c r="I255" s="67"/>
      <c r="J255" s="67"/>
      <c r="K255" s="67"/>
      <c r="L255" s="67"/>
      <c r="M255" s="67"/>
      <c r="N255" s="67"/>
      <c r="O255" s="67"/>
      <c r="P255" s="67"/>
    </row>
    <row r="256" spans="1:16" x14ac:dyDescent="0.2">
      <c r="A256" s="67"/>
      <c r="B256" s="67"/>
      <c r="C256" s="67"/>
      <c r="D256" s="67"/>
      <c r="E256" s="67"/>
      <c r="F256" s="67"/>
      <c r="G256" s="67"/>
      <c r="H256" s="67"/>
      <c r="I256" s="67"/>
      <c r="J256" s="67"/>
      <c r="K256" s="67"/>
      <c r="L256" s="67"/>
      <c r="M256" s="67"/>
      <c r="N256" s="67"/>
      <c r="O256" s="67"/>
      <c r="P256" s="67"/>
    </row>
    <row r="257" spans="1:16" x14ac:dyDescent="0.2">
      <c r="A257" s="67"/>
      <c r="B257" s="67"/>
      <c r="C257" s="67"/>
      <c r="D257" s="67"/>
      <c r="E257" s="67"/>
      <c r="F257" s="67"/>
      <c r="G257" s="67"/>
      <c r="H257" s="67"/>
      <c r="I257" s="67"/>
      <c r="J257" s="67"/>
      <c r="K257" s="67"/>
      <c r="L257" s="67"/>
      <c r="M257" s="67"/>
      <c r="N257" s="67"/>
      <c r="O257" s="67"/>
      <c r="P257" s="67"/>
    </row>
    <row r="258" spans="1:16" x14ac:dyDescent="0.2">
      <c r="A258" s="67"/>
      <c r="B258" s="67"/>
      <c r="C258" s="67"/>
      <c r="D258" s="67"/>
      <c r="E258" s="67"/>
      <c r="F258" s="67"/>
      <c r="G258" s="67"/>
      <c r="H258" s="67"/>
      <c r="I258" s="67"/>
      <c r="J258" s="67"/>
      <c r="K258" s="67"/>
      <c r="L258" s="67"/>
      <c r="M258" s="67"/>
      <c r="N258" s="67"/>
      <c r="O258" s="67"/>
      <c r="P258" s="67"/>
    </row>
    <row r="259" spans="1:16" x14ac:dyDescent="0.2">
      <c r="A259" s="67"/>
      <c r="B259" s="67"/>
      <c r="C259" s="67"/>
      <c r="D259" s="67"/>
      <c r="E259" s="67"/>
      <c r="F259" s="67"/>
      <c r="G259" s="67"/>
      <c r="H259" s="67"/>
      <c r="I259" s="67"/>
      <c r="J259" s="67"/>
      <c r="K259" s="67"/>
      <c r="L259" s="67"/>
      <c r="M259" s="67"/>
      <c r="N259" s="67"/>
      <c r="O259" s="67"/>
      <c r="P259" s="67"/>
    </row>
    <row r="260" spans="1:16" x14ac:dyDescent="0.2">
      <c r="A260" s="67"/>
      <c r="B260" s="67"/>
      <c r="C260" s="67"/>
      <c r="D260" s="67"/>
      <c r="E260" s="67"/>
      <c r="F260" s="67"/>
      <c r="G260" s="67"/>
      <c r="H260" s="67"/>
      <c r="I260" s="67"/>
      <c r="J260" s="67"/>
      <c r="K260" s="67"/>
      <c r="L260" s="67"/>
      <c r="M260" s="67"/>
      <c r="N260" s="67"/>
      <c r="O260" s="67"/>
      <c r="P260" s="67"/>
    </row>
    <row r="261" spans="1:16" x14ac:dyDescent="0.2">
      <c r="A261" s="67"/>
      <c r="B261" s="67"/>
      <c r="C261" s="67"/>
      <c r="D261" s="67"/>
      <c r="E261" s="67"/>
      <c r="F261" s="67"/>
      <c r="G261" s="67"/>
      <c r="H261" s="67"/>
      <c r="I261" s="67"/>
      <c r="J261" s="67"/>
      <c r="K261" s="67"/>
      <c r="L261" s="67"/>
      <c r="M261" s="67"/>
      <c r="N261" s="67"/>
      <c r="O261" s="67"/>
      <c r="P261" s="67"/>
    </row>
    <row r="262" spans="1:16" x14ac:dyDescent="0.2">
      <c r="A262" s="67"/>
      <c r="B262" s="67"/>
      <c r="C262" s="67"/>
      <c r="D262" s="67"/>
      <c r="E262" s="67"/>
      <c r="F262" s="67"/>
      <c r="G262" s="67"/>
      <c r="H262" s="67"/>
      <c r="I262" s="67"/>
      <c r="J262" s="67"/>
      <c r="K262" s="67"/>
      <c r="L262" s="67"/>
      <c r="M262" s="67"/>
      <c r="N262" s="67"/>
      <c r="O262" s="67"/>
      <c r="P262" s="67"/>
    </row>
    <row r="263" spans="1:16" x14ac:dyDescent="0.2">
      <c r="A263" s="67"/>
      <c r="B263" s="67"/>
      <c r="C263" s="67"/>
      <c r="D263" s="67"/>
      <c r="E263" s="67"/>
      <c r="F263" s="67"/>
      <c r="G263" s="67"/>
      <c r="H263" s="67"/>
      <c r="I263" s="67"/>
      <c r="J263" s="67"/>
      <c r="K263" s="67"/>
      <c r="L263" s="67"/>
      <c r="M263" s="67"/>
      <c r="N263" s="67"/>
      <c r="O263" s="67"/>
      <c r="P263" s="67"/>
    </row>
    <row r="264" spans="1:16" x14ac:dyDescent="0.2">
      <c r="A264" s="67"/>
      <c r="B264" s="67"/>
      <c r="C264" s="67"/>
      <c r="D264" s="67"/>
      <c r="E264" s="67"/>
      <c r="F264" s="67"/>
      <c r="G264" s="67"/>
      <c r="H264" s="67"/>
      <c r="I264" s="67"/>
      <c r="J264" s="67"/>
      <c r="K264" s="67"/>
      <c r="L264" s="67"/>
      <c r="M264" s="67"/>
      <c r="N264" s="67"/>
      <c r="O264" s="67"/>
      <c r="P264" s="67"/>
    </row>
    <row r="265" spans="1:16" x14ac:dyDescent="0.2">
      <c r="A265" s="67"/>
      <c r="B265" s="67"/>
      <c r="C265" s="67"/>
      <c r="D265" s="67"/>
      <c r="E265" s="67"/>
      <c r="F265" s="67"/>
      <c r="G265" s="67"/>
      <c r="H265" s="67"/>
      <c r="I265" s="67"/>
      <c r="J265" s="67"/>
      <c r="K265" s="67"/>
      <c r="L265" s="67"/>
      <c r="M265" s="67"/>
      <c r="N265" s="67"/>
      <c r="O265" s="67"/>
      <c r="P265" s="67"/>
    </row>
    <row r="266" spans="1:16" x14ac:dyDescent="0.2">
      <c r="A266" s="67"/>
      <c r="B266" s="67"/>
      <c r="C266" s="67"/>
      <c r="D266" s="67"/>
      <c r="E266" s="67"/>
      <c r="F266" s="67"/>
      <c r="G266" s="67"/>
      <c r="H266" s="67"/>
      <c r="I266" s="67"/>
      <c r="J266" s="67"/>
      <c r="K266" s="67"/>
      <c r="L266" s="67"/>
      <c r="M266" s="67"/>
      <c r="N266" s="67"/>
      <c r="O266" s="67"/>
      <c r="P266" s="67"/>
    </row>
    <row r="267" spans="1:16" x14ac:dyDescent="0.2">
      <c r="A267" s="67"/>
      <c r="B267" s="67"/>
      <c r="C267" s="67"/>
      <c r="D267" s="67"/>
      <c r="E267" s="67"/>
      <c r="F267" s="67"/>
      <c r="G267" s="67"/>
      <c r="H267" s="67"/>
      <c r="I267" s="67"/>
      <c r="J267" s="67"/>
      <c r="K267" s="67"/>
      <c r="L267" s="67"/>
      <c r="M267" s="67"/>
      <c r="N267" s="67"/>
      <c r="O267" s="67"/>
      <c r="P267" s="67"/>
    </row>
    <row r="268" spans="1:16" x14ac:dyDescent="0.2">
      <c r="A268" s="67"/>
      <c r="B268" s="67"/>
      <c r="C268" s="67"/>
      <c r="D268" s="67"/>
      <c r="E268" s="67"/>
      <c r="F268" s="67"/>
      <c r="G268" s="67"/>
      <c r="H268" s="67"/>
      <c r="I268" s="67"/>
      <c r="J268" s="67"/>
      <c r="K268" s="67"/>
      <c r="L268" s="67"/>
      <c r="M268" s="67"/>
      <c r="N268" s="67"/>
      <c r="O268" s="67"/>
      <c r="P268" s="67"/>
    </row>
    <row r="269" spans="1:16" x14ac:dyDescent="0.2">
      <c r="A269" s="67"/>
      <c r="B269" s="67"/>
      <c r="C269" s="67"/>
      <c r="D269" s="67"/>
      <c r="E269" s="67"/>
      <c r="F269" s="67"/>
      <c r="G269" s="67"/>
      <c r="H269" s="67"/>
      <c r="I269" s="67"/>
      <c r="J269" s="67"/>
      <c r="K269" s="67"/>
      <c r="L269" s="67"/>
      <c r="M269" s="67"/>
      <c r="N269" s="67"/>
      <c r="O269" s="67"/>
      <c r="P269" s="67"/>
    </row>
    <row r="270" spans="1:16" x14ac:dyDescent="0.2">
      <c r="A270" s="67"/>
      <c r="B270" s="67"/>
      <c r="C270" s="67"/>
      <c r="D270" s="67"/>
      <c r="E270" s="67"/>
      <c r="F270" s="67"/>
      <c r="G270" s="67"/>
      <c r="H270" s="67"/>
      <c r="I270" s="67"/>
      <c r="J270" s="67"/>
      <c r="K270" s="67"/>
      <c r="L270" s="67"/>
      <c r="M270" s="67"/>
      <c r="N270" s="67"/>
      <c r="O270" s="67"/>
      <c r="P270" s="67"/>
    </row>
    <row r="271" spans="1:16" x14ac:dyDescent="0.2">
      <c r="A271" s="67"/>
      <c r="B271" s="67"/>
      <c r="C271" s="67"/>
      <c r="D271" s="67"/>
      <c r="E271" s="67"/>
      <c r="F271" s="67"/>
      <c r="G271" s="67"/>
      <c r="H271" s="67"/>
      <c r="I271" s="67"/>
      <c r="J271" s="67"/>
      <c r="K271" s="67"/>
      <c r="L271" s="67"/>
      <c r="M271" s="67"/>
      <c r="N271" s="67"/>
      <c r="O271" s="67"/>
      <c r="P271" s="67"/>
    </row>
    <row r="272" spans="1:16" x14ac:dyDescent="0.2">
      <c r="A272" s="67"/>
      <c r="B272" s="67"/>
      <c r="C272" s="67"/>
      <c r="D272" s="67"/>
      <c r="E272" s="67"/>
      <c r="F272" s="67"/>
      <c r="G272" s="67"/>
      <c r="H272" s="67"/>
      <c r="I272" s="67"/>
      <c r="J272" s="67"/>
      <c r="K272" s="67"/>
      <c r="L272" s="67"/>
      <c r="M272" s="67"/>
      <c r="N272" s="67"/>
      <c r="O272" s="67"/>
      <c r="P272" s="67"/>
    </row>
    <row r="273" spans="1:16" x14ac:dyDescent="0.2">
      <c r="A273" s="67"/>
      <c r="B273" s="67"/>
      <c r="C273" s="67"/>
      <c r="D273" s="67"/>
      <c r="E273" s="67"/>
      <c r="F273" s="67"/>
      <c r="G273" s="67"/>
      <c r="H273" s="67"/>
      <c r="I273" s="67"/>
      <c r="J273" s="67"/>
      <c r="K273" s="67"/>
      <c r="L273" s="67"/>
      <c r="M273" s="67"/>
      <c r="N273" s="67"/>
      <c r="O273" s="67"/>
      <c r="P273" s="67"/>
    </row>
    <row r="274" spans="1:16" x14ac:dyDescent="0.2">
      <c r="A274" s="67"/>
      <c r="B274" s="67"/>
      <c r="C274" s="67"/>
      <c r="D274" s="67"/>
      <c r="E274" s="67"/>
      <c r="F274" s="67"/>
      <c r="G274" s="67"/>
      <c r="H274" s="67"/>
      <c r="I274" s="67"/>
      <c r="J274" s="67"/>
      <c r="K274" s="67"/>
      <c r="L274" s="67"/>
      <c r="M274" s="67"/>
      <c r="N274" s="67"/>
      <c r="O274" s="67"/>
      <c r="P274" s="67"/>
    </row>
    <row r="275" spans="1:16" x14ac:dyDescent="0.2">
      <c r="A275" s="67"/>
      <c r="B275" s="67"/>
      <c r="C275" s="67"/>
      <c r="D275" s="67"/>
      <c r="E275" s="67"/>
      <c r="F275" s="67"/>
      <c r="G275" s="67"/>
      <c r="H275" s="67"/>
      <c r="I275" s="67"/>
      <c r="J275" s="67"/>
      <c r="K275" s="67"/>
      <c r="L275" s="67"/>
      <c r="M275" s="67"/>
      <c r="N275" s="67"/>
      <c r="O275" s="67"/>
      <c r="P275" s="67"/>
    </row>
    <row r="276" spans="1:16" x14ac:dyDescent="0.2">
      <c r="A276" s="67"/>
      <c r="B276" s="67"/>
      <c r="C276" s="67"/>
      <c r="D276" s="67"/>
      <c r="E276" s="67"/>
      <c r="F276" s="67"/>
      <c r="G276" s="67"/>
      <c r="H276" s="67"/>
      <c r="I276" s="67"/>
      <c r="J276" s="67"/>
      <c r="K276" s="67"/>
      <c r="L276" s="67"/>
      <c r="M276" s="67"/>
      <c r="N276" s="67"/>
      <c r="O276" s="67"/>
      <c r="P276" s="67"/>
    </row>
    <row r="277" spans="1:16" x14ac:dyDescent="0.2">
      <c r="A277" s="67"/>
      <c r="B277" s="67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  <c r="P277" s="67"/>
    </row>
    <row r="278" spans="1:16" x14ac:dyDescent="0.2">
      <c r="A278" s="67"/>
      <c r="B278" s="67"/>
      <c r="C278" s="67"/>
      <c r="D278" s="67"/>
      <c r="E278" s="67"/>
      <c r="F278" s="67"/>
      <c r="G278" s="67"/>
      <c r="H278" s="67"/>
      <c r="I278" s="67"/>
      <c r="J278" s="67"/>
      <c r="K278" s="67"/>
      <c r="L278" s="67"/>
      <c r="M278" s="67"/>
      <c r="N278" s="67"/>
      <c r="O278" s="67"/>
      <c r="P278" s="67"/>
    </row>
    <row r="279" spans="1:16" x14ac:dyDescent="0.2">
      <c r="A279" s="67"/>
      <c r="B279" s="67"/>
      <c r="C279" s="67"/>
      <c r="D279" s="67"/>
      <c r="E279" s="67"/>
      <c r="F279" s="67"/>
      <c r="G279" s="67"/>
      <c r="H279" s="67"/>
      <c r="I279" s="67"/>
      <c r="J279" s="67"/>
      <c r="K279" s="67"/>
      <c r="L279" s="67"/>
      <c r="M279" s="67"/>
      <c r="N279" s="67"/>
      <c r="O279" s="67"/>
      <c r="P279" s="67"/>
    </row>
    <row r="280" spans="1:16" x14ac:dyDescent="0.2">
      <c r="A280" s="67"/>
      <c r="B280" s="67"/>
      <c r="C280" s="67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  <c r="P280" s="67"/>
    </row>
    <row r="281" spans="1:16" x14ac:dyDescent="0.2">
      <c r="A281" s="67"/>
      <c r="B281" s="67"/>
      <c r="C281" s="67"/>
      <c r="D281" s="67"/>
      <c r="E281" s="67"/>
      <c r="F281" s="67"/>
      <c r="G281" s="67"/>
      <c r="H281" s="67"/>
      <c r="I281" s="67"/>
      <c r="J281" s="67"/>
      <c r="K281" s="67"/>
      <c r="L281" s="67"/>
      <c r="M281" s="67"/>
      <c r="N281" s="67"/>
      <c r="O281" s="67"/>
      <c r="P281" s="67"/>
    </row>
    <row r="282" spans="1:16" x14ac:dyDescent="0.2">
      <c r="A282" s="67"/>
      <c r="B282" s="67"/>
      <c r="C282" s="67"/>
      <c r="D282" s="67"/>
      <c r="E282" s="67"/>
      <c r="F282" s="67"/>
      <c r="G282" s="67"/>
      <c r="H282" s="67"/>
      <c r="I282" s="67"/>
      <c r="J282" s="67"/>
      <c r="K282" s="67"/>
      <c r="L282" s="67"/>
      <c r="M282" s="67"/>
      <c r="N282" s="67"/>
      <c r="O282" s="67"/>
      <c r="P282" s="67"/>
    </row>
    <row r="283" spans="1:16" x14ac:dyDescent="0.2">
      <c r="A283" s="67"/>
      <c r="B283" s="67"/>
      <c r="C283" s="67"/>
      <c r="D283" s="67"/>
      <c r="E283" s="67"/>
      <c r="F283" s="67"/>
      <c r="G283" s="67"/>
      <c r="H283" s="67"/>
      <c r="I283" s="67"/>
      <c r="J283" s="67"/>
      <c r="K283" s="67"/>
      <c r="L283" s="67"/>
      <c r="M283" s="67"/>
      <c r="N283" s="67"/>
      <c r="O283" s="67"/>
      <c r="P283" s="67"/>
    </row>
    <row r="284" spans="1:16" x14ac:dyDescent="0.2">
      <c r="A284" s="67"/>
      <c r="B284" s="67"/>
      <c r="C284" s="67"/>
      <c r="D284" s="67"/>
      <c r="E284" s="67"/>
      <c r="F284" s="67"/>
      <c r="G284" s="67"/>
      <c r="H284" s="67"/>
      <c r="I284" s="67"/>
      <c r="J284" s="67"/>
      <c r="K284" s="67"/>
      <c r="L284" s="67"/>
      <c r="M284" s="67"/>
      <c r="N284" s="67"/>
      <c r="O284" s="67"/>
      <c r="P284" s="67"/>
    </row>
    <row r="285" spans="1:16" x14ac:dyDescent="0.2">
      <c r="A285" s="67"/>
      <c r="B285" s="67"/>
      <c r="C285" s="67"/>
      <c r="D285" s="67"/>
      <c r="E285" s="67"/>
      <c r="F285" s="67"/>
      <c r="G285" s="67"/>
      <c r="H285" s="67"/>
      <c r="I285" s="67"/>
      <c r="J285" s="67"/>
      <c r="K285" s="67"/>
      <c r="L285" s="67"/>
      <c r="M285" s="67"/>
      <c r="N285" s="67"/>
      <c r="O285" s="67"/>
      <c r="P285" s="67"/>
    </row>
    <row r="286" spans="1:16" x14ac:dyDescent="0.2">
      <c r="A286" s="67"/>
      <c r="B286" s="67"/>
      <c r="C286" s="67"/>
      <c r="D286" s="67"/>
      <c r="E286" s="67"/>
      <c r="F286" s="67"/>
      <c r="G286" s="67"/>
      <c r="H286" s="67"/>
      <c r="I286" s="67"/>
      <c r="J286" s="67"/>
      <c r="K286" s="67"/>
      <c r="L286" s="67"/>
      <c r="M286" s="67"/>
      <c r="N286" s="67"/>
      <c r="O286" s="67"/>
      <c r="P286" s="67"/>
    </row>
    <row r="287" spans="1:16" x14ac:dyDescent="0.2">
      <c r="A287" s="67"/>
      <c r="B287" s="67"/>
      <c r="C287" s="67"/>
      <c r="D287" s="67"/>
      <c r="E287" s="67"/>
      <c r="F287" s="67"/>
      <c r="G287" s="67"/>
      <c r="H287" s="67"/>
      <c r="I287" s="67"/>
      <c r="J287" s="67"/>
      <c r="K287" s="67"/>
      <c r="L287" s="67"/>
      <c r="M287" s="67"/>
      <c r="N287" s="67"/>
      <c r="O287" s="67"/>
      <c r="P287" s="67"/>
    </row>
    <row r="288" spans="1:16" x14ac:dyDescent="0.2">
      <c r="A288" s="67"/>
      <c r="B288" s="67"/>
      <c r="C288" s="67"/>
      <c r="D288" s="67"/>
      <c r="E288" s="67"/>
      <c r="F288" s="67"/>
      <c r="G288" s="67"/>
      <c r="H288" s="67"/>
      <c r="I288" s="67"/>
      <c r="J288" s="67"/>
      <c r="K288" s="67"/>
      <c r="L288" s="67"/>
      <c r="M288" s="67"/>
      <c r="N288" s="67"/>
      <c r="O288" s="67"/>
      <c r="P288" s="67"/>
    </row>
    <row r="289" spans="1:16" x14ac:dyDescent="0.2">
      <c r="A289" s="67"/>
      <c r="B289" s="67"/>
      <c r="C289" s="67"/>
      <c r="D289" s="67"/>
      <c r="E289" s="67"/>
      <c r="F289" s="67"/>
      <c r="G289" s="67"/>
      <c r="H289" s="67"/>
      <c r="I289" s="67"/>
      <c r="J289" s="67"/>
      <c r="K289" s="67"/>
      <c r="L289" s="67"/>
      <c r="M289" s="67"/>
      <c r="N289" s="67"/>
      <c r="O289" s="67"/>
      <c r="P289" s="67"/>
    </row>
    <row r="290" spans="1:16" x14ac:dyDescent="0.2">
      <c r="A290" s="67"/>
      <c r="B290" s="67"/>
      <c r="C290" s="67"/>
      <c r="D290" s="67"/>
      <c r="E290" s="67"/>
      <c r="F290" s="67"/>
      <c r="G290" s="67"/>
      <c r="H290" s="67"/>
      <c r="I290" s="67"/>
      <c r="J290" s="67"/>
      <c r="K290" s="67"/>
      <c r="L290" s="67"/>
      <c r="M290" s="67"/>
      <c r="N290" s="67"/>
      <c r="O290" s="67"/>
      <c r="P290" s="67"/>
    </row>
    <row r="291" spans="1:16" x14ac:dyDescent="0.2">
      <c r="A291" s="67"/>
      <c r="B291" s="67"/>
      <c r="C291" s="67"/>
      <c r="D291" s="67"/>
      <c r="E291" s="67"/>
      <c r="F291" s="67"/>
      <c r="G291" s="67"/>
      <c r="H291" s="67"/>
      <c r="I291" s="67"/>
      <c r="J291" s="67"/>
      <c r="K291" s="67"/>
      <c r="L291" s="67"/>
      <c r="M291" s="67"/>
      <c r="N291" s="67"/>
      <c r="O291" s="67"/>
      <c r="P291" s="67"/>
    </row>
    <row r="292" spans="1:16" x14ac:dyDescent="0.2">
      <c r="A292" s="67"/>
      <c r="B292" s="67"/>
      <c r="C292" s="67"/>
      <c r="D292" s="67"/>
      <c r="E292" s="67"/>
      <c r="F292" s="67"/>
      <c r="G292" s="67"/>
      <c r="H292" s="67"/>
      <c r="I292" s="67"/>
      <c r="J292" s="67"/>
      <c r="K292" s="67"/>
      <c r="L292" s="67"/>
      <c r="M292" s="67"/>
      <c r="N292" s="67"/>
      <c r="O292" s="67"/>
      <c r="P292" s="67"/>
    </row>
    <row r="293" spans="1:16" x14ac:dyDescent="0.2">
      <c r="A293" s="67"/>
      <c r="B293" s="67"/>
      <c r="C293" s="67"/>
      <c r="D293" s="67"/>
      <c r="E293" s="67"/>
      <c r="F293" s="67"/>
      <c r="G293" s="67"/>
      <c r="H293" s="67"/>
      <c r="I293" s="67"/>
      <c r="J293" s="67"/>
      <c r="K293" s="67"/>
      <c r="L293" s="67"/>
      <c r="M293" s="67"/>
      <c r="N293" s="67"/>
      <c r="O293" s="67"/>
      <c r="P293" s="67"/>
    </row>
    <row r="294" spans="1:16" x14ac:dyDescent="0.2">
      <c r="A294" s="67"/>
      <c r="B294" s="67"/>
      <c r="C294" s="67"/>
      <c r="D294" s="67"/>
      <c r="E294" s="67"/>
      <c r="F294" s="67"/>
      <c r="G294" s="67"/>
      <c r="H294" s="67"/>
      <c r="I294" s="67"/>
      <c r="J294" s="67"/>
      <c r="K294" s="67"/>
      <c r="L294" s="67"/>
      <c r="M294" s="67"/>
      <c r="N294" s="67"/>
      <c r="O294" s="67"/>
      <c r="P294" s="67"/>
    </row>
    <row r="295" spans="1:16" x14ac:dyDescent="0.2">
      <c r="A295" s="67"/>
      <c r="B295" s="67"/>
      <c r="C295" s="67"/>
      <c r="D295" s="67"/>
      <c r="E295" s="67"/>
      <c r="F295" s="67"/>
      <c r="G295" s="67"/>
      <c r="H295" s="67"/>
      <c r="I295" s="67"/>
      <c r="J295" s="67"/>
      <c r="K295" s="67"/>
      <c r="L295" s="67"/>
      <c r="M295" s="67"/>
      <c r="N295" s="67"/>
      <c r="O295" s="67"/>
      <c r="P295" s="67"/>
    </row>
    <row r="296" spans="1:16" x14ac:dyDescent="0.2">
      <c r="A296" s="67"/>
      <c r="B296" s="67"/>
      <c r="C296" s="67"/>
      <c r="D296" s="67"/>
      <c r="E296" s="67"/>
      <c r="F296" s="67"/>
      <c r="G296" s="67"/>
      <c r="H296" s="67"/>
      <c r="I296" s="67"/>
      <c r="J296" s="67"/>
      <c r="K296" s="67"/>
      <c r="L296" s="67"/>
      <c r="M296" s="67"/>
      <c r="N296" s="67"/>
      <c r="O296" s="67"/>
      <c r="P296" s="67"/>
    </row>
    <row r="297" spans="1:16" x14ac:dyDescent="0.2">
      <c r="A297" s="67"/>
      <c r="B297" s="67"/>
      <c r="C297" s="67"/>
      <c r="D297" s="67"/>
      <c r="E297" s="67"/>
      <c r="F297" s="67"/>
      <c r="G297" s="67"/>
      <c r="H297" s="67"/>
      <c r="I297" s="67"/>
      <c r="J297" s="67"/>
      <c r="K297" s="67"/>
      <c r="L297" s="67"/>
      <c r="M297" s="67"/>
      <c r="N297" s="67"/>
      <c r="O297" s="67"/>
      <c r="P297" s="67"/>
    </row>
    <row r="298" spans="1:16" x14ac:dyDescent="0.2">
      <c r="A298" s="67"/>
      <c r="B298" s="67"/>
      <c r="C298" s="67"/>
      <c r="D298" s="67"/>
      <c r="E298" s="67"/>
      <c r="F298" s="67"/>
      <c r="G298" s="67"/>
      <c r="H298" s="67"/>
      <c r="I298" s="67"/>
      <c r="J298" s="67"/>
      <c r="K298" s="67"/>
      <c r="L298" s="67"/>
      <c r="M298" s="67"/>
      <c r="N298" s="67"/>
      <c r="O298" s="67"/>
      <c r="P298" s="67"/>
    </row>
    <row r="299" spans="1:16" x14ac:dyDescent="0.2">
      <c r="A299" s="67"/>
      <c r="B299" s="67"/>
      <c r="C299" s="67"/>
      <c r="D299" s="67"/>
      <c r="E299" s="67"/>
      <c r="F299" s="67"/>
      <c r="G299" s="67"/>
      <c r="H299" s="67"/>
      <c r="I299" s="67"/>
      <c r="J299" s="67"/>
      <c r="K299" s="67"/>
      <c r="L299" s="67"/>
      <c r="M299" s="67"/>
      <c r="N299" s="67"/>
      <c r="O299" s="67"/>
      <c r="P299" s="67"/>
    </row>
    <row r="300" spans="1:16" x14ac:dyDescent="0.2">
      <c r="A300" s="67"/>
      <c r="B300" s="67"/>
      <c r="C300" s="67"/>
      <c r="D300" s="67"/>
      <c r="E300" s="67"/>
      <c r="F300" s="67"/>
      <c r="G300" s="67"/>
      <c r="H300" s="67"/>
      <c r="I300" s="67"/>
      <c r="J300" s="67"/>
      <c r="K300" s="67"/>
      <c r="L300" s="67"/>
      <c r="M300" s="67"/>
      <c r="N300" s="67"/>
      <c r="O300" s="67"/>
      <c r="P300" s="67"/>
    </row>
    <row r="301" spans="1:16" x14ac:dyDescent="0.2">
      <c r="A301" s="67"/>
      <c r="B301" s="67"/>
      <c r="C301" s="67"/>
      <c r="D301" s="67"/>
      <c r="E301" s="67"/>
      <c r="F301" s="67"/>
      <c r="G301" s="67"/>
      <c r="H301" s="67"/>
      <c r="I301" s="67"/>
      <c r="J301" s="67"/>
      <c r="K301" s="67"/>
      <c r="L301" s="67"/>
      <c r="M301" s="67"/>
      <c r="N301" s="67"/>
      <c r="O301" s="67"/>
      <c r="P301" s="67"/>
    </row>
    <row r="302" spans="1:16" x14ac:dyDescent="0.2">
      <c r="A302" s="67"/>
      <c r="B302" s="67"/>
      <c r="C302" s="67"/>
      <c r="D302" s="67"/>
      <c r="E302" s="67"/>
      <c r="F302" s="67"/>
      <c r="G302" s="67"/>
      <c r="H302" s="67"/>
      <c r="I302" s="67"/>
      <c r="J302" s="67"/>
      <c r="K302" s="67"/>
      <c r="L302" s="67"/>
      <c r="M302" s="67"/>
      <c r="N302" s="67"/>
      <c r="O302" s="67"/>
      <c r="P302" s="67"/>
    </row>
    <row r="303" spans="1:16" x14ac:dyDescent="0.2">
      <c r="A303" s="67"/>
      <c r="B303" s="67"/>
      <c r="C303" s="67"/>
      <c r="D303" s="67"/>
      <c r="E303" s="67"/>
      <c r="F303" s="67"/>
      <c r="G303" s="67"/>
      <c r="H303" s="67"/>
      <c r="I303" s="67"/>
      <c r="J303" s="67"/>
      <c r="K303" s="67"/>
      <c r="L303" s="67"/>
      <c r="M303" s="67"/>
      <c r="N303" s="67"/>
      <c r="O303" s="67"/>
      <c r="P303" s="67"/>
    </row>
    <row r="304" spans="1:16" x14ac:dyDescent="0.2">
      <c r="A304" s="67"/>
      <c r="B304" s="67"/>
      <c r="C304" s="67"/>
      <c r="D304" s="67"/>
      <c r="E304" s="67"/>
      <c r="F304" s="67"/>
      <c r="G304" s="67"/>
      <c r="H304" s="67"/>
      <c r="I304" s="67"/>
      <c r="J304" s="67"/>
      <c r="K304" s="67"/>
      <c r="L304" s="67"/>
      <c r="M304" s="67"/>
      <c r="N304" s="67"/>
      <c r="O304" s="67"/>
      <c r="P304" s="67"/>
    </row>
    <row r="305" spans="1:16" x14ac:dyDescent="0.2">
      <c r="A305" s="67"/>
      <c r="B305" s="67"/>
      <c r="C305" s="67"/>
      <c r="D305" s="67"/>
      <c r="E305" s="67"/>
      <c r="F305" s="67"/>
      <c r="G305" s="67"/>
      <c r="H305" s="67"/>
      <c r="I305" s="67"/>
      <c r="J305" s="67"/>
      <c r="K305" s="67"/>
      <c r="L305" s="67"/>
      <c r="M305" s="67"/>
      <c r="N305" s="67"/>
      <c r="O305" s="67"/>
      <c r="P305" s="67"/>
    </row>
    <row r="306" spans="1:16" x14ac:dyDescent="0.2">
      <c r="A306" s="67"/>
      <c r="B306" s="67"/>
      <c r="C306" s="67"/>
      <c r="D306" s="67"/>
      <c r="E306" s="67"/>
      <c r="F306" s="67"/>
      <c r="G306" s="67"/>
      <c r="H306" s="67"/>
      <c r="I306" s="67"/>
      <c r="J306" s="67"/>
      <c r="K306" s="67"/>
      <c r="L306" s="67"/>
      <c r="M306" s="67"/>
      <c r="N306" s="67"/>
      <c r="O306" s="67"/>
      <c r="P306" s="67"/>
    </row>
    <row r="307" spans="1:16" x14ac:dyDescent="0.2">
      <c r="A307" s="67"/>
      <c r="B307" s="67"/>
      <c r="C307" s="67"/>
      <c r="D307" s="67"/>
      <c r="E307" s="67"/>
      <c r="F307" s="67"/>
      <c r="G307" s="67"/>
      <c r="H307" s="67"/>
      <c r="I307" s="67"/>
      <c r="J307" s="67"/>
      <c r="K307" s="67"/>
      <c r="L307" s="67"/>
      <c r="M307" s="67"/>
      <c r="N307" s="67"/>
      <c r="O307" s="67"/>
      <c r="P307" s="67"/>
    </row>
    <row r="308" spans="1:16" x14ac:dyDescent="0.2">
      <c r="A308" s="67"/>
      <c r="B308" s="67"/>
      <c r="C308" s="67"/>
      <c r="D308" s="67"/>
      <c r="E308" s="67"/>
      <c r="F308" s="67"/>
      <c r="G308" s="67"/>
      <c r="H308" s="67"/>
      <c r="I308" s="67"/>
      <c r="J308" s="67"/>
      <c r="K308" s="67"/>
      <c r="L308" s="67"/>
      <c r="M308" s="67"/>
      <c r="N308" s="67"/>
      <c r="O308" s="67"/>
      <c r="P308" s="67"/>
    </row>
    <row r="309" spans="1:16" x14ac:dyDescent="0.2">
      <c r="A309" s="67"/>
      <c r="B309" s="67"/>
      <c r="C309" s="67"/>
      <c r="D309" s="67"/>
      <c r="E309" s="67"/>
      <c r="F309" s="67"/>
      <c r="G309" s="67"/>
      <c r="H309" s="67"/>
      <c r="I309" s="67"/>
      <c r="J309" s="67"/>
      <c r="K309" s="67"/>
      <c r="L309" s="67"/>
      <c r="M309" s="67"/>
      <c r="N309" s="67"/>
      <c r="O309" s="67"/>
      <c r="P309" s="67"/>
    </row>
    <row r="310" spans="1:16" x14ac:dyDescent="0.2">
      <c r="A310" s="67"/>
      <c r="B310" s="67"/>
      <c r="C310" s="67"/>
      <c r="D310" s="67"/>
      <c r="E310" s="67"/>
      <c r="F310" s="67"/>
      <c r="G310" s="67"/>
      <c r="H310" s="67"/>
      <c r="I310" s="67"/>
      <c r="J310" s="67"/>
      <c r="K310" s="67"/>
      <c r="L310" s="67"/>
      <c r="M310" s="67"/>
      <c r="N310" s="67"/>
      <c r="O310" s="67"/>
      <c r="P310" s="67"/>
    </row>
    <row r="311" spans="1:16" x14ac:dyDescent="0.2">
      <c r="A311" s="67"/>
      <c r="B311" s="67"/>
      <c r="C311" s="67"/>
      <c r="D311" s="67"/>
      <c r="E311" s="67"/>
      <c r="F311" s="67"/>
      <c r="G311" s="67"/>
      <c r="H311" s="67"/>
      <c r="I311" s="67"/>
      <c r="J311" s="67"/>
      <c r="K311" s="67"/>
      <c r="L311" s="67"/>
      <c r="M311" s="67"/>
      <c r="N311" s="67"/>
      <c r="O311" s="67"/>
      <c r="P311" s="67"/>
    </row>
    <row r="312" spans="1:16" x14ac:dyDescent="0.2">
      <c r="A312" s="67"/>
      <c r="B312" s="67"/>
      <c r="C312" s="67"/>
      <c r="D312" s="67"/>
      <c r="E312" s="67"/>
      <c r="F312" s="67"/>
      <c r="G312" s="67"/>
      <c r="H312" s="67"/>
      <c r="I312" s="67"/>
      <c r="J312" s="67"/>
      <c r="K312" s="67"/>
      <c r="L312" s="67"/>
      <c r="M312" s="67"/>
      <c r="N312" s="67"/>
      <c r="O312" s="67"/>
      <c r="P312" s="67"/>
    </row>
    <row r="313" spans="1:16" x14ac:dyDescent="0.2">
      <c r="A313" s="67"/>
      <c r="B313" s="67"/>
      <c r="C313" s="67"/>
      <c r="D313" s="67"/>
      <c r="E313" s="67"/>
      <c r="F313" s="67"/>
      <c r="G313" s="67"/>
      <c r="H313" s="67"/>
      <c r="I313" s="67"/>
      <c r="J313" s="67"/>
      <c r="K313" s="67"/>
      <c r="L313" s="67"/>
      <c r="M313" s="67"/>
      <c r="N313" s="67"/>
      <c r="O313" s="67"/>
      <c r="P313" s="67"/>
    </row>
    <row r="314" spans="1:16" x14ac:dyDescent="0.2">
      <c r="A314" s="67"/>
      <c r="B314" s="67"/>
      <c r="C314" s="67"/>
      <c r="D314" s="67"/>
      <c r="E314" s="67"/>
      <c r="F314" s="67"/>
      <c r="G314" s="67"/>
      <c r="H314" s="67"/>
      <c r="I314" s="67"/>
      <c r="J314" s="67"/>
      <c r="K314" s="67"/>
      <c r="L314" s="67"/>
      <c r="M314" s="67"/>
      <c r="N314" s="67"/>
      <c r="O314" s="67"/>
      <c r="P314" s="67"/>
    </row>
    <row r="315" spans="1:16" x14ac:dyDescent="0.2">
      <c r="A315" s="67"/>
      <c r="B315" s="67"/>
      <c r="C315" s="67"/>
      <c r="D315" s="67"/>
      <c r="E315" s="67"/>
      <c r="F315" s="67"/>
      <c r="G315" s="67"/>
      <c r="H315" s="67"/>
      <c r="I315" s="67"/>
      <c r="J315" s="67"/>
      <c r="K315" s="67"/>
      <c r="L315" s="67"/>
      <c r="M315" s="67"/>
      <c r="N315" s="67"/>
      <c r="O315" s="67"/>
      <c r="P315" s="67"/>
    </row>
    <row r="316" spans="1:16" x14ac:dyDescent="0.2">
      <c r="A316" s="67"/>
      <c r="B316" s="67"/>
      <c r="C316" s="67"/>
      <c r="D316" s="67"/>
      <c r="E316" s="67"/>
      <c r="F316" s="67"/>
      <c r="G316" s="67"/>
      <c r="H316" s="67"/>
      <c r="I316" s="67"/>
      <c r="J316" s="67"/>
      <c r="K316" s="67"/>
      <c r="L316" s="67"/>
      <c r="M316" s="67"/>
      <c r="N316" s="67"/>
      <c r="O316" s="67"/>
      <c r="P316" s="67"/>
    </row>
    <row r="317" spans="1:16" x14ac:dyDescent="0.2">
      <c r="A317" s="67"/>
      <c r="B317" s="67"/>
      <c r="C317" s="67"/>
      <c r="D317" s="67"/>
      <c r="E317" s="67"/>
      <c r="F317" s="67"/>
      <c r="G317" s="67"/>
      <c r="H317" s="67"/>
      <c r="I317" s="67"/>
      <c r="J317" s="67"/>
      <c r="K317" s="67"/>
      <c r="L317" s="67"/>
      <c r="M317" s="67"/>
      <c r="N317" s="67"/>
      <c r="O317" s="67"/>
      <c r="P317" s="67"/>
    </row>
    <row r="318" spans="1:16" x14ac:dyDescent="0.2">
      <c r="A318" s="67"/>
      <c r="B318" s="67"/>
      <c r="C318" s="67"/>
      <c r="D318" s="67"/>
      <c r="E318" s="67"/>
      <c r="F318" s="67"/>
      <c r="G318" s="67"/>
      <c r="H318" s="67"/>
      <c r="I318" s="67"/>
      <c r="J318" s="67"/>
      <c r="K318" s="67"/>
      <c r="L318" s="67"/>
      <c r="M318" s="67"/>
      <c r="N318" s="67"/>
      <c r="O318" s="67"/>
      <c r="P318" s="67"/>
    </row>
    <row r="319" spans="1:16" x14ac:dyDescent="0.2">
      <c r="A319" s="67"/>
      <c r="B319" s="67"/>
      <c r="C319" s="67"/>
      <c r="D319" s="67"/>
      <c r="E319" s="67"/>
      <c r="F319" s="67"/>
      <c r="G319" s="67"/>
      <c r="H319" s="67"/>
      <c r="I319" s="67"/>
      <c r="J319" s="67"/>
      <c r="K319" s="67"/>
      <c r="L319" s="67"/>
      <c r="M319" s="67"/>
      <c r="N319" s="67"/>
      <c r="O319" s="67"/>
      <c r="P319" s="67"/>
    </row>
    <row r="320" spans="1:16" x14ac:dyDescent="0.2">
      <c r="A320" s="67"/>
      <c r="B320" s="67"/>
      <c r="C320" s="67"/>
      <c r="D320" s="67"/>
      <c r="E320" s="67"/>
      <c r="F320" s="67"/>
      <c r="G320" s="67"/>
      <c r="H320" s="67"/>
      <c r="I320" s="67"/>
      <c r="J320" s="67"/>
      <c r="K320" s="67"/>
      <c r="L320" s="67"/>
      <c r="M320" s="67"/>
      <c r="N320" s="67"/>
      <c r="O320" s="67"/>
      <c r="P320" s="67"/>
    </row>
    <row r="321" spans="1:16" x14ac:dyDescent="0.2">
      <c r="A321" s="67"/>
      <c r="B321" s="67"/>
      <c r="C321" s="67"/>
      <c r="D321" s="67"/>
      <c r="E321" s="67"/>
      <c r="F321" s="67"/>
      <c r="G321" s="67"/>
      <c r="H321" s="67"/>
      <c r="I321" s="67"/>
      <c r="J321" s="67"/>
      <c r="K321" s="67"/>
      <c r="L321" s="67"/>
      <c r="M321" s="67"/>
      <c r="N321" s="67"/>
      <c r="O321" s="67"/>
      <c r="P321" s="67"/>
    </row>
    <row r="322" spans="1:16" x14ac:dyDescent="0.2">
      <c r="A322" s="67"/>
      <c r="B322" s="67"/>
      <c r="C322" s="67"/>
      <c r="D322" s="67"/>
      <c r="E322" s="67"/>
      <c r="F322" s="67"/>
      <c r="G322" s="67"/>
      <c r="H322" s="67"/>
      <c r="I322" s="67"/>
      <c r="J322" s="67"/>
      <c r="K322" s="67"/>
      <c r="L322" s="67"/>
      <c r="M322" s="67"/>
      <c r="N322" s="67"/>
      <c r="O322" s="67"/>
      <c r="P322" s="67"/>
    </row>
    <row r="323" spans="1:16" x14ac:dyDescent="0.2">
      <c r="A323" s="67"/>
      <c r="B323" s="67"/>
      <c r="C323" s="67"/>
      <c r="D323" s="67"/>
      <c r="E323" s="67"/>
      <c r="F323" s="67"/>
      <c r="G323" s="67"/>
      <c r="H323" s="67"/>
      <c r="I323" s="67"/>
      <c r="J323" s="67"/>
      <c r="K323" s="67"/>
      <c r="L323" s="67"/>
      <c r="M323" s="67"/>
      <c r="N323" s="67"/>
      <c r="O323" s="67"/>
      <c r="P323" s="67"/>
    </row>
    <row r="324" spans="1:16" x14ac:dyDescent="0.2">
      <c r="A324" s="67"/>
      <c r="B324" s="67"/>
      <c r="C324" s="67"/>
      <c r="D324" s="67"/>
      <c r="E324" s="67"/>
      <c r="F324" s="67"/>
      <c r="G324" s="67"/>
      <c r="H324" s="67"/>
      <c r="I324" s="67"/>
      <c r="J324" s="67"/>
      <c r="K324" s="67"/>
      <c r="L324" s="67"/>
      <c r="M324" s="67"/>
      <c r="N324" s="67"/>
      <c r="O324" s="67"/>
      <c r="P324" s="67"/>
    </row>
    <row r="325" spans="1:16" x14ac:dyDescent="0.2">
      <c r="A325" s="67"/>
      <c r="B325" s="67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</row>
    <row r="326" spans="1:16" x14ac:dyDescent="0.2">
      <c r="A326" s="67"/>
      <c r="B326" s="67"/>
      <c r="C326" s="67"/>
      <c r="D326" s="67"/>
      <c r="E326" s="67"/>
      <c r="F326" s="67"/>
      <c r="G326" s="67"/>
      <c r="H326" s="67"/>
      <c r="I326" s="67"/>
      <c r="J326" s="67"/>
      <c r="K326" s="67"/>
      <c r="L326" s="67"/>
      <c r="M326" s="67"/>
      <c r="N326" s="67"/>
      <c r="O326" s="67"/>
      <c r="P326" s="67"/>
    </row>
    <row r="327" spans="1:16" x14ac:dyDescent="0.2">
      <c r="A327" s="67"/>
      <c r="B327" s="67"/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  <c r="P327" s="67"/>
    </row>
    <row r="328" spans="1:16" x14ac:dyDescent="0.2">
      <c r="A328" s="67"/>
      <c r="B328" s="67"/>
      <c r="C328" s="67"/>
      <c r="D328" s="67"/>
      <c r="E328" s="67"/>
      <c r="F328" s="67"/>
      <c r="G328" s="67"/>
      <c r="H328" s="67"/>
      <c r="I328" s="67"/>
      <c r="J328" s="67"/>
      <c r="K328" s="67"/>
      <c r="L328" s="67"/>
      <c r="M328" s="67"/>
      <c r="N328" s="67"/>
      <c r="O328" s="67"/>
      <c r="P328" s="67"/>
    </row>
    <row r="329" spans="1:16" x14ac:dyDescent="0.2">
      <c r="A329" s="67"/>
      <c r="B329" s="67"/>
      <c r="C329" s="67"/>
      <c r="D329" s="67"/>
      <c r="E329" s="67"/>
      <c r="F329" s="67"/>
      <c r="G329" s="67"/>
      <c r="H329" s="67"/>
      <c r="I329" s="67"/>
      <c r="J329" s="67"/>
      <c r="K329" s="67"/>
      <c r="L329" s="67"/>
      <c r="M329" s="67"/>
      <c r="N329" s="67"/>
      <c r="O329" s="67"/>
      <c r="P329" s="67"/>
    </row>
    <row r="330" spans="1:16" x14ac:dyDescent="0.2">
      <c r="A330" s="67"/>
      <c r="B330" s="67"/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  <c r="P330" s="67"/>
    </row>
    <row r="331" spans="1:16" x14ac:dyDescent="0.2">
      <c r="A331" s="67"/>
      <c r="B331" s="67"/>
      <c r="C331" s="67"/>
      <c r="D331" s="67"/>
      <c r="E331" s="67"/>
      <c r="F331" s="67"/>
      <c r="G331" s="67"/>
      <c r="H331" s="67"/>
      <c r="I331" s="67"/>
      <c r="J331" s="67"/>
      <c r="K331" s="67"/>
      <c r="L331" s="67"/>
      <c r="M331" s="67"/>
      <c r="N331" s="67"/>
      <c r="O331" s="67"/>
      <c r="P331" s="67"/>
    </row>
    <row r="332" spans="1:16" x14ac:dyDescent="0.2">
      <c r="A332" s="67"/>
      <c r="B332" s="67"/>
      <c r="C332" s="67"/>
      <c r="D332" s="67"/>
      <c r="E332" s="67"/>
      <c r="F332" s="67"/>
      <c r="G332" s="67"/>
      <c r="H332" s="67"/>
      <c r="I332" s="67"/>
      <c r="J332" s="67"/>
      <c r="K332" s="67"/>
      <c r="L332" s="67"/>
      <c r="M332" s="67"/>
      <c r="N332" s="67"/>
      <c r="O332" s="67"/>
      <c r="P332" s="67"/>
    </row>
    <row r="333" spans="1:16" x14ac:dyDescent="0.2">
      <c r="A333" s="67"/>
      <c r="B333" s="67"/>
      <c r="C333" s="67"/>
      <c r="D333" s="67"/>
      <c r="E333" s="67"/>
      <c r="F333" s="67"/>
      <c r="G333" s="67"/>
      <c r="H333" s="67"/>
      <c r="I333" s="67"/>
      <c r="J333" s="67"/>
      <c r="K333" s="67"/>
      <c r="L333" s="67"/>
      <c r="M333" s="67"/>
      <c r="N333" s="67"/>
      <c r="O333" s="67"/>
      <c r="P333" s="67"/>
    </row>
    <row r="334" spans="1:16" x14ac:dyDescent="0.2">
      <c r="A334" s="67"/>
      <c r="B334" s="67"/>
      <c r="C334" s="67"/>
      <c r="D334" s="67"/>
      <c r="E334" s="67"/>
      <c r="F334" s="67"/>
      <c r="G334" s="67"/>
      <c r="H334" s="67"/>
      <c r="I334" s="67"/>
      <c r="J334" s="67"/>
      <c r="K334" s="67"/>
      <c r="L334" s="67"/>
      <c r="M334" s="67"/>
      <c r="N334" s="67"/>
      <c r="O334" s="67"/>
      <c r="P334" s="67"/>
    </row>
    <row r="335" spans="1:16" x14ac:dyDescent="0.2">
      <c r="A335" s="67"/>
      <c r="B335" s="67"/>
      <c r="C335" s="67"/>
      <c r="D335" s="67"/>
      <c r="E335" s="67"/>
      <c r="F335" s="67"/>
      <c r="G335" s="67"/>
      <c r="H335" s="67"/>
      <c r="I335" s="67"/>
      <c r="J335" s="67"/>
      <c r="K335" s="67"/>
      <c r="L335" s="67"/>
      <c r="M335" s="67"/>
      <c r="N335" s="67"/>
      <c r="O335" s="67"/>
      <c r="P335" s="67"/>
    </row>
    <row r="336" spans="1:16" x14ac:dyDescent="0.2">
      <c r="A336" s="67"/>
      <c r="B336" s="67"/>
      <c r="C336" s="67"/>
      <c r="D336" s="67"/>
      <c r="E336" s="67"/>
      <c r="F336" s="67"/>
      <c r="G336" s="67"/>
      <c r="H336" s="67"/>
      <c r="I336" s="67"/>
      <c r="J336" s="67"/>
      <c r="K336" s="67"/>
      <c r="L336" s="67"/>
      <c r="M336" s="67"/>
      <c r="N336" s="67"/>
      <c r="O336" s="67"/>
      <c r="P336" s="67"/>
    </row>
    <row r="337" spans="1:16" x14ac:dyDescent="0.2">
      <c r="A337" s="67"/>
      <c r="B337" s="67"/>
      <c r="C337" s="67"/>
      <c r="D337" s="67"/>
      <c r="E337" s="67"/>
      <c r="F337" s="67"/>
      <c r="G337" s="67"/>
      <c r="H337" s="67"/>
      <c r="I337" s="67"/>
      <c r="J337" s="67"/>
      <c r="K337" s="67"/>
      <c r="L337" s="67"/>
      <c r="M337" s="67"/>
      <c r="N337" s="67"/>
      <c r="O337" s="67"/>
      <c r="P337" s="67"/>
    </row>
    <row r="338" spans="1:16" x14ac:dyDescent="0.2">
      <c r="A338" s="67"/>
      <c r="B338" s="67"/>
      <c r="C338" s="67"/>
      <c r="D338" s="67"/>
      <c r="E338" s="67"/>
      <c r="F338" s="67"/>
      <c r="G338" s="67"/>
      <c r="H338" s="67"/>
      <c r="I338" s="67"/>
      <c r="J338" s="67"/>
      <c r="K338" s="67"/>
      <c r="L338" s="67"/>
      <c r="M338" s="67"/>
      <c r="N338" s="67"/>
      <c r="O338" s="67"/>
      <c r="P338" s="67"/>
    </row>
    <row r="339" spans="1:16" x14ac:dyDescent="0.2">
      <c r="A339" s="67"/>
      <c r="B339" s="67"/>
      <c r="C339" s="67"/>
      <c r="D339" s="67"/>
      <c r="E339" s="67"/>
      <c r="F339" s="67"/>
      <c r="G339" s="67"/>
      <c r="H339" s="67"/>
      <c r="I339" s="67"/>
      <c r="J339" s="67"/>
      <c r="K339" s="67"/>
      <c r="L339" s="67"/>
      <c r="M339" s="67"/>
      <c r="N339" s="67"/>
      <c r="O339" s="67"/>
      <c r="P339" s="67"/>
    </row>
    <row r="340" spans="1:16" x14ac:dyDescent="0.2">
      <c r="A340" s="67"/>
      <c r="B340" s="67"/>
      <c r="C340" s="67"/>
      <c r="D340" s="67"/>
      <c r="E340" s="67"/>
      <c r="F340" s="67"/>
      <c r="G340" s="67"/>
      <c r="H340" s="67"/>
      <c r="I340" s="67"/>
      <c r="J340" s="67"/>
      <c r="K340" s="67"/>
      <c r="L340" s="67"/>
      <c r="M340" s="67"/>
      <c r="N340" s="67"/>
      <c r="O340" s="67"/>
      <c r="P340" s="67"/>
    </row>
    <row r="341" spans="1:16" x14ac:dyDescent="0.2">
      <c r="A341" s="67"/>
      <c r="B341" s="67"/>
      <c r="C341" s="67"/>
      <c r="D341" s="67"/>
      <c r="E341" s="67"/>
      <c r="F341" s="67"/>
      <c r="G341" s="67"/>
      <c r="H341" s="67"/>
      <c r="I341" s="67"/>
      <c r="J341" s="67"/>
      <c r="K341" s="67"/>
      <c r="L341" s="67"/>
      <c r="M341" s="67"/>
      <c r="N341" s="67"/>
      <c r="O341" s="67"/>
      <c r="P341" s="67"/>
    </row>
    <row r="342" spans="1:16" x14ac:dyDescent="0.2">
      <c r="A342" s="67"/>
      <c r="B342" s="67"/>
      <c r="C342" s="67"/>
      <c r="D342" s="67"/>
      <c r="E342" s="67"/>
      <c r="F342" s="67"/>
      <c r="G342" s="67"/>
      <c r="H342" s="67"/>
      <c r="I342" s="67"/>
      <c r="J342" s="67"/>
      <c r="K342" s="67"/>
      <c r="L342" s="67"/>
      <c r="M342" s="67"/>
      <c r="N342" s="67"/>
      <c r="O342" s="67"/>
      <c r="P342" s="67"/>
    </row>
    <row r="343" spans="1:16" x14ac:dyDescent="0.2">
      <c r="A343" s="67"/>
      <c r="B343" s="67"/>
      <c r="C343" s="67"/>
      <c r="D343" s="67"/>
      <c r="E343" s="67"/>
      <c r="F343" s="67"/>
      <c r="G343" s="67"/>
      <c r="H343" s="67"/>
      <c r="I343" s="67"/>
      <c r="J343" s="67"/>
      <c r="K343" s="67"/>
      <c r="L343" s="67"/>
      <c r="M343" s="67"/>
      <c r="N343" s="67"/>
      <c r="O343" s="67"/>
      <c r="P343" s="67"/>
    </row>
    <row r="344" spans="1:16" x14ac:dyDescent="0.2">
      <c r="A344" s="67"/>
      <c r="B344" s="67"/>
      <c r="C344" s="67"/>
      <c r="D344" s="67"/>
      <c r="E344" s="67"/>
      <c r="F344" s="67"/>
      <c r="G344" s="67"/>
      <c r="H344" s="67"/>
      <c r="I344" s="67"/>
      <c r="J344" s="67"/>
      <c r="K344" s="67"/>
      <c r="L344" s="67"/>
      <c r="M344" s="67"/>
      <c r="N344" s="67"/>
      <c r="O344" s="67"/>
      <c r="P344" s="67"/>
    </row>
    <row r="345" spans="1:16" x14ac:dyDescent="0.2">
      <c r="A345" s="67"/>
      <c r="B345" s="67"/>
      <c r="C345" s="67"/>
      <c r="D345" s="67"/>
      <c r="E345" s="67"/>
      <c r="F345" s="67"/>
      <c r="G345" s="67"/>
      <c r="H345" s="67"/>
      <c r="I345" s="67"/>
      <c r="J345" s="67"/>
      <c r="K345" s="67"/>
      <c r="L345" s="67"/>
      <c r="M345" s="67"/>
      <c r="N345" s="67"/>
      <c r="O345" s="67"/>
      <c r="P345" s="67"/>
    </row>
    <row r="346" spans="1:16" x14ac:dyDescent="0.2">
      <c r="A346" s="67"/>
      <c r="B346" s="67"/>
      <c r="C346" s="67"/>
      <c r="D346" s="67"/>
      <c r="E346" s="67"/>
      <c r="F346" s="67"/>
      <c r="G346" s="67"/>
      <c r="H346" s="67"/>
      <c r="I346" s="67"/>
      <c r="J346" s="67"/>
      <c r="K346" s="67"/>
      <c r="L346" s="67"/>
      <c r="M346" s="67"/>
      <c r="N346" s="67"/>
      <c r="O346" s="67"/>
      <c r="P346" s="67"/>
    </row>
    <row r="347" spans="1:16" x14ac:dyDescent="0.2">
      <c r="A347" s="67"/>
      <c r="B347" s="67"/>
      <c r="C347" s="67"/>
      <c r="D347" s="67"/>
      <c r="E347" s="67"/>
      <c r="F347" s="67"/>
      <c r="G347" s="67"/>
      <c r="H347" s="67"/>
      <c r="I347" s="67"/>
      <c r="J347" s="67"/>
      <c r="K347" s="67"/>
      <c r="L347" s="67"/>
      <c r="M347" s="67"/>
      <c r="N347" s="67"/>
      <c r="O347" s="67"/>
      <c r="P347" s="67"/>
    </row>
    <row r="348" spans="1:16" x14ac:dyDescent="0.2">
      <c r="A348" s="67"/>
      <c r="B348" s="67"/>
      <c r="C348" s="67"/>
      <c r="D348" s="67"/>
      <c r="E348" s="67"/>
      <c r="F348" s="67"/>
      <c r="G348" s="67"/>
      <c r="H348" s="67"/>
      <c r="I348" s="67"/>
      <c r="J348" s="67"/>
      <c r="K348" s="67"/>
      <c r="L348" s="67"/>
      <c r="M348" s="67"/>
      <c r="N348" s="67"/>
      <c r="O348" s="67"/>
      <c r="P348" s="67"/>
    </row>
    <row r="349" spans="1:16" x14ac:dyDescent="0.2">
      <c r="A349" s="67"/>
      <c r="B349" s="67"/>
      <c r="C349" s="67"/>
      <c r="D349" s="67"/>
      <c r="E349" s="67"/>
      <c r="F349" s="67"/>
      <c r="G349" s="67"/>
      <c r="H349" s="67"/>
      <c r="I349" s="67"/>
      <c r="J349" s="67"/>
      <c r="K349" s="67"/>
      <c r="L349" s="67"/>
      <c r="M349" s="67"/>
      <c r="N349" s="67"/>
      <c r="O349" s="67"/>
      <c r="P349" s="67"/>
    </row>
    <row r="350" spans="1:16" x14ac:dyDescent="0.2">
      <c r="A350" s="67"/>
      <c r="B350" s="67"/>
      <c r="C350" s="67"/>
      <c r="D350" s="67"/>
      <c r="E350" s="67"/>
      <c r="F350" s="67"/>
      <c r="G350" s="67"/>
      <c r="H350" s="67"/>
      <c r="I350" s="67"/>
      <c r="J350" s="67"/>
      <c r="K350" s="67"/>
      <c r="L350" s="67"/>
      <c r="M350" s="67"/>
      <c r="N350" s="67"/>
      <c r="O350" s="67"/>
      <c r="P350" s="67"/>
    </row>
    <row r="351" spans="1:16" x14ac:dyDescent="0.2">
      <c r="A351" s="67"/>
      <c r="B351" s="67"/>
      <c r="C351" s="67"/>
      <c r="D351" s="67"/>
      <c r="E351" s="67"/>
      <c r="F351" s="67"/>
      <c r="G351" s="67"/>
      <c r="H351" s="67"/>
      <c r="I351" s="67"/>
      <c r="J351" s="67"/>
      <c r="K351" s="67"/>
      <c r="L351" s="67"/>
      <c r="M351" s="67"/>
      <c r="N351" s="67"/>
      <c r="O351" s="67"/>
      <c r="P351" s="67"/>
    </row>
    <row r="352" spans="1:16" x14ac:dyDescent="0.2">
      <c r="A352" s="67"/>
      <c r="B352" s="67"/>
      <c r="C352" s="67"/>
      <c r="D352" s="67"/>
      <c r="E352" s="67"/>
      <c r="F352" s="67"/>
      <c r="G352" s="67"/>
      <c r="H352" s="67"/>
      <c r="I352" s="67"/>
      <c r="J352" s="67"/>
      <c r="K352" s="67"/>
      <c r="L352" s="67"/>
      <c r="M352" s="67"/>
      <c r="N352" s="67"/>
      <c r="O352" s="67"/>
      <c r="P352" s="67"/>
    </row>
    <row r="353" spans="1:16" x14ac:dyDescent="0.2">
      <c r="A353" s="67"/>
      <c r="B353" s="67"/>
      <c r="C353" s="67"/>
      <c r="D353" s="67"/>
      <c r="E353" s="67"/>
      <c r="F353" s="67"/>
      <c r="G353" s="67"/>
      <c r="H353" s="67"/>
      <c r="I353" s="67"/>
      <c r="J353" s="67"/>
      <c r="K353" s="67"/>
      <c r="L353" s="67"/>
      <c r="M353" s="67"/>
      <c r="N353" s="67"/>
      <c r="O353" s="67"/>
      <c r="P353" s="67"/>
    </row>
    <row r="354" spans="1:16" x14ac:dyDescent="0.2">
      <c r="A354" s="67"/>
      <c r="B354" s="67"/>
      <c r="C354" s="67"/>
      <c r="D354" s="67"/>
      <c r="E354" s="67"/>
      <c r="F354" s="67"/>
      <c r="G354" s="67"/>
      <c r="H354" s="67"/>
      <c r="I354" s="67"/>
      <c r="J354" s="67"/>
      <c r="K354" s="67"/>
      <c r="L354" s="67"/>
      <c r="M354" s="67"/>
      <c r="N354" s="67"/>
      <c r="O354" s="67"/>
      <c r="P354" s="67"/>
    </row>
    <row r="355" spans="1:16" x14ac:dyDescent="0.2">
      <c r="A355" s="67"/>
      <c r="B355" s="67"/>
      <c r="C355" s="67"/>
      <c r="D355" s="67"/>
      <c r="E355" s="67"/>
      <c r="F355" s="67"/>
      <c r="G355" s="67"/>
      <c r="H355" s="67"/>
      <c r="I355" s="67"/>
      <c r="J355" s="67"/>
      <c r="K355" s="67"/>
      <c r="L355" s="67"/>
      <c r="M355" s="67"/>
      <c r="N355" s="67"/>
      <c r="O355" s="67"/>
      <c r="P355" s="67"/>
    </row>
    <row r="356" spans="1:16" x14ac:dyDescent="0.2">
      <c r="A356" s="67"/>
      <c r="B356" s="67"/>
      <c r="C356" s="67"/>
      <c r="D356" s="67"/>
      <c r="E356" s="67"/>
      <c r="F356" s="67"/>
      <c r="G356" s="67"/>
      <c r="H356" s="67"/>
      <c r="I356" s="67"/>
      <c r="J356" s="67"/>
      <c r="K356" s="67"/>
      <c r="L356" s="67"/>
      <c r="M356" s="67"/>
      <c r="N356" s="67"/>
      <c r="O356" s="67"/>
      <c r="P356" s="67"/>
    </row>
    <row r="357" spans="1:16" x14ac:dyDescent="0.2">
      <c r="A357" s="67"/>
      <c r="B357" s="67"/>
      <c r="C357" s="67"/>
      <c r="D357" s="67"/>
      <c r="E357" s="67"/>
      <c r="F357" s="67"/>
      <c r="G357" s="67"/>
      <c r="H357" s="67"/>
      <c r="I357" s="67"/>
      <c r="J357" s="67"/>
      <c r="K357" s="67"/>
      <c r="L357" s="67"/>
      <c r="M357" s="67"/>
      <c r="N357" s="67"/>
      <c r="O357" s="67"/>
      <c r="P357" s="67"/>
    </row>
    <row r="358" spans="1:16" x14ac:dyDescent="0.2">
      <c r="A358" s="67"/>
      <c r="B358" s="67"/>
      <c r="C358" s="67"/>
      <c r="D358" s="67"/>
      <c r="E358" s="67"/>
      <c r="F358" s="67"/>
      <c r="G358" s="67"/>
      <c r="H358" s="67"/>
      <c r="I358" s="67"/>
      <c r="J358" s="67"/>
      <c r="K358" s="67"/>
      <c r="L358" s="67"/>
      <c r="M358" s="67"/>
      <c r="N358" s="67"/>
      <c r="O358" s="67"/>
      <c r="P358" s="67"/>
    </row>
    <row r="359" spans="1:16" x14ac:dyDescent="0.2">
      <c r="A359" s="67"/>
      <c r="B359" s="67"/>
      <c r="C359" s="67"/>
      <c r="D359" s="67"/>
      <c r="E359" s="67"/>
      <c r="F359" s="67"/>
      <c r="G359" s="67"/>
      <c r="H359" s="67"/>
      <c r="I359" s="67"/>
      <c r="J359" s="67"/>
      <c r="K359" s="67"/>
      <c r="L359" s="67"/>
      <c r="M359" s="67"/>
      <c r="N359" s="67"/>
      <c r="O359" s="67"/>
      <c r="P359" s="67"/>
    </row>
    <row r="360" spans="1:16" x14ac:dyDescent="0.2">
      <c r="A360" s="67"/>
      <c r="B360" s="67"/>
      <c r="C360" s="67"/>
      <c r="D360" s="67"/>
      <c r="E360" s="67"/>
      <c r="F360" s="67"/>
      <c r="G360" s="67"/>
      <c r="H360" s="67"/>
      <c r="I360" s="67"/>
      <c r="J360" s="67"/>
      <c r="K360" s="67"/>
      <c r="L360" s="67"/>
      <c r="M360" s="67"/>
      <c r="N360" s="67"/>
      <c r="O360" s="67"/>
      <c r="P360" s="67"/>
    </row>
    <row r="361" spans="1:16" x14ac:dyDescent="0.2">
      <c r="A361" s="67"/>
      <c r="B361" s="67"/>
      <c r="C361" s="67"/>
      <c r="D361" s="67"/>
      <c r="E361" s="67"/>
      <c r="F361" s="67"/>
      <c r="G361" s="67"/>
      <c r="H361" s="67"/>
      <c r="I361" s="67"/>
      <c r="J361" s="67"/>
      <c r="K361" s="67"/>
      <c r="L361" s="67"/>
      <c r="M361" s="67"/>
      <c r="N361" s="67"/>
      <c r="O361" s="67"/>
      <c r="P361" s="67"/>
    </row>
    <row r="362" spans="1:16" x14ac:dyDescent="0.2">
      <c r="A362" s="67"/>
      <c r="B362" s="67"/>
      <c r="C362" s="67"/>
      <c r="D362" s="67"/>
      <c r="E362" s="67"/>
      <c r="F362" s="67"/>
      <c r="G362" s="67"/>
      <c r="H362" s="67"/>
      <c r="I362" s="67"/>
      <c r="J362" s="67"/>
      <c r="K362" s="67"/>
      <c r="L362" s="67"/>
      <c r="M362" s="67"/>
      <c r="N362" s="67"/>
      <c r="O362" s="67"/>
      <c r="P362" s="67"/>
    </row>
    <row r="363" spans="1:16" x14ac:dyDescent="0.2">
      <c r="A363" s="67"/>
      <c r="B363" s="67"/>
      <c r="C363" s="67"/>
      <c r="D363" s="67"/>
      <c r="E363" s="67"/>
      <c r="F363" s="67"/>
      <c r="G363" s="67"/>
      <c r="H363" s="67"/>
      <c r="I363" s="67"/>
      <c r="J363" s="67"/>
      <c r="K363" s="67"/>
      <c r="L363" s="67"/>
      <c r="M363" s="67"/>
      <c r="N363" s="67"/>
      <c r="O363" s="67"/>
      <c r="P363" s="67"/>
    </row>
    <row r="364" spans="1:16" x14ac:dyDescent="0.2">
      <c r="A364" s="67"/>
      <c r="B364" s="67"/>
      <c r="C364" s="67"/>
      <c r="D364" s="67"/>
      <c r="E364" s="67"/>
      <c r="F364" s="67"/>
      <c r="G364" s="67"/>
      <c r="H364" s="67"/>
      <c r="I364" s="67"/>
      <c r="J364" s="67"/>
      <c r="K364" s="67"/>
      <c r="L364" s="67"/>
      <c r="M364" s="67"/>
      <c r="N364" s="67"/>
      <c r="O364" s="67"/>
      <c r="P364" s="67"/>
    </row>
    <row r="365" spans="1:16" x14ac:dyDescent="0.2">
      <c r="A365" s="67"/>
      <c r="B365" s="67"/>
      <c r="C365" s="67"/>
      <c r="D365" s="67"/>
      <c r="E365" s="67"/>
      <c r="F365" s="67"/>
      <c r="G365" s="67"/>
      <c r="H365" s="67"/>
      <c r="I365" s="67"/>
      <c r="J365" s="67"/>
      <c r="K365" s="67"/>
      <c r="L365" s="67"/>
      <c r="M365" s="67"/>
      <c r="N365" s="67"/>
      <c r="O365" s="67"/>
      <c r="P365" s="67"/>
    </row>
    <row r="366" spans="1:16" x14ac:dyDescent="0.2">
      <c r="A366" s="67"/>
      <c r="B366" s="67"/>
      <c r="C366" s="67"/>
      <c r="D366" s="67"/>
      <c r="E366" s="67"/>
      <c r="F366" s="67"/>
      <c r="G366" s="67"/>
      <c r="H366" s="67"/>
      <c r="I366" s="67"/>
      <c r="J366" s="67"/>
      <c r="K366" s="67"/>
      <c r="L366" s="67"/>
      <c r="M366" s="67"/>
      <c r="N366" s="67"/>
      <c r="O366" s="67"/>
      <c r="P366" s="67"/>
    </row>
    <row r="367" spans="1:16" x14ac:dyDescent="0.2">
      <c r="A367" s="67"/>
      <c r="B367" s="67"/>
      <c r="C367" s="67"/>
      <c r="D367" s="67"/>
      <c r="E367" s="67"/>
      <c r="F367" s="67"/>
      <c r="G367" s="67"/>
      <c r="H367" s="67"/>
      <c r="I367" s="67"/>
      <c r="J367" s="67"/>
      <c r="K367" s="67"/>
      <c r="L367" s="67"/>
      <c r="M367" s="67"/>
      <c r="N367" s="67"/>
      <c r="O367" s="67"/>
      <c r="P367" s="67"/>
    </row>
    <row r="368" spans="1:16" x14ac:dyDescent="0.2">
      <c r="A368" s="67"/>
      <c r="B368" s="67"/>
      <c r="C368" s="67"/>
      <c r="D368" s="67"/>
      <c r="E368" s="67"/>
      <c r="F368" s="67"/>
      <c r="G368" s="67"/>
      <c r="H368" s="67"/>
      <c r="I368" s="67"/>
      <c r="J368" s="67"/>
      <c r="K368" s="67"/>
      <c r="L368" s="67"/>
      <c r="M368" s="67"/>
      <c r="N368" s="67"/>
      <c r="O368" s="67"/>
      <c r="P368" s="67"/>
    </row>
    <row r="369" spans="1:16" x14ac:dyDescent="0.2">
      <c r="A369" s="67"/>
      <c r="B369" s="67"/>
      <c r="C369" s="67"/>
      <c r="D369" s="67"/>
      <c r="E369" s="67"/>
      <c r="F369" s="67"/>
      <c r="G369" s="67"/>
      <c r="H369" s="67"/>
      <c r="I369" s="67"/>
      <c r="J369" s="67"/>
      <c r="K369" s="67"/>
      <c r="L369" s="67"/>
      <c r="M369" s="67"/>
      <c r="N369" s="67"/>
      <c r="O369" s="67"/>
      <c r="P369" s="67"/>
    </row>
    <row r="370" spans="1:16" x14ac:dyDescent="0.2">
      <c r="A370" s="67"/>
      <c r="B370" s="67"/>
      <c r="C370" s="67"/>
      <c r="D370" s="67"/>
      <c r="E370" s="67"/>
      <c r="F370" s="67"/>
      <c r="G370" s="67"/>
      <c r="H370" s="67"/>
      <c r="I370" s="67"/>
      <c r="J370" s="67"/>
      <c r="K370" s="67"/>
      <c r="L370" s="67"/>
      <c r="M370" s="67"/>
      <c r="N370" s="67"/>
      <c r="O370" s="67"/>
      <c r="P370" s="67"/>
    </row>
    <row r="371" spans="1:16" x14ac:dyDescent="0.2">
      <c r="A371" s="67"/>
      <c r="B371" s="67"/>
      <c r="C371" s="67"/>
      <c r="D371" s="67"/>
      <c r="E371" s="67"/>
      <c r="F371" s="67"/>
      <c r="G371" s="67"/>
      <c r="H371" s="67"/>
      <c r="I371" s="67"/>
      <c r="J371" s="67"/>
      <c r="K371" s="67"/>
      <c r="L371" s="67"/>
      <c r="M371" s="67"/>
      <c r="N371" s="67"/>
      <c r="O371" s="67"/>
      <c r="P371" s="67"/>
    </row>
    <row r="372" spans="1:16" x14ac:dyDescent="0.2">
      <c r="A372" s="67"/>
      <c r="B372" s="67"/>
      <c r="C372" s="67"/>
      <c r="D372" s="67"/>
      <c r="E372" s="67"/>
      <c r="F372" s="67"/>
      <c r="G372" s="67"/>
      <c r="H372" s="67"/>
      <c r="I372" s="67"/>
      <c r="J372" s="67"/>
      <c r="K372" s="67"/>
      <c r="L372" s="67"/>
      <c r="M372" s="67"/>
      <c r="N372" s="67"/>
      <c r="O372" s="67"/>
      <c r="P372" s="67"/>
    </row>
    <row r="373" spans="1:16" x14ac:dyDescent="0.2">
      <c r="A373" s="67"/>
      <c r="B373" s="67"/>
      <c r="C373" s="67"/>
      <c r="D373" s="67"/>
      <c r="E373" s="67"/>
      <c r="F373" s="67"/>
      <c r="G373" s="67"/>
      <c r="H373" s="67"/>
      <c r="I373" s="67"/>
      <c r="J373" s="67"/>
      <c r="K373" s="67"/>
      <c r="L373" s="67"/>
      <c r="M373" s="67"/>
      <c r="N373" s="67"/>
      <c r="O373" s="67"/>
      <c r="P373" s="67"/>
    </row>
    <row r="374" spans="1:16" x14ac:dyDescent="0.2">
      <c r="A374" s="67"/>
      <c r="B374" s="67"/>
      <c r="C374" s="67"/>
      <c r="D374" s="67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  <c r="P374" s="67"/>
    </row>
    <row r="375" spans="1:16" x14ac:dyDescent="0.2">
      <c r="A375" s="67"/>
      <c r="B375" s="67"/>
      <c r="C375" s="67"/>
      <c r="D375" s="67"/>
      <c r="E375" s="67"/>
      <c r="F375" s="67"/>
      <c r="G375" s="67"/>
      <c r="H375" s="67"/>
      <c r="I375" s="67"/>
      <c r="J375" s="67"/>
      <c r="K375" s="67"/>
      <c r="L375" s="67"/>
      <c r="M375" s="67"/>
      <c r="N375" s="67"/>
      <c r="O375" s="67"/>
      <c r="P375" s="67"/>
    </row>
    <row r="376" spans="1:16" x14ac:dyDescent="0.2">
      <c r="A376" s="67"/>
      <c r="B376" s="67"/>
      <c r="C376" s="67"/>
      <c r="D376" s="67"/>
      <c r="E376" s="67"/>
      <c r="F376" s="67"/>
      <c r="G376" s="67"/>
      <c r="H376" s="67"/>
      <c r="I376" s="67"/>
      <c r="J376" s="67"/>
      <c r="K376" s="67"/>
      <c r="L376" s="67"/>
      <c r="M376" s="67"/>
      <c r="N376" s="67"/>
      <c r="O376" s="67"/>
      <c r="P376" s="67"/>
    </row>
    <row r="377" spans="1:16" x14ac:dyDescent="0.2">
      <c r="A377" s="67"/>
      <c r="B377" s="67"/>
      <c r="C377" s="67"/>
      <c r="D377" s="67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  <c r="P377" s="67"/>
    </row>
    <row r="378" spans="1:16" x14ac:dyDescent="0.2">
      <c r="A378" s="67"/>
      <c r="B378" s="67"/>
      <c r="C378" s="67"/>
      <c r="D378" s="67"/>
      <c r="E378" s="67"/>
      <c r="F378" s="67"/>
      <c r="G378" s="67"/>
      <c r="H378" s="67"/>
      <c r="I378" s="67"/>
      <c r="J378" s="67"/>
      <c r="K378" s="67"/>
      <c r="L378" s="67"/>
      <c r="M378" s="67"/>
      <c r="N378" s="67"/>
      <c r="O378" s="67"/>
      <c r="P378" s="67"/>
    </row>
    <row r="379" spans="1:16" x14ac:dyDescent="0.2">
      <c r="A379" s="67"/>
      <c r="B379" s="67"/>
      <c r="C379" s="67"/>
      <c r="D379" s="67"/>
      <c r="E379" s="67"/>
      <c r="F379" s="67"/>
      <c r="G379" s="67"/>
      <c r="H379" s="67"/>
      <c r="I379" s="67"/>
      <c r="J379" s="67"/>
      <c r="K379" s="67"/>
      <c r="L379" s="67"/>
      <c r="M379" s="67"/>
      <c r="N379" s="67"/>
      <c r="O379" s="67"/>
      <c r="P379" s="67"/>
    </row>
    <row r="380" spans="1:16" x14ac:dyDescent="0.2">
      <c r="A380" s="67"/>
      <c r="B380" s="67"/>
      <c r="C380" s="67"/>
      <c r="D380" s="67"/>
      <c r="E380" s="67"/>
      <c r="F380" s="67"/>
      <c r="G380" s="67"/>
      <c r="H380" s="67"/>
      <c r="I380" s="67"/>
      <c r="J380" s="67"/>
      <c r="K380" s="67"/>
      <c r="L380" s="67"/>
      <c r="M380" s="67"/>
      <c r="N380" s="67"/>
      <c r="O380" s="67"/>
      <c r="P380" s="67"/>
    </row>
    <row r="381" spans="1:16" x14ac:dyDescent="0.2">
      <c r="A381" s="67"/>
      <c r="B381" s="67"/>
      <c r="C381" s="67"/>
      <c r="D381" s="67"/>
      <c r="E381" s="67"/>
      <c r="F381" s="67"/>
      <c r="G381" s="67"/>
      <c r="H381" s="67"/>
      <c r="I381" s="67"/>
      <c r="J381" s="67"/>
      <c r="K381" s="67"/>
      <c r="L381" s="67"/>
      <c r="M381" s="67"/>
      <c r="N381" s="67"/>
      <c r="O381" s="67"/>
      <c r="P381" s="67"/>
    </row>
    <row r="382" spans="1:16" x14ac:dyDescent="0.2">
      <c r="A382" s="67"/>
      <c r="B382" s="67"/>
      <c r="C382" s="67"/>
      <c r="D382" s="67"/>
      <c r="E382" s="67"/>
      <c r="F382" s="67"/>
      <c r="G382" s="67"/>
      <c r="H382" s="67"/>
      <c r="I382" s="67"/>
      <c r="J382" s="67"/>
      <c r="K382" s="67"/>
      <c r="L382" s="67"/>
      <c r="M382" s="67"/>
      <c r="N382" s="67"/>
      <c r="O382" s="67"/>
      <c r="P382" s="67"/>
    </row>
    <row r="383" spans="1:16" x14ac:dyDescent="0.2">
      <c r="A383" s="67"/>
      <c r="B383" s="67"/>
      <c r="C383" s="67"/>
      <c r="D383" s="67"/>
      <c r="E383" s="67"/>
      <c r="F383" s="67"/>
      <c r="G383" s="67"/>
      <c r="H383" s="67"/>
      <c r="I383" s="67"/>
      <c r="J383" s="67"/>
      <c r="K383" s="67"/>
      <c r="L383" s="67"/>
      <c r="M383" s="67"/>
      <c r="N383" s="67"/>
      <c r="O383" s="67"/>
      <c r="P383" s="67"/>
    </row>
    <row r="384" spans="1:16" x14ac:dyDescent="0.2">
      <c r="A384" s="67"/>
      <c r="B384" s="67"/>
      <c r="C384" s="67"/>
      <c r="D384" s="67"/>
      <c r="E384" s="67"/>
      <c r="F384" s="67"/>
      <c r="G384" s="67"/>
      <c r="H384" s="67"/>
      <c r="I384" s="67"/>
      <c r="J384" s="67"/>
      <c r="K384" s="67"/>
      <c r="L384" s="67"/>
      <c r="M384" s="67"/>
      <c r="N384" s="67"/>
      <c r="O384" s="67"/>
      <c r="P384" s="67"/>
    </row>
    <row r="385" spans="1:16" x14ac:dyDescent="0.2">
      <c r="A385" s="67"/>
      <c r="B385" s="67"/>
      <c r="C385" s="67"/>
      <c r="D385" s="67"/>
      <c r="E385" s="67"/>
      <c r="F385" s="67"/>
      <c r="G385" s="67"/>
      <c r="H385" s="67"/>
      <c r="I385" s="67"/>
      <c r="J385" s="67"/>
      <c r="K385" s="67"/>
      <c r="L385" s="67"/>
      <c r="M385" s="67"/>
      <c r="N385" s="67"/>
      <c r="O385" s="67"/>
      <c r="P385" s="67"/>
    </row>
    <row r="386" spans="1:16" x14ac:dyDescent="0.2">
      <c r="A386" s="67"/>
      <c r="B386" s="67"/>
      <c r="C386" s="67"/>
      <c r="D386" s="67"/>
      <c r="E386" s="67"/>
      <c r="F386" s="67"/>
      <c r="G386" s="67"/>
      <c r="H386" s="67"/>
      <c r="I386" s="67"/>
      <c r="J386" s="67"/>
      <c r="K386" s="67"/>
      <c r="L386" s="67"/>
      <c r="M386" s="67"/>
      <c r="N386" s="67"/>
      <c r="O386" s="67"/>
      <c r="P386" s="67"/>
    </row>
    <row r="387" spans="1:16" x14ac:dyDescent="0.2">
      <c r="A387" s="67"/>
      <c r="B387" s="67"/>
      <c r="C387" s="67"/>
      <c r="D387" s="67"/>
      <c r="E387" s="67"/>
      <c r="F387" s="67"/>
      <c r="G387" s="67"/>
      <c r="H387" s="67"/>
      <c r="I387" s="67"/>
      <c r="J387" s="67"/>
      <c r="K387" s="67"/>
      <c r="L387" s="67"/>
      <c r="M387" s="67"/>
      <c r="N387" s="67"/>
      <c r="O387" s="67"/>
      <c r="P387" s="67"/>
    </row>
    <row r="388" spans="1:16" x14ac:dyDescent="0.2">
      <c r="A388" s="67"/>
      <c r="B388" s="67"/>
      <c r="C388" s="67"/>
      <c r="D388" s="67"/>
      <c r="E388" s="67"/>
      <c r="F388" s="67"/>
      <c r="G388" s="67"/>
      <c r="H388" s="67"/>
      <c r="I388" s="67"/>
      <c r="J388" s="67"/>
      <c r="K388" s="67"/>
      <c r="L388" s="67"/>
      <c r="M388" s="67"/>
      <c r="N388" s="67"/>
      <c r="O388" s="67"/>
      <c r="P388" s="67"/>
    </row>
    <row r="389" spans="1:16" x14ac:dyDescent="0.2">
      <c r="A389" s="67"/>
      <c r="B389" s="67"/>
      <c r="C389" s="67"/>
      <c r="D389" s="67"/>
      <c r="E389" s="67"/>
      <c r="F389" s="67"/>
      <c r="G389" s="67"/>
      <c r="H389" s="67"/>
      <c r="I389" s="67"/>
      <c r="J389" s="67"/>
      <c r="K389" s="67"/>
      <c r="L389" s="67"/>
      <c r="M389" s="67"/>
      <c r="N389" s="67"/>
      <c r="O389" s="67"/>
      <c r="P389" s="67"/>
    </row>
    <row r="390" spans="1:16" x14ac:dyDescent="0.2">
      <c r="A390" s="67"/>
      <c r="B390" s="67"/>
      <c r="C390" s="67"/>
      <c r="D390" s="67"/>
      <c r="E390" s="67"/>
      <c r="F390" s="67"/>
      <c r="G390" s="67"/>
      <c r="H390" s="67"/>
      <c r="I390" s="67"/>
      <c r="J390" s="67"/>
      <c r="K390" s="67"/>
      <c r="L390" s="67"/>
      <c r="M390" s="67"/>
      <c r="N390" s="67"/>
      <c r="O390" s="67"/>
      <c r="P390" s="67"/>
    </row>
    <row r="391" spans="1:16" x14ac:dyDescent="0.2">
      <c r="A391" s="67"/>
      <c r="B391" s="67"/>
      <c r="C391" s="67"/>
      <c r="D391" s="67"/>
      <c r="E391" s="67"/>
      <c r="F391" s="67"/>
      <c r="G391" s="67"/>
      <c r="H391" s="67"/>
      <c r="I391" s="67"/>
      <c r="J391" s="67"/>
      <c r="K391" s="67"/>
      <c r="L391" s="67"/>
      <c r="M391" s="67"/>
      <c r="N391" s="67"/>
      <c r="O391" s="67"/>
      <c r="P391" s="67"/>
    </row>
    <row r="392" spans="1:16" x14ac:dyDescent="0.2">
      <c r="A392" s="67"/>
      <c r="B392" s="67"/>
      <c r="C392" s="67"/>
      <c r="D392" s="67"/>
      <c r="E392" s="67"/>
      <c r="F392" s="67"/>
      <c r="G392" s="67"/>
      <c r="H392" s="67"/>
      <c r="I392" s="67"/>
      <c r="J392" s="67"/>
      <c r="K392" s="67"/>
      <c r="L392" s="67"/>
      <c r="M392" s="67"/>
      <c r="N392" s="67"/>
      <c r="O392" s="67"/>
      <c r="P392" s="67"/>
    </row>
    <row r="393" spans="1:16" x14ac:dyDescent="0.2">
      <c r="A393" s="67"/>
      <c r="B393" s="67"/>
      <c r="C393" s="67"/>
      <c r="D393" s="67"/>
      <c r="E393" s="67"/>
      <c r="F393" s="67"/>
      <c r="G393" s="67"/>
      <c r="H393" s="67"/>
      <c r="I393" s="67"/>
      <c r="J393" s="67"/>
      <c r="K393" s="67"/>
      <c r="L393" s="67"/>
      <c r="M393" s="67"/>
      <c r="N393" s="67"/>
      <c r="O393" s="67"/>
      <c r="P393" s="67"/>
    </row>
    <row r="394" spans="1:16" x14ac:dyDescent="0.2">
      <c r="A394" s="67"/>
      <c r="B394" s="67"/>
      <c r="C394" s="67"/>
      <c r="D394" s="67"/>
      <c r="E394" s="67"/>
      <c r="F394" s="67"/>
      <c r="G394" s="67"/>
      <c r="H394" s="67"/>
      <c r="I394" s="67"/>
      <c r="J394" s="67"/>
      <c r="K394" s="67"/>
      <c r="L394" s="67"/>
      <c r="M394" s="67"/>
      <c r="N394" s="67"/>
      <c r="O394" s="67"/>
      <c r="P394" s="67"/>
    </row>
    <row r="395" spans="1:16" x14ac:dyDescent="0.2">
      <c r="A395" s="67"/>
      <c r="B395" s="67"/>
      <c r="C395" s="67"/>
      <c r="D395" s="67"/>
      <c r="E395" s="67"/>
      <c r="F395" s="67"/>
      <c r="G395" s="67"/>
      <c r="H395" s="67"/>
      <c r="I395" s="67"/>
      <c r="J395" s="67"/>
      <c r="K395" s="67"/>
      <c r="L395" s="67"/>
      <c r="M395" s="67"/>
      <c r="N395" s="67"/>
      <c r="O395" s="67"/>
      <c r="P395" s="67"/>
    </row>
    <row r="396" spans="1:16" x14ac:dyDescent="0.2">
      <c r="A396" s="67"/>
      <c r="B396" s="67"/>
      <c r="C396" s="67"/>
      <c r="D396" s="67"/>
      <c r="E396" s="67"/>
      <c r="F396" s="67"/>
      <c r="G396" s="67"/>
      <c r="H396" s="67"/>
      <c r="I396" s="67"/>
      <c r="J396" s="67"/>
      <c r="K396" s="67"/>
      <c r="L396" s="67"/>
      <c r="M396" s="67"/>
      <c r="N396" s="67"/>
      <c r="O396" s="67"/>
      <c r="P396" s="67"/>
    </row>
    <row r="397" spans="1:16" x14ac:dyDescent="0.2">
      <c r="A397" s="67"/>
      <c r="B397" s="67"/>
      <c r="C397" s="67"/>
      <c r="D397" s="67"/>
      <c r="E397" s="67"/>
      <c r="F397" s="67"/>
      <c r="G397" s="67"/>
      <c r="H397" s="67"/>
      <c r="I397" s="67"/>
      <c r="J397" s="67"/>
      <c r="K397" s="67"/>
      <c r="L397" s="67"/>
      <c r="M397" s="67"/>
      <c r="N397" s="67"/>
      <c r="O397" s="67"/>
      <c r="P397" s="67"/>
    </row>
    <row r="398" spans="1:16" x14ac:dyDescent="0.2">
      <c r="A398" s="67"/>
      <c r="B398" s="67"/>
      <c r="C398" s="67"/>
      <c r="D398" s="67"/>
      <c r="E398" s="67"/>
      <c r="F398" s="67"/>
      <c r="G398" s="67"/>
      <c r="H398" s="67"/>
      <c r="I398" s="67"/>
      <c r="J398" s="67"/>
      <c r="K398" s="67"/>
      <c r="L398" s="67"/>
      <c r="M398" s="67"/>
      <c r="N398" s="67"/>
      <c r="O398" s="67"/>
      <c r="P398" s="67"/>
    </row>
    <row r="399" spans="1:16" x14ac:dyDescent="0.2">
      <c r="A399" s="67"/>
      <c r="B399" s="67"/>
      <c r="C399" s="67"/>
      <c r="D399" s="67"/>
      <c r="E399" s="67"/>
      <c r="F399" s="67"/>
      <c r="G399" s="67"/>
      <c r="H399" s="67"/>
      <c r="I399" s="67"/>
      <c r="J399" s="67"/>
      <c r="K399" s="67"/>
      <c r="L399" s="67"/>
      <c r="M399" s="67"/>
      <c r="N399" s="67"/>
      <c r="O399" s="67"/>
      <c r="P399" s="67"/>
    </row>
    <row r="400" spans="1:16" x14ac:dyDescent="0.2">
      <c r="A400" s="67"/>
      <c r="B400" s="67"/>
      <c r="C400" s="67"/>
      <c r="D400" s="67"/>
      <c r="E400" s="67"/>
      <c r="F400" s="67"/>
      <c r="G400" s="67"/>
      <c r="H400" s="67"/>
      <c r="I400" s="67"/>
      <c r="J400" s="67"/>
      <c r="K400" s="67"/>
      <c r="L400" s="67"/>
      <c r="M400" s="67"/>
      <c r="N400" s="67"/>
      <c r="O400" s="67"/>
      <c r="P400" s="67"/>
    </row>
    <row r="401" spans="1:16" x14ac:dyDescent="0.2">
      <c r="A401" s="67"/>
      <c r="B401" s="67"/>
      <c r="C401" s="67"/>
      <c r="D401" s="67"/>
      <c r="E401" s="67"/>
      <c r="F401" s="67"/>
      <c r="G401" s="67"/>
      <c r="H401" s="67"/>
      <c r="I401" s="67"/>
      <c r="J401" s="67"/>
      <c r="K401" s="67"/>
      <c r="L401" s="67"/>
      <c r="M401" s="67"/>
      <c r="N401" s="67"/>
      <c r="O401" s="67"/>
      <c r="P401" s="67"/>
    </row>
    <row r="402" spans="1:16" x14ac:dyDescent="0.2">
      <c r="A402" s="67"/>
      <c r="B402" s="67"/>
      <c r="C402" s="67"/>
      <c r="D402" s="67"/>
      <c r="E402" s="67"/>
      <c r="F402" s="67"/>
      <c r="G402" s="67"/>
      <c r="H402" s="67"/>
      <c r="I402" s="67"/>
      <c r="J402" s="67"/>
      <c r="K402" s="67"/>
      <c r="L402" s="67"/>
      <c r="M402" s="67"/>
      <c r="N402" s="67"/>
      <c r="O402" s="67"/>
      <c r="P402" s="67"/>
    </row>
    <row r="403" spans="1:16" x14ac:dyDescent="0.2">
      <c r="A403" s="67"/>
      <c r="B403" s="67"/>
      <c r="C403" s="67"/>
      <c r="D403" s="67"/>
      <c r="E403" s="67"/>
      <c r="F403" s="67"/>
      <c r="G403" s="67"/>
      <c r="H403" s="67"/>
      <c r="I403" s="67"/>
      <c r="J403" s="67"/>
      <c r="K403" s="67"/>
      <c r="L403" s="67"/>
      <c r="M403" s="67"/>
      <c r="N403" s="67"/>
      <c r="O403" s="67"/>
      <c r="P403" s="67"/>
    </row>
    <row r="404" spans="1:16" x14ac:dyDescent="0.2">
      <c r="A404" s="67"/>
      <c r="B404" s="67"/>
      <c r="C404" s="67"/>
      <c r="D404" s="67"/>
      <c r="E404" s="67"/>
      <c r="F404" s="67"/>
      <c r="G404" s="67"/>
      <c r="H404" s="67"/>
      <c r="I404" s="67"/>
      <c r="J404" s="67"/>
      <c r="K404" s="67"/>
      <c r="L404" s="67"/>
      <c r="M404" s="67"/>
      <c r="N404" s="67"/>
      <c r="O404" s="67"/>
      <c r="P404" s="67"/>
    </row>
    <row r="405" spans="1:16" x14ac:dyDescent="0.2">
      <c r="A405" s="67"/>
      <c r="B405" s="67"/>
      <c r="C405" s="67"/>
      <c r="D405" s="67"/>
      <c r="E405" s="67"/>
      <c r="F405" s="67"/>
      <c r="G405" s="67"/>
      <c r="H405" s="67"/>
      <c r="I405" s="67"/>
      <c r="J405" s="67"/>
      <c r="K405" s="67"/>
      <c r="L405" s="67"/>
      <c r="M405" s="67"/>
      <c r="N405" s="67"/>
      <c r="O405" s="67"/>
      <c r="P405" s="67"/>
    </row>
    <row r="406" spans="1:16" x14ac:dyDescent="0.2">
      <c r="A406" s="67"/>
      <c r="B406" s="67"/>
      <c r="C406" s="67"/>
      <c r="D406" s="67"/>
      <c r="E406" s="67"/>
      <c r="F406" s="67"/>
      <c r="G406" s="67"/>
      <c r="H406" s="67"/>
      <c r="I406" s="67"/>
      <c r="J406" s="67"/>
      <c r="K406" s="67"/>
      <c r="L406" s="67"/>
      <c r="M406" s="67"/>
      <c r="N406" s="67"/>
      <c r="O406" s="67"/>
      <c r="P406" s="67"/>
    </row>
    <row r="407" spans="1:16" x14ac:dyDescent="0.2">
      <c r="A407" s="67"/>
      <c r="B407" s="67"/>
      <c r="C407" s="67"/>
      <c r="D407" s="67"/>
      <c r="E407" s="67"/>
      <c r="F407" s="67"/>
      <c r="G407" s="67"/>
      <c r="H407" s="67"/>
      <c r="I407" s="67"/>
      <c r="J407" s="67"/>
      <c r="K407" s="67"/>
      <c r="L407" s="67"/>
      <c r="M407" s="67"/>
      <c r="N407" s="67"/>
      <c r="O407" s="67"/>
      <c r="P407" s="67"/>
    </row>
    <row r="408" spans="1:16" x14ac:dyDescent="0.2">
      <c r="A408" s="67"/>
      <c r="B408" s="67"/>
      <c r="C408" s="67"/>
      <c r="D408" s="67"/>
      <c r="E408" s="67"/>
      <c r="F408" s="67"/>
      <c r="G408" s="67"/>
      <c r="H408" s="67"/>
      <c r="I408" s="67"/>
      <c r="J408" s="67"/>
      <c r="K408" s="67"/>
      <c r="L408" s="67"/>
      <c r="M408" s="67"/>
      <c r="N408" s="67"/>
      <c r="O408" s="67"/>
      <c r="P408" s="67"/>
    </row>
    <row r="409" spans="1:16" x14ac:dyDescent="0.2">
      <c r="A409" s="67"/>
      <c r="B409" s="67"/>
      <c r="C409" s="67"/>
      <c r="D409" s="67"/>
      <c r="E409" s="67"/>
      <c r="F409" s="67"/>
      <c r="G409" s="67"/>
      <c r="H409" s="67"/>
      <c r="I409" s="67"/>
      <c r="J409" s="67"/>
      <c r="K409" s="67"/>
      <c r="L409" s="67"/>
      <c r="M409" s="67"/>
      <c r="N409" s="67"/>
      <c r="O409" s="67"/>
      <c r="P409" s="67"/>
    </row>
    <row r="410" spans="1:16" x14ac:dyDescent="0.2">
      <c r="A410" s="67"/>
      <c r="B410" s="67"/>
      <c r="C410" s="67"/>
      <c r="D410" s="67"/>
      <c r="E410" s="67"/>
      <c r="F410" s="67"/>
      <c r="G410" s="67"/>
      <c r="H410" s="67"/>
      <c r="I410" s="67"/>
      <c r="J410" s="67"/>
      <c r="K410" s="67"/>
      <c r="L410" s="67"/>
      <c r="M410" s="67"/>
      <c r="N410" s="67"/>
      <c r="O410" s="67"/>
      <c r="P410" s="67"/>
    </row>
    <row r="411" spans="1:16" x14ac:dyDescent="0.2">
      <c r="A411" s="67"/>
      <c r="B411" s="67"/>
      <c r="C411" s="67"/>
      <c r="D411" s="67"/>
      <c r="E411" s="67"/>
      <c r="F411" s="67"/>
      <c r="G411" s="67"/>
      <c r="H411" s="67"/>
      <c r="I411" s="67"/>
      <c r="J411" s="67"/>
      <c r="K411" s="67"/>
      <c r="L411" s="67"/>
      <c r="M411" s="67"/>
      <c r="N411" s="67"/>
      <c r="O411" s="67"/>
      <c r="P411" s="67"/>
    </row>
    <row r="412" spans="1:16" x14ac:dyDescent="0.2">
      <c r="A412" s="67"/>
      <c r="B412" s="67"/>
      <c r="C412" s="67"/>
      <c r="D412" s="67"/>
      <c r="E412" s="67"/>
      <c r="F412" s="67"/>
      <c r="G412" s="67"/>
      <c r="H412" s="67"/>
      <c r="I412" s="67"/>
      <c r="J412" s="67"/>
      <c r="K412" s="67"/>
      <c r="L412" s="67"/>
      <c r="M412" s="67"/>
      <c r="N412" s="67"/>
      <c r="O412" s="67"/>
      <c r="P412" s="67"/>
    </row>
    <row r="413" spans="1:16" x14ac:dyDescent="0.2">
      <c r="A413" s="67"/>
      <c r="B413" s="67"/>
      <c r="C413" s="67"/>
      <c r="D413" s="67"/>
      <c r="E413" s="67"/>
      <c r="F413" s="67"/>
      <c r="G413" s="67"/>
      <c r="H413" s="67"/>
      <c r="I413" s="67"/>
      <c r="J413" s="67"/>
      <c r="K413" s="67"/>
      <c r="L413" s="67"/>
      <c r="M413" s="67"/>
      <c r="N413" s="67"/>
      <c r="O413" s="67"/>
      <c r="P413" s="67"/>
    </row>
    <row r="414" spans="1:16" x14ac:dyDescent="0.2">
      <c r="A414" s="67"/>
      <c r="B414" s="67"/>
      <c r="C414" s="67"/>
      <c r="D414" s="67"/>
      <c r="E414" s="67"/>
      <c r="F414" s="67"/>
      <c r="G414" s="67"/>
      <c r="H414" s="67"/>
      <c r="I414" s="67"/>
      <c r="J414" s="67"/>
      <c r="K414" s="67"/>
      <c r="L414" s="67"/>
      <c r="M414" s="67"/>
      <c r="N414" s="67"/>
      <c r="O414" s="67"/>
      <c r="P414" s="67"/>
    </row>
    <row r="415" spans="1:16" x14ac:dyDescent="0.2">
      <c r="A415" s="67"/>
      <c r="B415" s="67"/>
      <c r="C415" s="67"/>
      <c r="D415" s="67"/>
      <c r="E415" s="67"/>
      <c r="F415" s="67"/>
      <c r="G415" s="67"/>
      <c r="H415" s="67"/>
      <c r="I415" s="67"/>
      <c r="J415" s="67"/>
      <c r="K415" s="67"/>
      <c r="L415" s="67"/>
      <c r="M415" s="67"/>
      <c r="N415" s="67"/>
      <c r="O415" s="67"/>
      <c r="P415" s="67"/>
    </row>
    <row r="416" spans="1:16" x14ac:dyDescent="0.2">
      <c r="A416" s="67"/>
      <c r="B416" s="67"/>
      <c r="C416" s="67"/>
      <c r="D416" s="67"/>
      <c r="E416" s="67"/>
      <c r="F416" s="67"/>
      <c r="G416" s="67"/>
      <c r="H416" s="67"/>
      <c r="I416" s="67"/>
      <c r="J416" s="67"/>
      <c r="K416" s="67"/>
      <c r="L416" s="67"/>
      <c r="M416" s="67"/>
      <c r="N416" s="67"/>
      <c r="O416" s="67"/>
      <c r="P416" s="67"/>
    </row>
    <row r="417" spans="1:16" x14ac:dyDescent="0.2">
      <c r="A417" s="67"/>
      <c r="B417" s="67"/>
      <c r="C417" s="67"/>
      <c r="D417" s="67"/>
      <c r="E417" s="67"/>
      <c r="F417" s="67"/>
      <c r="G417" s="67"/>
      <c r="H417" s="67"/>
      <c r="I417" s="67"/>
      <c r="J417" s="67"/>
      <c r="K417" s="67"/>
      <c r="L417" s="67"/>
      <c r="M417" s="67"/>
      <c r="N417" s="67"/>
      <c r="O417" s="67"/>
      <c r="P417" s="67"/>
    </row>
    <row r="418" spans="1:16" x14ac:dyDescent="0.2">
      <c r="A418" s="67"/>
      <c r="B418" s="67"/>
      <c r="C418" s="67"/>
      <c r="D418" s="67"/>
      <c r="E418" s="67"/>
      <c r="F418" s="67"/>
      <c r="G418" s="67"/>
      <c r="H418" s="67"/>
      <c r="I418" s="67"/>
      <c r="J418" s="67"/>
      <c r="K418" s="67"/>
      <c r="L418" s="67"/>
      <c r="M418" s="67"/>
      <c r="N418" s="67"/>
      <c r="O418" s="67"/>
      <c r="P418" s="67"/>
    </row>
    <row r="419" spans="1:16" x14ac:dyDescent="0.2">
      <c r="A419" s="67"/>
      <c r="B419" s="67"/>
      <c r="C419" s="67"/>
      <c r="D419" s="67"/>
      <c r="E419" s="67"/>
      <c r="F419" s="67"/>
      <c r="G419" s="67"/>
      <c r="H419" s="67"/>
      <c r="I419" s="67"/>
      <c r="J419" s="67"/>
      <c r="K419" s="67"/>
      <c r="L419" s="67"/>
      <c r="M419" s="67"/>
      <c r="N419" s="67"/>
      <c r="O419" s="67"/>
      <c r="P419" s="67"/>
    </row>
    <row r="420" spans="1:16" x14ac:dyDescent="0.2">
      <c r="A420" s="67"/>
      <c r="B420" s="67"/>
      <c r="C420" s="67"/>
      <c r="D420" s="67"/>
      <c r="E420" s="67"/>
      <c r="F420" s="67"/>
      <c r="G420" s="67"/>
      <c r="H420" s="67"/>
      <c r="I420" s="67"/>
      <c r="J420" s="67"/>
      <c r="K420" s="67"/>
      <c r="L420" s="67"/>
      <c r="M420" s="67"/>
      <c r="N420" s="67"/>
      <c r="O420" s="67"/>
      <c r="P420" s="67"/>
    </row>
    <row r="421" spans="1:16" x14ac:dyDescent="0.2">
      <c r="A421" s="67"/>
      <c r="B421" s="67"/>
      <c r="C421" s="67"/>
      <c r="D421" s="67"/>
      <c r="E421" s="67"/>
      <c r="F421" s="67"/>
      <c r="G421" s="67"/>
      <c r="H421" s="67"/>
      <c r="I421" s="67"/>
      <c r="J421" s="67"/>
      <c r="K421" s="67"/>
      <c r="L421" s="67"/>
      <c r="M421" s="67"/>
      <c r="N421" s="67"/>
      <c r="O421" s="67"/>
      <c r="P421" s="67"/>
    </row>
    <row r="422" spans="1:16" x14ac:dyDescent="0.2">
      <c r="A422" s="67"/>
      <c r="B422" s="67"/>
      <c r="C422" s="67"/>
      <c r="D422" s="67"/>
      <c r="E422" s="67"/>
      <c r="F422" s="67"/>
      <c r="G422" s="67"/>
      <c r="H422" s="67"/>
      <c r="I422" s="67"/>
      <c r="J422" s="67"/>
      <c r="K422" s="67"/>
      <c r="L422" s="67"/>
      <c r="M422" s="67"/>
      <c r="N422" s="67"/>
      <c r="O422" s="67"/>
      <c r="P422" s="67"/>
    </row>
    <row r="423" spans="1:16" x14ac:dyDescent="0.2">
      <c r="A423" s="67"/>
      <c r="B423" s="67"/>
      <c r="C423" s="67"/>
      <c r="D423" s="67"/>
      <c r="E423" s="67"/>
      <c r="F423" s="67"/>
      <c r="G423" s="67"/>
      <c r="H423" s="67"/>
      <c r="I423" s="67"/>
      <c r="J423" s="67"/>
      <c r="K423" s="67"/>
      <c r="L423" s="67"/>
      <c r="M423" s="67"/>
      <c r="N423" s="67"/>
      <c r="O423" s="67"/>
      <c r="P423" s="67"/>
    </row>
    <row r="424" spans="1:16" x14ac:dyDescent="0.2">
      <c r="A424" s="67"/>
      <c r="B424" s="67"/>
      <c r="C424" s="67"/>
      <c r="D424" s="67"/>
      <c r="E424" s="67"/>
      <c r="F424" s="67"/>
      <c r="G424" s="67"/>
      <c r="H424" s="67"/>
      <c r="I424" s="67"/>
      <c r="J424" s="67"/>
      <c r="K424" s="67"/>
      <c r="L424" s="67"/>
      <c r="M424" s="67"/>
      <c r="N424" s="67"/>
      <c r="O424" s="67"/>
      <c r="P424" s="67"/>
    </row>
    <row r="425" spans="1:16" x14ac:dyDescent="0.2">
      <c r="A425" s="67"/>
      <c r="B425" s="67"/>
      <c r="C425" s="67"/>
      <c r="D425" s="67"/>
      <c r="E425" s="67"/>
      <c r="F425" s="67"/>
      <c r="G425" s="67"/>
      <c r="H425" s="67"/>
      <c r="I425" s="67"/>
      <c r="J425" s="67"/>
      <c r="K425" s="67"/>
      <c r="L425" s="67"/>
      <c r="M425" s="67"/>
      <c r="N425" s="67"/>
      <c r="O425" s="67"/>
      <c r="P425" s="67"/>
    </row>
    <row r="426" spans="1:16" x14ac:dyDescent="0.2">
      <c r="A426" s="67"/>
      <c r="B426" s="67"/>
      <c r="C426" s="67"/>
      <c r="D426" s="67"/>
      <c r="E426" s="67"/>
      <c r="F426" s="67"/>
      <c r="G426" s="67"/>
      <c r="H426" s="67"/>
      <c r="I426" s="67"/>
      <c r="J426" s="67"/>
      <c r="K426" s="67"/>
      <c r="L426" s="67"/>
      <c r="M426" s="67"/>
      <c r="N426" s="67"/>
      <c r="O426" s="67"/>
      <c r="P426" s="67"/>
    </row>
    <row r="427" spans="1:16" x14ac:dyDescent="0.2">
      <c r="A427" s="67"/>
      <c r="B427" s="67"/>
      <c r="C427" s="67"/>
      <c r="D427" s="67"/>
      <c r="E427" s="67"/>
      <c r="F427" s="67"/>
      <c r="G427" s="67"/>
      <c r="H427" s="67"/>
      <c r="I427" s="67"/>
      <c r="J427" s="67"/>
      <c r="K427" s="67"/>
      <c r="L427" s="67"/>
      <c r="M427" s="67"/>
      <c r="N427" s="67"/>
      <c r="O427" s="67"/>
      <c r="P427" s="67"/>
    </row>
    <row r="428" spans="1:16" x14ac:dyDescent="0.2">
      <c r="A428" s="67"/>
      <c r="B428" s="67"/>
      <c r="C428" s="67"/>
      <c r="D428" s="67"/>
      <c r="E428" s="67"/>
      <c r="F428" s="67"/>
      <c r="G428" s="67"/>
      <c r="H428" s="67"/>
      <c r="I428" s="67"/>
      <c r="J428" s="67"/>
      <c r="K428" s="67"/>
      <c r="L428" s="67"/>
      <c r="M428" s="67"/>
      <c r="N428" s="67"/>
      <c r="O428" s="67"/>
      <c r="P428" s="67"/>
    </row>
    <row r="429" spans="1:16" x14ac:dyDescent="0.2">
      <c r="A429" s="67"/>
      <c r="B429" s="67"/>
      <c r="C429" s="67"/>
      <c r="D429" s="67"/>
      <c r="E429" s="67"/>
      <c r="F429" s="67"/>
      <c r="G429" s="67"/>
      <c r="H429" s="67"/>
      <c r="I429" s="67"/>
      <c r="J429" s="67"/>
      <c r="K429" s="67"/>
      <c r="L429" s="67"/>
      <c r="M429" s="67"/>
      <c r="N429" s="67"/>
      <c r="O429" s="67"/>
      <c r="P429" s="67"/>
    </row>
    <row r="430" spans="1:16" x14ac:dyDescent="0.2">
      <c r="A430" s="67"/>
      <c r="B430" s="67"/>
      <c r="C430" s="67"/>
      <c r="D430" s="67"/>
      <c r="E430" s="67"/>
      <c r="F430" s="67"/>
      <c r="G430" s="67"/>
      <c r="H430" s="67"/>
      <c r="I430" s="67"/>
      <c r="J430" s="67"/>
      <c r="K430" s="67"/>
      <c r="L430" s="67"/>
      <c r="M430" s="67"/>
      <c r="N430" s="67"/>
      <c r="O430" s="67"/>
      <c r="P430" s="67"/>
    </row>
    <row r="431" spans="1:16" x14ac:dyDescent="0.2">
      <c r="A431" s="67"/>
      <c r="B431" s="67"/>
      <c r="C431" s="67"/>
      <c r="D431" s="67"/>
      <c r="E431" s="67"/>
      <c r="F431" s="67"/>
      <c r="G431" s="67"/>
      <c r="H431" s="67"/>
      <c r="I431" s="67"/>
      <c r="J431" s="67"/>
      <c r="K431" s="67"/>
      <c r="L431" s="67"/>
      <c r="M431" s="67"/>
      <c r="N431" s="67"/>
      <c r="O431" s="67"/>
      <c r="P431" s="67"/>
    </row>
    <row r="432" spans="1:16" x14ac:dyDescent="0.2">
      <c r="A432" s="67"/>
      <c r="B432" s="67"/>
      <c r="C432" s="67"/>
      <c r="D432" s="67"/>
      <c r="E432" s="67"/>
      <c r="F432" s="67"/>
      <c r="G432" s="67"/>
      <c r="H432" s="67"/>
      <c r="I432" s="67"/>
      <c r="J432" s="67"/>
      <c r="K432" s="67"/>
      <c r="L432" s="67"/>
      <c r="M432" s="67"/>
      <c r="N432" s="67"/>
      <c r="O432" s="67"/>
      <c r="P432" s="67"/>
    </row>
    <row r="433" spans="1:16" x14ac:dyDescent="0.2">
      <c r="A433" s="67"/>
      <c r="B433" s="67"/>
      <c r="C433" s="67"/>
      <c r="D433" s="67"/>
      <c r="E433" s="67"/>
      <c r="F433" s="67"/>
      <c r="G433" s="67"/>
      <c r="H433" s="67"/>
      <c r="I433" s="67"/>
      <c r="J433" s="67"/>
      <c r="K433" s="67"/>
      <c r="L433" s="67"/>
      <c r="M433" s="67"/>
      <c r="N433" s="67"/>
      <c r="O433" s="67"/>
      <c r="P433" s="67"/>
    </row>
    <row r="434" spans="1:16" x14ac:dyDescent="0.2">
      <c r="A434" s="67"/>
      <c r="B434" s="67"/>
      <c r="C434" s="67"/>
      <c r="D434" s="67"/>
      <c r="E434" s="67"/>
      <c r="F434" s="67"/>
      <c r="G434" s="67"/>
      <c r="H434" s="67"/>
      <c r="I434" s="67"/>
      <c r="J434" s="67"/>
      <c r="K434" s="67"/>
      <c r="L434" s="67"/>
      <c r="M434" s="67"/>
      <c r="N434" s="67"/>
      <c r="O434" s="67"/>
      <c r="P434" s="67"/>
    </row>
    <row r="435" spans="1:16" x14ac:dyDescent="0.2">
      <c r="A435" s="67"/>
      <c r="B435" s="67"/>
      <c r="C435" s="67"/>
      <c r="D435" s="67"/>
      <c r="E435" s="67"/>
      <c r="F435" s="67"/>
      <c r="G435" s="67"/>
      <c r="H435" s="67"/>
      <c r="I435" s="67"/>
      <c r="J435" s="67"/>
      <c r="K435" s="67"/>
      <c r="L435" s="67"/>
      <c r="M435" s="67"/>
      <c r="N435" s="67"/>
      <c r="O435" s="67"/>
      <c r="P435" s="67"/>
    </row>
    <row r="436" spans="1:16" x14ac:dyDescent="0.2">
      <c r="A436" s="67"/>
      <c r="B436" s="67"/>
      <c r="C436" s="67"/>
      <c r="D436" s="67"/>
      <c r="E436" s="67"/>
      <c r="F436" s="67"/>
      <c r="G436" s="67"/>
      <c r="H436" s="67"/>
      <c r="I436" s="67"/>
      <c r="J436" s="67"/>
      <c r="K436" s="67"/>
      <c r="L436" s="67"/>
      <c r="M436" s="67"/>
      <c r="N436" s="67"/>
      <c r="O436" s="67"/>
      <c r="P436" s="67"/>
    </row>
    <row r="437" spans="1:16" x14ac:dyDescent="0.2">
      <c r="A437" s="67"/>
      <c r="B437" s="67"/>
      <c r="C437" s="67"/>
      <c r="D437" s="67"/>
      <c r="E437" s="67"/>
      <c r="F437" s="67"/>
      <c r="G437" s="67"/>
      <c r="H437" s="67"/>
      <c r="I437" s="67"/>
      <c r="J437" s="67"/>
      <c r="K437" s="67"/>
      <c r="L437" s="67"/>
      <c r="M437" s="67"/>
      <c r="N437" s="67"/>
      <c r="O437" s="67"/>
      <c r="P437" s="67"/>
    </row>
    <row r="438" spans="1:16" x14ac:dyDescent="0.2">
      <c r="A438" s="67"/>
      <c r="B438" s="67"/>
      <c r="C438" s="67"/>
      <c r="D438" s="67"/>
      <c r="E438" s="67"/>
      <c r="F438" s="67"/>
      <c r="G438" s="67"/>
      <c r="H438" s="67"/>
      <c r="I438" s="67"/>
      <c r="J438" s="67"/>
      <c r="K438" s="67"/>
      <c r="L438" s="67"/>
      <c r="M438" s="67"/>
      <c r="N438" s="67"/>
      <c r="O438" s="67"/>
      <c r="P438" s="67"/>
    </row>
    <row r="439" spans="1:16" x14ac:dyDescent="0.2">
      <c r="A439" s="67"/>
      <c r="B439" s="67"/>
      <c r="C439" s="67"/>
      <c r="D439" s="67"/>
      <c r="E439" s="67"/>
      <c r="F439" s="67"/>
      <c r="G439" s="67"/>
      <c r="H439" s="67"/>
      <c r="I439" s="67"/>
      <c r="J439" s="67"/>
      <c r="K439" s="67"/>
      <c r="L439" s="67"/>
      <c r="M439" s="67"/>
      <c r="N439" s="67"/>
      <c r="O439" s="67"/>
      <c r="P439" s="67"/>
    </row>
    <row r="440" spans="1:16" x14ac:dyDescent="0.2">
      <c r="A440" s="67"/>
      <c r="B440" s="67"/>
      <c r="C440" s="67"/>
      <c r="D440" s="67"/>
      <c r="E440" s="67"/>
      <c r="F440" s="67"/>
      <c r="G440" s="67"/>
      <c r="H440" s="67"/>
      <c r="I440" s="67"/>
      <c r="J440" s="67"/>
      <c r="K440" s="67"/>
      <c r="L440" s="67"/>
      <c r="M440" s="67"/>
      <c r="N440" s="67"/>
      <c r="O440" s="67"/>
      <c r="P440" s="67"/>
    </row>
    <row r="441" spans="1:16" x14ac:dyDescent="0.2">
      <c r="A441" s="67"/>
      <c r="B441" s="67"/>
      <c r="C441" s="67"/>
      <c r="D441" s="67"/>
      <c r="E441" s="67"/>
      <c r="F441" s="67"/>
      <c r="G441" s="67"/>
      <c r="H441" s="67"/>
      <c r="I441" s="67"/>
      <c r="J441" s="67"/>
      <c r="K441" s="67"/>
      <c r="L441" s="67"/>
      <c r="M441" s="67"/>
      <c r="N441" s="67"/>
      <c r="O441" s="67"/>
      <c r="P441" s="67"/>
    </row>
    <row r="442" spans="1:16" x14ac:dyDescent="0.2">
      <c r="A442" s="67"/>
      <c r="B442" s="67"/>
      <c r="C442" s="67"/>
      <c r="D442" s="67"/>
      <c r="E442" s="67"/>
      <c r="F442" s="67"/>
      <c r="G442" s="67"/>
      <c r="H442" s="67"/>
      <c r="I442" s="67"/>
      <c r="J442" s="67"/>
      <c r="K442" s="67"/>
      <c r="L442" s="67"/>
      <c r="M442" s="67"/>
      <c r="N442" s="67"/>
      <c r="O442" s="67"/>
      <c r="P442" s="67"/>
    </row>
    <row r="443" spans="1:16" x14ac:dyDescent="0.2">
      <c r="A443" s="67"/>
      <c r="B443" s="67"/>
      <c r="C443" s="67"/>
      <c r="D443" s="67"/>
      <c r="E443" s="67"/>
      <c r="F443" s="67"/>
      <c r="G443" s="67"/>
      <c r="H443" s="67"/>
      <c r="I443" s="67"/>
      <c r="J443" s="67"/>
      <c r="K443" s="67"/>
      <c r="L443" s="67"/>
      <c r="M443" s="67"/>
      <c r="N443" s="67"/>
      <c r="O443" s="67"/>
      <c r="P443" s="67"/>
    </row>
    <row r="444" spans="1:16" x14ac:dyDescent="0.2">
      <c r="A444" s="67"/>
      <c r="B444" s="67"/>
      <c r="C444" s="67"/>
      <c r="D444" s="67"/>
      <c r="E444" s="67"/>
      <c r="F444" s="67"/>
      <c r="G444" s="67"/>
      <c r="H444" s="67"/>
      <c r="I444" s="67"/>
      <c r="J444" s="67"/>
      <c r="K444" s="67"/>
      <c r="L444" s="67"/>
      <c r="M444" s="67"/>
      <c r="N444" s="67"/>
      <c r="O444" s="67"/>
      <c r="P444" s="67"/>
    </row>
    <row r="445" spans="1:16" x14ac:dyDescent="0.2">
      <c r="A445" s="67"/>
      <c r="B445" s="67"/>
      <c r="C445" s="67"/>
      <c r="D445" s="67"/>
      <c r="E445" s="67"/>
      <c r="F445" s="67"/>
      <c r="G445" s="67"/>
      <c r="H445" s="67"/>
      <c r="I445" s="67"/>
      <c r="J445" s="67"/>
      <c r="K445" s="67"/>
      <c r="L445" s="67"/>
      <c r="M445" s="67"/>
      <c r="N445" s="67"/>
      <c r="O445" s="67"/>
      <c r="P445" s="67"/>
    </row>
    <row r="446" spans="1:16" x14ac:dyDescent="0.2">
      <c r="A446" s="67"/>
      <c r="B446" s="67"/>
      <c r="C446" s="67"/>
      <c r="D446" s="67"/>
      <c r="E446" s="67"/>
      <c r="F446" s="67"/>
      <c r="G446" s="67"/>
      <c r="H446" s="67"/>
      <c r="I446" s="67"/>
      <c r="J446" s="67"/>
      <c r="K446" s="67"/>
      <c r="L446" s="67"/>
      <c r="M446" s="67"/>
      <c r="N446" s="67"/>
      <c r="O446" s="67"/>
      <c r="P446" s="67"/>
    </row>
    <row r="447" spans="1:16" x14ac:dyDescent="0.2">
      <c r="A447" s="67"/>
      <c r="B447" s="67"/>
      <c r="C447" s="67"/>
      <c r="D447" s="67"/>
      <c r="E447" s="67"/>
      <c r="F447" s="67"/>
      <c r="G447" s="67"/>
      <c r="H447" s="67"/>
      <c r="I447" s="67"/>
      <c r="J447" s="67"/>
      <c r="K447" s="67"/>
      <c r="L447" s="67"/>
      <c r="M447" s="67"/>
      <c r="N447" s="67"/>
      <c r="O447" s="67"/>
      <c r="P447" s="67"/>
    </row>
    <row r="448" spans="1:16" x14ac:dyDescent="0.2">
      <c r="A448" s="67"/>
      <c r="B448" s="67"/>
      <c r="C448" s="67"/>
      <c r="D448" s="67"/>
      <c r="E448" s="67"/>
      <c r="F448" s="67"/>
      <c r="G448" s="67"/>
      <c r="H448" s="67"/>
      <c r="I448" s="67"/>
      <c r="J448" s="67"/>
      <c r="K448" s="67"/>
      <c r="L448" s="67"/>
      <c r="M448" s="67"/>
      <c r="N448" s="67"/>
      <c r="O448" s="67"/>
      <c r="P448" s="67"/>
    </row>
    <row r="449" spans="1:16" x14ac:dyDescent="0.2">
      <c r="A449" s="67"/>
      <c r="B449" s="67"/>
      <c r="C449" s="67"/>
      <c r="D449" s="67"/>
      <c r="E449" s="67"/>
      <c r="F449" s="67"/>
      <c r="G449" s="67"/>
      <c r="H449" s="67"/>
      <c r="I449" s="67"/>
      <c r="J449" s="67"/>
      <c r="K449" s="67"/>
      <c r="L449" s="67"/>
      <c r="M449" s="67"/>
      <c r="N449" s="67"/>
      <c r="O449" s="67"/>
      <c r="P449" s="67"/>
    </row>
    <row r="450" spans="1:16" x14ac:dyDescent="0.2">
      <c r="A450" s="67"/>
      <c r="B450" s="67"/>
      <c r="C450" s="67"/>
      <c r="D450" s="67"/>
      <c r="E450" s="67"/>
      <c r="F450" s="67"/>
      <c r="G450" s="67"/>
      <c r="H450" s="67"/>
      <c r="I450" s="67"/>
      <c r="J450" s="67"/>
      <c r="K450" s="67"/>
      <c r="L450" s="67"/>
      <c r="M450" s="67"/>
      <c r="N450" s="67"/>
      <c r="O450" s="67"/>
      <c r="P450" s="67"/>
    </row>
    <row r="451" spans="1:16" x14ac:dyDescent="0.2">
      <c r="A451" s="67"/>
      <c r="B451" s="67"/>
      <c r="C451" s="67"/>
      <c r="D451" s="67"/>
      <c r="E451" s="67"/>
      <c r="F451" s="67"/>
      <c r="G451" s="67"/>
      <c r="H451" s="67"/>
      <c r="I451" s="67"/>
      <c r="J451" s="67"/>
      <c r="K451" s="67"/>
      <c r="L451" s="67"/>
      <c r="M451" s="67"/>
      <c r="N451" s="67"/>
      <c r="O451" s="67"/>
      <c r="P451" s="67"/>
    </row>
    <row r="452" spans="1:16" x14ac:dyDescent="0.2">
      <c r="A452" s="67"/>
      <c r="B452" s="67"/>
      <c r="C452" s="67"/>
      <c r="D452" s="67"/>
      <c r="E452" s="67"/>
      <c r="F452" s="67"/>
      <c r="G452" s="67"/>
      <c r="H452" s="67"/>
      <c r="I452" s="67"/>
      <c r="J452" s="67"/>
      <c r="K452" s="67"/>
      <c r="L452" s="67"/>
      <c r="M452" s="67"/>
      <c r="N452" s="67"/>
      <c r="O452" s="67"/>
      <c r="P452" s="67"/>
    </row>
    <row r="453" spans="1:16" x14ac:dyDescent="0.2">
      <c r="A453" s="67"/>
      <c r="B453" s="67"/>
      <c r="C453" s="67"/>
      <c r="D453" s="67"/>
      <c r="E453" s="67"/>
      <c r="F453" s="67"/>
      <c r="G453" s="67"/>
      <c r="H453" s="67"/>
      <c r="I453" s="67"/>
      <c r="J453" s="67"/>
      <c r="K453" s="67"/>
      <c r="L453" s="67"/>
      <c r="M453" s="67"/>
      <c r="N453" s="67"/>
      <c r="O453" s="67"/>
      <c r="P453" s="67"/>
    </row>
    <row r="454" spans="1:16" x14ac:dyDescent="0.2">
      <c r="A454" s="67"/>
      <c r="B454" s="67"/>
      <c r="C454" s="67"/>
      <c r="D454" s="67"/>
      <c r="E454" s="67"/>
      <c r="F454" s="67"/>
      <c r="G454" s="67"/>
      <c r="H454" s="67"/>
      <c r="I454" s="67"/>
      <c r="J454" s="67"/>
      <c r="K454" s="67"/>
      <c r="L454" s="67"/>
      <c r="M454" s="67"/>
      <c r="N454" s="67"/>
      <c r="O454" s="67"/>
      <c r="P454" s="67"/>
    </row>
    <row r="455" spans="1:16" x14ac:dyDescent="0.2">
      <c r="A455" s="67"/>
      <c r="B455" s="67"/>
      <c r="C455" s="67"/>
      <c r="D455" s="67"/>
      <c r="E455" s="67"/>
      <c r="F455" s="67"/>
      <c r="G455" s="67"/>
      <c r="H455" s="67"/>
      <c r="I455" s="67"/>
      <c r="J455" s="67"/>
      <c r="K455" s="67"/>
      <c r="L455" s="67"/>
      <c r="M455" s="67"/>
      <c r="N455" s="67"/>
      <c r="O455" s="67"/>
      <c r="P455" s="67"/>
    </row>
    <row r="456" spans="1:16" x14ac:dyDescent="0.2">
      <c r="A456" s="67"/>
      <c r="B456" s="67"/>
      <c r="C456" s="67"/>
      <c r="D456" s="67"/>
      <c r="E456" s="67"/>
      <c r="F456" s="67"/>
      <c r="G456" s="67"/>
      <c r="H456" s="67"/>
      <c r="I456" s="67"/>
      <c r="J456" s="67"/>
      <c r="K456" s="67"/>
      <c r="L456" s="67"/>
      <c r="M456" s="67"/>
      <c r="N456" s="67"/>
      <c r="O456" s="67"/>
      <c r="P456" s="67"/>
    </row>
    <row r="457" spans="1:16" x14ac:dyDescent="0.2">
      <c r="A457" s="67"/>
      <c r="B457" s="67"/>
      <c r="C457" s="67"/>
      <c r="D457" s="67"/>
      <c r="E457" s="67"/>
      <c r="F457" s="67"/>
      <c r="G457" s="67"/>
      <c r="H457" s="67"/>
      <c r="I457" s="67"/>
      <c r="J457" s="67"/>
      <c r="K457" s="67"/>
      <c r="L457" s="67"/>
      <c r="M457" s="67"/>
      <c r="N457" s="67"/>
      <c r="O457" s="67"/>
      <c r="P457" s="67"/>
    </row>
    <row r="458" spans="1:16" x14ac:dyDescent="0.2">
      <c r="A458" s="67"/>
      <c r="B458" s="67"/>
      <c r="C458" s="67"/>
      <c r="D458" s="67"/>
      <c r="E458" s="67"/>
      <c r="F458" s="67"/>
      <c r="G458" s="67"/>
      <c r="H458" s="67"/>
      <c r="I458" s="67"/>
      <c r="J458" s="67"/>
      <c r="K458" s="67"/>
      <c r="L458" s="67"/>
      <c r="M458" s="67"/>
      <c r="N458" s="67"/>
      <c r="O458" s="67"/>
      <c r="P458" s="67"/>
    </row>
    <row r="459" spans="1:16" x14ac:dyDescent="0.2">
      <c r="A459" s="67"/>
      <c r="B459" s="67"/>
      <c r="C459" s="67"/>
      <c r="D459" s="67"/>
      <c r="E459" s="67"/>
      <c r="F459" s="67"/>
      <c r="G459" s="67"/>
      <c r="H459" s="67"/>
      <c r="I459" s="67"/>
      <c r="J459" s="67"/>
      <c r="K459" s="67"/>
      <c r="L459" s="67"/>
      <c r="M459" s="67"/>
      <c r="N459" s="67"/>
      <c r="O459" s="67"/>
      <c r="P459" s="67"/>
    </row>
    <row r="460" spans="1:16" x14ac:dyDescent="0.2">
      <c r="A460" s="67"/>
      <c r="B460" s="67"/>
      <c r="C460" s="67"/>
      <c r="D460" s="67"/>
      <c r="E460" s="67"/>
      <c r="F460" s="67"/>
      <c r="G460" s="67"/>
      <c r="H460" s="67"/>
      <c r="I460" s="67"/>
      <c r="J460" s="67"/>
      <c r="K460" s="67"/>
      <c r="L460" s="67"/>
      <c r="M460" s="67"/>
      <c r="N460" s="67"/>
      <c r="O460" s="67"/>
      <c r="P460" s="67"/>
    </row>
    <row r="461" spans="1:16" x14ac:dyDescent="0.2">
      <c r="A461" s="67"/>
      <c r="B461" s="67"/>
      <c r="C461" s="67"/>
      <c r="D461" s="67"/>
      <c r="E461" s="67"/>
      <c r="F461" s="67"/>
      <c r="G461" s="67"/>
      <c r="H461" s="67"/>
      <c r="I461" s="67"/>
      <c r="J461" s="67"/>
      <c r="K461" s="67"/>
      <c r="L461" s="67"/>
      <c r="M461" s="67"/>
      <c r="N461" s="67"/>
      <c r="O461" s="67"/>
      <c r="P461" s="67"/>
    </row>
    <row r="462" spans="1:16" x14ac:dyDescent="0.2">
      <c r="A462" s="67"/>
      <c r="B462" s="67"/>
      <c r="C462" s="67"/>
      <c r="D462" s="67"/>
      <c r="E462" s="67"/>
      <c r="F462" s="67"/>
      <c r="G462" s="67"/>
      <c r="H462" s="67"/>
      <c r="I462" s="67"/>
      <c r="J462" s="67"/>
      <c r="K462" s="67"/>
      <c r="L462" s="67"/>
      <c r="M462" s="67"/>
      <c r="N462" s="67"/>
      <c r="O462" s="67"/>
      <c r="P462" s="67"/>
    </row>
    <row r="463" spans="1:16" x14ac:dyDescent="0.2">
      <c r="A463" s="67"/>
      <c r="B463" s="67"/>
      <c r="C463" s="67"/>
      <c r="D463" s="67"/>
      <c r="E463" s="67"/>
      <c r="F463" s="67"/>
      <c r="G463" s="67"/>
      <c r="H463" s="67"/>
      <c r="I463" s="67"/>
      <c r="J463" s="67"/>
      <c r="K463" s="67"/>
      <c r="L463" s="67"/>
      <c r="M463" s="67"/>
      <c r="N463" s="67"/>
      <c r="O463" s="67"/>
      <c r="P463" s="67"/>
    </row>
    <row r="464" spans="1:16" x14ac:dyDescent="0.2">
      <c r="A464" s="67"/>
      <c r="B464" s="67"/>
      <c r="C464" s="67"/>
      <c r="D464" s="67"/>
      <c r="E464" s="67"/>
      <c r="F464" s="67"/>
      <c r="G464" s="67"/>
      <c r="H464" s="67"/>
      <c r="I464" s="67"/>
      <c r="J464" s="67"/>
      <c r="K464" s="67"/>
      <c r="L464" s="67"/>
      <c r="M464" s="67"/>
      <c r="N464" s="67"/>
      <c r="O464" s="67"/>
      <c r="P464" s="67"/>
    </row>
    <row r="465" spans="1:16" x14ac:dyDescent="0.2">
      <c r="A465" s="67"/>
      <c r="B465" s="67"/>
      <c r="C465" s="67"/>
      <c r="D465" s="67"/>
      <c r="E465" s="67"/>
      <c r="F465" s="67"/>
      <c r="G465" s="67"/>
      <c r="H465" s="67"/>
      <c r="I465" s="67"/>
      <c r="J465" s="67"/>
      <c r="K465" s="67"/>
      <c r="L465" s="67"/>
      <c r="M465" s="67"/>
      <c r="N465" s="67"/>
      <c r="O465" s="67"/>
      <c r="P465" s="67"/>
    </row>
    <row r="466" spans="1:16" x14ac:dyDescent="0.2">
      <c r="A466" s="67"/>
      <c r="B466" s="67"/>
      <c r="C466" s="67"/>
      <c r="D466" s="67"/>
      <c r="E466" s="67"/>
      <c r="F466" s="67"/>
      <c r="G466" s="67"/>
      <c r="H466" s="67"/>
      <c r="I466" s="67"/>
      <c r="J466" s="67"/>
      <c r="K466" s="67"/>
      <c r="L466" s="67"/>
      <c r="M466" s="67"/>
      <c r="N466" s="67"/>
      <c r="O466" s="67"/>
      <c r="P466" s="67"/>
    </row>
    <row r="467" spans="1:16" x14ac:dyDescent="0.2">
      <c r="A467" s="67"/>
      <c r="B467" s="67"/>
      <c r="C467" s="67"/>
      <c r="D467" s="67"/>
      <c r="E467" s="67"/>
      <c r="F467" s="67"/>
      <c r="G467" s="67"/>
      <c r="H467" s="67"/>
      <c r="I467" s="67"/>
      <c r="J467" s="67"/>
      <c r="K467" s="67"/>
      <c r="L467" s="67"/>
      <c r="M467" s="67"/>
      <c r="N467" s="67"/>
      <c r="O467" s="67"/>
      <c r="P467" s="67"/>
    </row>
    <row r="468" spans="1:16" x14ac:dyDescent="0.2">
      <c r="A468" s="67"/>
      <c r="B468" s="67"/>
      <c r="C468" s="67"/>
      <c r="D468" s="67"/>
      <c r="E468" s="67"/>
      <c r="F468" s="67"/>
      <c r="G468" s="67"/>
      <c r="H468" s="67"/>
      <c r="I468" s="67"/>
      <c r="J468" s="67"/>
      <c r="K468" s="67"/>
      <c r="L468" s="67"/>
      <c r="M468" s="67"/>
      <c r="N468" s="67"/>
      <c r="O468" s="67"/>
      <c r="P468" s="67"/>
    </row>
    <row r="469" spans="1:16" x14ac:dyDescent="0.2">
      <c r="A469" s="67"/>
      <c r="B469" s="67"/>
      <c r="C469" s="67"/>
      <c r="D469" s="67"/>
      <c r="E469" s="67"/>
      <c r="F469" s="67"/>
      <c r="G469" s="67"/>
      <c r="H469" s="67"/>
      <c r="I469" s="67"/>
      <c r="J469" s="67"/>
      <c r="K469" s="67"/>
      <c r="L469" s="67"/>
      <c r="M469" s="67"/>
      <c r="N469" s="67"/>
      <c r="O469" s="67"/>
      <c r="P469" s="67"/>
    </row>
    <row r="470" spans="1:16" x14ac:dyDescent="0.2">
      <c r="A470" s="67"/>
      <c r="B470" s="67"/>
      <c r="C470" s="67"/>
      <c r="D470" s="67"/>
      <c r="E470" s="67"/>
      <c r="F470" s="67"/>
      <c r="G470" s="67"/>
      <c r="H470" s="67"/>
      <c r="I470" s="67"/>
      <c r="J470" s="67"/>
      <c r="K470" s="67"/>
      <c r="L470" s="67"/>
      <c r="M470" s="67"/>
      <c r="N470" s="67"/>
      <c r="O470" s="67"/>
      <c r="P470" s="67"/>
    </row>
    <row r="471" spans="1:16" x14ac:dyDescent="0.2">
      <c r="A471" s="67"/>
      <c r="B471" s="67"/>
      <c r="C471" s="67"/>
      <c r="D471" s="67"/>
      <c r="E471" s="67"/>
      <c r="F471" s="67"/>
      <c r="G471" s="67"/>
      <c r="H471" s="67"/>
      <c r="I471" s="67"/>
      <c r="J471" s="67"/>
      <c r="K471" s="67"/>
      <c r="L471" s="67"/>
      <c r="M471" s="67"/>
      <c r="N471" s="67"/>
      <c r="O471" s="67"/>
      <c r="P471" s="67"/>
    </row>
    <row r="472" spans="1:16" x14ac:dyDescent="0.2">
      <c r="A472" s="67"/>
      <c r="B472" s="67"/>
      <c r="C472" s="67"/>
      <c r="D472" s="67"/>
      <c r="E472" s="67"/>
      <c r="F472" s="67"/>
      <c r="G472" s="67"/>
      <c r="H472" s="67"/>
      <c r="I472" s="67"/>
      <c r="J472" s="67"/>
      <c r="K472" s="67"/>
      <c r="L472" s="67"/>
      <c r="M472" s="67"/>
      <c r="N472" s="67"/>
      <c r="O472" s="67"/>
      <c r="P472" s="67"/>
    </row>
    <row r="473" spans="1:16" x14ac:dyDescent="0.2">
      <c r="A473" s="67"/>
      <c r="B473" s="67"/>
      <c r="C473" s="67"/>
      <c r="D473" s="67"/>
      <c r="E473" s="67"/>
      <c r="F473" s="67"/>
      <c r="G473" s="67"/>
      <c r="H473" s="67"/>
      <c r="I473" s="67"/>
      <c r="J473" s="67"/>
      <c r="K473" s="67"/>
      <c r="L473" s="67"/>
      <c r="M473" s="67"/>
      <c r="N473" s="67"/>
      <c r="O473" s="67"/>
      <c r="P473" s="67"/>
    </row>
    <row r="474" spans="1:16" x14ac:dyDescent="0.2">
      <c r="A474" s="67"/>
      <c r="B474" s="67"/>
      <c r="C474" s="67"/>
      <c r="D474" s="67"/>
      <c r="E474" s="67"/>
      <c r="F474" s="67"/>
      <c r="G474" s="67"/>
      <c r="H474" s="67"/>
      <c r="I474" s="67"/>
      <c r="J474" s="67"/>
      <c r="K474" s="67"/>
      <c r="L474" s="67"/>
      <c r="M474" s="67"/>
      <c r="N474" s="67"/>
      <c r="O474" s="67"/>
      <c r="P474" s="67"/>
    </row>
    <row r="475" spans="1:16" x14ac:dyDescent="0.2">
      <c r="A475" s="67"/>
      <c r="B475" s="67"/>
      <c r="C475" s="67"/>
      <c r="D475" s="67"/>
      <c r="E475" s="67"/>
      <c r="F475" s="67"/>
      <c r="G475" s="67"/>
      <c r="H475" s="67"/>
      <c r="I475" s="67"/>
      <c r="J475" s="67"/>
      <c r="K475" s="67"/>
      <c r="L475" s="67"/>
      <c r="M475" s="67"/>
      <c r="N475" s="67"/>
      <c r="O475" s="67"/>
      <c r="P475" s="67"/>
    </row>
    <row r="476" spans="1:16" x14ac:dyDescent="0.2">
      <c r="A476" s="67"/>
      <c r="B476" s="67"/>
      <c r="C476" s="67"/>
      <c r="D476" s="67"/>
      <c r="E476" s="67"/>
      <c r="F476" s="67"/>
      <c r="G476" s="67"/>
      <c r="H476" s="67"/>
      <c r="I476" s="67"/>
      <c r="J476" s="67"/>
      <c r="K476" s="67"/>
      <c r="L476" s="67"/>
      <c r="M476" s="67"/>
      <c r="N476" s="67"/>
      <c r="O476" s="67"/>
      <c r="P476" s="67"/>
    </row>
    <row r="477" spans="1:16" x14ac:dyDescent="0.2">
      <c r="A477" s="67"/>
      <c r="B477" s="67"/>
      <c r="C477" s="67"/>
      <c r="D477" s="67"/>
      <c r="E477" s="67"/>
      <c r="F477" s="67"/>
      <c r="G477" s="67"/>
      <c r="H477" s="67"/>
      <c r="I477" s="67"/>
      <c r="J477" s="67"/>
      <c r="K477" s="67"/>
      <c r="L477" s="67"/>
      <c r="M477" s="67"/>
      <c r="N477" s="67"/>
      <c r="O477" s="67"/>
      <c r="P477" s="67"/>
    </row>
    <row r="478" spans="1:16" x14ac:dyDescent="0.2">
      <c r="A478" s="67"/>
      <c r="B478" s="67"/>
      <c r="C478" s="67"/>
      <c r="D478" s="67"/>
      <c r="E478" s="67"/>
      <c r="F478" s="67"/>
      <c r="G478" s="67"/>
      <c r="H478" s="67"/>
      <c r="I478" s="67"/>
      <c r="J478" s="67"/>
      <c r="K478" s="67"/>
      <c r="L478" s="67"/>
      <c r="M478" s="67"/>
      <c r="N478" s="67"/>
      <c r="O478" s="67"/>
      <c r="P478" s="67"/>
    </row>
    <row r="479" spans="1:16" x14ac:dyDescent="0.2">
      <c r="A479" s="67"/>
      <c r="B479" s="67"/>
      <c r="C479" s="67"/>
      <c r="D479" s="67"/>
      <c r="E479" s="67"/>
      <c r="F479" s="67"/>
      <c r="G479" s="67"/>
      <c r="H479" s="67"/>
      <c r="I479" s="67"/>
      <c r="J479" s="67"/>
      <c r="K479" s="67"/>
      <c r="L479" s="67"/>
      <c r="M479" s="67"/>
      <c r="N479" s="67"/>
      <c r="O479" s="67"/>
      <c r="P479" s="67"/>
    </row>
    <row r="480" spans="1:16" x14ac:dyDescent="0.2">
      <c r="A480" s="67"/>
      <c r="B480" s="67"/>
      <c r="C480" s="67"/>
      <c r="D480" s="67"/>
      <c r="E480" s="67"/>
      <c r="F480" s="67"/>
      <c r="G480" s="67"/>
      <c r="H480" s="67"/>
      <c r="I480" s="67"/>
      <c r="J480" s="67"/>
      <c r="K480" s="67"/>
      <c r="L480" s="67"/>
      <c r="M480" s="67"/>
      <c r="N480" s="67"/>
      <c r="O480" s="67"/>
      <c r="P480" s="67"/>
    </row>
    <row r="481" spans="1:16" x14ac:dyDescent="0.2">
      <c r="A481" s="67"/>
      <c r="B481" s="67"/>
      <c r="C481" s="67"/>
      <c r="D481" s="67"/>
      <c r="E481" s="67"/>
      <c r="F481" s="67"/>
      <c r="G481" s="67"/>
      <c r="H481" s="67"/>
      <c r="I481" s="67"/>
      <c r="J481" s="67"/>
      <c r="K481" s="67"/>
      <c r="L481" s="67"/>
      <c r="M481" s="67"/>
      <c r="N481" s="67"/>
      <c r="O481" s="67"/>
      <c r="P481" s="67"/>
    </row>
    <row r="482" spans="1:16" x14ac:dyDescent="0.2">
      <c r="A482" s="67"/>
      <c r="B482" s="67"/>
      <c r="C482" s="67"/>
      <c r="D482" s="67"/>
      <c r="E482" s="67"/>
      <c r="F482" s="67"/>
      <c r="G482" s="67"/>
      <c r="H482" s="67"/>
      <c r="I482" s="67"/>
      <c r="J482" s="67"/>
      <c r="K482" s="67"/>
      <c r="L482" s="67"/>
      <c r="M482" s="67"/>
      <c r="N482" s="67"/>
      <c r="O482" s="67"/>
      <c r="P482" s="67"/>
    </row>
    <row r="483" spans="1:16" x14ac:dyDescent="0.2">
      <c r="A483" s="67"/>
      <c r="B483" s="67"/>
      <c r="C483" s="67"/>
      <c r="D483" s="67"/>
      <c r="E483" s="67"/>
      <c r="F483" s="67"/>
      <c r="G483" s="67"/>
      <c r="H483" s="67"/>
      <c r="I483" s="67"/>
      <c r="J483" s="67"/>
      <c r="K483" s="67"/>
      <c r="L483" s="67"/>
      <c r="M483" s="67"/>
      <c r="N483" s="67"/>
      <c r="O483" s="67"/>
      <c r="P483" s="67"/>
    </row>
    <row r="484" spans="1:16" x14ac:dyDescent="0.2">
      <c r="A484" s="67"/>
      <c r="B484" s="67"/>
      <c r="C484" s="67"/>
      <c r="D484" s="67"/>
      <c r="E484" s="67"/>
      <c r="F484" s="67"/>
      <c r="G484" s="67"/>
      <c r="H484" s="67"/>
      <c r="I484" s="67"/>
      <c r="J484" s="67"/>
      <c r="K484" s="67"/>
      <c r="L484" s="67"/>
      <c r="M484" s="67"/>
      <c r="N484" s="67"/>
      <c r="O484" s="67"/>
      <c r="P484" s="67"/>
    </row>
    <row r="485" spans="1:16" x14ac:dyDescent="0.2">
      <c r="A485" s="67"/>
      <c r="B485" s="67"/>
      <c r="C485" s="67"/>
      <c r="D485" s="67"/>
      <c r="E485" s="67"/>
      <c r="F485" s="67"/>
      <c r="G485" s="67"/>
      <c r="H485" s="67"/>
      <c r="I485" s="67"/>
      <c r="J485" s="67"/>
      <c r="K485" s="67"/>
      <c r="L485" s="67"/>
      <c r="M485" s="67"/>
      <c r="N485" s="67"/>
      <c r="O485" s="67"/>
      <c r="P485" s="67"/>
    </row>
    <row r="486" spans="1:16" x14ac:dyDescent="0.2">
      <c r="A486" s="67"/>
      <c r="B486" s="67"/>
      <c r="C486" s="67"/>
      <c r="D486" s="67"/>
      <c r="E486" s="67"/>
      <c r="F486" s="67"/>
      <c r="G486" s="67"/>
      <c r="H486" s="67"/>
      <c r="I486" s="67"/>
      <c r="J486" s="67"/>
      <c r="K486" s="67"/>
      <c r="L486" s="67"/>
      <c r="M486" s="67"/>
      <c r="N486" s="67"/>
      <c r="O486" s="67"/>
      <c r="P486" s="67"/>
    </row>
    <row r="487" spans="1:16" x14ac:dyDescent="0.2">
      <c r="A487" s="67"/>
      <c r="B487" s="67"/>
      <c r="C487" s="67"/>
      <c r="D487" s="67"/>
      <c r="E487" s="67"/>
      <c r="F487" s="67"/>
      <c r="G487" s="67"/>
      <c r="H487" s="67"/>
      <c r="I487" s="67"/>
      <c r="J487" s="67"/>
      <c r="K487" s="67"/>
      <c r="L487" s="67"/>
      <c r="M487" s="67"/>
      <c r="N487" s="67"/>
      <c r="O487" s="67"/>
      <c r="P487" s="67"/>
    </row>
    <row r="488" spans="1:16" x14ac:dyDescent="0.2">
      <c r="A488" s="67"/>
      <c r="B488" s="67"/>
      <c r="C488" s="67"/>
      <c r="D488" s="67"/>
      <c r="E488" s="67"/>
      <c r="F488" s="67"/>
      <c r="G488" s="67"/>
      <c r="H488" s="67"/>
      <c r="I488" s="67"/>
      <c r="J488" s="67"/>
      <c r="K488" s="67"/>
      <c r="L488" s="67"/>
      <c r="M488" s="67"/>
      <c r="N488" s="67"/>
      <c r="O488" s="67"/>
      <c r="P488" s="67"/>
    </row>
    <row r="489" spans="1:16" x14ac:dyDescent="0.2">
      <c r="A489" s="67"/>
      <c r="B489" s="67"/>
      <c r="C489" s="67"/>
      <c r="D489" s="67"/>
      <c r="E489" s="67"/>
      <c r="F489" s="67"/>
      <c r="G489" s="67"/>
      <c r="H489" s="67"/>
      <c r="I489" s="67"/>
      <c r="J489" s="67"/>
      <c r="K489" s="67"/>
      <c r="L489" s="67"/>
      <c r="M489" s="67"/>
      <c r="N489" s="67"/>
      <c r="O489" s="67"/>
      <c r="P489" s="67"/>
    </row>
    <row r="490" spans="1:16" x14ac:dyDescent="0.2">
      <c r="A490" s="67"/>
      <c r="B490" s="67"/>
      <c r="C490" s="67"/>
      <c r="D490" s="67"/>
      <c r="E490" s="67"/>
      <c r="F490" s="67"/>
      <c r="G490" s="67"/>
      <c r="H490" s="67"/>
      <c r="I490" s="67"/>
      <c r="J490" s="67"/>
      <c r="K490" s="67"/>
      <c r="L490" s="67"/>
      <c r="M490" s="67"/>
      <c r="N490" s="67"/>
      <c r="O490" s="67"/>
      <c r="P490" s="67"/>
    </row>
    <row r="491" spans="1:16" x14ac:dyDescent="0.2">
      <c r="A491" s="67"/>
      <c r="B491" s="67"/>
      <c r="C491" s="67"/>
      <c r="D491" s="67"/>
      <c r="E491" s="67"/>
      <c r="F491" s="67"/>
      <c r="G491" s="67"/>
      <c r="H491" s="67"/>
      <c r="I491" s="67"/>
      <c r="J491" s="67"/>
      <c r="K491" s="67"/>
      <c r="L491" s="67"/>
      <c r="M491" s="67"/>
      <c r="N491" s="67"/>
      <c r="O491" s="67"/>
      <c r="P491" s="67"/>
    </row>
    <row r="492" spans="1:16" x14ac:dyDescent="0.2">
      <c r="A492" s="67"/>
      <c r="B492" s="67"/>
      <c r="C492" s="67"/>
      <c r="D492" s="67"/>
      <c r="E492" s="67"/>
      <c r="F492" s="67"/>
      <c r="G492" s="67"/>
      <c r="H492" s="67"/>
      <c r="I492" s="67"/>
      <c r="J492" s="67"/>
      <c r="K492" s="67"/>
      <c r="L492" s="67"/>
      <c r="M492" s="67"/>
      <c r="N492" s="67"/>
      <c r="O492" s="67"/>
      <c r="P492" s="67"/>
    </row>
    <row r="493" spans="1:16" x14ac:dyDescent="0.2">
      <c r="A493" s="67"/>
      <c r="B493" s="67"/>
      <c r="C493" s="67"/>
      <c r="D493" s="67"/>
      <c r="E493" s="67"/>
      <c r="F493" s="67"/>
      <c r="G493" s="67"/>
      <c r="H493" s="67"/>
      <c r="I493" s="67"/>
      <c r="J493" s="67"/>
      <c r="K493" s="67"/>
      <c r="L493" s="67"/>
      <c r="M493" s="67"/>
      <c r="N493" s="67"/>
      <c r="O493" s="67"/>
      <c r="P493" s="67"/>
    </row>
    <row r="494" spans="1:16" x14ac:dyDescent="0.2">
      <c r="A494" s="67"/>
      <c r="B494" s="67"/>
      <c r="C494" s="67"/>
      <c r="D494" s="67"/>
      <c r="E494" s="67"/>
      <c r="F494" s="67"/>
      <c r="G494" s="67"/>
      <c r="H494" s="67"/>
      <c r="I494" s="67"/>
      <c r="J494" s="67"/>
      <c r="K494" s="67"/>
      <c r="L494" s="67"/>
      <c r="M494" s="67"/>
      <c r="N494" s="67"/>
      <c r="O494" s="67"/>
      <c r="P494" s="67"/>
    </row>
    <row r="495" spans="1:16" x14ac:dyDescent="0.2">
      <c r="A495" s="67"/>
      <c r="B495" s="67"/>
      <c r="C495" s="67"/>
      <c r="D495" s="67"/>
      <c r="E495" s="67"/>
      <c r="F495" s="67"/>
      <c r="G495" s="67"/>
      <c r="H495" s="67"/>
      <c r="I495" s="67"/>
      <c r="J495" s="67"/>
      <c r="K495" s="67"/>
      <c r="L495" s="67"/>
      <c r="M495" s="67"/>
      <c r="N495" s="67"/>
      <c r="O495" s="67"/>
      <c r="P495" s="67"/>
    </row>
    <row r="496" spans="1:16" x14ac:dyDescent="0.2">
      <c r="A496" s="67"/>
      <c r="B496" s="67"/>
      <c r="C496" s="67"/>
      <c r="D496" s="67"/>
      <c r="E496" s="67"/>
      <c r="F496" s="67"/>
      <c r="G496" s="67"/>
      <c r="H496" s="67"/>
      <c r="I496" s="67"/>
      <c r="J496" s="67"/>
      <c r="K496" s="67"/>
      <c r="L496" s="67"/>
      <c r="M496" s="67"/>
      <c r="N496" s="67"/>
      <c r="O496" s="67"/>
      <c r="P496" s="67"/>
    </row>
    <row r="497" spans="1:16" x14ac:dyDescent="0.2">
      <c r="A497" s="67"/>
      <c r="B497" s="67"/>
      <c r="C497" s="67"/>
      <c r="D497" s="67"/>
      <c r="E497" s="67"/>
      <c r="F497" s="67"/>
      <c r="G497" s="67"/>
      <c r="H497" s="67"/>
      <c r="I497" s="67"/>
      <c r="J497" s="67"/>
      <c r="K497" s="67"/>
      <c r="L497" s="67"/>
      <c r="M497" s="67"/>
      <c r="N497" s="67"/>
      <c r="O497" s="67"/>
      <c r="P497" s="67"/>
    </row>
    <row r="498" spans="1:16" x14ac:dyDescent="0.2">
      <c r="A498" s="67"/>
      <c r="B498" s="67"/>
      <c r="C498" s="67"/>
      <c r="D498" s="67"/>
      <c r="E498" s="67"/>
      <c r="F498" s="67"/>
      <c r="G498" s="67"/>
      <c r="H498" s="67"/>
      <c r="I498" s="67"/>
      <c r="J498" s="67"/>
      <c r="K498" s="67"/>
      <c r="L498" s="67"/>
      <c r="M498" s="67"/>
      <c r="N498" s="67"/>
      <c r="O498" s="67"/>
      <c r="P498" s="67"/>
    </row>
    <row r="499" spans="1:16" x14ac:dyDescent="0.2">
      <c r="A499" s="67"/>
      <c r="B499" s="67"/>
      <c r="C499" s="67"/>
      <c r="D499" s="67"/>
      <c r="E499" s="67"/>
      <c r="F499" s="67"/>
      <c r="G499" s="67"/>
      <c r="H499" s="67"/>
      <c r="I499" s="67"/>
      <c r="J499" s="67"/>
      <c r="K499" s="67"/>
      <c r="L499" s="67"/>
      <c r="M499" s="67"/>
      <c r="N499" s="67"/>
      <c r="O499" s="67"/>
      <c r="P499" s="67"/>
    </row>
    <row r="500" spans="1:16" x14ac:dyDescent="0.2">
      <c r="A500" s="67"/>
      <c r="B500" s="67"/>
      <c r="C500" s="67"/>
      <c r="D500" s="67"/>
      <c r="E500" s="67"/>
      <c r="F500" s="67"/>
      <c r="G500" s="67"/>
      <c r="H500" s="67"/>
      <c r="I500" s="67"/>
      <c r="J500" s="67"/>
      <c r="K500" s="67"/>
      <c r="L500" s="67"/>
      <c r="M500" s="67"/>
      <c r="N500" s="67"/>
      <c r="O500" s="67"/>
      <c r="P500" s="67"/>
    </row>
    <row r="501" spans="1:16" x14ac:dyDescent="0.2">
      <c r="A501" s="67"/>
      <c r="B501" s="67"/>
      <c r="C501" s="67"/>
      <c r="D501" s="67"/>
      <c r="E501" s="67"/>
      <c r="F501" s="67"/>
      <c r="G501" s="67"/>
      <c r="H501" s="67"/>
      <c r="I501" s="67"/>
      <c r="J501" s="67"/>
      <c r="K501" s="67"/>
      <c r="L501" s="67"/>
      <c r="M501" s="67"/>
      <c r="N501" s="67"/>
      <c r="O501" s="67"/>
      <c r="P501" s="67"/>
    </row>
    <row r="502" spans="1:16" x14ac:dyDescent="0.2">
      <c r="A502" s="67"/>
      <c r="B502" s="67"/>
      <c r="C502" s="67"/>
      <c r="D502" s="67"/>
      <c r="E502" s="67"/>
      <c r="F502" s="67"/>
      <c r="G502" s="67"/>
      <c r="H502" s="67"/>
      <c r="I502" s="67"/>
      <c r="J502" s="67"/>
      <c r="K502" s="67"/>
      <c r="L502" s="67"/>
      <c r="M502" s="67"/>
      <c r="N502" s="67"/>
      <c r="O502" s="67"/>
      <c r="P502" s="67"/>
    </row>
    <row r="503" spans="1:16" x14ac:dyDescent="0.2">
      <c r="A503" s="67"/>
      <c r="B503" s="67"/>
      <c r="C503" s="67"/>
      <c r="D503" s="67"/>
      <c r="E503" s="67"/>
      <c r="F503" s="67"/>
      <c r="G503" s="67"/>
      <c r="H503" s="67"/>
      <c r="I503" s="67"/>
      <c r="J503" s="67"/>
      <c r="K503" s="67"/>
      <c r="L503" s="67"/>
      <c r="M503" s="67"/>
      <c r="N503" s="67"/>
      <c r="O503" s="67"/>
      <c r="P503" s="67"/>
    </row>
    <row r="504" spans="1:16" x14ac:dyDescent="0.2">
      <c r="A504" s="67"/>
      <c r="B504" s="67"/>
      <c r="C504" s="67"/>
      <c r="D504" s="67"/>
      <c r="E504" s="67"/>
      <c r="F504" s="67"/>
      <c r="G504" s="67"/>
      <c r="H504" s="67"/>
      <c r="I504" s="67"/>
      <c r="J504" s="67"/>
      <c r="K504" s="67"/>
      <c r="L504" s="67"/>
      <c r="M504" s="67"/>
      <c r="N504" s="67"/>
      <c r="O504" s="67"/>
      <c r="P504" s="67"/>
    </row>
    <row r="505" spans="1:16" x14ac:dyDescent="0.2">
      <c r="A505" s="67"/>
      <c r="B505" s="67"/>
      <c r="C505" s="67"/>
      <c r="D505" s="67"/>
      <c r="E505" s="67"/>
      <c r="F505" s="67"/>
      <c r="G505" s="67"/>
      <c r="H505" s="67"/>
      <c r="I505" s="67"/>
      <c r="J505" s="67"/>
      <c r="K505" s="67"/>
      <c r="L505" s="67"/>
      <c r="M505" s="67"/>
      <c r="N505" s="67"/>
      <c r="O505" s="67"/>
      <c r="P505" s="67"/>
    </row>
    <row r="506" spans="1:16" x14ac:dyDescent="0.2">
      <c r="A506" s="67"/>
      <c r="B506" s="67"/>
      <c r="C506" s="67"/>
      <c r="D506" s="67"/>
      <c r="E506" s="67"/>
      <c r="F506" s="67"/>
      <c r="G506" s="67"/>
      <c r="H506" s="67"/>
      <c r="I506" s="67"/>
      <c r="J506" s="67"/>
      <c r="K506" s="67"/>
      <c r="L506" s="67"/>
      <c r="M506" s="67"/>
      <c r="N506" s="67"/>
      <c r="O506" s="67"/>
      <c r="P506" s="67"/>
    </row>
    <row r="507" spans="1:16" x14ac:dyDescent="0.2">
      <c r="A507" s="67"/>
      <c r="B507" s="67"/>
      <c r="C507" s="67"/>
      <c r="D507" s="67"/>
      <c r="E507" s="67"/>
      <c r="F507" s="67"/>
      <c r="G507" s="67"/>
      <c r="H507" s="67"/>
      <c r="I507" s="67"/>
      <c r="J507" s="67"/>
      <c r="K507" s="67"/>
      <c r="L507" s="67"/>
      <c r="M507" s="67"/>
      <c r="N507" s="67"/>
      <c r="O507" s="67"/>
      <c r="P507" s="67"/>
    </row>
    <row r="508" spans="1:16" x14ac:dyDescent="0.2">
      <c r="A508" s="67"/>
      <c r="B508" s="67"/>
      <c r="C508" s="67"/>
      <c r="D508" s="67"/>
      <c r="E508" s="67"/>
      <c r="F508" s="67"/>
      <c r="G508" s="67"/>
      <c r="H508" s="67"/>
      <c r="I508" s="67"/>
      <c r="J508" s="67"/>
      <c r="K508" s="67"/>
      <c r="L508" s="67"/>
      <c r="M508" s="67"/>
      <c r="N508" s="67"/>
      <c r="O508" s="67"/>
      <c r="P508" s="67"/>
    </row>
    <row r="509" spans="1:16" x14ac:dyDescent="0.2">
      <c r="A509" s="67"/>
      <c r="B509" s="67"/>
      <c r="C509" s="67"/>
      <c r="D509" s="67"/>
      <c r="E509" s="67"/>
      <c r="F509" s="67"/>
      <c r="G509" s="67"/>
      <c r="H509" s="67"/>
      <c r="I509" s="67"/>
      <c r="J509" s="67"/>
      <c r="K509" s="67"/>
      <c r="L509" s="67"/>
      <c r="M509" s="67"/>
      <c r="N509" s="67"/>
      <c r="O509" s="67"/>
      <c r="P509" s="67"/>
    </row>
    <row r="510" spans="1:16" x14ac:dyDescent="0.2">
      <c r="A510" s="67"/>
      <c r="B510" s="67"/>
      <c r="C510" s="67"/>
      <c r="D510" s="67"/>
      <c r="E510" s="67"/>
      <c r="F510" s="67"/>
      <c r="G510" s="67"/>
      <c r="H510" s="67"/>
      <c r="I510" s="67"/>
      <c r="J510" s="67"/>
      <c r="K510" s="67"/>
      <c r="L510" s="67"/>
      <c r="M510" s="67"/>
      <c r="N510" s="67"/>
      <c r="O510" s="67"/>
      <c r="P510" s="67"/>
    </row>
    <row r="511" spans="1:16" x14ac:dyDescent="0.2">
      <c r="A511" s="67"/>
      <c r="B511" s="67"/>
      <c r="C511" s="67"/>
      <c r="D511" s="67"/>
      <c r="E511" s="67"/>
      <c r="F511" s="67"/>
      <c r="G511" s="67"/>
      <c r="H511" s="67"/>
      <c r="I511" s="67"/>
      <c r="J511" s="67"/>
      <c r="K511" s="67"/>
      <c r="L511" s="67"/>
      <c r="M511" s="67"/>
      <c r="N511" s="67"/>
      <c r="O511" s="67"/>
      <c r="P511" s="67"/>
    </row>
    <row r="512" spans="1:16" x14ac:dyDescent="0.2">
      <c r="A512" s="67"/>
      <c r="B512" s="67"/>
      <c r="C512" s="67"/>
      <c r="D512" s="67"/>
      <c r="E512" s="67"/>
      <c r="F512" s="67"/>
      <c r="G512" s="67"/>
      <c r="H512" s="67"/>
      <c r="I512" s="67"/>
      <c r="J512" s="67"/>
      <c r="K512" s="67"/>
      <c r="L512" s="67"/>
      <c r="M512" s="67"/>
      <c r="N512" s="67"/>
      <c r="O512" s="67"/>
      <c r="P512" s="67"/>
    </row>
    <row r="513" spans="1:16" x14ac:dyDescent="0.2">
      <c r="A513" s="67"/>
      <c r="B513" s="67"/>
      <c r="C513" s="67"/>
      <c r="D513" s="67"/>
      <c r="E513" s="67"/>
      <c r="F513" s="67"/>
      <c r="G513" s="67"/>
      <c r="H513" s="67"/>
      <c r="I513" s="67"/>
      <c r="J513" s="67"/>
      <c r="K513" s="67"/>
      <c r="L513" s="67"/>
      <c r="M513" s="67"/>
      <c r="N513" s="67"/>
      <c r="O513" s="67"/>
      <c r="P513" s="67"/>
    </row>
    <row r="514" spans="1:16" x14ac:dyDescent="0.2">
      <c r="A514" s="67"/>
      <c r="B514" s="67"/>
      <c r="C514" s="67"/>
      <c r="D514" s="67"/>
      <c r="E514" s="67"/>
      <c r="F514" s="67"/>
      <c r="G514" s="67"/>
      <c r="H514" s="67"/>
      <c r="I514" s="67"/>
      <c r="J514" s="67"/>
      <c r="K514" s="67"/>
      <c r="L514" s="67"/>
      <c r="M514" s="67"/>
      <c r="N514" s="67"/>
      <c r="O514" s="67"/>
      <c r="P514" s="67"/>
    </row>
    <row r="515" spans="1:16" x14ac:dyDescent="0.2">
      <c r="A515" s="67"/>
      <c r="B515" s="67"/>
      <c r="C515" s="67"/>
      <c r="D515" s="67"/>
      <c r="E515" s="67"/>
      <c r="F515" s="67"/>
      <c r="G515" s="67"/>
      <c r="H515" s="67"/>
      <c r="I515" s="67"/>
      <c r="J515" s="67"/>
      <c r="K515" s="67"/>
      <c r="L515" s="67"/>
      <c r="M515" s="67"/>
      <c r="N515" s="67"/>
      <c r="O515" s="67"/>
      <c r="P515" s="67"/>
    </row>
    <row r="516" spans="1:16" x14ac:dyDescent="0.2">
      <c r="A516" s="67"/>
      <c r="B516" s="67"/>
      <c r="C516" s="67"/>
      <c r="D516" s="67"/>
      <c r="E516" s="67"/>
      <c r="F516" s="67"/>
      <c r="G516" s="67"/>
      <c r="H516" s="67"/>
      <c r="I516" s="67"/>
      <c r="J516" s="67"/>
      <c r="K516" s="67"/>
      <c r="L516" s="67"/>
      <c r="M516" s="67"/>
      <c r="N516" s="67"/>
      <c r="O516" s="67"/>
      <c r="P516" s="67"/>
    </row>
    <row r="517" spans="1:16" x14ac:dyDescent="0.2">
      <c r="A517" s="67"/>
      <c r="B517" s="67"/>
      <c r="C517" s="67"/>
      <c r="D517" s="67"/>
      <c r="E517" s="67"/>
      <c r="F517" s="67"/>
      <c r="G517" s="67"/>
      <c r="H517" s="67"/>
      <c r="I517" s="67"/>
      <c r="J517" s="67"/>
      <c r="K517" s="67"/>
      <c r="L517" s="67"/>
      <c r="M517" s="67"/>
      <c r="N517" s="67"/>
      <c r="O517" s="67"/>
      <c r="P517" s="67"/>
    </row>
    <row r="518" spans="1:16" x14ac:dyDescent="0.2">
      <c r="A518" s="67"/>
      <c r="B518" s="67"/>
      <c r="C518" s="67"/>
      <c r="D518" s="67"/>
      <c r="E518" s="67"/>
      <c r="F518" s="67"/>
      <c r="G518" s="67"/>
      <c r="H518" s="67"/>
      <c r="I518" s="67"/>
      <c r="J518" s="67"/>
      <c r="K518" s="67"/>
      <c r="L518" s="67"/>
      <c r="M518" s="67"/>
      <c r="N518" s="67"/>
      <c r="O518" s="67"/>
      <c r="P518" s="67"/>
    </row>
    <row r="519" spans="1:16" x14ac:dyDescent="0.2">
      <c r="A519" s="67"/>
      <c r="B519" s="67"/>
      <c r="C519" s="67"/>
      <c r="D519" s="67"/>
      <c r="E519" s="67"/>
      <c r="F519" s="67"/>
      <c r="G519" s="67"/>
      <c r="H519" s="67"/>
      <c r="I519" s="67"/>
      <c r="J519" s="67"/>
      <c r="K519" s="67"/>
      <c r="L519" s="67"/>
      <c r="M519" s="67"/>
      <c r="N519" s="67"/>
      <c r="O519" s="67"/>
      <c r="P519" s="67"/>
    </row>
    <row r="520" spans="1:16" x14ac:dyDescent="0.2">
      <c r="A520" s="67"/>
      <c r="B520" s="67"/>
      <c r="C520" s="67"/>
      <c r="D520" s="67"/>
      <c r="E520" s="67"/>
      <c r="F520" s="67"/>
      <c r="G520" s="67"/>
      <c r="H520" s="67"/>
      <c r="I520" s="67"/>
      <c r="J520" s="67"/>
      <c r="K520" s="67"/>
      <c r="L520" s="67"/>
      <c r="M520" s="67"/>
      <c r="N520" s="67"/>
      <c r="O520" s="67"/>
      <c r="P520" s="67"/>
    </row>
    <row r="521" spans="1:16" x14ac:dyDescent="0.2">
      <c r="A521" s="67"/>
      <c r="B521" s="67"/>
      <c r="C521" s="67"/>
      <c r="D521" s="67"/>
      <c r="E521" s="67"/>
      <c r="F521" s="67"/>
      <c r="G521" s="67"/>
      <c r="H521" s="67"/>
      <c r="I521" s="67"/>
      <c r="J521" s="67"/>
      <c r="K521" s="67"/>
      <c r="L521" s="67"/>
      <c r="M521" s="67"/>
      <c r="N521" s="67"/>
      <c r="O521" s="67"/>
      <c r="P521" s="67"/>
    </row>
    <row r="522" spans="1:16" x14ac:dyDescent="0.2">
      <c r="A522" s="67"/>
      <c r="B522" s="67"/>
      <c r="C522" s="67"/>
      <c r="D522" s="67"/>
      <c r="E522" s="67"/>
      <c r="F522" s="67"/>
      <c r="G522" s="67"/>
      <c r="H522" s="67"/>
      <c r="I522" s="67"/>
      <c r="J522" s="67"/>
      <c r="K522" s="67"/>
      <c r="L522" s="67"/>
      <c r="M522" s="67"/>
      <c r="N522" s="67"/>
      <c r="O522" s="67"/>
      <c r="P522" s="67"/>
    </row>
    <row r="523" spans="1:16" x14ac:dyDescent="0.2">
      <c r="A523" s="67"/>
      <c r="B523" s="67"/>
      <c r="C523" s="67"/>
      <c r="D523" s="67"/>
      <c r="E523" s="67"/>
      <c r="F523" s="67"/>
      <c r="G523" s="67"/>
      <c r="H523" s="67"/>
      <c r="I523" s="67"/>
      <c r="J523" s="67"/>
      <c r="K523" s="67"/>
      <c r="L523" s="67"/>
      <c r="M523" s="67"/>
      <c r="N523" s="67"/>
      <c r="O523" s="67"/>
      <c r="P523" s="67"/>
    </row>
    <row r="524" spans="1:16" x14ac:dyDescent="0.2">
      <c r="A524" s="67"/>
      <c r="B524" s="67"/>
      <c r="C524" s="67"/>
      <c r="D524" s="67"/>
      <c r="E524" s="67"/>
      <c r="F524" s="67"/>
      <c r="G524" s="67"/>
      <c r="H524" s="67"/>
      <c r="I524" s="67"/>
      <c r="J524" s="67"/>
      <c r="K524" s="67"/>
      <c r="L524" s="67"/>
      <c r="M524" s="67"/>
      <c r="N524" s="67"/>
      <c r="O524" s="67"/>
      <c r="P524" s="67"/>
    </row>
    <row r="525" spans="1:16" x14ac:dyDescent="0.2">
      <c r="A525" s="67"/>
      <c r="B525" s="67"/>
      <c r="C525" s="67"/>
      <c r="D525" s="67"/>
      <c r="E525" s="67"/>
      <c r="F525" s="67"/>
      <c r="G525" s="67"/>
      <c r="H525" s="67"/>
      <c r="I525" s="67"/>
      <c r="J525" s="67"/>
      <c r="K525" s="67"/>
      <c r="L525" s="67"/>
      <c r="M525" s="67"/>
      <c r="N525" s="67"/>
      <c r="O525" s="67"/>
      <c r="P525" s="67"/>
    </row>
    <row r="526" spans="1:16" x14ac:dyDescent="0.2">
      <c r="A526" s="67"/>
      <c r="B526" s="67"/>
      <c r="C526" s="67"/>
      <c r="D526" s="67"/>
      <c r="E526" s="67"/>
      <c r="F526" s="67"/>
      <c r="G526" s="67"/>
      <c r="H526" s="67"/>
      <c r="I526" s="67"/>
      <c r="J526" s="67"/>
      <c r="K526" s="67"/>
      <c r="L526" s="67"/>
      <c r="M526" s="67"/>
      <c r="N526" s="67"/>
      <c r="O526" s="67"/>
      <c r="P526" s="67"/>
    </row>
    <row r="527" spans="1:16" x14ac:dyDescent="0.2">
      <c r="A527" s="67"/>
      <c r="B527" s="67"/>
      <c r="C527" s="67"/>
      <c r="D527" s="67"/>
      <c r="E527" s="67"/>
      <c r="F527" s="67"/>
      <c r="G527" s="67"/>
      <c r="H527" s="67"/>
      <c r="I527" s="67"/>
      <c r="J527" s="67"/>
      <c r="K527" s="67"/>
      <c r="L527" s="67"/>
      <c r="M527" s="67"/>
      <c r="N527" s="67"/>
      <c r="O527" s="67"/>
      <c r="P527" s="67"/>
    </row>
    <row r="528" spans="1:16" x14ac:dyDescent="0.2">
      <c r="A528" s="67"/>
      <c r="B528" s="67"/>
      <c r="C528" s="67"/>
      <c r="D528" s="67"/>
      <c r="E528" s="67"/>
      <c r="F528" s="67"/>
      <c r="G528" s="67"/>
      <c r="H528" s="67"/>
      <c r="I528" s="67"/>
      <c r="J528" s="67"/>
      <c r="K528" s="67"/>
      <c r="L528" s="67"/>
      <c r="M528" s="67"/>
      <c r="N528" s="67"/>
      <c r="O528" s="67"/>
      <c r="P528" s="67"/>
    </row>
    <row r="529" spans="1:16" x14ac:dyDescent="0.2">
      <c r="A529" s="67"/>
      <c r="B529" s="67"/>
      <c r="C529" s="67"/>
      <c r="D529" s="67"/>
      <c r="E529" s="67"/>
      <c r="F529" s="67"/>
      <c r="G529" s="67"/>
      <c r="H529" s="67"/>
      <c r="I529" s="67"/>
      <c r="J529" s="67"/>
      <c r="K529" s="67"/>
      <c r="L529" s="67"/>
      <c r="M529" s="67"/>
      <c r="N529" s="67"/>
      <c r="O529" s="67"/>
      <c r="P529" s="67"/>
    </row>
    <row r="530" spans="1:16" x14ac:dyDescent="0.2">
      <c r="A530" s="67"/>
      <c r="B530" s="67"/>
      <c r="C530" s="67"/>
      <c r="D530" s="67"/>
      <c r="E530" s="67"/>
      <c r="F530" s="67"/>
      <c r="G530" s="67"/>
      <c r="H530" s="67"/>
      <c r="I530" s="67"/>
      <c r="J530" s="67"/>
      <c r="K530" s="67"/>
      <c r="L530" s="67"/>
      <c r="M530" s="67"/>
      <c r="N530" s="67"/>
      <c r="O530" s="67"/>
      <c r="P530" s="67"/>
    </row>
    <row r="531" spans="1:16" x14ac:dyDescent="0.2">
      <c r="A531" s="67"/>
      <c r="B531" s="67"/>
      <c r="C531" s="67"/>
      <c r="D531" s="67"/>
      <c r="E531" s="67"/>
      <c r="F531" s="67"/>
      <c r="G531" s="67"/>
      <c r="H531" s="67"/>
      <c r="I531" s="67"/>
      <c r="J531" s="67"/>
      <c r="K531" s="67"/>
      <c r="L531" s="67"/>
      <c r="M531" s="67"/>
      <c r="N531" s="67"/>
      <c r="O531" s="67"/>
      <c r="P531" s="67"/>
    </row>
    <row r="532" spans="1:16" x14ac:dyDescent="0.2">
      <c r="A532" s="67"/>
      <c r="B532" s="67"/>
      <c r="C532" s="67"/>
      <c r="D532" s="67"/>
      <c r="E532" s="67"/>
      <c r="F532" s="67"/>
      <c r="G532" s="67"/>
      <c r="H532" s="67"/>
      <c r="I532" s="67"/>
      <c r="J532" s="67"/>
      <c r="K532" s="67"/>
      <c r="L532" s="67"/>
      <c r="M532" s="67"/>
      <c r="N532" s="67"/>
      <c r="O532" s="67"/>
      <c r="P532" s="67"/>
    </row>
    <row r="533" spans="1:16" x14ac:dyDescent="0.2">
      <c r="A533" s="67"/>
      <c r="B533" s="67"/>
      <c r="C533" s="67"/>
      <c r="D533" s="67"/>
      <c r="E533" s="67"/>
      <c r="F533" s="67"/>
      <c r="G533" s="67"/>
      <c r="H533" s="67"/>
      <c r="I533" s="67"/>
      <c r="J533" s="67"/>
      <c r="K533" s="67"/>
      <c r="L533" s="67"/>
      <c r="M533" s="67"/>
      <c r="N533" s="67"/>
      <c r="O533" s="67"/>
      <c r="P533" s="67"/>
    </row>
    <row r="534" spans="1:16" x14ac:dyDescent="0.2">
      <c r="A534" s="67"/>
      <c r="B534" s="67"/>
      <c r="C534" s="67"/>
      <c r="D534" s="67"/>
      <c r="E534" s="67"/>
      <c r="F534" s="67"/>
      <c r="G534" s="67"/>
      <c r="H534" s="67"/>
      <c r="I534" s="67"/>
      <c r="J534" s="67"/>
      <c r="K534" s="67"/>
      <c r="L534" s="67"/>
      <c r="M534" s="67"/>
      <c r="N534" s="67"/>
      <c r="O534" s="67"/>
      <c r="P534" s="67"/>
    </row>
    <row r="535" spans="1:16" x14ac:dyDescent="0.2">
      <c r="A535" s="67"/>
      <c r="B535" s="67"/>
      <c r="C535" s="67"/>
      <c r="D535" s="67"/>
      <c r="E535" s="67"/>
      <c r="F535" s="67"/>
      <c r="G535" s="67"/>
      <c r="H535" s="67"/>
      <c r="I535" s="67"/>
      <c r="J535" s="67"/>
      <c r="K535" s="67"/>
      <c r="L535" s="67"/>
      <c r="M535" s="67"/>
      <c r="N535" s="67"/>
      <c r="O535" s="67"/>
      <c r="P535" s="67"/>
    </row>
    <row r="536" spans="1:16" x14ac:dyDescent="0.2">
      <c r="A536" s="67"/>
      <c r="B536" s="67"/>
      <c r="C536" s="67"/>
      <c r="D536" s="67"/>
      <c r="E536" s="67"/>
      <c r="F536" s="67"/>
      <c r="G536" s="67"/>
      <c r="H536" s="67"/>
      <c r="I536" s="67"/>
      <c r="J536" s="67"/>
      <c r="K536" s="67"/>
      <c r="L536" s="67"/>
      <c r="M536" s="67"/>
      <c r="N536" s="67"/>
      <c r="O536" s="67"/>
      <c r="P536" s="67"/>
    </row>
    <row r="537" spans="1:16" x14ac:dyDescent="0.2">
      <c r="A537" s="67"/>
      <c r="B537" s="67"/>
      <c r="C537" s="67"/>
      <c r="D537" s="67"/>
      <c r="E537" s="67"/>
      <c r="F537" s="67"/>
      <c r="G537" s="67"/>
      <c r="H537" s="67"/>
      <c r="I537" s="67"/>
      <c r="J537" s="67"/>
      <c r="K537" s="67"/>
      <c r="L537" s="67"/>
      <c r="M537" s="67"/>
      <c r="N537" s="67"/>
      <c r="O537" s="67"/>
      <c r="P537" s="67"/>
    </row>
    <row r="538" spans="1:16" x14ac:dyDescent="0.2">
      <c r="A538" s="67"/>
      <c r="B538" s="67"/>
      <c r="C538" s="67"/>
      <c r="D538" s="67"/>
      <c r="E538" s="67"/>
      <c r="F538" s="67"/>
      <c r="G538" s="67"/>
      <c r="H538" s="67"/>
      <c r="I538" s="67"/>
      <c r="J538" s="67"/>
      <c r="K538" s="67"/>
      <c r="L538" s="67"/>
      <c r="M538" s="67"/>
      <c r="N538" s="67"/>
      <c r="O538" s="67"/>
      <c r="P538" s="67"/>
    </row>
    <row r="539" spans="1:16" x14ac:dyDescent="0.2">
      <c r="A539" s="67"/>
      <c r="B539" s="67"/>
      <c r="C539" s="67"/>
      <c r="D539" s="67"/>
      <c r="E539" s="67"/>
      <c r="F539" s="67"/>
      <c r="G539" s="67"/>
      <c r="H539" s="67"/>
      <c r="I539" s="67"/>
      <c r="J539" s="67"/>
      <c r="K539" s="67"/>
      <c r="L539" s="67"/>
      <c r="M539" s="67"/>
      <c r="N539" s="67"/>
      <c r="O539" s="67"/>
      <c r="P539" s="67"/>
    </row>
    <row r="540" spans="1:16" x14ac:dyDescent="0.2">
      <c r="A540" s="67"/>
      <c r="B540" s="67"/>
      <c r="C540" s="67"/>
      <c r="D540" s="67"/>
      <c r="E540" s="67"/>
      <c r="F540" s="67"/>
      <c r="G540" s="67"/>
      <c r="H540" s="67"/>
      <c r="I540" s="67"/>
      <c r="J540" s="67"/>
      <c r="K540" s="67"/>
      <c r="L540" s="67"/>
      <c r="M540" s="67"/>
      <c r="N540" s="67"/>
      <c r="O540" s="67"/>
      <c r="P540" s="67"/>
    </row>
    <row r="541" spans="1:16" x14ac:dyDescent="0.2">
      <c r="A541" s="67"/>
      <c r="B541" s="67"/>
      <c r="C541" s="67"/>
      <c r="D541" s="67"/>
      <c r="E541" s="67"/>
      <c r="F541" s="67"/>
      <c r="G541" s="67"/>
      <c r="H541" s="67"/>
      <c r="I541" s="67"/>
      <c r="J541" s="67"/>
      <c r="K541" s="67"/>
      <c r="L541" s="67"/>
      <c r="M541" s="67"/>
      <c r="N541" s="67"/>
      <c r="O541" s="67"/>
      <c r="P541" s="67"/>
    </row>
    <row r="542" spans="1:16" x14ac:dyDescent="0.2">
      <c r="A542" s="67"/>
      <c r="B542" s="67"/>
      <c r="C542" s="67"/>
      <c r="D542" s="67"/>
      <c r="E542" s="67"/>
      <c r="F542" s="67"/>
      <c r="G542" s="67"/>
      <c r="H542" s="67"/>
      <c r="I542" s="67"/>
      <c r="J542" s="67"/>
      <c r="K542" s="67"/>
      <c r="L542" s="67"/>
      <c r="M542" s="67"/>
      <c r="N542" s="67"/>
      <c r="O542" s="67"/>
      <c r="P542" s="67"/>
    </row>
    <row r="543" spans="1:16" x14ac:dyDescent="0.2">
      <c r="A543" s="67"/>
      <c r="B543" s="67"/>
      <c r="C543" s="67"/>
      <c r="D543" s="67"/>
      <c r="E543" s="67"/>
      <c r="F543" s="67"/>
      <c r="G543" s="67"/>
      <c r="H543" s="67"/>
      <c r="I543" s="67"/>
      <c r="J543" s="67"/>
      <c r="K543" s="67"/>
      <c r="L543" s="67"/>
      <c r="M543" s="67"/>
      <c r="N543" s="67"/>
      <c r="O543" s="67"/>
      <c r="P543" s="67"/>
    </row>
    <row r="544" spans="1:16" x14ac:dyDescent="0.2">
      <c r="A544" s="67"/>
      <c r="B544" s="67"/>
      <c r="C544" s="67"/>
      <c r="D544" s="67"/>
      <c r="E544" s="67"/>
      <c r="F544" s="67"/>
      <c r="G544" s="67"/>
      <c r="H544" s="67"/>
      <c r="I544" s="67"/>
      <c r="J544" s="67"/>
      <c r="K544" s="67"/>
      <c r="L544" s="67"/>
      <c r="M544" s="67"/>
      <c r="N544" s="67"/>
      <c r="O544" s="67"/>
      <c r="P544" s="67"/>
    </row>
    <row r="545" spans="1:16" x14ac:dyDescent="0.2">
      <c r="A545" s="67"/>
      <c r="B545" s="67"/>
      <c r="C545" s="67"/>
      <c r="D545" s="67"/>
      <c r="E545" s="67"/>
      <c r="F545" s="67"/>
      <c r="G545" s="67"/>
      <c r="H545" s="67"/>
      <c r="I545" s="67"/>
      <c r="J545" s="67"/>
      <c r="K545" s="67"/>
      <c r="L545" s="67"/>
      <c r="M545" s="67"/>
      <c r="N545" s="67"/>
      <c r="O545" s="67"/>
      <c r="P545" s="67"/>
    </row>
    <row r="546" spans="1:16" x14ac:dyDescent="0.2">
      <c r="A546" s="67"/>
      <c r="B546" s="67"/>
      <c r="C546" s="67"/>
      <c r="D546" s="67"/>
      <c r="E546" s="67"/>
      <c r="F546" s="67"/>
      <c r="G546" s="67"/>
      <c r="H546" s="67"/>
      <c r="I546" s="67"/>
      <c r="J546" s="67"/>
      <c r="K546" s="67"/>
      <c r="L546" s="67"/>
      <c r="M546" s="67"/>
      <c r="N546" s="67"/>
      <c r="O546" s="67"/>
      <c r="P546" s="67"/>
    </row>
    <row r="547" spans="1:16" x14ac:dyDescent="0.2">
      <c r="A547" s="67"/>
      <c r="B547" s="67"/>
      <c r="C547" s="67"/>
      <c r="D547" s="67"/>
      <c r="E547" s="67"/>
      <c r="F547" s="67"/>
      <c r="G547" s="67"/>
      <c r="H547" s="67"/>
      <c r="I547" s="67"/>
      <c r="J547" s="67"/>
      <c r="K547" s="67"/>
      <c r="L547" s="67"/>
      <c r="M547" s="67"/>
      <c r="N547" s="67"/>
      <c r="O547" s="67"/>
      <c r="P547" s="67"/>
    </row>
    <row r="548" spans="1:16" x14ac:dyDescent="0.2">
      <c r="A548" s="67"/>
      <c r="B548" s="67"/>
      <c r="C548" s="67"/>
      <c r="D548" s="67"/>
      <c r="E548" s="67"/>
      <c r="F548" s="67"/>
      <c r="G548" s="67"/>
      <c r="H548" s="67"/>
      <c r="I548" s="67"/>
      <c r="J548" s="67"/>
      <c r="K548" s="67"/>
      <c r="L548" s="67"/>
      <c r="M548" s="67"/>
      <c r="N548" s="67"/>
      <c r="O548" s="67"/>
      <c r="P548" s="67"/>
    </row>
    <row r="549" spans="1:16" x14ac:dyDescent="0.2">
      <c r="A549" s="67"/>
      <c r="B549" s="67"/>
      <c r="C549" s="67"/>
      <c r="D549" s="67"/>
      <c r="E549" s="67"/>
      <c r="F549" s="67"/>
      <c r="G549" s="67"/>
      <c r="H549" s="67"/>
      <c r="I549" s="67"/>
      <c r="J549" s="67"/>
      <c r="K549" s="67"/>
      <c r="L549" s="67"/>
      <c r="M549" s="67"/>
      <c r="N549" s="67"/>
      <c r="O549" s="67"/>
      <c r="P549" s="67"/>
    </row>
    <row r="550" spans="1:16" x14ac:dyDescent="0.2">
      <c r="A550" s="67"/>
      <c r="B550" s="67"/>
      <c r="C550" s="67"/>
      <c r="D550" s="67"/>
      <c r="E550" s="67"/>
      <c r="F550" s="67"/>
      <c r="G550" s="67"/>
      <c r="H550" s="67"/>
      <c r="I550" s="67"/>
      <c r="J550" s="67"/>
      <c r="K550" s="67"/>
      <c r="L550" s="67"/>
      <c r="M550" s="67"/>
      <c r="N550" s="67"/>
      <c r="O550" s="67"/>
      <c r="P550" s="67"/>
    </row>
    <row r="551" spans="1:16" x14ac:dyDescent="0.2">
      <c r="A551" s="67"/>
      <c r="B551" s="67"/>
      <c r="C551" s="67"/>
      <c r="D551" s="67"/>
      <c r="E551" s="67"/>
      <c r="F551" s="67"/>
      <c r="G551" s="67"/>
      <c r="H551" s="67"/>
      <c r="I551" s="67"/>
      <c r="J551" s="67"/>
      <c r="K551" s="67"/>
      <c r="L551" s="67"/>
      <c r="M551" s="67"/>
      <c r="N551" s="67"/>
      <c r="O551" s="67"/>
      <c r="P551" s="67"/>
    </row>
    <row r="552" spans="1:16" x14ac:dyDescent="0.2">
      <c r="A552" s="67"/>
      <c r="B552" s="67"/>
      <c r="C552" s="67"/>
      <c r="D552" s="67"/>
      <c r="E552" s="67"/>
      <c r="F552" s="67"/>
      <c r="G552" s="67"/>
      <c r="H552" s="67"/>
      <c r="I552" s="67"/>
      <c r="J552" s="67"/>
      <c r="K552" s="67"/>
      <c r="L552" s="67"/>
      <c r="M552" s="67"/>
      <c r="N552" s="67"/>
      <c r="O552" s="67"/>
      <c r="P552" s="67"/>
    </row>
    <row r="553" spans="1:16" x14ac:dyDescent="0.2">
      <c r="A553" s="67"/>
      <c r="B553" s="67"/>
      <c r="C553" s="67"/>
      <c r="D553" s="67"/>
      <c r="E553" s="67"/>
      <c r="F553" s="67"/>
      <c r="G553" s="67"/>
      <c r="H553" s="67"/>
      <c r="I553" s="67"/>
      <c r="J553" s="67"/>
      <c r="K553" s="67"/>
      <c r="L553" s="67"/>
      <c r="M553" s="67"/>
      <c r="N553" s="67"/>
      <c r="O553" s="67"/>
      <c r="P553" s="67"/>
    </row>
    <row r="554" spans="1:16" x14ac:dyDescent="0.2">
      <c r="A554" s="67"/>
      <c r="B554" s="67"/>
      <c r="C554" s="67"/>
      <c r="D554" s="67"/>
      <c r="E554" s="67"/>
      <c r="F554" s="67"/>
      <c r="G554" s="67"/>
      <c r="H554" s="67"/>
      <c r="I554" s="67"/>
      <c r="J554" s="67"/>
      <c r="K554" s="67"/>
      <c r="L554" s="67"/>
      <c r="M554" s="67"/>
      <c r="N554" s="67"/>
      <c r="O554" s="67"/>
      <c r="P554" s="67"/>
    </row>
    <row r="555" spans="1:16" x14ac:dyDescent="0.2">
      <c r="A555" s="67"/>
      <c r="B555" s="67"/>
      <c r="C555" s="67"/>
      <c r="D555" s="67"/>
      <c r="E555" s="67"/>
      <c r="F555" s="67"/>
      <c r="G555" s="67"/>
      <c r="H555" s="67"/>
      <c r="I555" s="67"/>
      <c r="J555" s="67"/>
      <c r="K555" s="67"/>
      <c r="L555" s="67"/>
      <c r="M555" s="67"/>
      <c r="N555" s="67"/>
      <c r="O555" s="67"/>
      <c r="P555" s="67"/>
    </row>
    <row r="556" spans="1:16" x14ac:dyDescent="0.2">
      <c r="A556" s="67"/>
      <c r="B556" s="67"/>
      <c r="C556" s="67"/>
      <c r="D556" s="67"/>
      <c r="E556" s="67"/>
      <c r="F556" s="67"/>
      <c r="G556" s="67"/>
      <c r="H556" s="67"/>
      <c r="I556" s="67"/>
      <c r="J556" s="67"/>
      <c r="K556" s="67"/>
      <c r="L556" s="67"/>
      <c r="M556" s="67"/>
      <c r="N556" s="67"/>
      <c r="O556" s="67"/>
      <c r="P556" s="67"/>
    </row>
    <row r="557" spans="1:16" x14ac:dyDescent="0.2">
      <c r="A557" s="67"/>
      <c r="B557" s="67"/>
      <c r="C557" s="67"/>
      <c r="D557" s="67"/>
      <c r="E557" s="67"/>
      <c r="F557" s="67"/>
      <c r="G557" s="67"/>
      <c r="H557" s="67"/>
      <c r="I557" s="67"/>
      <c r="J557" s="67"/>
      <c r="K557" s="67"/>
      <c r="L557" s="67"/>
      <c r="M557" s="67"/>
      <c r="N557" s="67"/>
      <c r="O557" s="67"/>
      <c r="P557" s="67"/>
    </row>
    <row r="558" spans="1:16" x14ac:dyDescent="0.2">
      <c r="A558" s="67"/>
      <c r="B558" s="67"/>
      <c r="C558" s="67"/>
      <c r="D558" s="67"/>
      <c r="E558" s="67"/>
      <c r="F558" s="67"/>
      <c r="G558" s="67"/>
      <c r="H558" s="67"/>
      <c r="I558" s="67"/>
      <c r="J558" s="67"/>
      <c r="K558" s="67"/>
      <c r="L558" s="67"/>
      <c r="M558" s="67"/>
      <c r="N558" s="67"/>
      <c r="O558" s="67"/>
      <c r="P558" s="67"/>
    </row>
    <row r="559" spans="1:16" x14ac:dyDescent="0.2">
      <c r="A559" s="67"/>
      <c r="B559" s="67"/>
      <c r="C559" s="67"/>
      <c r="D559" s="67"/>
      <c r="E559" s="67"/>
      <c r="F559" s="67"/>
      <c r="G559" s="67"/>
      <c r="H559" s="67"/>
      <c r="I559" s="67"/>
      <c r="J559" s="67"/>
      <c r="K559" s="67"/>
      <c r="L559" s="67"/>
      <c r="M559" s="67"/>
      <c r="N559" s="67"/>
      <c r="O559" s="67"/>
      <c r="P559" s="67"/>
    </row>
    <row r="560" spans="1:16" x14ac:dyDescent="0.2">
      <c r="A560" s="67"/>
      <c r="B560" s="67"/>
      <c r="C560" s="67"/>
      <c r="D560" s="67"/>
      <c r="E560" s="67"/>
      <c r="F560" s="67"/>
      <c r="G560" s="67"/>
      <c r="H560" s="67"/>
      <c r="I560" s="67"/>
      <c r="J560" s="67"/>
      <c r="K560" s="67"/>
      <c r="L560" s="67"/>
      <c r="M560" s="67"/>
      <c r="N560" s="67"/>
      <c r="O560" s="67"/>
      <c r="P560" s="67"/>
    </row>
    <row r="561" spans="1:16" x14ac:dyDescent="0.2">
      <c r="A561" s="67"/>
      <c r="B561" s="67"/>
      <c r="C561" s="67"/>
      <c r="D561" s="67"/>
      <c r="E561" s="67"/>
      <c r="F561" s="67"/>
      <c r="G561" s="67"/>
      <c r="H561" s="67"/>
      <c r="I561" s="67"/>
      <c r="J561" s="67"/>
      <c r="K561" s="67"/>
      <c r="L561" s="67"/>
      <c r="M561" s="67"/>
      <c r="N561" s="67"/>
      <c r="O561" s="67"/>
      <c r="P561" s="67"/>
    </row>
    <row r="562" spans="1:16" x14ac:dyDescent="0.2">
      <c r="A562" s="67"/>
      <c r="B562" s="67"/>
      <c r="C562" s="67"/>
      <c r="D562" s="67"/>
      <c r="E562" s="67"/>
      <c r="F562" s="67"/>
      <c r="G562" s="67"/>
      <c r="H562" s="67"/>
      <c r="I562" s="67"/>
      <c r="J562" s="67"/>
      <c r="K562" s="67"/>
      <c r="L562" s="67"/>
      <c r="M562" s="67"/>
      <c r="N562" s="67"/>
      <c r="O562" s="67"/>
      <c r="P562" s="67"/>
    </row>
    <row r="563" spans="1:16" x14ac:dyDescent="0.2">
      <c r="A563" s="67"/>
      <c r="B563" s="67"/>
      <c r="C563" s="67"/>
      <c r="D563" s="67"/>
      <c r="E563" s="67"/>
      <c r="F563" s="67"/>
      <c r="G563" s="67"/>
      <c r="H563" s="67"/>
      <c r="I563" s="67"/>
      <c r="J563" s="67"/>
      <c r="K563" s="67"/>
      <c r="L563" s="67"/>
      <c r="M563" s="67"/>
      <c r="N563" s="67"/>
      <c r="O563" s="67"/>
      <c r="P563" s="67"/>
    </row>
    <row r="564" spans="1:16" x14ac:dyDescent="0.2">
      <c r="A564" s="67"/>
      <c r="B564" s="67"/>
      <c r="C564" s="67"/>
      <c r="D564" s="67"/>
      <c r="E564" s="67"/>
      <c r="F564" s="67"/>
      <c r="G564" s="67"/>
      <c r="H564" s="67"/>
      <c r="I564" s="67"/>
      <c r="J564" s="67"/>
      <c r="K564" s="67"/>
      <c r="L564" s="67"/>
      <c r="M564" s="67"/>
      <c r="N564" s="67"/>
      <c r="O564" s="67"/>
      <c r="P564" s="67"/>
    </row>
    <row r="565" spans="1:16" x14ac:dyDescent="0.2">
      <c r="A565" s="67"/>
      <c r="B565" s="67"/>
      <c r="C565" s="67"/>
      <c r="D565" s="67"/>
      <c r="E565" s="67"/>
      <c r="F565" s="67"/>
      <c r="G565" s="67"/>
      <c r="H565" s="67"/>
      <c r="I565" s="67"/>
      <c r="J565" s="67"/>
      <c r="K565" s="67"/>
      <c r="L565" s="67"/>
      <c r="M565" s="67"/>
      <c r="N565" s="67"/>
      <c r="O565" s="67"/>
      <c r="P565" s="67"/>
    </row>
    <row r="566" spans="1:16" x14ac:dyDescent="0.2">
      <c r="A566" s="67"/>
      <c r="B566" s="67"/>
      <c r="C566" s="67"/>
      <c r="D566" s="67"/>
      <c r="E566" s="67"/>
      <c r="F566" s="67"/>
      <c r="G566" s="67"/>
      <c r="H566" s="67"/>
      <c r="I566" s="67"/>
      <c r="J566" s="67"/>
      <c r="K566" s="67"/>
      <c r="L566" s="67"/>
      <c r="M566" s="67"/>
      <c r="N566" s="67"/>
      <c r="O566" s="67"/>
      <c r="P566" s="67"/>
    </row>
    <row r="567" spans="1:16" x14ac:dyDescent="0.2">
      <c r="A567" s="67"/>
      <c r="B567" s="67"/>
      <c r="C567" s="67"/>
      <c r="D567" s="67"/>
      <c r="E567" s="67"/>
      <c r="F567" s="67"/>
      <c r="G567" s="67"/>
      <c r="H567" s="67"/>
      <c r="I567" s="67"/>
      <c r="J567" s="67"/>
      <c r="K567" s="67"/>
      <c r="L567" s="67"/>
      <c r="M567" s="67"/>
      <c r="N567" s="67"/>
      <c r="O567" s="67"/>
      <c r="P567" s="67"/>
    </row>
    <row r="568" spans="1:16" x14ac:dyDescent="0.2">
      <c r="A568" s="67"/>
      <c r="B568" s="67"/>
      <c r="C568" s="67"/>
      <c r="D568" s="67"/>
      <c r="E568" s="67"/>
      <c r="F568" s="67"/>
      <c r="G568" s="67"/>
      <c r="H568" s="67"/>
      <c r="I568" s="67"/>
      <c r="J568" s="67"/>
      <c r="K568" s="67"/>
      <c r="L568" s="67"/>
      <c r="M568" s="67"/>
      <c r="N568" s="67"/>
      <c r="O568" s="67"/>
      <c r="P568" s="67"/>
    </row>
    <row r="569" spans="1:16" x14ac:dyDescent="0.2">
      <c r="A569" s="67"/>
      <c r="B569" s="67"/>
      <c r="C569" s="67"/>
      <c r="D569" s="67"/>
      <c r="E569" s="67"/>
      <c r="F569" s="67"/>
      <c r="G569" s="67"/>
      <c r="H569" s="67"/>
      <c r="I569" s="67"/>
      <c r="J569" s="67"/>
      <c r="K569" s="67"/>
      <c r="L569" s="67"/>
      <c r="M569" s="67"/>
      <c r="N569" s="67"/>
      <c r="O569" s="67"/>
      <c r="P569" s="67"/>
    </row>
    <row r="570" spans="1:16" x14ac:dyDescent="0.2">
      <c r="A570" s="67"/>
      <c r="B570" s="67"/>
      <c r="C570" s="67"/>
      <c r="D570" s="67"/>
      <c r="E570" s="67"/>
      <c r="F570" s="67"/>
      <c r="G570" s="67"/>
      <c r="H570" s="67"/>
      <c r="I570" s="67"/>
      <c r="J570" s="67"/>
      <c r="K570" s="67"/>
      <c r="L570" s="67"/>
      <c r="M570" s="67"/>
      <c r="N570" s="67"/>
      <c r="O570" s="67"/>
      <c r="P570" s="67"/>
    </row>
    <row r="571" spans="1:16" x14ac:dyDescent="0.2">
      <c r="A571" s="67"/>
      <c r="B571" s="67"/>
      <c r="C571" s="67"/>
      <c r="D571" s="67"/>
      <c r="E571" s="67"/>
      <c r="F571" s="67"/>
      <c r="G571" s="67"/>
      <c r="H571" s="67"/>
      <c r="I571" s="67"/>
      <c r="J571" s="67"/>
      <c r="K571" s="67"/>
      <c r="L571" s="67"/>
      <c r="M571" s="67"/>
      <c r="N571" s="67"/>
      <c r="O571" s="67"/>
      <c r="P571" s="67"/>
    </row>
    <row r="572" spans="1:16" x14ac:dyDescent="0.2">
      <c r="A572" s="67"/>
      <c r="B572" s="67"/>
      <c r="C572" s="67"/>
      <c r="D572" s="67"/>
      <c r="E572" s="67"/>
      <c r="F572" s="67"/>
      <c r="G572" s="67"/>
      <c r="H572" s="67"/>
      <c r="I572" s="67"/>
      <c r="J572" s="67"/>
      <c r="K572" s="67"/>
      <c r="L572" s="67"/>
      <c r="M572" s="67"/>
      <c r="N572" s="67"/>
      <c r="O572" s="67"/>
      <c r="P572" s="67"/>
    </row>
    <row r="573" spans="1:16" x14ac:dyDescent="0.2">
      <c r="A573" s="67"/>
      <c r="B573" s="67"/>
      <c r="C573" s="67"/>
      <c r="D573" s="67"/>
      <c r="E573" s="67"/>
      <c r="F573" s="67"/>
      <c r="G573" s="67"/>
      <c r="H573" s="67"/>
      <c r="I573" s="67"/>
      <c r="J573" s="67"/>
      <c r="K573" s="67"/>
      <c r="L573" s="67"/>
      <c r="M573" s="67"/>
      <c r="N573" s="67"/>
      <c r="O573" s="67"/>
      <c r="P573" s="67"/>
    </row>
    <row r="574" spans="1:16" x14ac:dyDescent="0.2">
      <c r="A574" s="67"/>
      <c r="B574" s="67"/>
      <c r="C574" s="67"/>
      <c r="D574" s="67"/>
      <c r="E574" s="67"/>
      <c r="F574" s="67"/>
      <c r="G574" s="67"/>
      <c r="H574" s="67"/>
      <c r="I574" s="67"/>
      <c r="J574" s="67"/>
      <c r="K574" s="67"/>
      <c r="L574" s="67"/>
      <c r="M574" s="67"/>
      <c r="N574" s="67"/>
      <c r="O574" s="67"/>
      <c r="P574" s="67"/>
    </row>
    <row r="575" spans="1:16" x14ac:dyDescent="0.2">
      <c r="A575" s="67"/>
      <c r="B575" s="67"/>
      <c r="C575" s="67"/>
      <c r="D575" s="67"/>
      <c r="E575" s="67"/>
      <c r="F575" s="67"/>
      <c r="G575" s="67"/>
      <c r="H575" s="67"/>
      <c r="I575" s="67"/>
      <c r="J575" s="67"/>
      <c r="K575" s="67"/>
      <c r="L575" s="67"/>
      <c r="M575" s="67"/>
      <c r="N575" s="67"/>
      <c r="O575" s="67"/>
      <c r="P575" s="67"/>
    </row>
    <row r="576" spans="1:16" x14ac:dyDescent="0.2">
      <c r="A576" s="67"/>
      <c r="B576" s="67"/>
      <c r="C576" s="67"/>
      <c r="D576" s="67"/>
      <c r="E576" s="67"/>
      <c r="F576" s="67"/>
      <c r="G576" s="67"/>
      <c r="H576" s="67"/>
      <c r="I576" s="67"/>
      <c r="J576" s="67"/>
      <c r="K576" s="67"/>
      <c r="L576" s="67"/>
      <c r="M576" s="67"/>
      <c r="N576" s="67"/>
      <c r="O576" s="67"/>
      <c r="P576" s="67"/>
    </row>
    <row r="577" spans="1:16" x14ac:dyDescent="0.2">
      <c r="A577" s="67"/>
      <c r="B577" s="67"/>
      <c r="C577" s="67"/>
      <c r="D577" s="67"/>
      <c r="E577" s="67"/>
      <c r="F577" s="67"/>
      <c r="G577" s="67"/>
      <c r="H577" s="67"/>
      <c r="I577" s="67"/>
      <c r="J577" s="67"/>
      <c r="K577" s="67"/>
      <c r="L577" s="67"/>
      <c r="M577" s="67"/>
      <c r="N577" s="67"/>
      <c r="O577" s="67"/>
      <c r="P577" s="67"/>
    </row>
    <row r="578" spans="1:16" x14ac:dyDescent="0.2">
      <c r="A578" s="67"/>
      <c r="B578" s="67"/>
      <c r="C578" s="67"/>
      <c r="D578" s="67"/>
      <c r="E578" s="67"/>
      <c r="F578" s="67"/>
      <c r="G578" s="67"/>
      <c r="H578" s="67"/>
      <c r="I578" s="67"/>
      <c r="J578" s="67"/>
      <c r="K578" s="67"/>
      <c r="L578" s="67"/>
      <c r="M578" s="67"/>
      <c r="N578" s="67"/>
      <c r="O578" s="67"/>
      <c r="P578" s="67"/>
    </row>
    <row r="579" spans="1:16" x14ac:dyDescent="0.2">
      <c r="A579" s="67"/>
      <c r="B579" s="67"/>
      <c r="C579" s="67"/>
      <c r="D579" s="67"/>
      <c r="E579" s="67"/>
      <c r="F579" s="67"/>
      <c r="G579" s="67"/>
      <c r="H579" s="67"/>
      <c r="I579" s="67"/>
      <c r="J579" s="67"/>
      <c r="K579" s="67"/>
      <c r="L579" s="67"/>
      <c r="M579" s="67"/>
      <c r="N579" s="67"/>
      <c r="O579" s="67"/>
      <c r="P579" s="67"/>
    </row>
    <row r="580" spans="1:16" x14ac:dyDescent="0.2">
      <c r="A580" s="67"/>
      <c r="B580" s="67"/>
      <c r="C580" s="67"/>
      <c r="D580" s="67"/>
      <c r="E580" s="67"/>
      <c r="F580" s="67"/>
      <c r="G580" s="67"/>
      <c r="H580" s="67"/>
      <c r="I580" s="67"/>
      <c r="J580" s="67"/>
      <c r="K580" s="67"/>
      <c r="L580" s="67"/>
      <c r="M580" s="67"/>
      <c r="N580" s="67"/>
      <c r="O580" s="67"/>
      <c r="P580" s="67"/>
    </row>
    <row r="581" spans="1:16" x14ac:dyDescent="0.2">
      <c r="A581" s="67"/>
      <c r="B581" s="67"/>
      <c r="C581" s="67"/>
      <c r="D581" s="67"/>
      <c r="E581" s="67"/>
    </row>
  </sheetData>
  <mergeCells count="10">
    <mergeCell ref="F4:F5"/>
    <mergeCell ref="G4:G5"/>
    <mergeCell ref="H4:H5"/>
    <mergeCell ref="A1:C1"/>
    <mergeCell ref="A2:C2"/>
    <mergeCell ref="C4:C5"/>
    <mergeCell ref="D4:D5"/>
    <mergeCell ref="E4:E5"/>
    <mergeCell ref="B4:B5"/>
    <mergeCell ref="A4:A5"/>
  </mergeCells>
  <phoneticPr fontId="0" type="noConversion"/>
  <pageMargins left="0" right="0" top="0" bottom="0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08"/>
  <sheetViews>
    <sheetView view="pageLayout" topLeftCell="A13" workbookViewId="0">
      <selection activeCell="F649" sqref="F649"/>
    </sheetView>
  </sheetViews>
  <sheetFormatPr defaultRowHeight="12.75" x14ac:dyDescent="0.2"/>
  <cols>
    <col min="1" max="1" width="16.28515625" style="43" customWidth="1"/>
    <col min="2" max="2" width="39.42578125" style="13" customWidth="1"/>
    <col min="3" max="3" width="13" style="13" customWidth="1"/>
    <col min="4" max="4" width="13.42578125" customWidth="1"/>
    <col min="5" max="5" width="12.42578125" customWidth="1"/>
    <col min="6" max="6" width="13.28515625" customWidth="1"/>
    <col min="7" max="7" width="8.7109375" customWidth="1"/>
    <col min="8" max="8" width="8.28515625" customWidth="1"/>
  </cols>
  <sheetData>
    <row r="1" spans="1:38" s="6" customFormat="1" x14ac:dyDescent="0.2">
      <c r="A1" s="43"/>
      <c r="B1" s="13"/>
      <c r="C1" s="298"/>
      <c r="D1" s="280"/>
      <c r="E1" s="280"/>
      <c r="F1" s="280"/>
      <c r="G1"/>
      <c r="H1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221"/>
      <c r="Y1" s="221"/>
      <c r="Z1" s="221"/>
      <c r="AA1" s="221"/>
      <c r="AB1" s="221"/>
      <c r="AC1" s="221"/>
      <c r="AD1" s="221"/>
      <c r="AE1" s="221"/>
      <c r="AF1" s="221"/>
      <c r="AG1" s="221"/>
      <c r="AH1" s="221"/>
      <c r="AI1" s="221"/>
      <c r="AJ1" s="221"/>
      <c r="AK1" s="221"/>
      <c r="AL1" s="221"/>
    </row>
    <row r="2" spans="1:38" s="26" customFormat="1" ht="12.75" customHeight="1" x14ac:dyDescent="0.2">
      <c r="A2" s="790" t="s">
        <v>5</v>
      </c>
      <c r="B2" s="790" t="s">
        <v>44</v>
      </c>
      <c r="C2" s="786" t="s">
        <v>397</v>
      </c>
      <c r="D2" s="785" t="s">
        <v>392</v>
      </c>
      <c r="E2" s="785" t="s">
        <v>393</v>
      </c>
      <c r="F2" s="786" t="s">
        <v>457</v>
      </c>
      <c r="G2" s="787" t="s">
        <v>350</v>
      </c>
      <c r="H2" s="788" t="s">
        <v>349</v>
      </c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221"/>
      <c r="Y2" s="221"/>
      <c r="Z2" s="221"/>
      <c r="AA2" s="221"/>
      <c r="AB2" s="221"/>
      <c r="AC2" s="221"/>
      <c r="AD2" s="221"/>
      <c r="AE2" s="221"/>
      <c r="AF2" s="221"/>
      <c r="AG2" s="221"/>
      <c r="AH2" s="221"/>
      <c r="AI2" s="221"/>
      <c r="AJ2" s="221"/>
      <c r="AK2" s="221"/>
      <c r="AL2" s="221"/>
    </row>
    <row r="3" spans="1:38" s="2" customFormat="1" ht="21.75" customHeight="1" x14ac:dyDescent="0.2">
      <c r="A3" s="790"/>
      <c r="B3" s="790"/>
      <c r="C3" s="786"/>
      <c r="D3" s="785"/>
      <c r="E3" s="785"/>
      <c r="F3" s="786"/>
      <c r="G3" s="787"/>
      <c r="H3" s="78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</row>
    <row r="4" spans="1:38" s="2" customFormat="1" x14ac:dyDescent="0.2">
      <c r="A4" s="502">
        <v>1</v>
      </c>
      <c r="B4" s="503">
        <v>2</v>
      </c>
      <c r="C4" s="506">
        <v>6</v>
      </c>
      <c r="D4" s="504">
        <v>4</v>
      </c>
      <c r="E4" s="505">
        <v>5</v>
      </c>
      <c r="F4" s="506">
        <v>6</v>
      </c>
      <c r="G4" s="505">
        <v>7</v>
      </c>
      <c r="H4" s="505">
        <v>8</v>
      </c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221"/>
      <c r="Y4" s="221"/>
      <c r="Z4" s="221"/>
      <c r="AA4" s="221"/>
      <c r="AB4" s="221"/>
      <c r="AC4" s="221"/>
      <c r="AD4" s="221"/>
      <c r="AE4" s="221"/>
      <c r="AF4" s="221"/>
      <c r="AG4" s="221"/>
      <c r="AH4" s="221"/>
      <c r="AI4" s="221"/>
      <c r="AJ4" s="221"/>
      <c r="AK4" s="221"/>
      <c r="AL4" s="221"/>
    </row>
    <row r="5" spans="1:38" s="10" customFormat="1" ht="36" x14ac:dyDescent="0.25">
      <c r="A5" s="507" t="s">
        <v>46</v>
      </c>
      <c r="B5" s="508" t="s">
        <v>47</v>
      </c>
      <c r="C5" s="509">
        <v>11828400</v>
      </c>
      <c r="D5" s="509">
        <v>10548500</v>
      </c>
      <c r="E5" s="509">
        <v>18657058</v>
      </c>
      <c r="F5" s="509">
        <f>F7+F136+F207+F236+F249+F274+F360+F382+F414+F469+F498+F528+F558+F609+F617+F634+F685+F716</f>
        <v>10588338.73</v>
      </c>
      <c r="G5" s="670">
        <f>F5/E5</f>
        <v>0.56752456523424011</v>
      </c>
      <c r="H5" s="670">
        <f>F5/C5</f>
        <v>0.89516238290893113</v>
      </c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221"/>
      <c r="Y5" s="221"/>
      <c r="Z5" s="221"/>
      <c r="AA5" s="221"/>
      <c r="AB5" s="221"/>
      <c r="AC5" s="221"/>
      <c r="AD5" s="221"/>
      <c r="AE5" s="221"/>
      <c r="AF5" s="221"/>
      <c r="AG5" s="221"/>
      <c r="AH5" s="221"/>
      <c r="AI5" s="221"/>
      <c r="AJ5" s="221"/>
      <c r="AK5" s="221"/>
      <c r="AL5" s="221"/>
    </row>
    <row r="6" spans="1:38" s="10" customFormat="1" ht="15.75" x14ac:dyDescent="0.25">
      <c r="A6" s="510"/>
      <c r="B6" s="511"/>
      <c r="C6" s="512"/>
      <c r="D6" s="513"/>
      <c r="E6" s="513"/>
      <c r="F6" s="512"/>
      <c r="G6" s="514"/>
      <c r="H6" s="514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221"/>
      <c r="Y6" s="221"/>
      <c r="Z6" s="221"/>
      <c r="AA6" s="221"/>
      <c r="AB6" s="221"/>
      <c r="AC6" s="221"/>
      <c r="AD6" s="221"/>
      <c r="AE6" s="221"/>
      <c r="AF6" s="221"/>
      <c r="AG6" s="221"/>
      <c r="AH6" s="221"/>
      <c r="AI6" s="221"/>
      <c r="AJ6" s="221"/>
      <c r="AK6" s="221"/>
      <c r="AL6" s="221"/>
    </row>
    <row r="7" spans="1:38" s="10" customFormat="1" x14ac:dyDescent="0.2">
      <c r="A7" s="789" t="s">
        <v>276</v>
      </c>
      <c r="B7" s="789"/>
      <c r="C7" s="300">
        <f>C8+C29+C98+C109</f>
        <v>2808093.62</v>
      </c>
      <c r="D7" s="176">
        <f>D29+D98+D109+D122+D8</f>
        <v>3422500</v>
      </c>
      <c r="E7" s="176">
        <f>E8+E29+E98+E109+E122+E129</f>
        <v>3671750</v>
      </c>
      <c r="F7" s="300">
        <f>F8+F29+F98+F109+F122++F129</f>
        <v>2791058</v>
      </c>
      <c r="G7" s="515">
        <f t="shared" ref="G7:G68" si="0">F7/E7</f>
        <v>0.76014380064002174</v>
      </c>
      <c r="H7" s="515">
        <f t="shared" ref="H7:H68" si="1">F7/C7</f>
        <v>0.9939333860243591</v>
      </c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221"/>
    </row>
    <row r="8" spans="1:38" s="32" customFormat="1" x14ac:dyDescent="0.2">
      <c r="A8" s="100" t="s">
        <v>317</v>
      </c>
      <c r="B8" s="72" t="s">
        <v>23</v>
      </c>
      <c r="C8" s="301">
        <f>C11</f>
        <v>1105719.6200000001</v>
      </c>
      <c r="D8" s="177">
        <f>D11</f>
        <v>1202000</v>
      </c>
      <c r="E8" s="177">
        <f>E11</f>
        <v>1202000</v>
      </c>
      <c r="F8" s="301">
        <f>F11</f>
        <v>1119524</v>
      </c>
      <c r="G8" s="516">
        <f t="shared" si="0"/>
        <v>0.93138435940099829</v>
      </c>
      <c r="H8" s="516">
        <f t="shared" si="1"/>
        <v>1.0124845211664055</v>
      </c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221"/>
      <c r="Y8" s="221"/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</row>
    <row r="9" spans="1:38" s="2" customFormat="1" x14ac:dyDescent="0.2">
      <c r="A9" s="100"/>
      <c r="B9" s="72" t="s">
        <v>131</v>
      </c>
      <c r="C9" s="282"/>
      <c r="D9" s="177"/>
      <c r="E9" s="177"/>
      <c r="F9" s="282"/>
      <c r="G9" s="516"/>
      <c r="H9" s="516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221"/>
      <c r="Y9" s="221"/>
      <c r="Z9" s="22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</row>
    <row r="10" spans="1:38" x14ac:dyDescent="0.2">
      <c r="A10" s="517" t="s">
        <v>79</v>
      </c>
      <c r="B10" s="82" t="s">
        <v>110</v>
      </c>
      <c r="C10" s="274"/>
      <c r="D10" s="178"/>
      <c r="E10" s="178"/>
      <c r="F10" s="274"/>
      <c r="G10" s="518"/>
      <c r="H10" s="51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</row>
    <row r="11" spans="1:38" x14ac:dyDescent="0.2">
      <c r="A11" s="519">
        <v>3</v>
      </c>
      <c r="B11" s="73" t="s">
        <v>53</v>
      </c>
      <c r="C11" s="304">
        <f>C12+C22</f>
        <v>1105719.6200000001</v>
      </c>
      <c r="D11" s="179">
        <f>D12+D22</f>
        <v>1202000</v>
      </c>
      <c r="E11" s="436">
        <f>E12+E22</f>
        <v>1202000</v>
      </c>
      <c r="F11" s="304">
        <f>F12+F22</f>
        <v>1119524</v>
      </c>
      <c r="G11" s="520">
        <f t="shared" si="0"/>
        <v>0.93138435940099829</v>
      </c>
      <c r="H11" s="520">
        <f t="shared" si="1"/>
        <v>1.0124845211664055</v>
      </c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221"/>
      <c r="Y11" s="221"/>
      <c r="Z11" s="221"/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</row>
    <row r="12" spans="1:38" s="2" customFormat="1" x14ac:dyDescent="0.2">
      <c r="A12" s="521">
        <v>31</v>
      </c>
      <c r="B12" s="74" t="s">
        <v>23</v>
      </c>
      <c r="C12" s="305">
        <f>C13+C15+C18</f>
        <v>1061179.6200000001</v>
      </c>
      <c r="D12" s="181">
        <f>D13+D15+D18</f>
        <v>1140000</v>
      </c>
      <c r="E12" s="437">
        <f>E13+E15+E18</f>
        <v>1140000</v>
      </c>
      <c r="F12" s="305">
        <f>F13+F15+F18</f>
        <v>1073099</v>
      </c>
      <c r="G12" s="522">
        <f t="shared" si="0"/>
        <v>0.94131491228070174</v>
      </c>
      <c r="H12" s="522">
        <f t="shared" si="1"/>
        <v>1.0112321983718457</v>
      </c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221"/>
      <c r="Y12" s="221"/>
      <c r="Z12" s="221"/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</row>
    <row r="13" spans="1:38" x14ac:dyDescent="0.2">
      <c r="A13" s="75">
        <v>311</v>
      </c>
      <c r="B13" s="76" t="s">
        <v>190</v>
      </c>
      <c r="C13" s="302">
        <f>C14</f>
        <v>888032</v>
      </c>
      <c r="D13" s="182">
        <f>D14</f>
        <v>910000</v>
      </c>
      <c r="E13" s="438">
        <f>E14</f>
        <v>910000</v>
      </c>
      <c r="F13" s="302">
        <f>F14</f>
        <v>893432</v>
      </c>
      <c r="G13" s="523">
        <f t="shared" si="0"/>
        <v>0.98179340659340664</v>
      </c>
      <c r="H13" s="523">
        <f t="shared" si="1"/>
        <v>1.0060808619509207</v>
      </c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221"/>
      <c r="Y13" s="221"/>
      <c r="Z13" s="221"/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</row>
    <row r="14" spans="1:38" s="2" customFormat="1" x14ac:dyDescent="0.2">
      <c r="A14" s="77">
        <v>311</v>
      </c>
      <c r="B14" s="78" t="s">
        <v>48</v>
      </c>
      <c r="C14" s="303">
        <v>888032</v>
      </c>
      <c r="D14" s="188">
        <v>910000</v>
      </c>
      <c r="E14" s="636">
        <v>910000</v>
      </c>
      <c r="F14" s="303">
        <v>893432</v>
      </c>
      <c r="G14" s="518">
        <f t="shared" si="0"/>
        <v>0.98179340659340664</v>
      </c>
      <c r="H14" s="518">
        <f t="shared" si="1"/>
        <v>1.0060808619509207</v>
      </c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</row>
    <row r="15" spans="1:38" x14ac:dyDescent="0.2">
      <c r="A15" s="75">
        <v>312</v>
      </c>
      <c r="B15" s="76" t="s">
        <v>25</v>
      </c>
      <c r="C15" s="302">
        <f>C16</f>
        <v>24200</v>
      </c>
      <c r="D15" s="190">
        <f>D16+D17</f>
        <v>55000</v>
      </c>
      <c r="E15" s="438">
        <f>E16+E17</f>
        <v>55000</v>
      </c>
      <c r="F15" s="302">
        <f>F16+F17</f>
        <v>33300</v>
      </c>
      <c r="G15" s="523">
        <f t="shared" si="0"/>
        <v>0.60545454545454547</v>
      </c>
      <c r="H15" s="523">
        <f t="shared" si="1"/>
        <v>1.3760330578512396</v>
      </c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221"/>
      <c r="Y15" s="221"/>
      <c r="Z15" s="221"/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</row>
    <row r="16" spans="1:38" x14ac:dyDescent="0.2">
      <c r="A16" s="77">
        <v>312</v>
      </c>
      <c r="B16" s="78" t="s">
        <v>25</v>
      </c>
      <c r="C16" s="303">
        <v>24200</v>
      </c>
      <c r="D16" s="184">
        <v>35000</v>
      </c>
      <c r="E16" s="636">
        <v>35000</v>
      </c>
      <c r="F16" s="303">
        <v>33300</v>
      </c>
      <c r="G16" s="518">
        <f t="shared" si="0"/>
        <v>0.9514285714285714</v>
      </c>
      <c r="H16" s="518">
        <f t="shared" si="1"/>
        <v>1.3760330578512396</v>
      </c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221"/>
      <c r="Y16" s="221"/>
      <c r="Z16" s="221"/>
      <c r="AA16" s="221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</row>
    <row r="17" spans="1:38" x14ac:dyDescent="0.2">
      <c r="A17" s="77">
        <v>312</v>
      </c>
      <c r="B17" s="78" t="s">
        <v>399</v>
      </c>
      <c r="C17" s="303"/>
      <c r="D17" s="184">
        <v>20000</v>
      </c>
      <c r="E17" s="636">
        <v>20000</v>
      </c>
      <c r="F17" s="303">
        <v>0</v>
      </c>
      <c r="G17" s="518">
        <f t="shared" ref="G17" si="2">F17/E17</f>
        <v>0</v>
      </c>
      <c r="H17" s="518">
        <v>0</v>
      </c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221"/>
      <c r="Y17" s="221"/>
      <c r="Z17" s="221"/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</row>
    <row r="18" spans="1:38" x14ac:dyDescent="0.2">
      <c r="A18" s="75">
        <v>313</v>
      </c>
      <c r="B18" s="76" t="s">
        <v>102</v>
      </c>
      <c r="C18" s="302">
        <f>C19+C20+C21</f>
        <v>148947.62</v>
      </c>
      <c r="D18" s="182">
        <f>D19+D20+D21</f>
        <v>175000</v>
      </c>
      <c r="E18" s="438">
        <f>E19+E20+E21</f>
        <v>175000</v>
      </c>
      <c r="F18" s="302">
        <v>146367</v>
      </c>
      <c r="G18" s="523">
        <f t="shared" si="0"/>
        <v>0.83638285714285709</v>
      </c>
      <c r="H18" s="523">
        <f t="shared" si="1"/>
        <v>0.98267431194939536</v>
      </c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221"/>
      <c r="Y18" s="221"/>
      <c r="Z18" s="221"/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</row>
    <row r="19" spans="1:38" x14ac:dyDescent="0.2">
      <c r="A19" s="79">
        <v>313</v>
      </c>
      <c r="B19" s="80" t="s">
        <v>374</v>
      </c>
      <c r="C19" s="303">
        <v>128301</v>
      </c>
      <c r="D19" s="184">
        <v>140000</v>
      </c>
      <c r="E19" s="439">
        <v>140000</v>
      </c>
      <c r="F19" s="303">
        <v>0</v>
      </c>
      <c r="G19" s="518">
        <f t="shared" si="0"/>
        <v>0</v>
      </c>
      <c r="H19" s="518">
        <f t="shared" si="1"/>
        <v>0</v>
      </c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221"/>
      <c r="AI19" s="221"/>
      <c r="AJ19" s="221"/>
      <c r="AK19" s="221"/>
      <c r="AL19" s="221"/>
    </row>
    <row r="20" spans="1:38" s="2" customFormat="1" x14ac:dyDescent="0.2">
      <c r="A20" s="79">
        <v>313</v>
      </c>
      <c r="B20" s="80" t="s">
        <v>194</v>
      </c>
      <c r="C20" s="303">
        <v>4692.62</v>
      </c>
      <c r="D20" s="184">
        <v>10000</v>
      </c>
      <c r="E20" s="439">
        <v>10000</v>
      </c>
      <c r="F20" s="303">
        <v>0</v>
      </c>
      <c r="G20" s="518">
        <f t="shared" si="0"/>
        <v>0</v>
      </c>
      <c r="H20" s="518">
        <f t="shared" si="1"/>
        <v>0</v>
      </c>
      <c r="I20" s="68"/>
      <c r="J20" s="68"/>
      <c r="K20" s="68"/>
      <c r="L20" s="68"/>
      <c r="M20" s="68"/>
      <c r="N20" s="68"/>
      <c r="O20" s="68"/>
      <c r="P20" s="68"/>
      <c r="Q20" s="68"/>
      <c r="R20" s="68"/>
      <c r="S20" s="68"/>
      <c r="T20" s="68"/>
      <c r="U20" s="68"/>
      <c r="V20" s="68"/>
      <c r="W20" s="68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</row>
    <row r="21" spans="1:38" s="66" customFormat="1" ht="22.5" x14ac:dyDescent="0.2">
      <c r="A21" s="79">
        <v>313</v>
      </c>
      <c r="B21" s="80" t="s">
        <v>195</v>
      </c>
      <c r="C21" s="303">
        <v>15954</v>
      </c>
      <c r="D21" s="184">
        <v>25000</v>
      </c>
      <c r="E21" s="439">
        <v>25000</v>
      </c>
      <c r="F21" s="303">
        <v>0</v>
      </c>
      <c r="G21" s="518">
        <f t="shared" si="0"/>
        <v>0</v>
      </c>
      <c r="H21" s="518">
        <f t="shared" si="1"/>
        <v>0</v>
      </c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</row>
    <row r="22" spans="1:38" s="66" customFormat="1" x14ac:dyDescent="0.2">
      <c r="A22" s="521">
        <v>32</v>
      </c>
      <c r="B22" s="74" t="s">
        <v>27</v>
      </c>
      <c r="C22" s="305">
        <f>C23</f>
        <v>44540</v>
      </c>
      <c r="D22" s="181">
        <f>D23</f>
        <v>62000</v>
      </c>
      <c r="E22" s="437">
        <f>E23</f>
        <v>62000</v>
      </c>
      <c r="F22" s="305">
        <f>F23</f>
        <v>46425</v>
      </c>
      <c r="G22" s="522">
        <f t="shared" si="0"/>
        <v>0.74879032258064515</v>
      </c>
      <c r="H22" s="522">
        <f t="shared" si="1"/>
        <v>1.0423215087561741</v>
      </c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221"/>
      <c r="Y22" s="221"/>
      <c r="Z22" s="221"/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</row>
    <row r="23" spans="1:38" s="66" customFormat="1" x14ac:dyDescent="0.2">
      <c r="A23" s="75">
        <v>321</v>
      </c>
      <c r="B23" s="76" t="s">
        <v>191</v>
      </c>
      <c r="C23" s="302">
        <f>C24+C25+C26+C27+C28</f>
        <v>44540</v>
      </c>
      <c r="D23" s="190">
        <f>D24+D25+D26+D27+D28</f>
        <v>62000</v>
      </c>
      <c r="E23" s="438">
        <f>E24+E25+E26+E27+E28</f>
        <v>62000</v>
      </c>
      <c r="F23" s="302">
        <f>F24+F25+F26+F27+F28</f>
        <v>46425</v>
      </c>
      <c r="G23" s="523">
        <f t="shared" si="0"/>
        <v>0.74879032258064515</v>
      </c>
      <c r="H23" s="523">
        <f t="shared" si="1"/>
        <v>1.0423215087561741</v>
      </c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221"/>
      <c r="Y23" s="221"/>
      <c r="Z23" s="221"/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</row>
    <row r="24" spans="1:38" s="2" customFormat="1" x14ac:dyDescent="0.2">
      <c r="A24" s="77">
        <v>321</v>
      </c>
      <c r="B24" s="78" t="s">
        <v>146</v>
      </c>
      <c r="C24" s="303">
        <v>425</v>
      </c>
      <c r="D24" s="188">
        <v>5000</v>
      </c>
      <c r="E24" s="636">
        <v>5000</v>
      </c>
      <c r="F24" s="303">
        <v>1220</v>
      </c>
      <c r="G24" s="518">
        <f t="shared" si="0"/>
        <v>0.24399999999999999</v>
      </c>
      <c r="H24" s="518">
        <f t="shared" si="1"/>
        <v>2.8705882352941177</v>
      </c>
      <c r="I24" s="68"/>
      <c r="J24" s="68"/>
      <c r="K24" s="68"/>
      <c r="L24" s="68"/>
      <c r="M24" s="68"/>
      <c r="N24" s="68"/>
      <c r="O24" s="223"/>
      <c r="P24" s="68"/>
      <c r="Q24" s="68"/>
      <c r="R24" s="68"/>
      <c r="S24" s="68"/>
      <c r="T24" s="68"/>
      <c r="U24" s="68"/>
      <c r="V24" s="68"/>
      <c r="W24" s="68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</row>
    <row r="25" spans="1:38" s="2" customFormat="1" x14ac:dyDescent="0.2">
      <c r="A25" s="77">
        <v>321</v>
      </c>
      <c r="B25" s="78" t="s">
        <v>147</v>
      </c>
      <c r="C25" s="303">
        <v>18058</v>
      </c>
      <c r="D25" s="185">
        <v>20000</v>
      </c>
      <c r="E25" s="636">
        <v>20000</v>
      </c>
      <c r="F25" s="303">
        <v>16148</v>
      </c>
      <c r="G25" s="518">
        <f t="shared" si="0"/>
        <v>0.80740000000000001</v>
      </c>
      <c r="H25" s="518">
        <f t="shared" si="1"/>
        <v>0.89422970428618898</v>
      </c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221"/>
      <c r="Y25" s="221"/>
      <c r="Z25" s="221"/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</row>
    <row r="26" spans="1:38" s="28" customFormat="1" x14ac:dyDescent="0.2">
      <c r="A26" s="79">
        <v>321</v>
      </c>
      <c r="B26" s="80" t="s">
        <v>148</v>
      </c>
      <c r="C26" s="303">
        <v>19810</v>
      </c>
      <c r="D26" s="185">
        <v>25000</v>
      </c>
      <c r="E26" s="439">
        <v>25000</v>
      </c>
      <c r="F26" s="303">
        <v>24091</v>
      </c>
      <c r="G26" s="518">
        <f t="shared" si="0"/>
        <v>0.96364000000000005</v>
      </c>
      <c r="H26" s="518">
        <f t="shared" si="1"/>
        <v>1.2161029782937911</v>
      </c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</row>
    <row r="27" spans="1:38" s="28" customFormat="1" x14ac:dyDescent="0.2">
      <c r="A27" s="77">
        <v>321</v>
      </c>
      <c r="B27" s="78" t="s">
        <v>192</v>
      </c>
      <c r="C27" s="303">
        <v>6247</v>
      </c>
      <c r="D27" s="185">
        <v>10000</v>
      </c>
      <c r="E27" s="636">
        <v>10000</v>
      </c>
      <c r="F27" s="303">
        <v>4966</v>
      </c>
      <c r="G27" s="518">
        <f t="shared" si="0"/>
        <v>0.49659999999999999</v>
      </c>
      <c r="H27" s="518">
        <f t="shared" si="1"/>
        <v>0.79494157195453818</v>
      </c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221"/>
      <c r="Y27" s="221"/>
      <c r="Z27" s="221"/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</row>
    <row r="28" spans="1:38" s="44" customFormat="1" x14ac:dyDescent="0.2">
      <c r="A28" s="77">
        <v>321</v>
      </c>
      <c r="B28" s="78" t="s">
        <v>193</v>
      </c>
      <c r="C28" s="303">
        <v>0</v>
      </c>
      <c r="D28" s="188">
        <v>2000</v>
      </c>
      <c r="E28" s="636">
        <v>2000</v>
      </c>
      <c r="F28" s="303">
        <v>0</v>
      </c>
      <c r="G28" s="518">
        <f t="shared" si="0"/>
        <v>0</v>
      </c>
      <c r="H28" s="518">
        <v>0</v>
      </c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</row>
    <row r="29" spans="1:38" s="28" customFormat="1" x14ac:dyDescent="0.2">
      <c r="A29" s="524" t="s">
        <v>314</v>
      </c>
      <c r="B29" s="81" t="s">
        <v>27</v>
      </c>
      <c r="C29" s="301">
        <f>C32</f>
        <v>1319088</v>
      </c>
      <c r="D29" s="177">
        <f>D32</f>
        <v>1624500</v>
      </c>
      <c r="E29" s="177">
        <f>E32</f>
        <v>1742500</v>
      </c>
      <c r="F29" s="301">
        <f>F32</f>
        <v>1233258</v>
      </c>
      <c r="G29" s="516">
        <f t="shared" si="0"/>
        <v>0.7077520803443329</v>
      </c>
      <c r="H29" s="516">
        <f t="shared" si="1"/>
        <v>0.93493231687347622</v>
      </c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  <c r="AL29" s="221"/>
    </row>
    <row r="30" spans="1:38" s="29" customFormat="1" x14ac:dyDescent="0.2">
      <c r="A30" s="524"/>
      <c r="B30" s="72" t="s">
        <v>131</v>
      </c>
      <c r="C30" s="282"/>
      <c r="D30" s="177"/>
      <c r="E30" s="177"/>
      <c r="F30" s="282"/>
      <c r="G30" s="516"/>
      <c r="H30" s="516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</row>
    <row r="31" spans="1:38" s="29" customFormat="1" x14ac:dyDescent="0.2">
      <c r="A31" s="525" t="s">
        <v>81</v>
      </c>
      <c r="B31" s="82" t="s">
        <v>110</v>
      </c>
      <c r="C31" s="274"/>
      <c r="D31" s="186"/>
      <c r="E31" s="186"/>
      <c r="F31" s="274"/>
      <c r="G31" s="518"/>
      <c r="H31" s="51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221"/>
      <c r="Y31" s="221"/>
      <c r="Z31" s="221"/>
      <c r="AA31" s="221"/>
      <c r="AB31" s="221"/>
      <c r="AC31" s="221"/>
      <c r="AD31" s="221"/>
      <c r="AE31" s="221"/>
      <c r="AF31" s="221"/>
      <c r="AG31" s="221"/>
      <c r="AH31" s="221"/>
      <c r="AI31" s="221"/>
      <c r="AJ31" s="221"/>
      <c r="AK31" s="221"/>
      <c r="AL31" s="221"/>
    </row>
    <row r="32" spans="1:38" s="45" customFormat="1" x14ac:dyDescent="0.2">
      <c r="A32" s="519">
        <v>3</v>
      </c>
      <c r="B32" s="73" t="s">
        <v>53</v>
      </c>
      <c r="C32" s="304">
        <f>C33</f>
        <v>1319088</v>
      </c>
      <c r="D32" s="634">
        <f>D33</f>
        <v>1624500</v>
      </c>
      <c r="E32" s="180">
        <f>E33</f>
        <v>1742500</v>
      </c>
      <c r="F32" s="304">
        <f>F33</f>
        <v>1233258</v>
      </c>
      <c r="G32" s="520">
        <f t="shared" si="0"/>
        <v>0.7077520803443329</v>
      </c>
      <c r="H32" s="520">
        <f t="shared" si="1"/>
        <v>0.93493231687347622</v>
      </c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</row>
    <row r="33" spans="1:38" x14ac:dyDescent="0.2">
      <c r="A33" s="521">
        <v>32</v>
      </c>
      <c r="B33" s="74" t="s">
        <v>27</v>
      </c>
      <c r="C33" s="305">
        <f>C34+C46+C79+C82</f>
        <v>1319088</v>
      </c>
      <c r="D33" s="635">
        <f>D34+D46+D79+D82</f>
        <v>1624500</v>
      </c>
      <c r="E33" s="181">
        <f>E34+E46+E79+E82</f>
        <v>1742500</v>
      </c>
      <c r="F33" s="305">
        <f>F34+F46+F79+F82</f>
        <v>1233258</v>
      </c>
      <c r="G33" s="522">
        <f t="shared" si="0"/>
        <v>0.7077520803443329</v>
      </c>
      <c r="H33" s="522">
        <f t="shared" si="1"/>
        <v>0.93493231687347622</v>
      </c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221"/>
      <c r="Y33" s="221"/>
      <c r="Z33" s="221"/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</row>
    <row r="34" spans="1:38" x14ac:dyDescent="0.2">
      <c r="A34" s="75">
        <v>322</v>
      </c>
      <c r="B34" s="85" t="s">
        <v>29</v>
      </c>
      <c r="C34" s="302">
        <f>C35+C36+C37+C38+C39+C40+C41+C42+C43+C44+C45</f>
        <v>201407</v>
      </c>
      <c r="D34" s="438">
        <f>D35+D36+D37+D38+D39+D40+D41+D42+D43+D44+D45</f>
        <v>294000</v>
      </c>
      <c r="E34" s="190">
        <f>E35+E36+E37+E38+E39+E40+E41+E42+E43+E44+E45</f>
        <v>302000</v>
      </c>
      <c r="F34" s="302">
        <f>F35+F36+F37+F38+F39+F40+F41+F42+F43+F44+F45</f>
        <v>197042</v>
      </c>
      <c r="G34" s="523">
        <f t="shared" si="0"/>
        <v>0.6524569536423841</v>
      </c>
      <c r="H34" s="523">
        <f t="shared" si="1"/>
        <v>0.97832746627475708</v>
      </c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</row>
    <row r="35" spans="1:38" x14ac:dyDescent="0.2">
      <c r="A35" s="77">
        <v>322</v>
      </c>
      <c r="B35" s="78" t="s">
        <v>150</v>
      </c>
      <c r="C35" s="303">
        <v>25234</v>
      </c>
      <c r="D35" s="636">
        <v>30000</v>
      </c>
      <c r="E35" s="189">
        <v>30000</v>
      </c>
      <c r="F35" s="303">
        <v>28669</v>
      </c>
      <c r="G35" s="518">
        <f t="shared" si="0"/>
        <v>0.95563333333333333</v>
      </c>
      <c r="H35" s="518">
        <f t="shared" si="1"/>
        <v>1.1361258619323136</v>
      </c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</row>
    <row r="36" spans="1:38" x14ac:dyDescent="0.2">
      <c r="A36" s="77">
        <v>322</v>
      </c>
      <c r="B36" s="78" t="s">
        <v>149</v>
      </c>
      <c r="C36" s="303">
        <v>4650</v>
      </c>
      <c r="D36" s="636">
        <v>6000</v>
      </c>
      <c r="E36" s="189">
        <v>6000</v>
      </c>
      <c r="F36" s="303">
        <v>5221</v>
      </c>
      <c r="G36" s="518">
        <f t="shared" si="0"/>
        <v>0.87016666666666664</v>
      </c>
      <c r="H36" s="518">
        <f t="shared" si="1"/>
        <v>1.1227956989247312</v>
      </c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</row>
    <row r="37" spans="1:38" x14ac:dyDescent="0.2">
      <c r="A37" s="77">
        <v>322</v>
      </c>
      <c r="B37" s="78" t="s">
        <v>151</v>
      </c>
      <c r="C37" s="303">
        <v>4451</v>
      </c>
      <c r="D37" s="636">
        <v>6000</v>
      </c>
      <c r="E37" s="189">
        <v>9000</v>
      </c>
      <c r="F37" s="303">
        <v>6762</v>
      </c>
      <c r="G37" s="518">
        <f t="shared" si="0"/>
        <v>0.7513333333333333</v>
      </c>
      <c r="H37" s="518">
        <f t="shared" si="1"/>
        <v>1.5192091664794429</v>
      </c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221"/>
      <c r="Y37" s="221"/>
      <c r="Z37" s="221"/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</row>
    <row r="38" spans="1:38" x14ac:dyDescent="0.2">
      <c r="A38" s="77">
        <v>322</v>
      </c>
      <c r="B38" s="78" t="s">
        <v>152</v>
      </c>
      <c r="C38" s="303">
        <v>70219</v>
      </c>
      <c r="D38" s="636">
        <v>85000</v>
      </c>
      <c r="E38" s="188">
        <v>85000</v>
      </c>
      <c r="F38" s="303">
        <v>77833</v>
      </c>
      <c r="G38" s="518">
        <f t="shared" si="0"/>
        <v>0.9156823529411765</v>
      </c>
      <c r="H38" s="518">
        <f t="shared" si="1"/>
        <v>1.108432190717612</v>
      </c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</row>
    <row r="39" spans="1:38" s="42" customFormat="1" x14ac:dyDescent="0.2">
      <c r="A39" s="77">
        <v>322</v>
      </c>
      <c r="B39" s="78" t="s">
        <v>153</v>
      </c>
      <c r="C39" s="303">
        <v>50350</v>
      </c>
      <c r="D39" s="636">
        <v>80000</v>
      </c>
      <c r="E39" s="188">
        <v>80000</v>
      </c>
      <c r="F39" s="303">
        <v>39222</v>
      </c>
      <c r="G39" s="518">
        <f t="shared" si="0"/>
        <v>0.49027500000000002</v>
      </c>
      <c r="H39" s="518">
        <f t="shared" si="1"/>
        <v>0.77898709036742797</v>
      </c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221"/>
      <c r="Y39" s="221"/>
      <c r="Z39" s="221"/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221"/>
      <c r="AL39" s="221"/>
    </row>
    <row r="40" spans="1:38" x14ac:dyDescent="0.2">
      <c r="A40" s="77">
        <v>322</v>
      </c>
      <c r="B40" s="78" t="s">
        <v>154</v>
      </c>
      <c r="C40" s="303">
        <v>4648</v>
      </c>
      <c r="D40" s="636">
        <v>8000</v>
      </c>
      <c r="E40" s="188">
        <v>8000</v>
      </c>
      <c r="F40" s="303">
        <v>6786</v>
      </c>
      <c r="G40" s="518">
        <f t="shared" si="0"/>
        <v>0.84824999999999995</v>
      </c>
      <c r="H40" s="518">
        <f t="shared" si="1"/>
        <v>1.4599827882960412</v>
      </c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</row>
    <row r="41" spans="1:38" ht="22.5" x14ac:dyDescent="0.2">
      <c r="A41" s="143">
        <v>322</v>
      </c>
      <c r="B41" s="143" t="s">
        <v>243</v>
      </c>
      <c r="C41" s="303">
        <v>0</v>
      </c>
      <c r="D41" s="637">
        <v>10000</v>
      </c>
      <c r="E41" s="188">
        <v>10000</v>
      </c>
      <c r="F41" s="303">
        <v>0</v>
      </c>
      <c r="G41" s="518">
        <f t="shared" si="0"/>
        <v>0</v>
      </c>
      <c r="H41" s="518">
        <v>0</v>
      </c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221"/>
      <c r="Y41" s="221"/>
      <c r="Z41" s="221"/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</row>
    <row r="42" spans="1:38" ht="22.5" x14ac:dyDescent="0.2">
      <c r="A42" s="143">
        <v>322</v>
      </c>
      <c r="B42" s="143" t="s">
        <v>244</v>
      </c>
      <c r="C42" s="306">
        <v>24395</v>
      </c>
      <c r="D42" s="637">
        <v>25000</v>
      </c>
      <c r="E42" s="254">
        <v>30000</v>
      </c>
      <c r="F42" s="306">
        <v>28490</v>
      </c>
      <c r="G42" s="518">
        <f t="shared" si="0"/>
        <v>0.94966666666666666</v>
      </c>
      <c r="H42" s="518">
        <f t="shared" si="1"/>
        <v>1.1678622668579628</v>
      </c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</row>
    <row r="43" spans="1:38" x14ac:dyDescent="0.2">
      <c r="A43" s="77">
        <v>322</v>
      </c>
      <c r="B43" s="77" t="s">
        <v>113</v>
      </c>
      <c r="C43" s="303">
        <v>17460</v>
      </c>
      <c r="D43" s="637">
        <v>25000</v>
      </c>
      <c r="E43" s="188">
        <v>25000</v>
      </c>
      <c r="F43" s="303">
        <v>4059</v>
      </c>
      <c r="G43" s="518">
        <f t="shared" si="0"/>
        <v>0.16236</v>
      </c>
      <c r="H43" s="518">
        <f t="shared" si="1"/>
        <v>0.23247422680412372</v>
      </c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221"/>
      <c r="Y43" s="221"/>
      <c r="Z43" s="221"/>
      <c r="AA43" s="221"/>
      <c r="AB43" s="221"/>
      <c r="AC43" s="221"/>
      <c r="AD43" s="221"/>
      <c r="AE43" s="221"/>
      <c r="AF43" s="221"/>
      <c r="AG43" s="221"/>
      <c r="AH43" s="221"/>
      <c r="AI43" s="221"/>
      <c r="AJ43" s="221"/>
      <c r="AK43" s="221"/>
      <c r="AL43" s="221"/>
    </row>
    <row r="44" spans="1:38" x14ac:dyDescent="0.2">
      <c r="A44" s="77">
        <v>322</v>
      </c>
      <c r="B44" s="77" t="s">
        <v>155</v>
      </c>
      <c r="C44" s="303">
        <v>0</v>
      </c>
      <c r="D44" s="637">
        <v>4000</v>
      </c>
      <c r="E44" s="188">
        <v>4000</v>
      </c>
      <c r="F44" s="303">
        <v>0</v>
      </c>
      <c r="G44" s="518">
        <f t="shared" si="0"/>
        <v>0</v>
      </c>
      <c r="H44" s="518">
        <v>0</v>
      </c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</row>
    <row r="45" spans="1:38" s="42" customFormat="1" x14ac:dyDescent="0.2">
      <c r="A45" s="77">
        <v>322</v>
      </c>
      <c r="B45" s="77" t="s">
        <v>156</v>
      </c>
      <c r="C45" s="303">
        <v>0</v>
      </c>
      <c r="D45" s="637">
        <v>15000</v>
      </c>
      <c r="E45" s="188">
        <v>15000</v>
      </c>
      <c r="F45" s="303">
        <v>0</v>
      </c>
      <c r="G45" s="518">
        <f t="shared" si="0"/>
        <v>0</v>
      </c>
      <c r="H45" s="518">
        <v>0</v>
      </c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221"/>
      <c r="Y45" s="221"/>
      <c r="Z45" s="221"/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</row>
    <row r="46" spans="1:38" x14ac:dyDescent="0.2">
      <c r="A46" s="75">
        <v>323</v>
      </c>
      <c r="B46" s="76" t="s">
        <v>30</v>
      </c>
      <c r="C46" s="302">
        <f>C47+C53+C58+C64+C72+C75</f>
        <v>978922</v>
      </c>
      <c r="D46" s="190">
        <f>D47+D53+D58+D64+D72+D75</f>
        <v>1122000</v>
      </c>
      <c r="E46" s="190">
        <f>E47+E53+E58++E64+E72+E75</f>
        <v>1232000</v>
      </c>
      <c r="F46" s="302">
        <f>F47+F53+F58+F64++F72+F75</f>
        <v>869608</v>
      </c>
      <c r="G46" s="523">
        <f t="shared" si="0"/>
        <v>0.70585064935064934</v>
      </c>
      <c r="H46" s="523">
        <f t="shared" si="1"/>
        <v>0.88833226753510497</v>
      </c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221"/>
      <c r="Y46" s="221"/>
      <c r="Z46" s="221"/>
      <c r="AA46" s="221"/>
      <c r="AB46" s="221"/>
      <c r="AC46" s="221"/>
      <c r="AD46" s="221"/>
      <c r="AE46" s="221"/>
      <c r="AF46" s="221"/>
      <c r="AG46" s="221"/>
      <c r="AH46" s="221"/>
      <c r="AI46" s="221"/>
      <c r="AJ46" s="221"/>
      <c r="AK46" s="221"/>
      <c r="AL46" s="221"/>
    </row>
    <row r="47" spans="1:38" x14ac:dyDescent="0.2">
      <c r="A47" s="87">
        <v>323</v>
      </c>
      <c r="B47" s="86" t="s">
        <v>265</v>
      </c>
      <c r="C47" s="307">
        <f>C48+C49+C50+C51+C52</f>
        <v>109641</v>
      </c>
      <c r="D47" s="202">
        <f>D48+D49+D50+D51+D52</f>
        <v>155000</v>
      </c>
      <c r="E47" s="202">
        <f>E48+E49+E50+E51+E52</f>
        <v>155000</v>
      </c>
      <c r="F47" s="307">
        <f>F48+F49+F50+F51+F52</f>
        <v>100814</v>
      </c>
      <c r="G47" s="526">
        <f t="shared" si="0"/>
        <v>0.65041290322580647</v>
      </c>
      <c r="H47" s="526">
        <f t="shared" si="1"/>
        <v>0.91949179595224417</v>
      </c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221"/>
      <c r="AL47" s="221"/>
    </row>
    <row r="48" spans="1:38" s="42" customFormat="1" x14ac:dyDescent="0.2">
      <c r="A48" s="77">
        <v>323</v>
      </c>
      <c r="B48" s="77" t="s">
        <v>157</v>
      </c>
      <c r="C48" s="303">
        <v>44601</v>
      </c>
      <c r="D48" s="188">
        <v>65000</v>
      </c>
      <c r="E48" s="188">
        <v>65000</v>
      </c>
      <c r="F48" s="303">
        <v>42045</v>
      </c>
      <c r="G48" s="518">
        <f t="shared" si="0"/>
        <v>0.64684615384615385</v>
      </c>
      <c r="H48" s="518">
        <f t="shared" si="1"/>
        <v>0.94269186789533865</v>
      </c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68"/>
      <c r="T48" s="68"/>
      <c r="U48" s="68"/>
      <c r="V48" s="68"/>
      <c r="W48" s="68"/>
      <c r="X48" s="221"/>
      <c r="Y48" s="221"/>
      <c r="Z48" s="221"/>
      <c r="AA48" s="221"/>
      <c r="AB48" s="221"/>
      <c r="AC48" s="221"/>
      <c r="AD48" s="221"/>
      <c r="AE48" s="221"/>
      <c r="AF48" s="221"/>
      <c r="AG48" s="221"/>
      <c r="AH48" s="221"/>
      <c r="AI48" s="221"/>
      <c r="AJ48" s="221"/>
      <c r="AK48" s="221"/>
      <c r="AL48" s="221"/>
    </row>
    <row r="49" spans="1:38" s="42" customFormat="1" x14ac:dyDescent="0.2">
      <c r="A49" s="77">
        <v>323</v>
      </c>
      <c r="B49" s="77" t="s">
        <v>158</v>
      </c>
      <c r="C49" s="303">
        <v>15000</v>
      </c>
      <c r="D49" s="188">
        <v>20000</v>
      </c>
      <c r="E49" s="188">
        <v>20000</v>
      </c>
      <c r="F49" s="303">
        <v>15389</v>
      </c>
      <c r="G49" s="518">
        <f t="shared" si="0"/>
        <v>0.76944999999999997</v>
      </c>
      <c r="H49" s="518">
        <f t="shared" si="1"/>
        <v>1.0259333333333334</v>
      </c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221"/>
      <c r="Y49" s="221"/>
      <c r="Z49" s="221"/>
      <c r="AA49" s="221"/>
      <c r="AB49" s="221"/>
      <c r="AC49" s="221"/>
      <c r="AD49" s="221"/>
      <c r="AE49" s="221"/>
      <c r="AF49" s="221"/>
      <c r="AG49" s="221"/>
      <c r="AH49" s="221"/>
      <c r="AI49" s="221"/>
      <c r="AJ49" s="221"/>
      <c r="AK49" s="221"/>
      <c r="AL49" s="221"/>
    </row>
    <row r="50" spans="1:38" x14ac:dyDescent="0.2">
      <c r="A50" s="77">
        <v>323</v>
      </c>
      <c r="B50" s="77" t="s">
        <v>159</v>
      </c>
      <c r="C50" s="303">
        <v>41266</v>
      </c>
      <c r="D50" s="189">
        <v>55000</v>
      </c>
      <c r="E50" s="189">
        <v>55000</v>
      </c>
      <c r="F50" s="303">
        <v>36373</v>
      </c>
      <c r="G50" s="518">
        <f t="shared" si="0"/>
        <v>0.66132727272727276</v>
      </c>
      <c r="H50" s="518">
        <f t="shared" si="1"/>
        <v>0.88142780981922164</v>
      </c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221"/>
      <c r="Y50" s="221"/>
      <c r="Z50" s="221"/>
      <c r="AA50" s="221"/>
      <c r="AB50" s="221"/>
      <c r="AC50" s="221"/>
      <c r="AD50" s="221"/>
      <c r="AE50" s="221"/>
      <c r="AF50" s="221"/>
      <c r="AG50" s="221"/>
      <c r="AH50" s="221"/>
      <c r="AI50" s="221"/>
      <c r="AJ50" s="221"/>
      <c r="AK50" s="221"/>
      <c r="AL50" s="221"/>
    </row>
    <row r="51" spans="1:38" x14ac:dyDescent="0.2">
      <c r="A51" s="77">
        <v>323</v>
      </c>
      <c r="B51" s="77" t="s">
        <v>160</v>
      </c>
      <c r="C51" s="303">
        <v>7141</v>
      </c>
      <c r="D51" s="191">
        <v>15000</v>
      </c>
      <c r="E51" s="191">
        <v>10000</v>
      </c>
      <c r="F51" s="303">
        <v>3750</v>
      </c>
      <c r="G51" s="518">
        <f t="shared" si="0"/>
        <v>0.375</v>
      </c>
      <c r="H51" s="518">
        <f t="shared" si="1"/>
        <v>0.52513653549922978</v>
      </c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221"/>
      <c r="Y51" s="221"/>
      <c r="Z51" s="221"/>
      <c r="AA51" s="221"/>
      <c r="AB51" s="221"/>
      <c r="AC51" s="221"/>
      <c r="AD51" s="221"/>
      <c r="AE51" s="221"/>
      <c r="AF51" s="221"/>
      <c r="AG51" s="221"/>
      <c r="AH51" s="221"/>
      <c r="AI51" s="221"/>
      <c r="AJ51" s="221"/>
      <c r="AK51" s="221"/>
      <c r="AL51" s="221"/>
    </row>
    <row r="52" spans="1:38" s="9" customFormat="1" ht="23.25" customHeight="1" x14ac:dyDescent="0.2">
      <c r="A52" s="77">
        <v>323</v>
      </c>
      <c r="B52" s="143" t="s">
        <v>161</v>
      </c>
      <c r="C52" s="308">
        <v>1633</v>
      </c>
      <c r="D52" s="191">
        <v>0</v>
      </c>
      <c r="E52" s="191">
        <v>5000</v>
      </c>
      <c r="F52" s="308">
        <v>3257</v>
      </c>
      <c r="G52" s="518">
        <f t="shared" ref="G52" si="3">F52/E52</f>
        <v>0.65139999999999998</v>
      </c>
      <c r="H52" s="518">
        <f t="shared" ref="H52" si="4">F52/C52</f>
        <v>1.994488671157379</v>
      </c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221"/>
      <c r="Y52" s="221"/>
      <c r="Z52" s="221"/>
      <c r="AA52" s="221"/>
      <c r="AB52" s="221"/>
      <c r="AC52" s="221"/>
      <c r="AD52" s="221"/>
      <c r="AE52" s="221"/>
      <c r="AF52" s="221"/>
      <c r="AG52" s="221"/>
      <c r="AH52" s="221"/>
      <c r="AI52" s="221"/>
      <c r="AJ52" s="221"/>
      <c r="AK52" s="221"/>
      <c r="AL52" s="221"/>
    </row>
    <row r="53" spans="1:38" s="9" customFormat="1" x14ac:dyDescent="0.2">
      <c r="A53" s="87">
        <v>323</v>
      </c>
      <c r="B53" s="87" t="s">
        <v>162</v>
      </c>
      <c r="C53" s="307">
        <f>C54+C55+C56+C57</f>
        <v>85506</v>
      </c>
      <c r="D53" s="638">
        <f>D54++D55+D56+D57</f>
        <v>100000</v>
      </c>
      <c r="E53" s="202">
        <f>E54+E55+E56+E57</f>
        <v>120000</v>
      </c>
      <c r="F53" s="307">
        <f>F54+F55+F56+F57</f>
        <v>91677</v>
      </c>
      <c r="G53" s="526">
        <f t="shared" si="0"/>
        <v>0.76397499999999996</v>
      </c>
      <c r="H53" s="526">
        <f t="shared" si="1"/>
        <v>1.0721703740088415</v>
      </c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221"/>
      <c r="Y53" s="221"/>
      <c r="Z53" s="221"/>
      <c r="AA53" s="221"/>
      <c r="AB53" s="221"/>
      <c r="AC53" s="221"/>
      <c r="AD53" s="221"/>
      <c r="AE53" s="221"/>
      <c r="AF53" s="221"/>
      <c r="AG53" s="221"/>
      <c r="AH53" s="221"/>
      <c r="AI53" s="221"/>
      <c r="AJ53" s="221"/>
      <c r="AK53" s="221"/>
      <c r="AL53" s="221"/>
    </row>
    <row r="54" spans="1:38" x14ac:dyDescent="0.2">
      <c r="A54" s="77">
        <v>323</v>
      </c>
      <c r="B54" s="77" t="s">
        <v>245</v>
      </c>
      <c r="C54" s="303">
        <v>42000</v>
      </c>
      <c r="D54" s="637">
        <v>45000</v>
      </c>
      <c r="E54" s="192">
        <v>65000</v>
      </c>
      <c r="F54" s="303">
        <v>56834</v>
      </c>
      <c r="G54" s="518">
        <f t="shared" si="0"/>
        <v>0.87436923076923079</v>
      </c>
      <c r="H54" s="518">
        <f t="shared" si="1"/>
        <v>1.3531904761904763</v>
      </c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221"/>
      <c r="Y54" s="221"/>
      <c r="Z54" s="221"/>
      <c r="AA54" s="221"/>
      <c r="AB54" s="221"/>
      <c r="AC54" s="221"/>
      <c r="AD54" s="221"/>
      <c r="AE54" s="221"/>
      <c r="AF54" s="221"/>
      <c r="AG54" s="221"/>
      <c r="AH54" s="221"/>
      <c r="AI54" s="221"/>
      <c r="AJ54" s="221"/>
      <c r="AK54" s="221"/>
      <c r="AL54" s="221"/>
    </row>
    <row r="55" spans="1:38" x14ac:dyDescent="0.2">
      <c r="A55" s="77">
        <v>323</v>
      </c>
      <c r="B55" s="77" t="s">
        <v>246</v>
      </c>
      <c r="C55" s="303">
        <v>0</v>
      </c>
      <c r="D55" s="637">
        <v>5000</v>
      </c>
      <c r="E55" s="192">
        <v>5000</v>
      </c>
      <c r="F55" s="303">
        <v>0</v>
      </c>
      <c r="G55" s="518">
        <f t="shared" si="0"/>
        <v>0</v>
      </c>
      <c r="H55" s="518" t="e">
        <f t="shared" si="1"/>
        <v>#DIV/0!</v>
      </c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221"/>
      <c r="Y55" s="221"/>
      <c r="Z55" s="221"/>
      <c r="AA55" s="221"/>
      <c r="AB55" s="221"/>
      <c r="AC55" s="221"/>
      <c r="AD55" s="221"/>
      <c r="AE55" s="221"/>
      <c r="AF55" s="221"/>
      <c r="AG55" s="221"/>
      <c r="AH55" s="221"/>
      <c r="AI55" s="221"/>
      <c r="AJ55" s="221"/>
      <c r="AK55" s="221"/>
      <c r="AL55" s="221"/>
    </row>
    <row r="56" spans="1:38" x14ac:dyDescent="0.2">
      <c r="A56" s="77">
        <v>323</v>
      </c>
      <c r="B56" s="77" t="s">
        <v>163</v>
      </c>
      <c r="C56" s="303">
        <v>24200</v>
      </c>
      <c r="D56" s="637">
        <v>25000</v>
      </c>
      <c r="E56" s="188">
        <v>25000</v>
      </c>
      <c r="F56" s="303">
        <v>17033</v>
      </c>
      <c r="G56" s="518">
        <f t="shared" si="0"/>
        <v>0.68132000000000004</v>
      </c>
      <c r="H56" s="518">
        <f t="shared" si="1"/>
        <v>0.70384297520661154</v>
      </c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221"/>
      <c r="Y56" s="221"/>
      <c r="Z56" s="221"/>
      <c r="AA56" s="221"/>
      <c r="AB56" s="221"/>
      <c r="AC56" s="221"/>
      <c r="AD56" s="221"/>
      <c r="AE56" s="221"/>
      <c r="AF56" s="221"/>
      <c r="AG56" s="221"/>
      <c r="AH56" s="221"/>
      <c r="AI56" s="221"/>
      <c r="AJ56" s="221"/>
      <c r="AK56" s="221"/>
      <c r="AL56" s="221"/>
    </row>
    <row r="57" spans="1:38" x14ac:dyDescent="0.2">
      <c r="A57" s="77">
        <v>323</v>
      </c>
      <c r="B57" s="77" t="s">
        <v>247</v>
      </c>
      <c r="C57" s="303">
        <v>19306</v>
      </c>
      <c r="D57" s="637">
        <v>25000</v>
      </c>
      <c r="E57" s="188">
        <v>25000</v>
      </c>
      <c r="F57" s="303">
        <v>17810</v>
      </c>
      <c r="G57" s="518">
        <f t="shared" si="0"/>
        <v>0.71240000000000003</v>
      </c>
      <c r="H57" s="518">
        <f t="shared" si="1"/>
        <v>0.92251113643426919</v>
      </c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221"/>
      <c r="Y57" s="221"/>
      <c r="Z57" s="221"/>
      <c r="AA57" s="221"/>
      <c r="AB57" s="221"/>
      <c r="AC57" s="221"/>
      <c r="AD57" s="221"/>
      <c r="AE57" s="221"/>
      <c r="AF57" s="221"/>
      <c r="AG57" s="221"/>
      <c r="AH57" s="221"/>
      <c r="AI57" s="221"/>
      <c r="AJ57" s="221"/>
      <c r="AK57" s="221"/>
      <c r="AL57" s="221"/>
    </row>
    <row r="58" spans="1:38" x14ac:dyDescent="0.2">
      <c r="A58" s="87">
        <v>323</v>
      </c>
      <c r="B58" s="87" t="s">
        <v>164</v>
      </c>
      <c r="C58" s="307">
        <f>C59+C60+C61+C62+C63</f>
        <v>171305</v>
      </c>
      <c r="D58" s="638">
        <f>D59+D60+D61+D62+D63</f>
        <v>205000</v>
      </c>
      <c r="E58" s="202">
        <f>E59+E60+E61+E62+E63</f>
        <v>240000</v>
      </c>
      <c r="F58" s="307">
        <f>F59+F60+F61+F62+F63</f>
        <v>186966</v>
      </c>
      <c r="G58" s="526">
        <f t="shared" si="0"/>
        <v>0.77902499999999997</v>
      </c>
      <c r="H58" s="526">
        <f t="shared" si="1"/>
        <v>1.0914217331659906</v>
      </c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221"/>
      <c r="Y58" s="221"/>
      <c r="Z58" s="221"/>
      <c r="AA58" s="221"/>
      <c r="AB58" s="221"/>
      <c r="AC58" s="221"/>
      <c r="AD58" s="221"/>
      <c r="AE58" s="221"/>
      <c r="AF58" s="221"/>
      <c r="AG58" s="221"/>
      <c r="AH58" s="221"/>
      <c r="AI58" s="221"/>
      <c r="AJ58" s="221"/>
      <c r="AK58" s="221"/>
      <c r="AL58" s="221"/>
    </row>
    <row r="59" spans="1:38" x14ac:dyDescent="0.2">
      <c r="A59" s="79">
        <v>323</v>
      </c>
      <c r="B59" s="79" t="s">
        <v>165</v>
      </c>
      <c r="C59" s="303">
        <v>29987</v>
      </c>
      <c r="D59" s="441">
        <v>30000</v>
      </c>
      <c r="E59" s="188">
        <v>30000</v>
      </c>
      <c r="F59" s="303">
        <v>24103</v>
      </c>
      <c r="G59" s="518">
        <f t="shared" si="0"/>
        <v>0.80343333333333333</v>
      </c>
      <c r="H59" s="518">
        <f t="shared" si="1"/>
        <v>0.80378163871010766</v>
      </c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221"/>
      <c r="Y59" s="221"/>
      <c r="Z59" s="221"/>
      <c r="AA59" s="221"/>
      <c r="AB59" s="221"/>
      <c r="AC59" s="221"/>
      <c r="AD59" s="221"/>
      <c r="AE59" s="221"/>
      <c r="AF59" s="221"/>
      <c r="AG59" s="221"/>
      <c r="AH59" s="221"/>
      <c r="AI59" s="221"/>
      <c r="AJ59" s="221"/>
      <c r="AK59" s="221"/>
      <c r="AL59" s="221"/>
    </row>
    <row r="60" spans="1:38" x14ac:dyDescent="0.2">
      <c r="A60" s="79">
        <v>323</v>
      </c>
      <c r="B60" s="79" t="s">
        <v>166</v>
      </c>
      <c r="C60" s="303">
        <v>11358</v>
      </c>
      <c r="D60" s="441">
        <v>15000</v>
      </c>
      <c r="E60" s="188">
        <v>20000</v>
      </c>
      <c r="F60" s="303">
        <v>17195</v>
      </c>
      <c r="G60" s="518">
        <f t="shared" si="0"/>
        <v>0.85975000000000001</v>
      </c>
      <c r="H60" s="518">
        <f t="shared" si="1"/>
        <v>1.513910899806304</v>
      </c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221"/>
      <c r="Y60" s="221"/>
      <c r="Z60" s="221"/>
      <c r="AA60" s="221"/>
      <c r="AB60" s="221"/>
      <c r="AC60" s="221"/>
      <c r="AD60" s="221"/>
      <c r="AE60" s="221"/>
      <c r="AF60" s="221"/>
      <c r="AG60" s="221"/>
      <c r="AH60" s="221"/>
      <c r="AI60" s="221"/>
      <c r="AJ60" s="221"/>
      <c r="AK60" s="221"/>
      <c r="AL60" s="221"/>
    </row>
    <row r="61" spans="1:38" s="49" customFormat="1" x14ac:dyDescent="0.2">
      <c r="A61" s="79">
        <v>323</v>
      </c>
      <c r="B61" s="79" t="s">
        <v>249</v>
      </c>
      <c r="C61" s="303">
        <v>127775</v>
      </c>
      <c r="D61" s="441">
        <v>130000</v>
      </c>
      <c r="E61" s="188">
        <v>160000</v>
      </c>
      <c r="F61" s="303">
        <v>139430</v>
      </c>
      <c r="G61" s="518">
        <f t="shared" si="0"/>
        <v>0.87143749999999998</v>
      </c>
      <c r="H61" s="518">
        <f t="shared" si="1"/>
        <v>1.0912150264136178</v>
      </c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221"/>
      <c r="Y61" s="221"/>
      <c r="Z61" s="221"/>
      <c r="AA61" s="221"/>
      <c r="AB61" s="221"/>
      <c r="AC61" s="221"/>
      <c r="AD61" s="221"/>
      <c r="AE61" s="221"/>
      <c r="AF61" s="221"/>
      <c r="AG61" s="221"/>
      <c r="AH61" s="221"/>
      <c r="AI61" s="221"/>
      <c r="AJ61" s="221"/>
      <c r="AK61" s="221"/>
      <c r="AL61" s="221"/>
    </row>
    <row r="62" spans="1:38" s="49" customFormat="1" x14ac:dyDescent="0.2">
      <c r="A62" s="79">
        <v>323</v>
      </c>
      <c r="B62" s="79" t="s">
        <v>357</v>
      </c>
      <c r="C62" s="303">
        <v>2185</v>
      </c>
      <c r="D62" s="441">
        <v>10000</v>
      </c>
      <c r="E62" s="188">
        <v>10000</v>
      </c>
      <c r="F62" s="303">
        <v>6238</v>
      </c>
      <c r="G62" s="518">
        <f t="shared" si="0"/>
        <v>0.62380000000000002</v>
      </c>
      <c r="H62" s="518">
        <f t="shared" si="1"/>
        <v>2.8549199084668193</v>
      </c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221"/>
      <c r="Y62" s="221"/>
      <c r="Z62" s="221"/>
      <c r="AA62" s="221"/>
      <c r="AB62" s="221"/>
      <c r="AC62" s="221"/>
      <c r="AD62" s="221"/>
      <c r="AE62" s="221"/>
      <c r="AF62" s="221"/>
      <c r="AG62" s="221"/>
      <c r="AH62" s="221"/>
      <c r="AI62" s="221"/>
      <c r="AJ62" s="221"/>
      <c r="AK62" s="221"/>
      <c r="AL62" s="221"/>
    </row>
    <row r="63" spans="1:38" s="49" customFormat="1" x14ac:dyDescent="0.2">
      <c r="A63" s="79">
        <v>323</v>
      </c>
      <c r="B63" s="79" t="s">
        <v>358</v>
      </c>
      <c r="C63" s="303"/>
      <c r="D63" s="441">
        <v>20000</v>
      </c>
      <c r="E63" s="188">
        <v>20000</v>
      </c>
      <c r="F63" s="303"/>
      <c r="G63" s="518">
        <f t="shared" si="0"/>
        <v>0</v>
      </c>
      <c r="H63" s="518" t="e">
        <f t="shared" si="1"/>
        <v>#DIV/0!</v>
      </c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221"/>
      <c r="Y63" s="221"/>
      <c r="Z63" s="221"/>
      <c r="AA63" s="221"/>
      <c r="AB63" s="221"/>
      <c r="AC63" s="221"/>
      <c r="AD63" s="221"/>
      <c r="AE63" s="221"/>
      <c r="AF63" s="221"/>
      <c r="AG63" s="221"/>
      <c r="AH63" s="221"/>
      <c r="AI63" s="221"/>
      <c r="AJ63" s="221"/>
      <c r="AK63" s="221"/>
      <c r="AL63" s="221"/>
    </row>
    <row r="64" spans="1:38" x14ac:dyDescent="0.2">
      <c r="A64" s="87">
        <v>323</v>
      </c>
      <c r="B64" s="87" t="s">
        <v>122</v>
      </c>
      <c r="C64" s="307">
        <f>C65+C66+C67+C68+C69+C70+C71</f>
        <v>432211</v>
      </c>
      <c r="D64" s="202">
        <f>D65+D66+D67+D68+D69+D70+D71</f>
        <v>440000</v>
      </c>
      <c r="E64" s="202">
        <f>E65+E66+E67+E68+E69+E70+E71</f>
        <v>495000</v>
      </c>
      <c r="F64" s="307">
        <f>F65+F66+F67+F68+F69+F70+F71</f>
        <v>366755</v>
      </c>
      <c r="G64" s="526">
        <f t="shared" si="0"/>
        <v>0.74091919191919187</v>
      </c>
      <c r="H64" s="526">
        <f t="shared" si="1"/>
        <v>0.84855545092558959</v>
      </c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221"/>
      <c r="Y64" s="221"/>
      <c r="Z64" s="221"/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</row>
    <row r="65" spans="1:38" s="49" customFormat="1" x14ac:dyDescent="0.2">
      <c r="A65" s="79">
        <v>323</v>
      </c>
      <c r="B65" s="79" t="s">
        <v>167</v>
      </c>
      <c r="C65" s="303"/>
      <c r="D65" s="441">
        <v>0</v>
      </c>
      <c r="E65" s="441">
        <v>0</v>
      </c>
      <c r="F65" s="303"/>
      <c r="G65" s="518"/>
      <c r="H65" s="51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221"/>
      <c r="Y65" s="221"/>
      <c r="Z65" s="221"/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</row>
    <row r="66" spans="1:38" s="49" customFormat="1" x14ac:dyDescent="0.2">
      <c r="A66" s="79">
        <v>323</v>
      </c>
      <c r="B66" s="79" t="s">
        <v>168</v>
      </c>
      <c r="C66" s="303">
        <v>0</v>
      </c>
      <c r="D66" s="441">
        <v>30000</v>
      </c>
      <c r="E66" s="441">
        <v>30000</v>
      </c>
      <c r="F66" s="303"/>
      <c r="G66" s="518">
        <f t="shared" si="0"/>
        <v>0</v>
      </c>
      <c r="H66" s="518">
        <v>0</v>
      </c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221"/>
      <c r="Y66" s="221"/>
      <c r="Z66" s="221"/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</row>
    <row r="67" spans="1:38" s="49" customFormat="1" x14ac:dyDescent="0.2">
      <c r="A67" s="79">
        <v>323</v>
      </c>
      <c r="B67" s="79" t="s">
        <v>250</v>
      </c>
      <c r="C67" s="303">
        <v>4719</v>
      </c>
      <c r="D67" s="441">
        <v>10000</v>
      </c>
      <c r="E67" s="441">
        <v>10000</v>
      </c>
      <c r="F67" s="303">
        <v>5582</v>
      </c>
      <c r="G67" s="518">
        <f t="shared" si="0"/>
        <v>0.55820000000000003</v>
      </c>
      <c r="H67" s="518">
        <f t="shared" si="1"/>
        <v>1.1828777283322738</v>
      </c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221"/>
      <c r="Y67" s="221"/>
      <c r="Z67" s="221"/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</row>
    <row r="68" spans="1:38" x14ac:dyDescent="0.2">
      <c r="A68" s="79">
        <v>323</v>
      </c>
      <c r="B68" s="79" t="s">
        <v>169</v>
      </c>
      <c r="C68" s="303">
        <v>36921</v>
      </c>
      <c r="D68" s="441">
        <v>30000</v>
      </c>
      <c r="E68" s="441">
        <v>30000</v>
      </c>
      <c r="F68" s="303">
        <v>22385</v>
      </c>
      <c r="G68" s="518">
        <f t="shared" si="0"/>
        <v>0.74616666666666664</v>
      </c>
      <c r="H68" s="518">
        <f t="shared" si="1"/>
        <v>0.60629452073345791</v>
      </c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221"/>
      <c r="Y68" s="221"/>
      <c r="Z68" s="221"/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</row>
    <row r="69" spans="1:38" x14ac:dyDescent="0.2">
      <c r="A69" s="79">
        <v>323</v>
      </c>
      <c r="B69" s="79" t="s">
        <v>170</v>
      </c>
      <c r="C69" s="303">
        <v>20730</v>
      </c>
      <c r="D69" s="441">
        <v>50000</v>
      </c>
      <c r="E69" s="441">
        <v>95000</v>
      </c>
      <c r="F69" s="303">
        <v>65839</v>
      </c>
      <c r="G69" s="518">
        <f t="shared" ref="G69:G149" si="5">F69/E69</f>
        <v>0.6930421052631579</v>
      </c>
      <c r="H69" s="518">
        <f t="shared" ref="H69:H136" si="6">F69/C69</f>
        <v>3.176025084418717</v>
      </c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221"/>
      <c r="Y69" s="221"/>
      <c r="Z69" s="221"/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</row>
    <row r="70" spans="1:38" x14ac:dyDescent="0.2">
      <c r="A70" s="79">
        <v>323</v>
      </c>
      <c r="B70" s="79" t="s">
        <v>171</v>
      </c>
      <c r="C70" s="303">
        <v>7846</v>
      </c>
      <c r="D70" s="441">
        <v>20000</v>
      </c>
      <c r="E70" s="441">
        <v>30000</v>
      </c>
      <c r="F70" s="303">
        <v>28812</v>
      </c>
      <c r="G70" s="518">
        <f t="shared" si="5"/>
        <v>0.96040000000000003</v>
      </c>
      <c r="H70" s="518">
        <f t="shared" si="6"/>
        <v>3.6721896507774661</v>
      </c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221"/>
      <c r="Y70" s="221"/>
      <c r="Z70" s="221"/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</row>
    <row r="71" spans="1:38" x14ac:dyDescent="0.2">
      <c r="A71" s="79">
        <v>323</v>
      </c>
      <c r="B71" s="79" t="s">
        <v>172</v>
      </c>
      <c r="C71" s="303">
        <v>361995</v>
      </c>
      <c r="D71" s="441">
        <v>300000</v>
      </c>
      <c r="E71" s="441">
        <v>300000</v>
      </c>
      <c r="F71" s="303">
        <v>244137</v>
      </c>
      <c r="G71" s="518">
        <f t="shared" si="5"/>
        <v>0.81379000000000001</v>
      </c>
      <c r="H71" s="518">
        <f t="shared" si="6"/>
        <v>0.67442091741598642</v>
      </c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221"/>
      <c r="Y71" s="221"/>
      <c r="Z71" s="221"/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</row>
    <row r="72" spans="1:38" x14ac:dyDescent="0.2">
      <c r="A72" s="87">
        <v>323</v>
      </c>
      <c r="B72" s="87" t="s">
        <v>123</v>
      </c>
      <c r="C72" s="307">
        <f>C73+C74</f>
        <v>20522</v>
      </c>
      <c r="D72" s="638">
        <f>D73+D74</f>
        <v>50000</v>
      </c>
      <c r="E72" s="202">
        <f>E73+E74</f>
        <v>50000</v>
      </c>
      <c r="F72" s="307">
        <f>F73+F74</f>
        <v>21475</v>
      </c>
      <c r="G72" s="526">
        <f t="shared" si="5"/>
        <v>0.42949999999999999</v>
      </c>
      <c r="H72" s="526">
        <f t="shared" si="6"/>
        <v>1.0464379690088685</v>
      </c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221"/>
      <c r="Y72" s="221"/>
      <c r="Z72" s="221"/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</row>
    <row r="73" spans="1:38" x14ac:dyDescent="0.2">
      <c r="A73" s="79">
        <v>323</v>
      </c>
      <c r="B73" s="79" t="s">
        <v>173</v>
      </c>
      <c r="C73" s="303">
        <v>0</v>
      </c>
      <c r="D73" s="441">
        <v>25000</v>
      </c>
      <c r="E73" s="441">
        <v>25000</v>
      </c>
      <c r="F73" s="303"/>
      <c r="G73" s="518">
        <f t="shared" si="5"/>
        <v>0</v>
      </c>
      <c r="H73" s="518" t="e">
        <f t="shared" si="6"/>
        <v>#DIV/0!</v>
      </c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221"/>
      <c r="Y73" s="221"/>
      <c r="Z73" s="221"/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</row>
    <row r="74" spans="1:38" x14ac:dyDescent="0.2">
      <c r="A74" s="79">
        <v>323</v>
      </c>
      <c r="B74" s="79" t="s">
        <v>174</v>
      </c>
      <c r="C74" s="303">
        <v>20522</v>
      </c>
      <c r="D74" s="441">
        <v>25000</v>
      </c>
      <c r="E74" s="441">
        <v>25000</v>
      </c>
      <c r="F74" s="303">
        <v>21475</v>
      </c>
      <c r="G74" s="518">
        <f t="shared" si="5"/>
        <v>0.85899999999999999</v>
      </c>
      <c r="H74" s="518">
        <v>0</v>
      </c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221"/>
      <c r="Y74" s="221"/>
      <c r="Z74" s="221"/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</row>
    <row r="75" spans="1:38" x14ac:dyDescent="0.2">
      <c r="A75" s="87">
        <v>323</v>
      </c>
      <c r="B75" s="87" t="s">
        <v>124</v>
      </c>
      <c r="C75" s="307">
        <f>C76+C77+C78</f>
        <v>159737</v>
      </c>
      <c r="D75" s="638">
        <f>D76+D77+D78</f>
        <v>172000</v>
      </c>
      <c r="E75" s="202">
        <f>E76+E77+E78</f>
        <v>172000</v>
      </c>
      <c r="F75" s="307">
        <f>F76+F77+F78</f>
        <v>101921</v>
      </c>
      <c r="G75" s="526">
        <f t="shared" si="5"/>
        <v>0.5925639534883721</v>
      </c>
      <c r="H75" s="526">
        <f t="shared" si="6"/>
        <v>0.63805505299335785</v>
      </c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221"/>
      <c r="Y75" s="221"/>
      <c r="Z75" s="221"/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</row>
    <row r="76" spans="1:38" s="42" customFormat="1" x14ac:dyDescent="0.2">
      <c r="A76" s="79">
        <v>323</v>
      </c>
      <c r="B76" s="79" t="s">
        <v>175</v>
      </c>
      <c r="C76" s="303">
        <v>159737</v>
      </c>
      <c r="D76" s="441">
        <v>150000</v>
      </c>
      <c r="E76" s="441">
        <v>150000</v>
      </c>
      <c r="F76" s="303">
        <v>100337</v>
      </c>
      <c r="G76" s="518">
        <f t="shared" si="5"/>
        <v>0.66891333333333336</v>
      </c>
      <c r="H76" s="518">
        <f t="shared" si="6"/>
        <v>0.6281387530753676</v>
      </c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221"/>
      <c r="Y76" s="221"/>
      <c r="Z76" s="221"/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</row>
    <row r="77" spans="1:38" x14ac:dyDescent="0.2">
      <c r="A77" s="79">
        <v>323</v>
      </c>
      <c r="B77" s="79" t="s">
        <v>176</v>
      </c>
      <c r="C77" s="303">
        <v>0</v>
      </c>
      <c r="D77" s="441">
        <v>2000</v>
      </c>
      <c r="E77" s="441">
        <v>20000</v>
      </c>
      <c r="F77" s="303"/>
      <c r="G77" s="518">
        <f t="shared" si="5"/>
        <v>0</v>
      </c>
      <c r="H77" s="518">
        <v>0</v>
      </c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221"/>
      <c r="Y77" s="221"/>
      <c r="Z77" s="221"/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</row>
    <row r="78" spans="1:38" x14ac:dyDescent="0.2">
      <c r="A78" s="79">
        <v>323</v>
      </c>
      <c r="B78" s="79" t="s">
        <v>359</v>
      </c>
      <c r="C78" s="303">
        <v>0</v>
      </c>
      <c r="D78" s="441">
        <v>20000</v>
      </c>
      <c r="E78" s="441">
        <v>2000</v>
      </c>
      <c r="F78" s="303">
        <v>1584</v>
      </c>
      <c r="G78" s="518">
        <f t="shared" si="5"/>
        <v>0.79200000000000004</v>
      </c>
      <c r="H78" s="518" t="e">
        <f t="shared" si="6"/>
        <v>#DIV/0!</v>
      </c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221"/>
      <c r="Y78" s="221"/>
      <c r="Z78" s="221"/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</row>
    <row r="79" spans="1:38" x14ac:dyDescent="0.2">
      <c r="A79" s="527">
        <v>324</v>
      </c>
      <c r="B79" s="75" t="s">
        <v>177</v>
      </c>
      <c r="C79" s="302">
        <f>C80+C81</f>
        <v>0</v>
      </c>
      <c r="D79" s="442">
        <f>D80+D81</f>
        <v>3000</v>
      </c>
      <c r="E79" s="442">
        <f>E80+E81</f>
        <v>3000</v>
      </c>
      <c r="F79" s="302"/>
      <c r="G79" s="523">
        <f t="shared" si="5"/>
        <v>0</v>
      </c>
      <c r="H79" s="523">
        <v>0</v>
      </c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221"/>
      <c r="Y79" s="221"/>
      <c r="Z79" s="221"/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</row>
    <row r="80" spans="1:38" x14ac:dyDescent="0.2">
      <c r="A80" s="79">
        <v>324</v>
      </c>
      <c r="B80" s="79" t="s">
        <v>178</v>
      </c>
      <c r="C80" s="303">
        <v>0</v>
      </c>
      <c r="D80" s="441">
        <v>2000</v>
      </c>
      <c r="E80" s="441">
        <v>2000</v>
      </c>
      <c r="F80" s="303">
        <v>0</v>
      </c>
      <c r="G80" s="518">
        <f t="shared" si="5"/>
        <v>0</v>
      </c>
      <c r="H80" s="518">
        <v>0</v>
      </c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221"/>
      <c r="Y80" s="221"/>
      <c r="Z80" s="221"/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</row>
    <row r="81" spans="1:38" s="42" customFormat="1" x14ac:dyDescent="0.2">
      <c r="A81" s="79">
        <v>324</v>
      </c>
      <c r="B81" s="79" t="s">
        <v>179</v>
      </c>
      <c r="C81" s="303">
        <v>0</v>
      </c>
      <c r="D81" s="441">
        <v>1000</v>
      </c>
      <c r="E81" s="441">
        <v>1000</v>
      </c>
      <c r="F81" s="303">
        <v>0</v>
      </c>
      <c r="G81" s="518">
        <f t="shared" si="5"/>
        <v>0</v>
      </c>
      <c r="H81" s="518">
        <v>0</v>
      </c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221"/>
      <c r="Y81" s="221"/>
      <c r="Z81" s="221"/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</row>
    <row r="82" spans="1:38" s="42" customFormat="1" x14ac:dyDescent="0.2">
      <c r="A82" s="75">
        <v>329</v>
      </c>
      <c r="B82" s="75" t="s">
        <v>31</v>
      </c>
      <c r="C82" s="302">
        <f>C83+C87+C89+C94+C96</f>
        <v>138759</v>
      </c>
      <c r="D82" s="442">
        <f>D83+D87+D89+D94+D96</f>
        <v>205500</v>
      </c>
      <c r="E82" s="442">
        <f>E83+E87+E89+E94+E96</f>
        <v>205500</v>
      </c>
      <c r="F82" s="302">
        <f>F83+F87+F89+F94+F96</f>
        <v>166608</v>
      </c>
      <c r="G82" s="523">
        <f t="shared" si="5"/>
        <v>0.81074452554744525</v>
      </c>
      <c r="H82" s="523">
        <f t="shared" si="6"/>
        <v>1.2007004951030202</v>
      </c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221"/>
      <c r="Y82" s="221"/>
      <c r="Z82" s="221"/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</row>
    <row r="83" spans="1:38" x14ac:dyDescent="0.2">
      <c r="A83" s="87">
        <v>329</v>
      </c>
      <c r="B83" s="86" t="s">
        <v>125</v>
      </c>
      <c r="C83" s="307">
        <f>C84+C85+C86</f>
        <v>11900</v>
      </c>
      <c r="D83" s="440">
        <f>D84+D85+D86</f>
        <v>37500</v>
      </c>
      <c r="E83" s="440">
        <f>E84+E85+E86</f>
        <v>37500</v>
      </c>
      <c r="F83" s="307">
        <f>F84+F85+F86</f>
        <v>13216</v>
      </c>
      <c r="G83" s="526">
        <f t="shared" si="5"/>
        <v>0.35242666666666667</v>
      </c>
      <c r="H83" s="526">
        <f t="shared" si="6"/>
        <v>1.1105882352941177</v>
      </c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221"/>
      <c r="Y83" s="221"/>
      <c r="Z83" s="221"/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</row>
    <row r="84" spans="1:38" x14ac:dyDescent="0.2">
      <c r="A84" s="79">
        <v>329</v>
      </c>
      <c r="B84" s="80" t="s">
        <v>180</v>
      </c>
      <c r="C84" s="303">
        <v>0</v>
      </c>
      <c r="D84" s="439">
        <v>2500</v>
      </c>
      <c r="E84" s="439">
        <v>2500</v>
      </c>
      <c r="F84" s="303">
        <v>1446</v>
      </c>
      <c r="G84" s="518">
        <f t="shared" si="5"/>
        <v>0.57840000000000003</v>
      </c>
      <c r="H84" s="518" t="e">
        <f t="shared" si="6"/>
        <v>#DIV/0!</v>
      </c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221"/>
      <c r="Y84" s="221"/>
      <c r="Z84" s="221"/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</row>
    <row r="85" spans="1:38" x14ac:dyDescent="0.2">
      <c r="A85" s="79">
        <v>329</v>
      </c>
      <c r="B85" s="79" t="s">
        <v>181</v>
      </c>
      <c r="C85" s="303">
        <v>0</v>
      </c>
      <c r="D85" s="441">
        <v>15000</v>
      </c>
      <c r="E85" s="441">
        <v>15000</v>
      </c>
      <c r="F85" s="303"/>
      <c r="G85" s="518">
        <f t="shared" si="5"/>
        <v>0</v>
      </c>
      <c r="H85" s="518" t="e">
        <f t="shared" si="6"/>
        <v>#DIV/0!</v>
      </c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221"/>
      <c r="Y85" s="221"/>
      <c r="Z85" s="221"/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</row>
    <row r="86" spans="1:38" s="42" customFormat="1" x14ac:dyDescent="0.2">
      <c r="A86" s="79">
        <v>329</v>
      </c>
      <c r="B86" s="80" t="s">
        <v>182</v>
      </c>
      <c r="C86" s="303">
        <v>11900</v>
      </c>
      <c r="D86" s="439">
        <v>20000</v>
      </c>
      <c r="E86" s="439">
        <v>20000</v>
      </c>
      <c r="F86" s="303">
        <v>11770</v>
      </c>
      <c r="G86" s="518">
        <f t="shared" si="5"/>
        <v>0.58850000000000002</v>
      </c>
      <c r="H86" s="518">
        <f t="shared" si="6"/>
        <v>0.98907563025210088</v>
      </c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221"/>
      <c r="Y86" s="221"/>
      <c r="Z86" s="221"/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</row>
    <row r="87" spans="1:38" s="42" customFormat="1" x14ac:dyDescent="0.2">
      <c r="A87" s="87">
        <v>329</v>
      </c>
      <c r="B87" s="86" t="s">
        <v>115</v>
      </c>
      <c r="C87" s="307">
        <f>C88</f>
        <v>47527</v>
      </c>
      <c r="D87" s="440">
        <f>D88</f>
        <v>60000</v>
      </c>
      <c r="E87" s="440">
        <f>E88</f>
        <v>60000</v>
      </c>
      <c r="F87" s="307">
        <f>F88</f>
        <v>57883</v>
      </c>
      <c r="G87" s="526">
        <f t="shared" si="5"/>
        <v>0.96471666666666667</v>
      </c>
      <c r="H87" s="526">
        <f t="shared" si="6"/>
        <v>1.2178971952784734</v>
      </c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221"/>
      <c r="Y87" s="221"/>
      <c r="Z87" s="221"/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</row>
    <row r="88" spans="1:38" x14ac:dyDescent="0.2">
      <c r="A88" s="79">
        <v>329</v>
      </c>
      <c r="B88" s="80" t="s">
        <v>115</v>
      </c>
      <c r="C88" s="303">
        <v>47527</v>
      </c>
      <c r="D88" s="439">
        <v>60000</v>
      </c>
      <c r="E88" s="439">
        <v>60000</v>
      </c>
      <c r="F88" s="303">
        <v>57883</v>
      </c>
      <c r="G88" s="518">
        <f t="shared" si="5"/>
        <v>0.96471666666666667</v>
      </c>
      <c r="H88" s="518">
        <f t="shared" si="6"/>
        <v>1.2178971952784734</v>
      </c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221"/>
      <c r="Y88" s="221"/>
      <c r="Z88" s="221"/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</row>
    <row r="89" spans="1:38" x14ac:dyDescent="0.2">
      <c r="A89" s="87">
        <v>329</v>
      </c>
      <c r="B89" s="86" t="s">
        <v>183</v>
      </c>
      <c r="C89" s="307">
        <f>C90+C91+C92+C93</f>
        <v>221</v>
      </c>
      <c r="D89" s="440">
        <f>D90+D91+D92+D93</f>
        <v>8000</v>
      </c>
      <c r="E89" s="440">
        <f>E90+E91+E92+E93</f>
        <v>8000</v>
      </c>
      <c r="F89" s="307">
        <v>0</v>
      </c>
      <c r="G89" s="526">
        <f t="shared" si="5"/>
        <v>0</v>
      </c>
      <c r="H89" s="526">
        <f t="shared" si="6"/>
        <v>0</v>
      </c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221"/>
      <c r="Y89" s="221"/>
      <c r="Z89" s="221"/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</row>
    <row r="90" spans="1:38" x14ac:dyDescent="0.2">
      <c r="A90" s="79">
        <v>329</v>
      </c>
      <c r="B90" s="80" t="s">
        <v>184</v>
      </c>
      <c r="C90" s="303">
        <v>0</v>
      </c>
      <c r="D90" s="439">
        <v>2000</v>
      </c>
      <c r="E90" s="439">
        <v>2000</v>
      </c>
      <c r="F90" s="303">
        <v>0</v>
      </c>
      <c r="G90" s="518">
        <f t="shared" si="5"/>
        <v>0</v>
      </c>
      <c r="H90" s="518">
        <v>0</v>
      </c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221"/>
      <c r="Y90" s="221"/>
      <c r="Z90" s="221"/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</row>
    <row r="91" spans="1:38" x14ac:dyDescent="0.2">
      <c r="A91" s="79">
        <v>329</v>
      </c>
      <c r="B91" s="80" t="s">
        <v>185</v>
      </c>
      <c r="C91" s="303">
        <v>221</v>
      </c>
      <c r="D91" s="439">
        <v>2000</v>
      </c>
      <c r="E91" s="439">
        <v>2000</v>
      </c>
      <c r="F91" s="303">
        <v>0</v>
      </c>
      <c r="G91" s="518">
        <f t="shared" si="5"/>
        <v>0</v>
      </c>
      <c r="H91" s="518">
        <f t="shared" si="6"/>
        <v>0</v>
      </c>
      <c r="I91" s="68"/>
      <c r="J91" s="68"/>
      <c r="K91" s="68"/>
      <c r="L91" s="68"/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68"/>
      <c r="X91" s="221"/>
      <c r="Y91" s="221"/>
      <c r="Z91" s="221"/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</row>
    <row r="92" spans="1:38" s="42" customFormat="1" x14ac:dyDescent="0.2">
      <c r="A92" s="79">
        <v>329</v>
      </c>
      <c r="B92" s="80" t="s">
        <v>186</v>
      </c>
      <c r="C92" s="303">
        <v>0</v>
      </c>
      <c r="D92" s="439">
        <v>2000</v>
      </c>
      <c r="E92" s="439">
        <v>2000</v>
      </c>
      <c r="F92" s="303">
        <v>0</v>
      </c>
      <c r="G92" s="518">
        <f t="shared" si="5"/>
        <v>0</v>
      </c>
      <c r="H92" s="518">
        <v>0</v>
      </c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8"/>
      <c r="X92" s="221"/>
      <c r="Y92" s="221"/>
      <c r="Z92" s="221"/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</row>
    <row r="93" spans="1:38" x14ac:dyDescent="0.2">
      <c r="A93" s="79">
        <v>329</v>
      </c>
      <c r="B93" s="80" t="s">
        <v>187</v>
      </c>
      <c r="C93" s="303">
        <v>0</v>
      </c>
      <c r="D93" s="439">
        <v>2000</v>
      </c>
      <c r="E93" s="439">
        <v>2000</v>
      </c>
      <c r="F93" s="303">
        <v>0</v>
      </c>
      <c r="G93" s="518">
        <f t="shared" si="5"/>
        <v>0</v>
      </c>
      <c r="H93" s="518">
        <v>0</v>
      </c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221"/>
      <c r="Y93" s="221"/>
      <c r="Z93" s="221"/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</row>
    <row r="94" spans="1:38" s="9" customFormat="1" x14ac:dyDescent="0.2">
      <c r="A94" s="87">
        <v>329</v>
      </c>
      <c r="B94" s="86" t="s">
        <v>188</v>
      </c>
      <c r="C94" s="307">
        <f>C95</f>
        <v>0</v>
      </c>
      <c r="D94" s="440">
        <f>D95</f>
        <v>10000</v>
      </c>
      <c r="E94" s="440">
        <f>E95</f>
        <v>10000</v>
      </c>
      <c r="F94" s="307">
        <f>F95</f>
        <v>5550</v>
      </c>
      <c r="G94" s="526">
        <f t="shared" si="5"/>
        <v>0.55500000000000005</v>
      </c>
      <c r="H94" s="526">
        <v>0</v>
      </c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221"/>
      <c r="Y94" s="221"/>
      <c r="Z94" s="221"/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</row>
    <row r="95" spans="1:38" s="9" customFormat="1" x14ac:dyDescent="0.2">
      <c r="A95" s="79">
        <v>329</v>
      </c>
      <c r="B95" s="80" t="s">
        <v>188</v>
      </c>
      <c r="C95" s="303">
        <v>0</v>
      </c>
      <c r="D95" s="439">
        <v>10000</v>
      </c>
      <c r="E95" s="439">
        <v>10000</v>
      </c>
      <c r="F95" s="303">
        <v>5550</v>
      </c>
      <c r="G95" s="518">
        <f t="shared" si="5"/>
        <v>0.55500000000000005</v>
      </c>
      <c r="H95" s="518">
        <v>0</v>
      </c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8"/>
      <c r="X95" s="221"/>
      <c r="Y95" s="221"/>
      <c r="Z95" s="221"/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</row>
    <row r="96" spans="1:38" s="14" customFormat="1" x14ac:dyDescent="0.2">
      <c r="A96" s="87">
        <v>329</v>
      </c>
      <c r="B96" s="86" t="s">
        <v>31</v>
      </c>
      <c r="C96" s="307">
        <f>C97</f>
        <v>79111</v>
      </c>
      <c r="D96" s="440">
        <f>D97</f>
        <v>90000</v>
      </c>
      <c r="E96" s="440">
        <f>E97</f>
        <v>90000</v>
      </c>
      <c r="F96" s="307">
        <f>F97</f>
        <v>89959</v>
      </c>
      <c r="G96" s="526">
        <f t="shared" si="5"/>
        <v>0.99954444444444446</v>
      </c>
      <c r="H96" s="526">
        <f t="shared" si="6"/>
        <v>1.1371237880952081</v>
      </c>
      <c r="I96" s="68"/>
      <c r="J96" s="68"/>
      <c r="K96" s="68"/>
      <c r="L96" s="68"/>
      <c r="M96" s="68"/>
      <c r="N96" s="68"/>
      <c r="O96" s="68"/>
      <c r="P96" s="68"/>
      <c r="Q96" s="68"/>
      <c r="R96" s="68"/>
      <c r="S96" s="68"/>
      <c r="T96" s="68"/>
      <c r="U96" s="68"/>
      <c r="V96" s="68"/>
      <c r="W96" s="68"/>
      <c r="X96" s="221"/>
      <c r="Y96" s="221"/>
      <c r="Z96" s="221"/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</row>
    <row r="97" spans="1:38" s="14" customFormat="1" x14ac:dyDescent="0.2">
      <c r="A97" s="79">
        <v>329</v>
      </c>
      <c r="B97" s="80" t="s">
        <v>31</v>
      </c>
      <c r="C97" s="303">
        <v>79111</v>
      </c>
      <c r="D97" s="439">
        <v>90000</v>
      </c>
      <c r="E97" s="439">
        <v>90000</v>
      </c>
      <c r="F97" s="303">
        <v>89959</v>
      </c>
      <c r="G97" s="518">
        <f t="shared" si="5"/>
        <v>0.99954444444444446</v>
      </c>
      <c r="H97" s="518">
        <f t="shared" si="6"/>
        <v>1.1371237880952081</v>
      </c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221"/>
      <c r="Y97" s="221"/>
      <c r="Z97" s="221"/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</row>
    <row r="98" spans="1:38" s="41" customFormat="1" x14ac:dyDescent="0.2">
      <c r="A98" s="524" t="s">
        <v>315</v>
      </c>
      <c r="B98" s="81" t="s">
        <v>32</v>
      </c>
      <c r="C98" s="301">
        <f>C101</f>
        <v>68608</v>
      </c>
      <c r="D98" s="193">
        <f>D101</f>
        <v>96000</v>
      </c>
      <c r="E98" s="193">
        <f>E101</f>
        <v>206000</v>
      </c>
      <c r="F98" s="301">
        <f>F101</f>
        <v>94197</v>
      </c>
      <c r="G98" s="516">
        <f t="shared" si="5"/>
        <v>0.45726699029126211</v>
      </c>
      <c r="H98" s="516">
        <f t="shared" si="6"/>
        <v>1.3729739972014925</v>
      </c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8"/>
      <c r="U98" s="68"/>
      <c r="V98" s="68"/>
      <c r="W98" s="68"/>
      <c r="X98" s="221"/>
      <c r="Y98" s="221"/>
      <c r="Z98" s="221"/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</row>
    <row r="99" spans="1:38" s="14" customFormat="1" x14ac:dyDescent="0.2">
      <c r="A99" s="524"/>
      <c r="B99" s="72" t="s">
        <v>131</v>
      </c>
      <c r="C99" s="282"/>
      <c r="D99" s="193"/>
      <c r="E99" s="193"/>
      <c r="F99" s="282"/>
      <c r="G99" s="516"/>
      <c r="H99" s="516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8"/>
      <c r="X99" s="221"/>
      <c r="Y99" s="221"/>
      <c r="Z99" s="221"/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</row>
    <row r="100" spans="1:38" s="14" customFormat="1" ht="22.5" x14ac:dyDescent="0.2">
      <c r="A100" s="528" t="s">
        <v>132</v>
      </c>
      <c r="B100" s="529" t="s">
        <v>110</v>
      </c>
      <c r="C100" s="274"/>
      <c r="D100" s="411"/>
      <c r="E100" s="411"/>
      <c r="F100" s="274"/>
      <c r="G100" s="518"/>
      <c r="H100" s="518"/>
      <c r="I100" s="68"/>
      <c r="J100" s="68"/>
      <c r="K100" s="68"/>
      <c r="L100" s="68"/>
      <c r="M100" s="68"/>
      <c r="N100" s="68"/>
      <c r="O100" s="68"/>
      <c r="P100" s="68"/>
      <c r="Q100" s="68"/>
      <c r="R100" s="68"/>
      <c r="S100" s="68"/>
      <c r="T100" s="68"/>
      <c r="U100" s="68"/>
      <c r="V100" s="68"/>
      <c r="W100" s="68"/>
      <c r="X100" s="221"/>
      <c r="Y100" s="221"/>
      <c r="Z100" s="221"/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</row>
    <row r="101" spans="1:38" s="14" customFormat="1" x14ac:dyDescent="0.2">
      <c r="A101" s="530">
        <v>3</v>
      </c>
      <c r="B101" s="83" t="s">
        <v>53</v>
      </c>
      <c r="C101" s="304">
        <f t="shared" ref="C101:C102" si="7">C102</f>
        <v>68608</v>
      </c>
      <c r="D101" s="436">
        <f t="shared" ref="D101:F102" si="8">D102</f>
        <v>96000</v>
      </c>
      <c r="E101" s="436">
        <f t="shared" si="8"/>
        <v>206000</v>
      </c>
      <c r="F101" s="304">
        <f t="shared" si="8"/>
        <v>94197</v>
      </c>
      <c r="G101" s="520">
        <f t="shared" si="5"/>
        <v>0.45726699029126211</v>
      </c>
      <c r="H101" s="520">
        <f t="shared" si="6"/>
        <v>1.3729739972014925</v>
      </c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221"/>
      <c r="Y101" s="221"/>
      <c r="Z101" s="221"/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</row>
    <row r="102" spans="1:38" s="14" customFormat="1" x14ac:dyDescent="0.2">
      <c r="A102" s="531">
        <v>34</v>
      </c>
      <c r="B102" s="84"/>
      <c r="C102" s="305">
        <f t="shared" si="7"/>
        <v>68608</v>
      </c>
      <c r="D102" s="437">
        <f t="shared" si="8"/>
        <v>96000</v>
      </c>
      <c r="E102" s="437">
        <f t="shared" si="8"/>
        <v>206000</v>
      </c>
      <c r="F102" s="305">
        <f t="shared" si="8"/>
        <v>94197</v>
      </c>
      <c r="G102" s="522">
        <f t="shared" si="5"/>
        <v>0.45726699029126211</v>
      </c>
      <c r="H102" s="522">
        <f t="shared" si="6"/>
        <v>1.3729739972014925</v>
      </c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221"/>
      <c r="Y102" s="221"/>
      <c r="Z102" s="221"/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</row>
    <row r="103" spans="1:38" s="14" customFormat="1" x14ac:dyDescent="0.2">
      <c r="A103" s="75">
        <v>343</v>
      </c>
      <c r="B103" s="76" t="s">
        <v>33</v>
      </c>
      <c r="C103" s="302">
        <f>C104+C105+C106+C107</f>
        <v>68608</v>
      </c>
      <c r="D103" s="438">
        <f>D104+D105+D106+D107+D108</f>
        <v>96000</v>
      </c>
      <c r="E103" s="438">
        <f>E104+E105+E106+E107+E108</f>
        <v>206000</v>
      </c>
      <c r="F103" s="302">
        <f>F104+F105+F106+F107+F108</f>
        <v>94197</v>
      </c>
      <c r="G103" s="523">
        <f t="shared" si="5"/>
        <v>0.45726699029126211</v>
      </c>
      <c r="H103" s="523">
        <f t="shared" si="6"/>
        <v>1.3729739972014925</v>
      </c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221"/>
      <c r="Y103" s="221"/>
      <c r="Z103" s="221"/>
      <c r="AA103" s="221"/>
      <c r="AB103" s="221"/>
      <c r="AC103" s="221"/>
      <c r="AD103" s="221"/>
      <c r="AE103" s="221"/>
      <c r="AF103" s="221"/>
      <c r="AG103" s="221"/>
      <c r="AH103" s="221"/>
      <c r="AI103" s="221"/>
      <c r="AJ103" s="221"/>
      <c r="AK103" s="221"/>
      <c r="AL103" s="221"/>
    </row>
    <row r="104" spans="1:38" s="14" customFormat="1" x14ac:dyDescent="0.2">
      <c r="A104" s="532">
        <v>343</v>
      </c>
      <c r="B104" s="88" t="s">
        <v>114</v>
      </c>
      <c r="C104" s="303">
        <v>22892</v>
      </c>
      <c r="D104" s="439">
        <v>40000</v>
      </c>
      <c r="E104" s="439">
        <v>50000</v>
      </c>
      <c r="F104" s="303">
        <v>48096</v>
      </c>
      <c r="G104" s="518">
        <f t="shared" si="5"/>
        <v>0.96192</v>
      </c>
      <c r="H104" s="518">
        <f t="shared" si="6"/>
        <v>2.1009959811287788</v>
      </c>
      <c r="I104" s="68"/>
      <c r="J104" s="68"/>
      <c r="K104" s="68"/>
      <c r="L104" s="68"/>
      <c r="M104" s="68"/>
      <c r="N104" s="68"/>
      <c r="O104" s="68"/>
      <c r="P104" s="68"/>
      <c r="Q104" s="68"/>
      <c r="R104" s="68"/>
      <c r="S104" s="68"/>
      <c r="T104" s="68"/>
      <c r="U104" s="68"/>
      <c r="V104" s="68"/>
      <c r="W104" s="68"/>
      <c r="X104" s="221"/>
      <c r="Y104" s="221"/>
      <c r="Z104" s="221"/>
      <c r="AA104" s="221"/>
      <c r="AB104" s="221"/>
      <c r="AC104" s="221"/>
      <c r="AD104" s="221"/>
      <c r="AE104" s="221"/>
      <c r="AF104" s="221"/>
      <c r="AG104" s="221"/>
      <c r="AH104" s="221"/>
      <c r="AI104" s="221"/>
      <c r="AJ104" s="221"/>
      <c r="AK104" s="221"/>
      <c r="AL104" s="221"/>
    </row>
    <row r="105" spans="1:38" s="14" customFormat="1" x14ac:dyDescent="0.2">
      <c r="A105" s="532">
        <v>343</v>
      </c>
      <c r="B105" s="88" t="s">
        <v>252</v>
      </c>
      <c r="C105" s="303">
        <v>1863</v>
      </c>
      <c r="D105" s="439">
        <v>3000</v>
      </c>
      <c r="E105" s="439">
        <v>3000</v>
      </c>
      <c r="F105" s="303">
        <v>1212</v>
      </c>
      <c r="G105" s="518">
        <f t="shared" si="5"/>
        <v>0.40400000000000003</v>
      </c>
      <c r="H105" s="518">
        <f t="shared" si="6"/>
        <v>0.65056360708534622</v>
      </c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221"/>
      <c r="Y105" s="221"/>
      <c r="Z105" s="221"/>
      <c r="AA105" s="221"/>
      <c r="AB105" s="221"/>
      <c r="AC105" s="221"/>
      <c r="AD105" s="221"/>
      <c r="AE105" s="221"/>
      <c r="AF105" s="221"/>
      <c r="AG105" s="221"/>
      <c r="AH105" s="221"/>
      <c r="AI105" s="221"/>
      <c r="AJ105" s="221"/>
      <c r="AK105" s="221"/>
      <c r="AL105" s="221"/>
    </row>
    <row r="106" spans="1:38" s="14" customFormat="1" x14ac:dyDescent="0.2">
      <c r="A106" s="532">
        <v>343</v>
      </c>
      <c r="B106" s="88" t="s">
        <v>251</v>
      </c>
      <c r="C106" s="303">
        <v>4901</v>
      </c>
      <c r="D106" s="439">
        <v>8000</v>
      </c>
      <c r="E106" s="439">
        <v>8000</v>
      </c>
      <c r="F106" s="303">
        <v>0</v>
      </c>
      <c r="G106" s="518">
        <f t="shared" si="5"/>
        <v>0</v>
      </c>
      <c r="H106" s="518">
        <f t="shared" si="6"/>
        <v>0</v>
      </c>
      <c r="I106" s="68"/>
      <c r="J106" s="68"/>
      <c r="K106" s="68"/>
      <c r="L106" s="68"/>
      <c r="M106" s="68"/>
      <c r="N106" s="68"/>
      <c r="O106" s="68"/>
      <c r="P106" s="68"/>
      <c r="Q106" s="68"/>
      <c r="R106" s="68"/>
      <c r="S106" s="68"/>
      <c r="T106" s="68"/>
      <c r="U106" s="68"/>
      <c r="V106" s="68"/>
      <c r="W106" s="68"/>
      <c r="X106" s="221"/>
      <c r="Y106" s="221"/>
      <c r="Z106" s="221"/>
      <c r="AA106" s="221"/>
      <c r="AB106" s="221"/>
      <c r="AC106" s="221"/>
      <c r="AD106" s="221"/>
      <c r="AE106" s="221"/>
      <c r="AF106" s="221"/>
      <c r="AG106" s="221"/>
      <c r="AH106" s="221"/>
      <c r="AI106" s="221"/>
      <c r="AJ106" s="221"/>
      <c r="AK106" s="221"/>
      <c r="AL106" s="221"/>
    </row>
    <row r="107" spans="1:38" s="14" customFormat="1" x14ac:dyDescent="0.2">
      <c r="A107" s="532">
        <v>343</v>
      </c>
      <c r="B107" s="88" t="s">
        <v>189</v>
      </c>
      <c r="C107" s="303">
        <v>38952</v>
      </c>
      <c r="D107" s="439">
        <v>45000</v>
      </c>
      <c r="E107" s="439">
        <v>45000</v>
      </c>
      <c r="F107" s="303">
        <v>44889</v>
      </c>
      <c r="G107" s="518">
        <f t="shared" si="5"/>
        <v>0.99753333333333338</v>
      </c>
      <c r="H107" s="518">
        <f t="shared" si="6"/>
        <v>1.1524183610597658</v>
      </c>
      <c r="I107" s="68"/>
      <c r="J107" s="68"/>
      <c r="K107" s="68"/>
      <c r="L107" s="68"/>
      <c r="M107" s="68"/>
      <c r="N107" s="68"/>
      <c r="O107" s="68"/>
      <c r="P107" s="68"/>
      <c r="Q107" s="68"/>
      <c r="R107" s="68"/>
      <c r="S107" s="68"/>
      <c r="T107" s="68"/>
      <c r="U107" s="68"/>
      <c r="V107" s="68"/>
      <c r="W107" s="68"/>
      <c r="X107" s="221"/>
      <c r="Y107" s="221"/>
      <c r="Z107" s="221"/>
      <c r="AA107" s="221"/>
      <c r="AB107" s="221"/>
      <c r="AC107" s="221"/>
      <c r="AD107" s="221"/>
      <c r="AE107" s="221"/>
      <c r="AF107" s="221"/>
      <c r="AG107" s="221"/>
      <c r="AH107" s="221"/>
      <c r="AI107" s="221"/>
      <c r="AJ107" s="221"/>
      <c r="AK107" s="221"/>
      <c r="AL107" s="221"/>
    </row>
    <row r="108" spans="1:38" s="14" customFormat="1" x14ac:dyDescent="0.2">
      <c r="A108" s="532">
        <v>343</v>
      </c>
      <c r="B108" s="88" t="s">
        <v>400</v>
      </c>
      <c r="C108" s="303">
        <v>0</v>
      </c>
      <c r="D108" s="439">
        <v>0</v>
      </c>
      <c r="E108" s="439">
        <v>100000</v>
      </c>
      <c r="F108" s="303">
        <v>0</v>
      </c>
      <c r="G108" s="518">
        <f t="shared" si="5"/>
        <v>0</v>
      </c>
      <c r="H108" s="518" t="e">
        <f t="shared" si="6"/>
        <v>#DIV/0!</v>
      </c>
      <c r="I108" s="68"/>
      <c r="J108" s="68"/>
      <c r="K108" s="68"/>
      <c r="L108" s="68"/>
      <c r="M108" s="68"/>
      <c r="N108" s="68"/>
      <c r="O108" s="68"/>
      <c r="P108" s="68"/>
      <c r="Q108" s="68"/>
      <c r="R108" s="68"/>
      <c r="S108" s="68"/>
      <c r="T108" s="68"/>
      <c r="U108" s="68"/>
      <c r="V108" s="68"/>
      <c r="W108" s="68"/>
      <c r="X108" s="221"/>
      <c r="Y108" s="221"/>
      <c r="Z108" s="221"/>
      <c r="AA108" s="221"/>
      <c r="AB108" s="221"/>
      <c r="AC108" s="221"/>
      <c r="AD108" s="221"/>
      <c r="AE108" s="221"/>
      <c r="AF108" s="221"/>
      <c r="AG108" s="221"/>
      <c r="AH108" s="221"/>
      <c r="AI108" s="221"/>
      <c r="AJ108" s="221"/>
      <c r="AK108" s="221"/>
      <c r="AL108" s="221"/>
    </row>
    <row r="109" spans="1:38" s="41" customFormat="1" x14ac:dyDescent="0.2">
      <c r="A109" s="533" t="s">
        <v>126</v>
      </c>
      <c r="B109" s="89" t="s">
        <v>134</v>
      </c>
      <c r="C109" s="301">
        <f>C112</f>
        <v>314678</v>
      </c>
      <c r="D109" s="177">
        <f>D112</f>
        <v>450000</v>
      </c>
      <c r="E109" s="177">
        <f>E112</f>
        <v>463750</v>
      </c>
      <c r="F109" s="301">
        <f>F112</f>
        <v>303412</v>
      </c>
      <c r="G109" s="516">
        <f t="shared" si="5"/>
        <v>0.65425768194070077</v>
      </c>
      <c r="H109" s="516">
        <f t="shared" si="6"/>
        <v>0.96419832336547195</v>
      </c>
      <c r="I109" s="68"/>
      <c r="J109" s="68"/>
      <c r="K109" s="68"/>
      <c r="L109" s="68"/>
      <c r="M109" s="68"/>
      <c r="N109" s="68"/>
      <c r="O109" s="68"/>
      <c r="P109" s="68"/>
      <c r="Q109" s="68"/>
      <c r="R109" s="68"/>
      <c r="S109" s="68"/>
      <c r="T109" s="68"/>
      <c r="U109" s="68"/>
      <c r="V109" s="68"/>
      <c r="W109" s="68"/>
      <c r="X109" s="221"/>
      <c r="Y109" s="221"/>
      <c r="Z109" s="221"/>
      <c r="AA109" s="221"/>
      <c r="AB109" s="221"/>
      <c r="AC109" s="221"/>
      <c r="AD109" s="221"/>
      <c r="AE109" s="221"/>
      <c r="AF109" s="221"/>
      <c r="AG109" s="221"/>
      <c r="AH109" s="221"/>
      <c r="AI109" s="221"/>
      <c r="AJ109" s="221"/>
      <c r="AK109" s="221"/>
      <c r="AL109" s="221"/>
    </row>
    <row r="110" spans="1:38" s="14" customFormat="1" x14ac:dyDescent="0.2">
      <c r="A110" s="533" t="s">
        <v>286</v>
      </c>
      <c r="B110" s="72" t="s">
        <v>131</v>
      </c>
      <c r="C110" s="282"/>
      <c r="D110" s="177"/>
      <c r="E110" s="177"/>
      <c r="F110" s="282"/>
      <c r="G110" s="516"/>
      <c r="H110" s="516"/>
      <c r="I110" s="68"/>
      <c r="J110" s="68"/>
      <c r="K110" s="68"/>
      <c r="L110" s="68"/>
      <c r="M110" s="68"/>
      <c r="N110" s="68"/>
      <c r="O110" s="68"/>
      <c r="P110" s="68"/>
      <c r="Q110" s="68"/>
      <c r="R110" s="68"/>
      <c r="S110" s="68"/>
      <c r="T110" s="68"/>
      <c r="U110" s="68"/>
      <c r="V110" s="68"/>
      <c r="W110" s="68"/>
      <c r="X110" s="221"/>
      <c r="Y110" s="221"/>
      <c r="Z110" s="221"/>
      <c r="AA110" s="221"/>
      <c r="AB110" s="221"/>
      <c r="AC110" s="221"/>
      <c r="AD110" s="221"/>
      <c r="AE110" s="221"/>
      <c r="AF110" s="221"/>
      <c r="AG110" s="221"/>
      <c r="AH110" s="221"/>
      <c r="AI110" s="221"/>
      <c r="AJ110" s="221"/>
      <c r="AK110" s="221"/>
      <c r="AL110" s="221"/>
    </row>
    <row r="111" spans="1:38" s="14" customFormat="1" x14ac:dyDescent="0.2">
      <c r="A111" s="534" t="s">
        <v>82</v>
      </c>
      <c r="B111" s="90" t="s">
        <v>110</v>
      </c>
      <c r="C111" s="274"/>
      <c r="D111" s="183"/>
      <c r="E111" s="183"/>
      <c r="F111" s="274"/>
      <c r="G111" s="518"/>
      <c r="H111" s="51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221"/>
      <c r="Y111" s="221"/>
      <c r="Z111" s="221"/>
      <c r="AA111" s="221"/>
      <c r="AB111" s="221"/>
      <c r="AC111" s="221"/>
      <c r="AD111" s="221"/>
      <c r="AE111" s="221"/>
      <c r="AF111" s="221"/>
      <c r="AG111" s="221"/>
      <c r="AH111" s="221"/>
      <c r="AI111" s="221"/>
      <c r="AJ111" s="221"/>
      <c r="AK111" s="221"/>
      <c r="AL111" s="221"/>
    </row>
    <row r="112" spans="1:38" s="14" customFormat="1" x14ac:dyDescent="0.2">
      <c r="A112" s="535">
        <v>4</v>
      </c>
      <c r="B112" s="91" t="s">
        <v>116</v>
      </c>
      <c r="C112" s="304">
        <f>C113</f>
        <v>314678</v>
      </c>
      <c r="D112" s="443">
        <f>D113</f>
        <v>450000</v>
      </c>
      <c r="E112" s="443">
        <f>E113</f>
        <v>463750</v>
      </c>
      <c r="F112" s="304">
        <f>F113</f>
        <v>303412</v>
      </c>
      <c r="G112" s="520">
        <f t="shared" si="5"/>
        <v>0.65425768194070077</v>
      </c>
      <c r="H112" s="520">
        <f t="shared" si="6"/>
        <v>0.96419832336547195</v>
      </c>
      <c r="I112" s="68"/>
      <c r="J112" s="68"/>
      <c r="K112" s="68"/>
      <c r="L112" s="68"/>
      <c r="M112" s="68"/>
      <c r="N112" s="68"/>
      <c r="O112" s="68"/>
      <c r="P112" s="68"/>
      <c r="Q112" s="68"/>
      <c r="R112" s="68"/>
      <c r="S112" s="68"/>
      <c r="T112" s="68"/>
      <c r="U112" s="68"/>
      <c r="V112" s="68"/>
      <c r="W112" s="68"/>
      <c r="X112" s="221"/>
      <c r="Y112" s="221"/>
      <c r="Z112" s="221"/>
      <c r="AA112" s="221"/>
      <c r="AB112" s="221"/>
      <c r="AC112" s="221"/>
      <c r="AD112" s="221"/>
      <c r="AE112" s="221"/>
      <c r="AF112" s="221"/>
      <c r="AG112" s="221"/>
      <c r="AH112" s="221"/>
      <c r="AI112" s="221"/>
      <c r="AJ112" s="221"/>
      <c r="AK112" s="221"/>
      <c r="AL112" s="221"/>
    </row>
    <row r="113" spans="1:38" s="41" customFormat="1" x14ac:dyDescent="0.2">
      <c r="A113" s="536">
        <v>41</v>
      </c>
      <c r="B113" s="92" t="s">
        <v>127</v>
      </c>
      <c r="C113" s="305">
        <f>C114+C116</f>
        <v>314678</v>
      </c>
      <c r="D113" s="437">
        <f>D114+D116</f>
        <v>450000</v>
      </c>
      <c r="E113" s="437">
        <f>E114+E116</f>
        <v>463750</v>
      </c>
      <c r="F113" s="305">
        <f>F114+F116</f>
        <v>303412</v>
      </c>
      <c r="G113" s="522">
        <f t="shared" si="5"/>
        <v>0.65425768194070077</v>
      </c>
      <c r="H113" s="522">
        <f t="shared" si="6"/>
        <v>0.96419832336547195</v>
      </c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  <c r="V113" s="68"/>
      <c r="W113" s="68"/>
      <c r="X113" s="221"/>
      <c r="Y113" s="221"/>
      <c r="Z113" s="221"/>
      <c r="AA113" s="221"/>
      <c r="AB113" s="221"/>
      <c r="AC113" s="221"/>
      <c r="AD113" s="221"/>
      <c r="AE113" s="221"/>
      <c r="AF113" s="221"/>
      <c r="AG113" s="221"/>
      <c r="AH113" s="221"/>
      <c r="AI113" s="221"/>
      <c r="AJ113" s="221"/>
      <c r="AK113" s="221"/>
      <c r="AL113" s="221"/>
    </row>
    <row r="114" spans="1:38" s="14" customFormat="1" x14ac:dyDescent="0.2">
      <c r="A114" s="537">
        <v>411</v>
      </c>
      <c r="B114" s="85" t="s">
        <v>136</v>
      </c>
      <c r="C114" s="302">
        <f>C115</f>
        <v>154928</v>
      </c>
      <c r="D114" s="444">
        <f>D115</f>
        <v>0</v>
      </c>
      <c r="E114" s="444">
        <f>E115</f>
        <v>0</v>
      </c>
      <c r="F114" s="302">
        <f>F115</f>
        <v>0</v>
      </c>
      <c r="G114" s="523">
        <v>0</v>
      </c>
      <c r="H114" s="523">
        <v>0</v>
      </c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68"/>
      <c r="W114" s="68"/>
      <c r="X114" s="221"/>
      <c r="Y114" s="221"/>
      <c r="Z114" s="221"/>
      <c r="AA114" s="221"/>
      <c r="AB114" s="221"/>
      <c r="AC114" s="221"/>
      <c r="AD114" s="221"/>
      <c r="AE114" s="221"/>
      <c r="AF114" s="221"/>
      <c r="AG114" s="221"/>
      <c r="AH114" s="221"/>
      <c r="AI114" s="221"/>
      <c r="AJ114" s="221"/>
      <c r="AK114" s="221"/>
      <c r="AL114" s="221"/>
    </row>
    <row r="115" spans="1:38" s="14" customFormat="1" x14ac:dyDescent="0.2">
      <c r="A115" s="79">
        <v>411</v>
      </c>
      <c r="B115" s="80" t="s">
        <v>196</v>
      </c>
      <c r="C115" s="303">
        <v>154928</v>
      </c>
      <c r="D115" s="439">
        <v>0</v>
      </c>
      <c r="E115" s="439">
        <v>0</v>
      </c>
      <c r="F115" s="303">
        <v>0</v>
      </c>
      <c r="G115" s="518">
        <v>0</v>
      </c>
      <c r="H115" s="518">
        <v>0</v>
      </c>
      <c r="I115" s="68"/>
      <c r="J115" s="68"/>
      <c r="K115" s="68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68"/>
      <c r="W115" s="68"/>
      <c r="X115" s="221"/>
      <c r="Y115" s="221"/>
      <c r="Z115" s="221"/>
      <c r="AA115" s="221"/>
      <c r="AB115" s="221"/>
      <c r="AC115" s="221"/>
      <c r="AD115" s="221"/>
      <c r="AE115" s="221"/>
      <c r="AF115" s="221"/>
      <c r="AG115" s="221"/>
      <c r="AH115" s="221"/>
      <c r="AI115" s="221"/>
      <c r="AJ115" s="221"/>
      <c r="AK115" s="221"/>
      <c r="AL115" s="221"/>
    </row>
    <row r="116" spans="1:38" s="14" customFormat="1" x14ac:dyDescent="0.2">
      <c r="A116" s="537">
        <v>412</v>
      </c>
      <c r="B116" s="85" t="s">
        <v>52</v>
      </c>
      <c r="C116" s="302">
        <f>C117+C118</f>
        <v>159750</v>
      </c>
      <c r="D116" s="444">
        <f>D117+D118+D119</f>
        <v>450000</v>
      </c>
      <c r="E116" s="444">
        <f>E117+E118+E119+E120+E121</f>
        <v>463750</v>
      </c>
      <c r="F116" s="302">
        <f>F117+F118+F119+F120+F121</f>
        <v>303412</v>
      </c>
      <c r="G116" s="523">
        <f t="shared" si="5"/>
        <v>0.65425768194070077</v>
      </c>
      <c r="H116" s="523">
        <f t="shared" si="6"/>
        <v>1.8992926447574334</v>
      </c>
      <c r="I116" s="68"/>
      <c r="J116" s="68"/>
      <c r="K116" s="68"/>
      <c r="L116" s="68"/>
      <c r="M116" s="68"/>
      <c r="N116" s="68"/>
      <c r="O116" s="68"/>
      <c r="P116" s="68"/>
      <c r="Q116" s="68"/>
      <c r="R116" s="68"/>
      <c r="S116" s="68"/>
      <c r="T116" s="68"/>
      <c r="U116" s="68"/>
      <c r="V116" s="68"/>
      <c r="W116" s="68"/>
      <c r="X116" s="221"/>
      <c r="Y116" s="221"/>
      <c r="Z116" s="221"/>
      <c r="AA116" s="221"/>
      <c r="AB116" s="221"/>
      <c r="AC116" s="221"/>
      <c r="AD116" s="221"/>
      <c r="AE116" s="221"/>
      <c r="AF116" s="221"/>
      <c r="AG116" s="221"/>
      <c r="AH116" s="221"/>
      <c r="AI116" s="221"/>
      <c r="AJ116" s="221"/>
      <c r="AK116" s="221"/>
      <c r="AL116" s="221"/>
    </row>
    <row r="117" spans="1:38" s="14" customFormat="1" x14ac:dyDescent="0.2">
      <c r="A117" s="79">
        <v>412</v>
      </c>
      <c r="B117" s="80" t="s">
        <v>360</v>
      </c>
      <c r="C117" s="303">
        <v>59750</v>
      </c>
      <c r="D117" s="439">
        <v>150000</v>
      </c>
      <c r="E117" s="439">
        <v>150000</v>
      </c>
      <c r="F117" s="303">
        <v>0</v>
      </c>
      <c r="G117" s="518">
        <f t="shared" si="5"/>
        <v>0</v>
      </c>
      <c r="H117" s="518">
        <f t="shared" si="6"/>
        <v>0</v>
      </c>
      <c r="I117" s="68"/>
      <c r="J117" s="68"/>
      <c r="K117" s="68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68"/>
      <c r="W117" s="68"/>
      <c r="X117" s="221"/>
      <c r="Y117" s="221"/>
      <c r="Z117" s="221"/>
      <c r="AA117" s="221"/>
      <c r="AB117" s="221"/>
      <c r="AC117" s="221"/>
      <c r="AD117" s="221"/>
      <c r="AE117" s="221"/>
      <c r="AF117" s="221"/>
      <c r="AG117" s="221"/>
      <c r="AH117" s="221"/>
      <c r="AI117" s="221"/>
      <c r="AJ117" s="221"/>
      <c r="AK117" s="221"/>
      <c r="AL117" s="221"/>
    </row>
    <row r="118" spans="1:38" s="14" customFormat="1" x14ac:dyDescent="0.2">
      <c r="A118" s="79">
        <v>412</v>
      </c>
      <c r="B118" s="80" t="s">
        <v>375</v>
      </c>
      <c r="C118" s="306">
        <v>100000</v>
      </c>
      <c r="D118" s="188">
        <v>250000</v>
      </c>
      <c r="E118" s="188">
        <v>100000</v>
      </c>
      <c r="F118" s="306">
        <v>99662</v>
      </c>
      <c r="G118" s="518">
        <f>F118/E118</f>
        <v>0.99661999999999995</v>
      </c>
      <c r="H118" s="518">
        <v>0</v>
      </c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221"/>
      <c r="Y118" s="221"/>
      <c r="Z118" s="221"/>
      <c r="AA118" s="221"/>
      <c r="AB118" s="221"/>
      <c r="AC118" s="221"/>
      <c r="AD118" s="221"/>
      <c r="AE118" s="221"/>
      <c r="AF118" s="221"/>
      <c r="AG118" s="221"/>
      <c r="AH118" s="221"/>
      <c r="AI118" s="221"/>
      <c r="AJ118" s="221"/>
      <c r="AK118" s="221"/>
      <c r="AL118" s="221"/>
    </row>
    <row r="119" spans="1:38" s="14" customFormat="1" ht="22.5" x14ac:dyDescent="0.2">
      <c r="A119" s="79">
        <v>412</v>
      </c>
      <c r="B119" s="80" t="s">
        <v>401</v>
      </c>
      <c r="C119" s="306"/>
      <c r="D119" s="188">
        <v>50000</v>
      </c>
      <c r="E119" s="188">
        <v>50000</v>
      </c>
      <c r="F119" s="306">
        <v>40000</v>
      </c>
      <c r="G119" s="518">
        <f t="shared" ref="G119:G121" si="9">F119/E119</f>
        <v>0.8</v>
      </c>
      <c r="H119" s="518">
        <v>1</v>
      </c>
      <c r="I119" s="68"/>
      <c r="J119" s="68"/>
      <c r="K119" s="68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68"/>
      <c r="W119" s="68"/>
      <c r="X119" s="221"/>
      <c r="Y119" s="221"/>
      <c r="Z119" s="221"/>
      <c r="AA119" s="221"/>
      <c r="AB119" s="221"/>
      <c r="AC119" s="221"/>
      <c r="AD119" s="221"/>
      <c r="AE119" s="221"/>
      <c r="AF119" s="221"/>
      <c r="AG119" s="221"/>
      <c r="AH119" s="221"/>
      <c r="AI119" s="221"/>
      <c r="AJ119" s="221"/>
      <c r="AK119" s="221"/>
      <c r="AL119" s="221"/>
    </row>
    <row r="120" spans="1:38" s="14" customFormat="1" ht="22.5" x14ac:dyDescent="0.2">
      <c r="A120" s="79">
        <v>412</v>
      </c>
      <c r="B120" s="80" t="s">
        <v>445</v>
      </c>
      <c r="C120" s="306"/>
      <c r="D120" s="188"/>
      <c r="E120" s="188">
        <v>45000</v>
      </c>
      <c r="F120" s="306">
        <v>45000</v>
      </c>
      <c r="G120" s="518">
        <f t="shared" si="9"/>
        <v>1</v>
      </c>
      <c r="H120" s="518">
        <v>2</v>
      </c>
      <c r="I120" s="68"/>
      <c r="J120" s="68"/>
      <c r="K120" s="68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68"/>
      <c r="W120" s="68"/>
      <c r="X120" s="221"/>
      <c r="Y120" s="221"/>
      <c r="Z120" s="221"/>
      <c r="AA120" s="221"/>
      <c r="AB120" s="221"/>
      <c r="AC120" s="221"/>
      <c r="AD120" s="221"/>
      <c r="AE120" s="221"/>
      <c r="AF120" s="221"/>
      <c r="AG120" s="221"/>
      <c r="AH120" s="221"/>
      <c r="AI120" s="221"/>
      <c r="AJ120" s="221"/>
      <c r="AK120" s="221"/>
      <c r="AL120" s="221"/>
    </row>
    <row r="121" spans="1:38" s="14" customFormat="1" ht="22.5" x14ac:dyDescent="0.2">
      <c r="A121" s="79">
        <v>412</v>
      </c>
      <c r="B121" s="80" t="s">
        <v>446</v>
      </c>
      <c r="C121" s="306"/>
      <c r="D121" s="188"/>
      <c r="E121" s="188">
        <v>118750</v>
      </c>
      <c r="F121" s="306">
        <v>118750</v>
      </c>
      <c r="G121" s="518">
        <f t="shared" si="9"/>
        <v>1</v>
      </c>
      <c r="H121" s="518">
        <v>3</v>
      </c>
      <c r="I121" s="68"/>
      <c r="J121" s="68"/>
      <c r="K121" s="68"/>
      <c r="L121" s="68"/>
      <c r="M121" s="68"/>
      <c r="N121" s="68"/>
      <c r="O121" s="68"/>
      <c r="P121" s="68"/>
      <c r="Q121" s="68"/>
      <c r="R121" s="68"/>
      <c r="S121" s="68"/>
      <c r="T121" s="68"/>
      <c r="U121" s="68"/>
      <c r="V121" s="68"/>
      <c r="W121" s="68"/>
      <c r="X121" s="221"/>
      <c r="Y121" s="221"/>
      <c r="Z121" s="221"/>
      <c r="AA121" s="221"/>
      <c r="AB121" s="221"/>
      <c r="AC121" s="221"/>
      <c r="AD121" s="221"/>
      <c r="AE121" s="221"/>
      <c r="AF121" s="221"/>
      <c r="AG121" s="221"/>
      <c r="AH121" s="221"/>
      <c r="AI121" s="221"/>
      <c r="AJ121" s="221"/>
      <c r="AK121" s="221"/>
      <c r="AL121" s="221"/>
    </row>
    <row r="122" spans="1:38" s="14" customFormat="1" x14ac:dyDescent="0.2">
      <c r="A122" s="533" t="s">
        <v>402</v>
      </c>
      <c r="B122" s="89" t="s">
        <v>398</v>
      </c>
      <c r="C122" s="301"/>
      <c r="D122" s="177">
        <f>D125</f>
        <v>50000</v>
      </c>
      <c r="E122" s="177">
        <f>E125</f>
        <v>50000</v>
      </c>
      <c r="F122" s="301">
        <f>F125</f>
        <v>35000</v>
      </c>
      <c r="G122" s="516">
        <f t="shared" ref="G122" si="10">F122/E122</f>
        <v>0.7</v>
      </c>
      <c r="H122" s="516">
        <v>0</v>
      </c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221"/>
      <c r="Y122" s="221"/>
      <c r="Z122" s="221"/>
      <c r="AA122" s="221"/>
      <c r="AB122" s="221"/>
      <c r="AC122" s="221"/>
      <c r="AD122" s="221"/>
      <c r="AE122" s="221"/>
      <c r="AF122" s="221"/>
      <c r="AG122" s="221"/>
      <c r="AH122" s="221"/>
      <c r="AI122" s="221"/>
      <c r="AJ122" s="221"/>
      <c r="AK122" s="221"/>
      <c r="AL122" s="221"/>
    </row>
    <row r="123" spans="1:38" s="41" customFormat="1" x14ac:dyDescent="0.2">
      <c r="A123" s="533" t="s">
        <v>286</v>
      </c>
      <c r="B123" s="72" t="s">
        <v>131</v>
      </c>
      <c r="C123" s="282"/>
      <c r="D123" s="177"/>
      <c r="E123" s="177"/>
      <c r="F123" s="282"/>
      <c r="G123" s="516"/>
      <c r="H123" s="516"/>
      <c r="I123" s="68"/>
      <c r="J123" s="68"/>
      <c r="K123" s="68"/>
      <c r="L123" s="68"/>
      <c r="M123" s="68"/>
      <c r="N123" s="68"/>
      <c r="O123" s="68"/>
      <c r="P123" s="68"/>
      <c r="Q123" s="68"/>
      <c r="R123" s="68"/>
      <c r="S123" s="68"/>
      <c r="T123" s="68"/>
      <c r="U123" s="68"/>
      <c r="V123" s="68"/>
      <c r="W123" s="68"/>
      <c r="X123" s="221"/>
      <c r="Y123" s="221"/>
      <c r="Z123" s="221"/>
      <c r="AA123" s="221"/>
      <c r="AB123" s="221"/>
      <c r="AC123" s="221"/>
      <c r="AD123" s="221"/>
      <c r="AE123" s="221"/>
      <c r="AF123" s="221"/>
      <c r="AG123" s="221"/>
      <c r="AH123" s="221"/>
      <c r="AI123" s="221"/>
      <c r="AJ123" s="221"/>
      <c r="AK123" s="221"/>
      <c r="AL123" s="221"/>
    </row>
    <row r="124" spans="1:38" s="14" customFormat="1" x14ac:dyDescent="0.2">
      <c r="A124" s="534" t="s">
        <v>82</v>
      </c>
      <c r="B124" s="90" t="s">
        <v>110</v>
      </c>
      <c r="C124" s="274"/>
      <c r="D124" s="183"/>
      <c r="E124" s="183"/>
      <c r="F124" s="274"/>
      <c r="G124" s="518"/>
      <c r="H124" s="518"/>
      <c r="I124" s="68"/>
      <c r="J124" s="68"/>
      <c r="K124" s="68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68"/>
      <c r="W124" s="68"/>
      <c r="X124" s="221"/>
      <c r="Y124" s="221"/>
      <c r="Z124" s="221"/>
      <c r="AA124" s="221"/>
      <c r="AB124" s="221"/>
      <c r="AC124" s="221"/>
      <c r="AD124" s="221"/>
      <c r="AE124" s="221"/>
      <c r="AF124" s="221"/>
      <c r="AG124" s="221"/>
      <c r="AH124" s="221"/>
      <c r="AI124" s="221"/>
      <c r="AJ124" s="221"/>
      <c r="AK124" s="221"/>
      <c r="AL124" s="221"/>
    </row>
    <row r="125" spans="1:38" s="14" customFormat="1" x14ac:dyDescent="0.2">
      <c r="A125" s="535">
        <v>4</v>
      </c>
      <c r="B125" s="91" t="s">
        <v>116</v>
      </c>
      <c r="C125" s="304"/>
      <c r="D125" s="443">
        <f t="shared" ref="D125:F127" si="11">D126</f>
        <v>50000</v>
      </c>
      <c r="E125" s="443">
        <f t="shared" si="11"/>
        <v>50000</v>
      </c>
      <c r="F125" s="304">
        <f t="shared" si="11"/>
        <v>35000</v>
      </c>
      <c r="G125" s="520">
        <f t="shared" ref="G125:G129" si="12">F125/E125</f>
        <v>0.7</v>
      </c>
      <c r="H125" s="520">
        <v>0</v>
      </c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221"/>
      <c r="Y125" s="221"/>
      <c r="Z125" s="221"/>
      <c r="AA125" s="221"/>
      <c r="AB125" s="221"/>
      <c r="AC125" s="221"/>
      <c r="AD125" s="221"/>
      <c r="AE125" s="221"/>
      <c r="AF125" s="221"/>
      <c r="AG125" s="221"/>
      <c r="AH125" s="221"/>
      <c r="AI125" s="221"/>
      <c r="AJ125" s="221"/>
      <c r="AK125" s="221"/>
      <c r="AL125" s="221"/>
    </row>
    <row r="126" spans="1:38" s="14" customFormat="1" x14ac:dyDescent="0.2">
      <c r="A126" s="536">
        <v>42</v>
      </c>
      <c r="B126" s="92" t="s">
        <v>127</v>
      </c>
      <c r="C126" s="305"/>
      <c r="D126" s="437">
        <f t="shared" si="11"/>
        <v>50000</v>
      </c>
      <c r="E126" s="437">
        <f t="shared" si="11"/>
        <v>50000</v>
      </c>
      <c r="F126" s="305">
        <f t="shared" si="11"/>
        <v>35000</v>
      </c>
      <c r="G126" s="522">
        <f t="shared" si="12"/>
        <v>0.7</v>
      </c>
      <c r="H126" s="522">
        <v>0</v>
      </c>
      <c r="I126" s="68"/>
      <c r="J126" s="68"/>
      <c r="K126" s="68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68"/>
      <c r="W126" s="68"/>
      <c r="X126" s="221"/>
      <c r="Y126" s="221"/>
      <c r="Z126" s="221"/>
      <c r="AA126" s="221"/>
      <c r="AB126" s="221"/>
      <c r="AC126" s="221"/>
      <c r="AD126" s="221"/>
      <c r="AE126" s="221"/>
      <c r="AF126" s="221"/>
      <c r="AG126" s="221"/>
      <c r="AH126" s="221"/>
      <c r="AI126" s="221"/>
      <c r="AJ126" s="221"/>
      <c r="AK126" s="221"/>
      <c r="AL126" s="221"/>
    </row>
    <row r="127" spans="1:38" s="14" customFormat="1" x14ac:dyDescent="0.2">
      <c r="A127" s="537">
        <v>423</v>
      </c>
      <c r="B127" s="85" t="s">
        <v>403</v>
      </c>
      <c r="C127" s="302"/>
      <c r="D127" s="444">
        <f t="shared" si="11"/>
        <v>50000</v>
      </c>
      <c r="E127" s="444">
        <f t="shared" si="11"/>
        <v>50000</v>
      </c>
      <c r="F127" s="302">
        <f t="shared" si="11"/>
        <v>35000</v>
      </c>
      <c r="G127" s="523">
        <f t="shared" si="12"/>
        <v>0.7</v>
      </c>
      <c r="H127" s="523">
        <v>0</v>
      </c>
      <c r="I127" s="68"/>
      <c r="J127" s="68"/>
      <c r="K127" s="68"/>
      <c r="L127" s="68"/>
      <c r="M127" s="68"/>
      <c r="N127" s="68"/>
      <c r="O127" s="68"/>
      <c r="P127" s="68"/>
      <c r="Q127" s="68"/>
      <c r="R127" s="68"/>
      <c r="S127" s="68"/>
      <c r="T127" s="68"/>
      <c r="U127" s="68"/>
      <c r="V127" s="68"/>
      <c r="W127" s="68"/>
      <c r="X127" s="221"/>
      <c r="Y127" s="221"/>
      <c r="Z127" s="221"/>
      <c r="AA127" s="221"/>
      <c r="AB127" s="221"/>
      <c r="AC127" s="221"/>
      <c r="AD127" s="221"/>
      <c r="AE127" s="221"/>
      <c r="AF127" s="221"/>
      <c r="AG127" s="221"/>
      <c r="AH127" s="221"/>
      <c r="AI127" s="221"/>
      <c r="AJ127" s="221"/>
      <c r="AK127" s="221"/>
      <c r="AL127" s="221"/>
    </row>
    <row r="128" spans="1:38" s="14" customFormat="1" x14ac:dyDescent="0.2">
      <c r="A128" s="79">
        <v>423</v>
      </c>
      <c r="B128" s="80" t="s">
        <v>404</v>
      </c>
      <c r="C128" s="303"/>
      <c r="D128" s="439">
        <v>50000</v>
      </c>
      <c r="E128" s="439">
        <v>50000</v>
      </c>
      <c r="F128" s="303">
        <v>35000</v>
      </c>
      <c r="G128" s="518">
        <f t="shared" si="12"/>
        <v>0.7</v>
      </c>
      <c r="H128" s="518">
        <v>0</v>
      </c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221"/>
      <c r="Y128" s="221"/>
      <c r="Z128" s="221"/>
      <c r="AA128" s="221"/>
      <c r="AB128" s="221"/>
      <c r="AC128" s="221"/>
      <c r="AD128" s="221"/>
      <c r="AE128" s="221"/>
      <c r="AF128" s="221"/>
      <c r="AG128" s="221"/>
      <c r="AH128" s="221"/>
      <c r="AI128" s="221"/>
      <c r="AJ128" s="221"/>
      <c r="AK128" s="221"/>
      <c r="AL128" s="221"/>
    </row>
    <row r="129" spans="1:38" s="14" customFormat="1" x14ac:dyDescent="0.2">
      <c r="A129" s="533" t="s">
        <v>447</v>
      </c>
      <c r="B129" s="89" t="s">
        <v>448</v>
      </c>
      <c r="C129" s="301"/>
      <c r="D129" s="177">
        <f>D132</f>
        <v>0</v>
      </c>
      <c r="E129" s="177">
        <f>E132</f>
        <v>7500</v>
      </c>
      <c r="F129" s="301">
        <f>F132</f>
        <v>5667</v>
      </c>
      <c r="G129" s="516">
        <f t="shared" si="12"/>
        <v>0.75560000000000005</v>
      </c>
      <c r="H129" s="516">
        <v>0</v>
      </c>
      <c r="I129" s="68"/>
      <c r="J129" s="68"/>
      <c r="K129" s="68"/>
      <c r="L129" s="68"/>
      <c r="M129" s="68"/>
      <c r="N129" s="68"/>
      <c r="O129" s="68"/>
      <c r="P129" s="68"/>
      <c r="Q129" s="68"/>
      <c r="R129" s="68"/>
      <c r="S129" s="68"/>
      <c r="T129" s="68"/>
      <c r="U129" s="68"/>
      <c r="V129" s="68"/>
      <c r="W129" s="68"/>
      <c r="X129" s="221"/>
      <c r="Y129" s="221"/>
      <c r="Z129" s="221"/>
      <c r="AA129" s="221"/>
      <c r="AB129" s="221"/>
      <c r="AC129" s="221"/>
      <c r="AD129" s="221"/>
      <c r="AE129" s="221"/>
      <c r="AF129" s="221"/>
      <c r="AG129" s="221"/>
      <c r="AH129" s="221"/>
      <c r="AI129" s="221"/>
      <c r="AJ129" s="221"/>
      <c r="AK129" s="221"/>
      <c r="AL129" s="221"/>
    </row>
    <row r="130" spans="1:38" s="14" customFormat="1" x14ac:dyDescent="0.2">
      <c r="A130" s="533" t="s">
        <v>286</v>
      </c>
      <c r="B130" s="72" t="s">
        <v>131</v>
      </c>
      <c r="C130" s="282"/>
      <c r="D130" s="177"/>
      <c r="E130" s="177"/>
      <c r="F130" s="282"/>
      <c r="G130" s="516"/>
      <c r="H130" s="516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220"/>
      <c r="Y130" s="220"/>
      <c r="Z130" s="220"/>
      <c r="AA130" s="220"/>
    </row>
    <row r="131" spans="1:38" s="14" customFormat="1" x14ac:dyDescent="0.2">
      <c r="A131" s="534" t="s">
        <v>82</v>
      </c>
      <c r="B131" s="90" t="s">
        <v>110</v>
      </c>
      <c r="C131" s="274"/>
      <c r="D131" s="183"/>
      <c r="E131" s="183"/>
      <c r="F131" s="274"/>
      <c r="G131" s="518"/>
      <c r="H131" s="518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220"/>
      <c r="Y131" s="220"/>
      <c r="Z131" s="220"/>
      <c r="AA131" s="220"/>
    </row>
    <row r="132" spans="1:38" s="14" customFormat="1" ht="11.25" x14ac:dyDescent="0.2">
      <c r="A132" s="535">
        <v>4</v>
      </c>
      <c r="B132" s="91" t="s">
        <v>116</v>
      </c>
      <c r="C132" s="304"/>
      <c r="D132" s="443">
        <f t="shared" ref="D132:D134" si="13">D133</f>
        <v>0</v>
      </c>
      <c r="E132" s="443">
        <f t="shared" ref="E132:F134" si="14">E133</f>
        <v>7500</v>
      </c>
      <c r="F132" s="304">
        <f t="shared" si="14"/>
        <v>5667</v>
      </c>
      <c r="G132" s="520">
        <f t="shared" ref="G132:G135" si="15">F132/E132</f>
        <v>0.75560000000000005</v>
      </c>
      <c r="H132" s="520" t="e">
        <f t="shared" ref="H132:H133" si="16">F132/C132</f>
        <v>#DIV/0!</v>
      </c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220"/>
      <c r="Y132" s="220"/>
      <c r="Z132" s="220"/>
      <c r="AA132" s="220"/>
    </row>
    <row r="133" spans="1:38" s="36" customFormat="1" ht="11.25" x14ac:dyDescent="0.2">
      <c r="A133" s="536">
        <v>42</v>
      </c>
      <c r="B133" s="92" t="s">
        <v>127</v>
      </c>
      <c r="C133" s="305"/>
      <c r="D133" s="437">
        <f t="shared" si="13"/>
        <v>0</v>
      </c>
      <c r="E133" s="437">
        <f t="shared" si="14"/>
        <v>7500</v>
      </c>
      <c r="F133" s="305">
        <f t="shared" si="14"/>
        <v>5667</v>
      </c>
      <c r="G133" s="522">
        <f t="shared" si="15"/>
        <v>0.75560000000000005</v>
      </c>
      <c r="H133" s="522" t="e">
        <f t="shared" si="16"/>
        <v>#DIV/0!</v>
      </c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220"/>
      <c r="Y133" s="220"/>
      <c r="Z133" s="220"/>
      <c r="AA133" s="220"/>
    </row>
    <row r="134" spans="1:38" s="14" customFormat="1" ht="11.25" x14ac:dyDescent="0.2">
      <c r="A134" s="537">
        <v>422</v>
      </c>
      <c r="B134" s="85" t="s">
        <v>41</v>
      </c>
      <c r="C134" s="302"/>
      <c r="D134" s="444">
        <f t="shared" si="13"/>
        <v>0</v>
      </c>
      <c r="E134" s="444">
        <f t="shared" si="14"/>
        <v>7500</v>
      </c>
      <c r="F134" s="302">
        <f t="shared" si="14"/>
        <v>5667</v>
      </c>
      <c r="G134" s="523">
        <f t="shared" si="15"/>
        <v>0.75560000000000005</v>
      </c>
      <c r="H134" s="523">
        <v>0</v>
      </c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220"/>
      <c r="Y134" s="220"/>
      <c r="Z134" s="220"/>
      <c r="AA134" s="220"/>
    </row>
    <row r="135" spans="1:38" s="14" customFormat="1" ht="11.25" x14ac:dyDescent="0.2">
      <c r="A135" s="79">
        <v>422</v>
      </c>
      <c r="B135" s="80" t="s">
        <v>449</v>
      </c>
      <c r="C135" s="303"/>
      <c r="D135" s="439">
        <v>0</v>
      </c>
      <c r="E135" s="439">
        <v>7500</v>
      </c>
      <c r="F135" s="303">
        <v>5667</v>
      </c>
      <c r="G135" s="518">
        <f t="shared" si="15"/>
        <v>0.75560000000000005</v>
      </c>
      <c r="H135" s="518">
        <v>0</v>
      </c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220"/>
      <c r="Y135" s="220"/>
      <c r="Z135" s="220"/>
      <c r="AA135" s="220"/>
    </row>
    <row r="136" spans="1:38" s="41" customFormat="1" x14ac:dyDescent="0.2">
      <c r="A136" s="538" t="s">
        <v>277</v>
      </c>
      <c r="B136" s="539"/>
      <c r="C136" s="300">
        <f>C137+C144</f>
        <v>18935</v>
      </c>
      <c r="D136" s="194">
        <f>D137+D144+D151+D158+D165+D172+D186+D179</f>
        <v>590000</v>
      </c>
      <c r="E136" s="194">
        <f>E137+E144+E151+E158+E165+E172+E179+E186+E193+E200</f>
        <v>856000</v>
      </c>
      <c r="F136" s="300">
        <f>F137+F144+F151+F158+F165+F172+F179+F186+F200+F193</f>
        <v>495341</v>
      </c>
      <c r="G136" s="515">
        <f t="shared" si="5"/>
        <v>0.57866939252336447</v>
      </c>
      <c r="H136" s="515">
        <f t="shared" si="6"/>
        <v>26.16007393715342</v>
      </c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220"/>
      <c r="Y136" s="220"/>
      <c r="Z136" s="220"/>
      <c r="AA136" s="220"/>
    </row>
    <row r="137" spans="1:38" s="41" customFormat="1" x14ac:dyDescent="0.2">
      <c r="A137" s="100" t="s">
        <v>287</v>
      </c>
      <c r="B137" s="72" t="s">
        <v>141</v>
      </c>
      <c r="C137" s="301">
        <f>C140</f>
        <v>18935</v>
      </c>
      <c r="D137" s="434">
        <f>D140</f>
        <v>30000</v>
      </c>
      <c r="E137" s="193">
        <f>E140</f>
        <v>30000</v>
      </c>
      <c r="F137" s="301">
        <f>F140</f>
        <v>17382</v>
      </c>
      <c r="G137" s="516">
        <f t="shared" si="5"/>
        <v>0.57940000000000003</v>
      </c>
      <c r="H137" s="516">
        <v>0</v>
      </c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220"/>
      <c r="Y137" s="220"/>
      <c r="Z137" s="220"/>
      <c r="AA137" s="220"/>
    </row>
    <row r="138" spans="1:38" s="2" customFormat="1" x14ac:dyDescent="0.2">
      <c r="A138" s="100"/>
      <c r="B138" s="540" t="s">
        <v>141</v>
      </c>
      <c r="C138" s="301"/>
      <c r="D138" s="639"/>
      <c r="E138" s="195"/>
      <c r="F138" s="301"/>
      <c r="G138" s="516"/>
      <c r="H138" s="516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220"/>
      <c r="Y138" s="220"/>
      <c r="Z138" s="220"/>
      <c r="AA138" s="220"/>
    </row>
    <row r="139" spans="1:38" s="2" customFormat="1" x14ac:dyDescent="0.2">
      <c r="A139" s="525" t="s">
        <v>87</v>
      </c>
      <c r="B139" s="82" t="s">
        <v>109</v>
      </c>
      <c r="C139" s="303"/>
      <c r="D139" s="435"/>
      <c r="E139" s="187"/>
      <c r="F139" s="303"/>
      <c r="G139" s="518"/>
      <c r="H139" s="518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220"/>
      <c r="Y139" s="220"/>
      <c r="Z139" s="220"/>
      <c r="AA139" s="220"/>
    </row>
    <row r="140" spans="1:38" x14ac:dyDescent="0.2">
      <c r="A140" s="519">
        <v>3</v>
      </c>
      <c r="B140" s="73" t="s">
        <v>53</v>
      </c>
      <c r="C140" s="304">
        <f t="shared" ref="C140:D142" si="17">C141</f>
        <v>18935</v>
      </c>
      <c r="D140" s="436">
        <f t="shared" si="17"/>
        <v>30000</v>
      </c>
      <c r="E140" s="436">
        <f t="shared" ref="E140:F142" si="18">E141</f>
        <v>30000</v>
      </c>
      <c r="F140" s="304">
        <f t="shared" si="18"/>
        <v>17382</v>
      </c>
      <c r="G140" s="520">
        <f t="shared" si="5"/>
        <v>0.57940000000000003</v>
      </c>
      <c r="H140" s="520">
        <v>0</v>
      </c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220"/>
      <c r="Y140" s="220"/>
      <c r="Z140" s="220"/>
      <c r="AA140" s="220"/>
    </row>
    <row r="141" spans="1:38" x14ac:dyDescent="0.2">
      <c r="A141" s="521">
        <v>32</v>
      </c>
      <c r="B141" s="74" t="s">
        <v>27</v>
      </c>
      <c r="C141" s="305">
        <f t="shared" si="17"/>
        <v>18935</v>
      </c>
      <c r="D141" s="437">
        <f t="shared" si="17"/>
        <v>30000</v>
      </c>
      <c r="E141" s="437">
        <f t="shared" si="18"/>
        <v>30000</v>
      </c>
      <c r="F141" s="305">
        <f t="shared" si="18"/>
        <v>17382</v>
      </c>
      <c r="G141" s="522">
        <f t="shared" si="5"/>
        <v>0.57940000000000003</v>
      </c>
      <c r="H141" s="522">
        <v>0</v>
      </c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220"/>
      <c r="Y141" s="220"/>
      <c r="Z141" s="220"/>
      <c r="AA141" s="220"/>
    </row>
    <row r="142" spans="1:38" s="42" customFormat="1" x14ac:dyDescent="0.2">
      <c r="A142" s="541">
        <v>323</v>
      </c>
      <c r="B142" s="93" t="s">
        <v>30</v>
      </c>
      <c r="C142" s="302">
        <f t="shared" si="17"/>
        <v>18935</v>
      </c>
      <c r="D142" s="444">
        <f t="shared" si="17"/>
        <v>30000</v>
      </c>
      <c r="E142" s="444">
        <f t="shared" si="18"/>
        <v>30000</v>
      </c>
      <c r="F142" s="302">
        <f t="shared" si="18"/>
        <v>17382</v>
      </c>
      <c r="G142" s="523">
        <f t="shared" si="5"/>
        <v>0.57940000000000003</v>
      </c>
      <c r="H142" s="523">
        <v>0</v>
      </c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220"/>
      <c r="Y142" s="220"/>
      <c r="Z142" s="220"/>
      <c r="AA142" s="220"/>
    </row>
    <row r="143" spans="1:38" s="42" customFormat="1" x14ac:dyDescent="0.2">
      <c r="A143" s="542">
        <v>323</v>
      </c>
      <c r="B143" s="94" t="s">
        <v>30</v>
      </c>
      <c r="C143" s="303">
        <v>18935</v>
      </c>
      <c r="D143" s="445">
        <v>30000</v>
      </c>
      <c r="E143" s="445">
        <v>30000</v>
      </c>
      <c r="F143" s="303">
        <v>17382</v>
      </c>
      <c r="G143" s="518">
        <f t="shared" si="5"/>
        <v>0.57940000000000003</v>
      </c>
      <c r="H143" s="518">
        <v>0</v>
      </c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220"/>
      <c r="Y143" s="220"/>
      <c r="Z143" s="220"/>
      <c r="AA143" s="220"/>
    </row>
    <row r="144" spans="1:38" s="50" customFormat="1" x14ac:dyDescent="0.2">
      <c r="A144" s="100" t="s">
        <v>206</v>
      </c>
      <c r="B144" s="96" t="s">
        <v>370</v>
      </c>
      <c r="C144" s="301">
        <f>C147</f>
        <v>0</v>
      </c>
      <c r="D144" s="434">
        <f>D147</f>
        <v>160000</v>
      </c>
      <c r="E144" s="193">
        <f>E147</f>
        <v>160000</v>
      </c>
      <c r="F144" s="301">
        <v>0</v>
      </c>
      <c r="G144" s="516">
        <f t="shared" si="5"/>
        <v>0</v>
      </c>
      <c r="H144" s="516">
        <v>0</v>
      </c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220"/>
      <c r="Y144" s="220"/>
      <c r="Z144" s="220"/>
      <c r="AA144" s="220"/>
    </row>
    <row r="145" spans="1:27" s="50" customFormat="1" x14ac:dyDescent="0.2">
      <c r="A145" s="100" t="s">
        <v>288</v>
      </c>
      <c r="B145" s="72" t="s">
        <v>131</v>
      </c>
      <c r="C145" s="301"/>
      <c r="D145" s="434"/>
      <c r="E145" s="193"/>
      <c r="F145" s="301"/>
      <c r="G145" s="516"/>
      <c r="H145" s="516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220"/>
      <c r="Y145" s="220"/>
      <c r="Z145" s="220"/>
      <c r="AA145" s="220"/>
    </row>
    <row r="146" spans="1:27" s="50" customFormat="1" x14ac:dyDescent="0.2">
      <c r="A146" s="543" t="s">
        <v>85</v>
      </c>
      <c r="B146" s="82" t="s">
        <v>110</v>
      </c>
      <c r="C146" s="309"/>
      <c r="D146" s="435"/>
      <c r="E146" s="187"/>
      <c r="F146" s="309"/>
      <c r="G146" s="518"/>
      <c r="H146" s="518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220"/>
      <c r="Y146" s="220"/>
      <c r="Z146" s="220"/>
      <c r="AA146" s="220"/>
    </row>
    <row r="147" spans="1:27" x14ac:dyDescent="0.2">
      <c r="A147" s="544">
        <v>4</v>
      </c>
      <c r="B147" s="144" t="s">
        <v>116</v>
      </c>
      <c r="C147" s="310">
        <f t="shared" ref="C147:D149" si="19">C148</f>
        <v>0</v>
      </c>
      <c r="D147" s="436">
        <f t="shared" si="19"/>
        <v>160000</v>
      </c>
      <c r="E147" s="436">
        <f>E148</f>
        <v>160000</v>
      </c>
      <c r="F147" s="310">
        <v>0</v>
      </c>
      <c r="G147" s="520">
        <f t="shared" si="5"/>
        <v>0</v>
      </c>
      <c r="H147" s="520">
        <v>0</v>
      </c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220"/>
      <c r="Y147" s="220"/>
      <c r="Z147" s="220"/>
      <c r="AA147" s="220"/>
    </row>
    <row r="148" spans="1:27" ht="22.5" x14ac:dyDescent="0.2">
      <c r="A148" s="545">
        <v>42</v>
      </c>
      <c r="B148" s="113" t="s">
        <v>135</v>
      </c>
      <c r="C148" s="311">
        <f t="shared" si="19"/>
        <v>0</v>
      </c>
      <c r="D148" s="437">
        <f t="shared" si="19"/>
        <v>160000</v>
      </c>
      <c r="E148" s="437">
        <f>E149</f>
        <v>160000</v>
      </c>
      <c r="F148" s="311">
        <v>0</v>
      </c>
      <c r="G148" s="522">
        <f t="shared" si="5"/>
        <v>0</v>
      </c>
      <c r="H148" s="522">
        <v>0</v>
      </c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220"/>
      <c r="Y148" s="220"/>
      <c r="Z148" s="220"/>
      <c r="AA148" s="220"/>
    </row>
    <row r="149" spans="1:27" x14ac:dyDescent="0.2">
      <c r="A149" s="546">
        <v>421</v>
      </c>
      <c r="B149" s="93" t="s">
        <v>40</v>
      </c>
      <c r="C149" s="312">
        <f t="shared" si="19"/>
        <v>0</v>
      </c>
      <c r="D149" s="444">
        <f t="shared" si="19"/>
        <v>160000</v>
      </c>
      <c r="E149" s="444">
        <f>E150</f>
        <v>160000</v>
      </c>
      <c r="F149" s="312">
        <v>0</v>
      </c>
      <c r="G149" s="523">
        <f t="shared" si="5"/>
        <v>0</v>
      </c>
      <c r="H149" s="523">
        <v>0</v>
      </c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220"/>
      <c r="Y149" s="220"/>
      <c r="Z149" s="220"/>
      <c r="AA149" s="220"/>
    </row>
    <row r="150" spans="1:27" x14ac:dyDescent="0.2">
      <c r="A150" s="547">
        <v>421</v>
      </c>
      <c r="B150" s="82" t="s">
        <v>40</v>
      </c>
      <c r="C150" s="306">
        <v>0</v>
      </c>
      <c r="D150" s="445">
        <v>160000</v>
      </c>
      <c r="E150" s="445">
        <v>160000</v>
      </c>
      <c r="F150" s="306">
        <v>0</v>
      </c>
      <c r="G150" s="518">
        <f t="shared" ref="G150:G255" si="20">F150/E150</f>
        <v>0</v>
      </c>
      <c r="H150" s="518">
        <v>0</v>
      </c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220"/>
      <c r="Y150" s="220"/>
      <c r="Z150" s="220"/>
      <c r="AA150" s="220"/>
    </row>
    <row r="151" spans="1:27" x14ac:dyDescent="0.2">
      <c r="A151" s="100" t="s">
        <v>206</v>
      </c>
      <c r="B151" s="96" t="s">
        <v>405</v>
      </c>
      <c r="C151" s="267">
        <f>C154</f>
        <v>0</v>
      </c>
      <c r="D151" s="193">
        <f>D154</f>
        <v>150000</v>
      </c>
      <c r="E151" s="193">
        <f>E154</f>
        <v>180000</v>
      </c>
      <c r="F151" s="267">
        <f>F154</f>
        <v>179303</v>
      </c>
      <c r="G151" s="516">
        <f>F151/E151</f>
        <v>0.99612777777777772</v>
      </c>
      <c r="H151" s="516">
        <v>0</v>
      </c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220"/>
      <c r="Y151" s="220"/>
      <c r="Z151" s="220"/>
      <c r="AA151" s="220"/>
    </row>
    <row r="152" spans="1:27" x14ac:dyDescent="0.2">
      <c r="A152" s="100" t="s">
        <v>289</v>
      </c>
      <c r="B152" s="72" t="s">
        <v>131</v>
      </c>
      <c r="C152" s="267"/>
      <c r="D152" s="193"/>
      <c r="E152" s="193"/>
      <c r="F152" s="267"/>
      <c r="G152" s="516"/>
      <c r="H152" s="516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220"/>
      <c r="Y152" s="220"/>
      <c r="Z152" s="220"/>
      <c r="AA152" s="220"/>
    </row>
    <row r="153" spans="1:27" x14ac:dyDescent="0.2">
      <c r="A153" s="543" t="s">
        <v>85</v>
      </c>
      <c r="B153" s="82" t="s">
        <v>110</v>
      </c>
      <c r="C153" s="275"/>
      <c r="D153" s="187"/>
      <c r="E153" s="187"/>
      <c r="F153" s="275"/>
      <c r="G153" s="518"/>
      <c r="H153" s="518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220"/>
      <c r="Y153" s="220"/>
      <c r="Z153" s="220"/>
      <c r="AA153" s="220"/>
    </row>
    <row r="154" spans="1:27" x14ac:dyDescent="0.2">
      <c r="A154" s="544">
        <v>4</v>
      </c>
      <c r="B154" s="144" t="s">
        <v>116</v>
      </c>
      <c r="C154" s="284">
        <v>0</v>
      </c>
      <c r="D154" s="180">
        <f t="shared" ref="D154:F156" si="21">D155</f>
        <v>150000</v>
      </c>
      <c r="E154" s="180">
        <f t="shared" si="21"/>
        <v>180000</v>
      </c>
      <c r="F154" s="284">
        <f t="shared" si="21"/>
        <v>179303</v>
      </c>
      <c r="G154" s="520">
        <f>F154/E154</f>
        <v>0.99612777777777772</v>
      </c>
      <c r="H154" s="520">
        <v>0</v>
      </c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220"/>
      <c r="Y154" s="220"/>
      <c r="Z154" s="220"/>
      <c r="AA154" s="220"/>
    </row>
    <row r="155" spans="1:27" ht="22.5" x14ac:dyDescent="0.2">
      <c r="A155" s="545">
        <v>42</v>
      </c>
      <c r="B155" s="113" t="s">
        <v>135</v>
      </c>
      <c r="C155" s="285">
        <f>C156</f>
        <v>0</v>
      </c>
      <c r="D155" s="181">
        <f t="shared" si="21"/>
        <v>150000</v>
      </c>
      <c r="E155" s="181">
        <f t="shared" si="21"/>
        <v>180000</v>
      </c>
      <c r="F155" s="285">
        <f t="shared" si="21"/>
        <v>179303</v>
      </c>
      <c r="G155" s="522">
        <f>F155/E155</f>
        <v>0.99612777777777772</v>
      </c>
      <c r="H155" s="522">
        <v>0</v>
      </c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220"/>
      <c r="Y155" s="220"/>
      <c r="Z155" s="220"/>
      <c r="AA155" s="220"/>
    </row>
    <row r="156" spans="1:27" x14ac:dyDescent="0.2">
      <c r="A156" s="546">
        <v>421</v>
      </c>
      <c r="B156" s="93" t="s">
        <v>40</v>
      </c>
      <c r="C156" s="312">
        <v>0</v>
      </c>
      <c r="D156" s="190">
        <f t="shared" si="21"/>
        <v>150000</v>
      </c>
      <c r="E156" s="190">
        <f t="shared" si="21"/>
        <v>180000</v>
      </c>
      <c r="F156" s="312">
        <f t="shared" si="21"/>
        <v>179303</v>
      </c>
      <c r="G156" s="523">
        <f>F156/E156</f>
        <v>0.99612777777777772</v>
      </c>
      <c r="H156" s="523">
        <v>0</v>
      </c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220"/>
      <c r="Y156" s="220"/>
      <c r="Z156" s="220"/>
      <c r="AA156" s="220"/>
    </row>
    <row r="157" spans="1:27" x14ac:dyDescent="0.2">
      <c r="A157" s="547">
        <v>421</v>
      </c>
      <c r="B157" s="82" t="s">
        <v>40</v>
      </c>
      <c r="C157" s="306">
        <v>0</v>
      </c>
      <c r="D157" s="192">
        <v>150000</v>
      </c>
      <c r="E157" s="192">
        <v>180000</v>
      </c>
      <c r="F157" s="306">
        <v>179303</v>
      </c>
      <c r="G157" s="518">
        <f>F157/E157</f>
        <v>0.99612777777777772</v>
      </c>
      <c r="H157" s="518">
        <v>0</v>
      </c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220"/>
      <c r="Y157" s="220"/>
      <c r="Z157" s="220"/>
      <c r="AA157" s="220"/>
    </row>
    <row r="158" spans="1:27" x14ac:dyDescent="0.2">
      <c r="A158" s="100" t="s">
        <v>206</v>
      </c>
      <c r="B158" s="96" t="s">
        <v>407</v>
      </c>
      <c r="C158" s="267">
        <f>C161</f>
        <v>0</v>
      </c>
      <c r="D158" s="193">
        <f>D161</f>
        <v>100000</v>
      </c>
      <c r="E158" s="193">
        <v>0</v>
      </c>
      <c r="F158" s="267">
        <v>0</v>
      </c>
      <c r="G158" s="516">
        <v>0</v>
      </c>
      <c r="H158" s="516">
        <v>0</v>
      </c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220"/>
      <c r="Y158" s="220"/>
      <c r="Z158" s="220"/>
      <c r="AA158" s="220"/>
    </row>
    <row r="159" spans="1:27" x14ac:dyDescent="0.2">
      <c r="A159" s="100" t="s">
        <v>406</v>
      </c>
      <c r="B159" s="72" t="s">
        <v>131</v>
      </c>
      <c r="C159" s="267"/>
      <c r="D159" s="193"/>
      <c r="E159" s="193"/>
      <c r="F159" s="267"/>
      <c r="G159" s="516"/>
      <c r="H159" s="516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220"/>
      <c r="Y159" s="220"/>
      <c r="Z159" s="220"/>
      <c r="AA159" s="220"/>
    </row>
    <row r="160" spans="1:27" x14ac:dyDescent="0.2">
      <c r="A160" s="543" t="s">
        <v>85</v>
      </c>
      <c r="B160" s="82" t="s">
        <v>110</v>
      </c>
      <c r="C160" s="275"/>
      <c r="D160" s="187"/>
      <c r="E160" s="187"/>
      <c r="F160" s="275"/>
      <c r="G160" s="518"/>
      <c r="H160" s="518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220"/>
      <c r="Y160" s="220"/>
      <c r="Z160" s="220"/>
      <c r="AA160" s="220"/>
    </row>
    <row r="161" spans="1:27" x14ac:dyDescent="0.2">
      <c r="A161" s="544">
        <v>4</v>
      </c>
      <c r="B161" s="144" t="s">
        <v>116</v>
      </c>
      <c r="C161" s="284">
        <v>0</v>
      </c>
      <c r="D161" s="180">
        <f>D162</f>
        <v>100000</v>
      </c>
      <c r="E161" s="180">
        <v>0</v>
      </c>
      <c r="F161" s="284">
        <v>0</v>
      </c>
      <c r="G161" s="520">
        <v>0</v>
      </c>
      <c r="H161" s="520">
        <v>0</v>
      </c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220"/>
      <c r="Y161" s="220"/>
      <c r="Z161" s="220"/>
      <c r="AA161" s="220"/>
    </row>
    <row r="162" spans="1:27" ht="22.5" x14ac:dyDescent="0.2">
      <c r="A162" s="545">
        <v>42</v>
      </c>
      <c r="B162" s="113" t="s">
        <v>135</v>
      </c>
      <c r="C162" s="285">
        <f>C163</f>
        <v>0</v>
      </c>
      <c r="D162" s="181">
        <f>D163</f>
        <v>100000</v>
      </c>
      <c r="E162" s="181">
        <v>0</v>
      </c>
      <c r="F162" s="285">
        <v>0</v>
      </c>
      <c r="G162" s="522">
        <v>0</v>
      </c>
      <c r="H162" s="522">
        <v>0</v>
      </c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220"/>
      <c r="Y162" s="220"/>
      <c r="Z162" s="220"/>
      <c r="AA162" s="220"/>
    </row>
    <row r="163" spans="1:27" x14ac:dyDescent="0.2">
      <c r="A163" s="546">
        <v>421</v>
      </c>
      <c r="B163" s="93" t="s">
        <v>40</v>
      </c>
      <c r="C163" s="312">
        <v>0</v>
      </c>
      <c r="D163" s="190">
        <f>D164</f>
        <v>100000</v>
      </c>
      <c r="E163" s="190">
        <v>0</v>
      </c>
      <c r="F163" s="312">
        <v>0</v>
      </c>
      <c r="G163" s="523">
        <v>0</v>
      </c>
      <c r="H163" s="523">
        <v>0</v>
      </c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220"/>
      <c r="Y163" s="220"/>
      <c r="Z163" s="220"/>
      <c r="AA163" s="220"/>
    </row>
    <row r="164" spans="1:27" x14ac:dyDescent="0.2">
      <c r="A164" s="547">
        <v>421</v>
      </c>
      <c r="B164" s="82" t="s">
        <v>40</v>
      </c>
      <c r="C164" s="306">
        <v>0</v>
      </c>
      <c r="D164" s="192">
        <v>100000</v>
      </c>
      <c r="E164" s="192">
        <v>0</v>
      </c>
      <c r="F164" s="306">
        <v>0</v>
      </c>
      <c r="G164" s="518">
        <v>0</v>
      </c>
      <c r="H164" s="518">
        <v>0</v>
      </c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220"/>
      <c r="Y164" s="220"/>
      <c r="Z164" s="220"/>
      <c r="AA164" s="220"/>
    </row>
    <row r="165" spans="1:27" x14ac:dyDescent="0.2">
      <c r="A165" s="100" t="s">
        <v>206</v>
      </c>
      <c r="B165" s="96" t="s">
        <v>409</v>
      </c>
      <c r="C165" s="267">
        <f>C168</f>
        <v>0</v>
      </c>
      <c r="D165" s="193">
        <f>D168</f>
        <v>70000</v>
      </c>
      <c r="E165" s="193">
        <f>E168</f>
        <v>70000</v>
      </c>
      <c r="F165" s="267">
        <v>0</v>
      </c>
      <c r="G165" s="516">
        <f>F165/E165</f>
        <v>0</v>
      </c>
      <c r="H165" s="516">
        <v>0</v>
      </c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220"/>
      <c r="Y165" s="220"/>
      <c r="Z165" s="220"/>
      <c r="AA165" s="220"/>
    </row>
    <row r="166" spans="1:27" x14ac:dyDescent="0.2">
      <c r="A166" s="100" t="s">
        <v>408</v>
      </c>
      <c r="B166" s="72" t="s">
        <v>131</v>
      </c>
      <c r="C166" s="267"/>
      <c r="D166" s="193"/>
      <c r="E166" s="193"/>
      <c r="F166" s="267"/>
      <c r="G166" s="516"/>
      <c r="H166" s="516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220"/>
      <c r="Y166" s="220"/>
      <c r="Z166" s="220"/>
      <c r="AA166" s="220"/>
    </row>
    <row r="167" spans="1:27" x14ac:dyDescent="0.2">
      <c r="A167" s="543" t="s">
        <v>85</v>
      </c>
      <c r="B167" s="82" t="s">
        <v>110</v>
      </c>
      <c r="C167" s="275"/>
      <c r="D167" s="187"/>
      <c r="E167" s="187"/>
      <c r="F167" s="275"/>
      <c r="G167" s="518"/>
      <c r="H167" s="518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220"/>
      <c r="Y167" s="220"/>
      <c r="Z167" s="220"/>
      <c r="AA167" s="220"/>
    </row>
    <row r="168" spans="1:27" x14ac:dyDescent="0.2">
      <c r="A168" s="544">
        <v>4</v>
      </c>
      <c r="B168" s="144" t="s">
        <v>116</v>
      </c>
      <c r="C168" s="284">
        <v>0</v>
      </c>
      <c r="D168" s="180">
        <f t="shared" ref="D168:E170" si="22">D169</f>
        <v>70000</v>
      </c>
      <c r="E168" s="180">
        <f t="shared" si="22"/>
        <v>70000</v>
      </c>
      <c r="F168" s="284">
        <v>0</v>
      </c>
      <c r="G168" s="520">
        <f>F168/E168</f>
        <v>0</v>
      </c>
      <c r="H168" s="520">
        <v>0</v>
      </c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220"/>
      <c r="Y168" s="220"/>
      <c r="Z168" s="220"/>
      <c r="AA168" s="220"/>
    </row>
    <row r="169" spans="1:27" s="46" customFormat="1" ht="12.75" customHeight="1" x14ac:dyDescent="0.2">
      <c r="A169" s="545">
        <v>42</v>
      </c>
      <c r="B169" s="113" t="s">
        <v>135</v>
      </c>
      <c r="C169" s="285">
        <f>C170</f>
        <v>0</v>
      </c>
      <c r="D169" s="181">
        <f t="shared" si="22"/>
        <v>70000</v>
      </c>
      <c r="E169" s="181">
        <f t="shared" si="22"/>
        <v>70000</v>
      </c>
      <c r="F169" s="285">
        <v>0</v>
      </c>
      <c r="G169" s="522">
        <v>0</v>
      </c>
      <c r="H169" s="522">
        <v>0</v>
      </c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220"/>
      <c r="Y169" s="220"/>
      <c r="Z169" s="220"/>
      <c r="AA169" s="220"/>
    </row>
    <row r="170" spans="1:27" s="47" customFormat="1" x14ac:dyDescent="0.2">
      <c r="A170" s="546">
        <v>421</v>
      </c>
      <c r="B170" s="93" t="s">
        <v>40</v>
      </c>
      <c r="C170" s="312">
        <v>0</v>
      </c>
      <c r="D170" s="190">
        <f t="shared" si="22"/>
        <v>70000</v>
      </c>
      <c r="E170" s="190">
        <f t="shared" si="22"/>
        <v>70000</v>
      </c>
      <c r="F170" s="312">
        <v>0</v>
      </c>
      <c r="G170" s="523">
        <v>0</v>
      </c>
      <c r="H170" s="523">
        <v>0</v>
      </c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220"/>
      <c r="Y170" s="220"/>
      <c r="Z170" s="220"/>
      <c r="AA170" s="220"/>
    </row>
    <row r="171" spans="1:27" x14ac:dyDescent="0.2">
      <c r="A171" s="547">
        <v>421</v>
      </c>
      <c r="B171" s="82" t="s">
        <v>40</v>
      </c>
      <c r="C171" s="306">
        <v>0</v>
      </c>
      <c r="D171" s="192">
        <v>70000</v>
      </c>
      <c r="E171" s="192">
        <v>70000</v>
      </c>
      <c r="F171" s="306">
        <v>0</v>
      </c>
      <c r="G171" s="518">
        <v>0</v>
      </c>
      <c r="H171" s="518">
        <v>0</v>
      </c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220"/>
      <c r="Y171" s="220"/>
      <c r="Z171" s="220"/>
      <c r="AA171" s="220"/>
    </row>
    <row r="172" spans="1:27" x14ac:dyDescent="0.2">
      <c r="A172" s="100" t="s">
        <v>206</v>
      </c>
      <c r="B172" s="96" t="s">
        <v>411</v>
      </c>
      <c r="C172" s="267">
        <f>C175</f>
        <v>0</v>
      </c>
      <c r="D172" s="193">
        <f>D175</f>
        <v>70000</v>
      </c>
      <c r="E172" s="193">
        <f>E175</f>
        <v>88500</v>
      </c>
      <c r="F172" s="267">
        <f>F175</f>
        <v>86491</v>
      </c>
      <c r="G172" s="516">
        <f>F172/E172</f>
        <v>0.97729943502824856</v>
      </c>
      <c r="H172" s="516">
        <v>0</v>
      </c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220"/>
      <c r="Y172" s="220"/>
      <c r="Z172" s="220"/>
      <c r="AA172" s="220"/>
    </row>
    <row r="173" spans="1:27" x14ac:dyDescent="0.2">
      <c r="A173" s="100" t="s">
        <v>410</v>
      </c>
      <c r="B173" s="72" t="s">
        <v>131</v>
      </c>
      <c r="C173" s="267"/>
      <c r="D173" s="193"/>
      <c r="E173" s="193"/>
      <c r="F173" s="267"/>
      <c r="G173" s="516"/>
      <c r="H173" s="516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220"/>
      <c r="Y173" s="220"/>
      <c r="Z173" s="220"/>
      <c r="AA173" s="220"/>
    </row>
    <row r="174" spans="1:27" x14ac:dyDescent="0.2">
      <c r="A174" s="543" t="s">
        <v>85</v>
      </c>
      <c r="B174" s="82" t="s">
        <v>110</v>
      </c>
      <c r="C174" s="275"/>
      <c r="D174" s="187"/>
      <c r="E174" s="187"/>
      <c r="F174" s="275"/>
      <c r="G174" s="518"/>
      <c r="H174" s="518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220"/>
      <c r="Y174" s="220"/>
      <c r="Z174" s="220"/>
      <c r="AA174" s="220"/>
    </row>
    <row r="175" spans="1:27" ht="16.5" customHeight="1" x14ac:dyDescent="0.2">
      <c r="A175" s="544">
        <v>4</v>
      </c>
      <c r="B175" s="144" t="s">
        <v>116</v>
      </c>
      <c r="C175" s="284">
        <v>0</v>
      </c>
      <c r="D175" s="180">
        <f t="shared" ref="D175:F177" si="23">D176</f>
        <v>70000</v>
      </c>
      <c r="E175" s="180">
        <f t="shared" si="23"/>
        <v>88500</v>
      </c>
      <c r="F175" s="284">
        <f t="shared" si="23"/>
        <v>86491</v>
      </c>
      <c r="G175" s="520">
        <f>F175/E175</f>
        <v>0.97729943502824856</v>
      </c>
      <c r="H175" s="520">
        <v>0</v>
      </c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220"/>
      <c r="Y175" s="220"/>
      <c r="Z175" s="220"/>
      <c r="AA175" s="220"/>
    </row>
    <row r="176" spans="1:27" ht="24" customHeight="1" x14ac:dyDescent="0.2">
      <c r="A176" s="545">
        <v>42</v>
      </c>
      <c r="B176" s="113" t="s">
        <v>135</v>
      </c>
      <c r="C176" s="285">
        <f>C177</f>
        <v>0</v>
      </c>
      <c r="D176" s="181">
        <f t="shared" si="23"/>
        <v>70000</v>
      </c>
      <c r="E176" s="181">
        <f t="shared" si="23"/>
        <v>88500</v>
      </c>
      <c r="F176" s="285">
        <f t="shared" si="23"/>
        <v>86491</v>
      </c>
      <c r="G176" s="522">
        <f>F176/E176</f>
        <v>0.97729943502824856</v>
      </c>
      <c r="H176" s="522">
        <v>0</v>
      </c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220"/>
      <c r="Y176" s="220"/>
      <c r="Z176" s="220"/>
      <c r="AA176" s="220"/>
    </row>
    <row r="177" spans="1:27" s="48" customFormat="1" ht="16.5" customHeight="1" x14ac:dyDescent="0.2">
      <c r="A177" s="546">
        <v>421</v>
      </c>
      <c r="B177" s="93" t="s">
        <v>40</v>
      </c>
      <c r="C177" s="312">
        <v>0</v>
      </c>
      <c r="D177" s="190">
        <f t="shared" si="23"/>
        <v>70000</v>
      </c>
      <c r="E177" s="190">
        <f t="shared" si="23"/>
        <v>88500</v>
      </c>
      <c r="F177" s="312">
        <f t="shared" si="23"/>
        <v>86491</v>
      </c>
      <c r="G177" s="523">
        <f>F177/E177</f>
        <v>0.97729943502824856</v>
      </c>
      <c r="H177" s="523">
        <v>0</v>
      </c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220"/>
      <c r="Y177" s="220"/>
      <c r="Z177" s="220"/>
      <c r="AA177" s="220"/>
    </row>
    <row r="178" spans="1:27" ht="15.75" customHeight="1" x14ac:dyDescent="0.2">
      <c r="A178" s="547">
        <v>421</v>
      </c>
      <c r="B178" s="82" t="s">
        <v>40</v>
      </c>
      <c r="C178" s="306">
        <v>0</v>
      </c>
      <c r="D178" s="192">
        <v>70000</v>
      </c>
      <c r="E178" s="192">
        <v>88500</v>
      </c>
      <c r="F178" s="306">
        <v>86491</v>
      </c>
      <c r="G178" s="518">
        <f>F178/E178</f>
        <v>0.97729943502824856</v>
      </c>
      <c r="H178" s="518">
        <v>0</v>
      </c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220"/>
      <c r="Y178" s="220"/>
      <c r="Z178" s="220"/>
      <c r="AA178" s="220"/>
    </row>
    <row r="179" spans="1:27" x14ac:dyDescent="0.2">
      <c r="A179" s="100" t="s">
        <v>206</v>
      </c>
      <c r="B179" s="96" t="s">
        <v>413</v>
      </c>
      <c r="C179" s="267">
        <f>C182</f>
        <v>0</v>
      </c>
      <c r="D179" s="193">
        <f>D182</f>
        <v>10000</v>
      </c>
      <c r="E179" s="193">
        <f>E182</f>
        <v>20000</v>
      </c>
      <c r="F179" s="267">
        <f>F182</f>
        <v>19843</v>
      </c>
      <c r="G179" s="516">
        <f>F179/E179</f>
        <v>0.99214999999999998</v>
      </c>
      <c r="H179" s="516">
        <v>0</v>
      </c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220"/>
      <c r="Y179" s="220"/>
      <c r="Z179" s="220"/>
      <c r="AA179" s="220"/>
    </row>
    <row r="180" spans="1:27" x14ac:dyDescent="0.2">
      <c r="A180" s="100" t="s">
        <v>412</v>
      </c>
      <c r="B180" s="72" t="s">
        <v>131</v>
      </c>
      <c r="C180" s="267"/>
      <c r="D180" s="193"/>
      <c r="E180" s="193"/>
      <c r="F180" s="267"/>
      <c r="G180" s="516"/>
      <c r="H180" s="516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220"/>
      <c r="Y180" s="220"/>
      <c r="Z180" s="220"/>
      <c r="AA180" s="220"/>
    </row>
    <row r="181" spans="1:27" x14ac:dyDescent="0.2">
      <c r="A181" s="543" t="s">
        <v>85</v>
      </c>
      <c r="B181" s="82" t="s">
        <v>110</v>
      </c>
      <c r="C181" s="275"/>
      <c r="D181" s="187"/>
      <c r="E181" s="187"/>
      <c r="F181" s="275"/>
      <c r="G181" s="518"/>
      <c r="H181" s="518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220"/>
      <c r="Y181" s="220"/>
      <c r="Z181" s="220"/>
      <c r="AA181" s="220"/>
    </row>
    <row r="182" spans="1:27" x14ac:dyDescent="0.2">
      <c r="A182" s="544">
        <v>4</v>
      </c>
      <c r="B182" s="144" t="s">
        <v>116</v>
      </c>
      <c r="C182" s="284">
        <v>0</v>
      </c>
      <c r="D182" s="180">
        <f t="shared" ref="D182:F184" si="24">D183</f>
        <v>10000</v>
      </c>
      <c r="E182" s="180">
        <f t="shared" si="24"/>
        <v>20000</v>
      </c>
      <c r="F182" s="284">
        <f t="shared" si="24"/>
        <v>19843</v>
      </c>
      <c r="G182" s="520">
        <f>F182/E182</f>
        <v>0.99214999999999998</v>
      </c>
      <c r="H182" s="520">
        <v>0</v>
      </c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220"/>
      <c r="Y182" s="220"/>
      <c r="Z182" s="220"/>
      <c r="AA182" s="220"/>
    </row>
    <row r="183" spans="1:27" s="48" customFormat="1" ht="22.5" x14ac:dyDescent="0.2">
      <c r="A183" s="545">
        <v>42</v>
      </c>
      <c r="B183" s="113" t="s">
        <v>135</v>
      </c>
      <c r="C183" s="285">
        <f>C184</f>
        <v>0</v>
      </c>
      <c r="D183" s="181">
        <f t="shared" si="24"/>
        <v>10000</v>
      </c>
      <c r="E183" s="181">
        <f t="shared" si="24"/>
        <v>20000</v>
      </c>
      <c r="F183" s="285">
        <f t="shared" si="24"/>
        <v>19843</v>
      </c>
      <c r="G183" s="522">
        <f>F183/E183</f>
        <v>0.99214999999999998</v>
      </c>
      <c r="H183" s="522">
        <v>0</v>
      </c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220"/>
      <c r="Y183" s="220"/>
      <c r="Z183" s="220"/>
      <c r="AA183" s="220"/>
    </row>
    <row r="184" spans="1:27" x14ac:dyDescent="0.2">
      <c r="A184" s="546">
        <v>421</v>
      </c>
      <c r="B184" s="93" t="s">
        <v>40</v>
      </c>
      <c r="C184" s="312">
        <v>0</v>
      </c>
      <c r="D184" s="190">
        <f t="shared" si="24"/>
        <v>10000</v>
      </c>
      <c r="E184" s="190">
        <f t="shared" si="24"/>
        <v>20000</v>
      </c>
      <c r="F184" s="312">
        <f t="shared" si="24"/>
        <v>19843</v>
      </c>
      <c r="G184" s="523">
        <f>F184/E184</f>
        <v>0.99214999999999998</v>
      </c>
      <c r="H184" s="523">
        <v>0</v>
      </c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220"/>
      <c r="Y184" s="220"/>
      <c r="Z184" s="220"/>
      <c r="AA184" s="220"/>
    </row>
    <row r="185" spans="1:27" x14ac:dyDescent="0.2">
      <c r="A185" s="547">
        <v>421</v>
      </c>
      <c r="B185" s="82" t="s">
        <v>40</v>
      </c>
      <c r="C185" s="306">
        <v>0</v>
      </c>
      <c r="D185" s="192">
        <v>10000</v>
      </c>
      <c r="E185" s="192">
        <v>20000</v>
      </c>
      <c r="F185" s="306">
        <v>19843</v>
      </c>
      <c r="G185" s="518">
        <f>F185/E185</f>
        <v>0.99214999999999998</v>
      </c>
      <c r="H185" s="518">
        <v>0</v>
      </c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220"/>
      <c r="Y185" s="220"/>
      <c r="Z185" s="220"/>
      <c r="AA185" s="220"/>
    </row>
    <row r="186" spans="1:27" x14ac:dyDescent="0.2">
      <c r="A186" s="100" t="s">
        <v>206</v>
      </c>
      <c r="B186" s="96" t="s">
        <v>415</v>
      </c>
      <c r="C186" s="267">
        <f>C189</f>
        <v>0</v>
      </c>
      <c r="D186" s="193">
        <f>D189</f>
        <v>0</v>
      </c>
      <c r="E186" s="193">
        <f>E189</f>
        <v>120000</v>
      </c>
      <c r="F186" s="267">
        <f>F189</f>
        <v>110775</v>
      </c>
      <c r="G186" s="516">
        <f>F186/E186</f>
        <v>0.92312499999999997</v>
      </c>
      <c r="H186" s="516">
        <v>0</v>
      </c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220"/>
      <c r="Y186" s="220"/>
      <c r="Z186" s="220"/>
      <c r="AA186" s="220"/>
    </row>
    <row r="187" spans="1:27" ht="12.75" customHeight="1" x14ac:dyDescent="0.2">
      <c r="A187" s="100" t="s">
        <v>414</v>
      </c>
      <c r="B187" s="72" t="s">
        <v>131</v>
      </c>
      <c r="C187" s="267"/>
      <c r="D187" s="193"/>
      <c r="E187" s="193"/>
      <c r="F187" s="267"/>
      <c r="G187" s="516"/>
      <c r="H187" s="516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220"/>
      <c r="Y187" s="220"/>
      <c r="Z187" s="220"/>
      <c r="AA187" s="220"/>
    </row>
    <row r="188" spans="1:27" ht="12.75" customHeight="1" x14ac:dyDescent="0.2">
      <c r="A188" s="543" t="s">
        <v>85</v>
      </c>
      <c r="B188" s="82" t="s">
        <v>110</v>
      </c>
      <c r="C188" s="275"/>
      <c r="D188" s="187"/>
      <c r="E188" s="187"/>
      <c r="F188" s="275"/>
      <c r="G188" s="518"/>
      <c r="H188" s="518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220"/>
      <c r="Y188" s="220"/>
      <c r="Z188" s="220"/>
      <c r="AA188" s="220"/>
    </row>
    <row r="189" spans="1:27" x14ac:dyDescent="0.2">
      <c r="A189" s="544">
        <v>4</v>
      </c>
      <c r="B189" s="144" t="s">
        <v>116</v>
      </c>
      <c r="C189" s="284">
        <v>0</v>
      </c>
      <c r="D189" s="180">
        <f t="shared" ref="D189:F191" si="25">D190</f>
        <v>0</v>
      </c>
      <c r="E189" s="180">
        <f t="shared" si="25"/>
        <v>120000</v>
      </c>
      <c r="F189" s="284">
        <f t="shared" si="25"/>
        <v>110775</v>
      </c>
      <c r="G189" s="520">
        <v>0</v>
      </c>
      <c r="H189" s="520">
        <v>0</v>
      </c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220"/>
      <c r="Y189" s="220"/>
      <c r="Z189" s="220"/>
      <c r="AA189" s="220"/>
    </row>
    <row r="190" spans="1:27" ht="22.5" x14ac:dyDescent="0.2">
      <c r="A190" s="545">
        <v>42</v>
      </c>
      <c r="B190" s="113" t="s">
        <v>135</v>
      </c>
      <c r="C190" s="285">
        <f>C191</f>
        <v>0</v>
      </c>
      <c r="D190" s="181">
        <f t="shared" si="25"/>
        <v>0</v>
      </c>
      <c r="E190" s="181">
        <f t="shared" si="25"/>
        <v>120000</v>
      </c>
      <c r="F190" s="285">
        <f t="shared" si="25"/>
        <v>110775</v>
      </c>
      <c r="G190" s="522">
        <v>0</v>
      </c>
      <c r="H190" s="522">
        <v>0</v>
      </c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220"/>
      <c r="Y190" s="220"/>
      <c r="Z190" s="220"/>
      <c r="AA190" s="220"/>
    </row>
    <row r="191" spans="1:27" x14ac:dyDescent="0.2">
      <c r="A191" s="546">
        <v>421</v>
      </c>
      <c r="B191" s="93" t="s">
        <v>40</v>
      </c>
      <c r="C191" s="312">
        <v>0</v>
      </c>
      <c r="D191" s="190">
        <f t="shared" si="25"/>
        <v>0</v>
      </c>
      <c r="E191" s="190">
        <f t="shared" si="25"/>
        <v>120000</v>
      </c>
      <c r="F191" s="312">
        <f t="shared" si="25"/>
        <v>110775</v>
      </c>
      <c r="G191" s="523">
        <v>0</v>
      </c>
      <c r="H191" s="523">
        <v>0</v>
      </c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220"/>
      <c r="Y191" s="220"/>
      <c r="Z191" s="220"/>
      <c r="AA191" s="220"/>
    </row>
    <row r="192" spans="1:27" x14ac:dyDescent="0.2">
      <c r="A192" s="547">
        <v>421</v>
      </c>
      <c r="B192" s="82" t="s">
        <v>40</v>
      </c>
      <c r="C192" s="306">
        <v>0</v>
      </c>
      <c r="D192" s="192">
        <v>0</v>
      </c>
      <c r="E192" s="192">
        <v>120000</v>
      </c>
      <c r="F192" s="306">
        <v>110775</v>
      </c>
      <c r="G192" s="518">
        <v>0</v>
      </c>
      <c r="H192" s="518">
        <v>0</v>
      </c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220"/>
      <c r="Y192" s="220"/>
      <c r="Z192" s="220"/>
      <c r="AA192" s="220"/>
    </row>
    <row r="193" spans="1:27" x14ac:dyDescent="0.2">
      <c r="A193" s="100" t="s">
        <v>206</v>
      </c>
      <c r="B193" s="96" t="s">
        <v>451</v>
      </c>
      <c r="C193" s="267">
        <f>C196</f>
        <v>0</v>
      </c>
      <c r="D193" s="193">
        <f>D196</f>
        <v>0</v>
      </c>
      <c r="E193" s="193">
        <f>E196</f>
        <v>87500</v>
      </c>
      <c r="F193" s="267">
        <f>F196</f>
        <v>81547</v>
      </c>
      <c r="G193" s="516">
        <f>F193/E193</f>
        <v>0.93196571428571429</v>
      </c>
      <c r="H193" s="516">
        <v>0</v>
      </c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220"/>
      <c r="Y193" s="220"/>
      <c r="Z193" s="220"/>
      <c r="AA193" s="220"/>
    </row>
    <row r="194" spans="1:27" x14ac:dyDescent="0.2">
      <c r="A194" s="100" t="s">
        <v>450</v>
      </c>
      <c r="B194" s="72" t="s">
        <v>131</v>
      </c>
      <c r="C194" s="267"/>
      <c r="D194" s="193"/>
      <c r="E194" s="193"/>
      <c r="F194" s="267"/>
      <c r="G194" s="516"/>
      <c r="H194" s="516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220"/>
      <c r="Y194" s="220"/>
      <c r="Z194" s="220"/>
      <c r="AA194" s="220"/>
    </row>
    <row r="195" spans="1:27" x14ac:dyDescent="0.2">
      <c r="A195" s="543" t="s">
        <v>85</v>
      </c>
      <c r="B195" s="82" t="s">
        <v>110</v>
      </c>
      <c r="C195" s="275"/>
      <c r="D195" s="187"/>
      <c r="E195" s="187"/>
      <c r="F195" s="275"/>
      <c r="G195" s="518"/>
      <c r="H195" s="518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220"/>
      <c r="Y195" s="220"/>
      <c r="Z195" s="220"/>
      <c r="AA195" s="220"/>
    </row>
    <row r="196" spans="1:27" x14ac:dyDescent="0.2">
      <c r="A196" s="544">
        <v>4</v>
      </c>
      <c r="B196" s="144" t="s">
        <v>116</v>
      </c>
      <c r="C196" s="284">
        <v>0</v>
      </c>
      <c r="D196" s="180">
        <f t="shared" ref="D196:D198" si="26">D197</f>
        <v>0</v>
      </c>
      <c r="E196" s="180">
        <f t="shared" ref="E196:F198" si="27">E197</f>
        <v>87500</v>
      </c>
      <c r="F196" s="284">
        <f t="shared" si="27"/>
        <v>81547</v>
      </c>
      <c r="G196" s="520">
        <f>F196/E196</f>
        <v>0.93196571428571429</v>
      </c>
      <c r="H196" s="520">
        <v>0</v>
      </c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220"/>
      <c r="Y196" s="220"/>
      <c r="Z196" s="220"/>
      <c r="AA196" s="220"/>
    </row>
    <row r="197" spans="1:27" ht="22.5" x14ac:dyDescent="0.2">
      <c r="A197" s="545">
        <v>42</v>
      </c>
      <c r="B197" s="113" t="s">
        <v>135</v>
      </c>
      <c r="C197" s="285">
        <f>C198</f>
        <v>0</v>
      </c>
      <c r="D197" s="181">
        <f t="shared" si="26"/>
        <v>0</v>
      </c>
      <c r="E197" s="181">
        <f t="shared" si="27"/>
        <v>87500</v>
      </c>
      <c r="F197" s="285">
        <f t="shared" si="27"/>
        <v>81547</v>
      </c>
      <c r="G197" s="522">
        <f>F197/E197</f>
        <v>0.93196571428571429</v>
      </c>
      <c r="H197" s="522">
        <v>0</v>
      </c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220"/>
      <c r="Y197" s="220"/>
      <c r="Z197" s="220"/>
      <c r="AA197" s="220"/>
    </row>
    <row r="198" spans="1:27" x14ac:dyDescent="0.2">
      <c r="A198" s="546">
        <v>421</v>
      </c>
      <c r="B198" s="93" t="s">
        <v>40</v>
      </c>
      <c r="C198" s="312">
        <v>0</v>
      </c>
      <c r="D198" s="190">
        <f t="shared" si="26"/>
        <v>0</v>
      </c>
      <c r="E198" s="190">
        <f t="shared" si="27"/>
        <v>87500</v>
      </c>
      <c r="F198" s="312">
        <f t="shared" si="27"/>
        <v>81547</v>
      </c>
      <c r="G198" s="523">
        <f>F198/E198</f>
        <v>0.93196571428571429</v>
      </c>
      <c r="H198" s="523">
        <v>0</v>
      </c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220"/>
      <c r="Y198" s="220"/>
      <c r="Z198" s="220"/>
      <c r="AA198" s="220"/>
    </row>
    <row r="199" spans="1:27" x14ac:dyDescent="0.2">
      <c r="A199" s="547">
        <v>421</v>
      </c>
      <c r="B199" s="82" t="s">
        <v>40</v>
      </c>
      <c r="C199" s="306">
        <v>0</v>
      </c>
      <c r="D199" s="192">
        <v>0</v>
      </c>
      <c r="E199" s="192">
        <v>87500</v>
      </c>
      <c r="F199" s="306">
        <v>81547</v>
      </c>
      <c r="G199" s="518">
        <f>F199/E199</f>
        <v>0.93196571428571429</v>
      </c>
      <c r="H199" s="518">
        <v>0</v>
      </c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220"/>
      <c r="Y199" s="220"/>
      <c r="Z199" s="220"/>
      <c r="AA199" s="220"/>
    </row>
    <row r="200" spans="1:27" x14ac:dyDescent="0.2">
      <c r="A200" s="100" t="s">
        <v>206</v>
      </c>
      <c r="B200" s="96" t="s">
        <v>466</v>
      </c>
      <c r="C200" s="267">
        <f>C203</f>
        <v>0</v>
      </c>
      <c r="D200" s="193">
        <f>D203</f>
        <v>0</v>
      </c>
      <c r="E200" s="193">
        <f>E203</f>
        <v>100000</v>
      </c>
      <c r="F200" s="267">
        <v>0</v>
      </c>
      <c r="G200" s="516">
        <v>0</v>
      </c>
      <c r="H200" s="516">
        <v>0</v>
      </c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220"/>
      <c r="Y200" s="220"/>
      <c r="Z200" s="220"/>
      <c r="AA200" s="220"/>
    </row>
    <row r="201" spans="1:27" x14ac:dyDescent="0.2">
      <c r="A201" s="100" t="s">
        <v>465</v>
      </c>
      <c r="B201" s="72" t="s">
        <v>131</v>
      </c>
      <c r="C201" s="267"/>
      <c r="D201" s="193"/>
      <c r="E201" s="193"/>
      <c r="F201" s="267"/>
      <c r="G201" s="516"/>
      <c r="H201" s="516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220"/>
      <c r="Y201" s="220"/>
      <c r="Z201" s="220"/>
      <c r="AA201" s="220"/>
    </row>
    <row r="202" spans="1:27" x14ac:dyDescent="0.2">
      <c r="A202" s="543" t="s">
        <v>85</v>
      </c>
      <c r="B202" s="82" t="s">
        <v>110</v>
      </c>
      <c r="C202" s="275"/>
      <c r="D202" s="187"/>
      <c r="E202" s="187"/>
      <c r="F202" s="275"/>
      <c r="G202" s="518"/>
      <c r="H202" s="518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220"/>
      <c r="Y202" s="220"/>
      <c r="Z202" s="220"/>
      <c r="AA202" s="220"/>
    </row>
    <row r="203" spans="1:27" x14ac:dyDescent="0.2">
      <c r="A203" s="544">
        <v>4</v>
      </c>
      <c r="B203" s="144" t="s">
        <v>116</v>
      </c>
      <c r="C203" s="284">
        <v>0</v>
      </c>
      <c r="D203" s="180">
        <f t="shared" ref="D203:D205" si="28">D204</f>
        <v>0</v>
      </c>
      <c r="E203" s="180">
        <f>E204</f>
        <v>100000</v>
      </c>
      <c r="F203" s="284">
        <v>0</v>
      </c>
      <c r="G203" s="520">
        <v>0</v>
      </c>
      <c r="H203" s="520">
        <v>0</v>
      </c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220"/>
      <c r="Y203" s="220"/>
      <c r="Z203" s="220"/>
      <c r="AA203" s="220"/>
    </row>
    <row r="204" spans="1:27" ht="22.5" x14ac:dyDescent="0.2">
      <c r="A204" s="545">
        <v>42</v>
      </c>
      <c r="B204" s="113" t="s">
        <v>135</v>
      </c>
      <c r="C204" s="285">
        <f>C205</f>
        <v>0</v>
      </c>
      <c r="D204" s="181">
        <f t="shared" si="28"/>
        <v>0</v>
      </c>
      <c r="E204" s="181">
        <f>E205</f>
        <v>100000</v>
      </c>
      <c r="F204" s="285">
        <v>0</v>
      </c>
      <c r="G204" s="522">
        <v>0</v>
      </c>
      <c r="H204" s="522">
        <v>0</v>
      </c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220"/>
      <c r="Y204" s="220"/>
      <c r="Z204" s="220"/>
      <c r="AA204" s="220"/>
    </row>
    <row r="205" spans="1:27" x14ac:dyDescent="0.2">
      <c r="A205" s="546">
        <v>421</v>
      </c>
      <c r="B205" s="93" t="s">
        <v>467</v>
      </c>
      <c r="C205" s="312">
        <v>0</v>
      </c>
      <c r="D205" s="190">
        <f t="shared" si="28"/>
        <v>0</v>
      </c>
      <c r="E205" s="190">
        <f>E206</f>
        <v>100000</v>
      </c>
      <c r="F205" s="312">
        <v>0</v>
      </c>
      <c r="G205" s="523">
        <v>0</v>
      </c>
      <c r="H205" s="523">
        <v>0</v>
      </c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220"/>
      <c r="Y205" s="220"/>
      <c r="Z205" s="220"/>
      <c r="AA205" s="220"/>
    </row>
    <row r="206" spans="1:27" x14ac:dyDescent="0.2">
      <c r="A206" s="547">
        <v>421</v>
      </c>
      <c r="B206" s="82" t="s">
        <v>468</v>
      </c>
      <c r="C206" s="306">
        <v>0</v>
      </c>
      <c r="D206" s="192">
        <v>0</v>
      </c>
      <c r="E206" s="192">
        <v>100000</v>
      </c>
      <c r="F206" s="306">
        <v>0</v>
      </c>
      <c r="G206" s="518">
        <v>0</v>
      </c>
      <c r="H206" s="518">
        <v>0</v>
      </c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220"/>
      <c r="Y206" s="220"/>
      <c r="Z206" s="220"/>
      <c r="AA206" s="220"/>
    </row>
    <row r="207" spans="1:27" x14ac:dyDescent="0.2">
      <c r="A207" s="548" t="s">
        <v>140</v>
      </c>
      <c r="B207" s="549"/>
      <c r="C207" s="266">
        <f>C208+C222</f>
        <v>2604273</v>
      </c>
      <c r="D207" s="194">
        <f>D208+D215+D222+D229</f>
        <v>1300000</v>
      </c>
      <c r="E207" s="194">
        <f>E208+E215+E222+E229</f>
        <v>1385000</v>
      </c>
      <c r="F207" s="266">
        <f>F208+F215+F222+F229</f>
        <v>349560</v>
      </c>
      <c r="G207" s="515">
        <f t="shared" si="20"/>
        <v>0.25238989169675091</v>
      </c>
      <c r="H207" s="515">
        <f t="shared" ref="H207:H255" si="29">F207/C207</f>
        <v>0.13422555930196259</v>
      </c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220"/>
      <c r="Y207" s="220"/>
      <c r="Z207" s="220"/>
      <c r="AA207" s="220"/>
    </row>
    <row r="208" spans="1:27" x14ac:dyDescent="0.2">
      <c r="A208" s="100" t="s">
        <v>206</v>
      </c>
      <c r="B208" s="96" t="s">
        <v>361</v>
      </c>
      <c r="C208" s="267">
        <f>C211</f>
        <v>2365523</v>
      </c>
      <c r="D208" s="193">
        <f>D211</f>
        <v>100000</v>
      </c>
      <c r="E208" s="193">
        <f>E211</f>
        <v>100000</v>
      </c>
      <c r="F208" s="267">
        <f>F211</f>
        <v>99214</v>
      </c>
      <c r="G208" s="516">
        <f t="shared" si="20"/>
        <v>0.99214000000000002</v>
      </c>
      <c r="H208" s="516">
        <v>0</v>
      </c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220"/>
      <c r="Y208" s="220"/>
      <c r="Z208" s="220"/>
      <c r="AA208" s="220"/>
    </row>
    <row r="209" spans="1:27" x14ac:dyDescent="0.2">
      <c r="A209" s="100"/>
      <c r="B209" s="72" t="s">
        <v>330</v>
      </c>
      <c r="C209" s="283"/>
      <c r="D209" s="193"/>
      <c r="E209" s="193"/>
      <c r="F209" s="283"/>
      <c r="G209" s="516"/>
      <c r="H209" s="516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220"/>
      <c r="Y209" s="220"/>
      <c r="Z209" s="220"/>
      <c r="AA209" s="220"/>
    </row>
    <row r="210" spans="1:27" x14ac:dyDescent="0.2">
      <c r="A210" s="543" t="s">
        <v>85</v>
      </c>
      <c r="B210" s="82" t="s">
        <v>110</v>
      </c>
      <c r="C210" s="275"/>
      <c r="D210" s="196"/>
      <c r="E210" s="196"/>
      <c r="F210" s="275"/>
      <c r="G210" s="518"/>
      <c r="H210" s="518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220"/>
      <c r="Y210" s="220"/>
      <c r="Z210" s="220"/>
      <c r="AA210" s="220"/>
    </row>
    <row r="211" spans="1:27" x14ac:dyDescent="0.2">
      <c r="A211" s="544">
        <v>4</v>
      </c>
      <c r="B211" s="144" t="s">
        <v>116</v>
      </c>
      <c r="C211" s="284">
        <f t="shared" ref="C211:C213" si="30">C212</f>
        <v>2365523</v>
      </c>
      <c r="D211" s="436">
        <f t="shared" ref="D211:F213" si="31">D212</f>
        <v>100000</v>
      </c>
      <c r="E211" s="436">
        <f t="shared" si="31"/>
        <v>100000</v>
      </c>
      <c r="F211" s="284">
        <f t="shared" si="31"/>
        <v>99214</v>
      </c>
      <c r="G211" s="520">
        <f t="shared" si="20"/>
        <v>0.99214000000000002</v>
      </c>
      <c r="H211" s="520">
        <v>0</v>
      </c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220"/>
      <c r="Y211" s="220"/>
      <c r="Z211" s="220"/>
      <c r="AA211" s="220"/>
    </row>
    <row r="212" spans="1:27" ht="22.5" x14ac:dyDescent="0.2">
      <c r="A212" s="545">
        <v>42</v>
      </c>
      <c r="B212" s="113" t="s">
        <v>135</v>
      </c>
      <c r="C212" s="285">
        <f t="shared" si="30"/>
        <v>2365523</v>
      </c>
      <c r="D212" s="437">
        <f t="shared" si="31"/>
        <v>100000</v>
      </c>
      <c r="E212" s="437">
        <f t="shared" si="31"/>
        <v>100000</v>
      </c>
      <c r="F212" s="285">
        <f t="shared" si="31"/>
        <v>99214</v>
      </c>
      <c r="G212" s="522">
        <f t="shared" si="20"/>
        <v>0.99214000000000002</v>
      </c>
      <c r="H212" s="522">
        <v>0</v>
      </c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220"/>
      <c r="Y212" s="220"/>
      <c r="Z212" s="220"/>
      <c r="AA212" s="220"/>
    </row>
    <row r="213" spans="1:27" x14ac:dyDescent="0.2">
      <c r="A213" s="546">
        <v>421</v>
      </c>
      <c r="B213" s="93" t="s">
        <v>40</v>
      </c>
      <c r="C213" s="312">
        <f t="shared" si="30"/>
        <v>2365523</v>
      </c>
      <c r="D213" s="444">
        <f t="shared" si="31"/>
        <v>100000</v>
      </c>
      <c r="E213" s="444">
        <f t="shared" si="31"/>
        <v>100000</v>
      </c>
      <c r="F213" s="312">
        <f t="shared" si="31"/>
        <v>99214</v>
      </c>
      <c r="G213" s="523">
        <f t="shared" si="20"/>
        <v>0.99214000000000002</v>
      </c>
      <c r="H213" s="523">
        <v>0</v>
      </c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220"/>
      <c r="Y213" s="220"/>
      <c r="Z213" s="220"/>
      <c r="AA213" s="220"/>
    </row>
    <row r="214" spans="1:27" x14ac:dyDescent="0.2">
      <c r="A214" s="547">
        <v>421</v>
      </c>
      <c r="B214" s="82" t="s">
        <v>40</v>
      </c>
      <c r="C214" s="306">
        <v>2365523</v>
      </c>
      <c r="D214" s="445">
        <v>100000</v>
      </c>
      <c r="E214" s="445">
        <v>100000</v>
      </c>
      <c r="F214" s="306">
        <v>99214</v>
      </c>
      <c r="G214" s="518">
        <f t="shared" si="20"/>
        <v>0.99214000000000002</v>
      </c>
      <c r="H214" s="518">
        <v>0</v>
      </c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220"/>
      <c r="Y214" s="220"/>
      <c r="Z214" s="220"/>
      <c r="AA214" s="220"/>
    </row>
    <row r="215" spans="1:27" ht="22.5" x14ac:dyDescent="0.2">
      <c r="A215" s="100" t="s">
        <v>206</v>
      </c>
      <c r="B215" s="101" t="s">
        <v>442</v>
      </c>
      <c r="C215" s="267">
        <f>C218</f>
        <v>0</v>
      </c>
      <c r="D215" s="193">
        <f>D218</f>
        <v>1000000</v>
      </c>
      <c r="E215" s="193">
        <f>E218</f>
        <v>1000000</v>
      </c>
      <c r="F215" s="267">
        <v>0</v>
      </c>
      <c r="G215" s="516">
        <v>0</v>
      </c>
      <c r="H215" s="516">
        <v>0</v>
      </c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220"/>
      <c r="Y215" s="220"/>
      <c r="Z215" s="220"/>
      <c r="AA215" s="220"/>
    </row>
    <row r="216" spans="1:27" x14ac:dyDescent="0.2">
      <c r="A216" s="100"/>
      <c r="B216" s="72" t="s">
        <v>330</v>
      </c>
      <c r="C216" s="283"/>
      <c r="D216" s="193"/>
      <c r="E216" s="193"/>
      <c r="F216" s="283"/>
      <c r="G216" s="516"/>
      <c r="H216" s="516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220"/>
      <c r="Y216" s="220"/>
      <c r="Z216" s="220"/>
      <c r="AA216" s="220"/>
    </row>
    <row r="217" spans="1:27" x14ac:dyDescent="0.2">
      <c r="A217" s="543" t="s">
        <v>85</v>
      </c>
      <c r="B217" s="82" t="s">
        <v>110</v>
      </c>
      <c r="C217" s="275"/>
      <c r="D217" s="196"/>
      <c r="E217" s="196"/>
      <c r="F217" s="275"/>
      <c r="G217" s="518"/>
      <c r="H217" s="518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220"/>
      <c r="Y217" s="220"/>
      <c r="Z217" s="220"/>
      <c r="AA217" s="220"/>
    </row>
    <row r="218" spans="1:27" x14ac:dyDescent="0.2">
      <c r="A218" s="544">
        <v>4</v>
      </c>
      <c r="B218" s="144" t="s">
        <v>116</v>
      </c>
      <c r="C218" s="284">
        <f t="shared" ref="C218:C220" si="32">C219</f>
        <v>0</v>
      </c>
      <c r="D218" s="180">
        <f t="shared" ref="D218:E220" si="33">D219</f>
        <v>1000000</v>
      </c>
      <c r="E218" s="180">
        <f t="shared" si="33"/>
        <v>1000000</v>
      </c>
      <c r="F218" s="284">
        <v>0</v>
      </c>
      <c r="G218" s="520">
        <v>0</v>
      </c>
      <c r="H218" s="520">
        <v>0</v>
      </c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220"/>
      <c r="Y218" s="220"/>
      <c r="Z218" s="220"/>
      <c r="AA218" s="220"/>
    </row>
    <row r="219" spans="1:27" ht="22.5" x14ac:dyDescent="0.2">
      <c r="A219" s="545">
        <v>42</v>
      </c>
      <c r="B219" s="113" t="s">
        <v>135</v>
      </c>
      <c r="C219" s="285">
        <f t="shared" si="32"/>
        <v>0</v>
      </c>
      <c r="D219" s="181">
        <f t="shared" si="33"/>
        <v>1000000</v>
      </c>
      <c r="E219" s="181">
        <f t="shared" si="33"/>
        <v>1000000</v>
      </c>
      <c r="F219" s="285">
        <v>0</v>
      </c>
      <c r="G219" s="522">
        <v>0</v>
      </c>
      <c r="H219" s="522">
        <v>0</v>
      </c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220"/>
      <c r="Y219" s="220"/>
      <c r="Z219" s="220"/>
      <c r="AA219" s="220"/>
    </row>
    <row r="220" spans="1:27" x14ac:dyDescent="0.2">
      <c r="A220" s="546">
        <v>421</v>
      </c>
      <c r="B220" s="93" t="s">
        <v>40</v>
      </c>
      <c r="C220" s="312">
        <f t="shared" si="32"/>
        <v>0</v>
      </c>
      <c r="D220" s="190">
        <f t="shared" si="33"/>
        <v>1000000</v>
      </c>
      <c r="E220" s="190">
        <f t="shared" si="33"/>
        <v>1000000</v>
      </c>
      <c r="F220" s="312">
        <v>0</v>
      </c>
      <c r="G220" s="523">
        <v>0</v>
      </c>
      <c r="H220" s="523">
        <v>0</v>
      </c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220"/>
      <c r="Y220" s="220"/>
      <c r="Z220" s="220"/>
      <c r="AA220" s="220"/>
    </row>
    <row r="221" spans="1:27" x14ac:dyDescent="0.2">
      <c r="A221" s="547">
        <v>421</v>
      </c>
      <c r="B221" s="82" t="s">
        <v>40</v>
      </c>
      <c r="C221" s="306">
        <v>0</v>
      </c>
      <c r="D221" s="188">
        <v>1000000</v>
      </c>
      <c r="E221" s="188">
        <v>1000000</v>
      </c>
      <c r="F221" s="306">
        <v>0</v>
      </c>
      <c r="G221" s="518">
        <v>0</v>
      </c>
      <c r="H221" s="518">
        <v>0</v>
      </c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220"/>
      <c r="Y221" s="220"/>
      <c r="Z221" s="220"/>
      <c r="AA221" s="220"/>
    </row>
    <row r="222" spans="1:27" x14ac:dyDescent="0.2">
      <c r="A222" s="100" t="s">
        <v>206</v>
      </c>
      <c r="B222" s="96" t="s">
        <v>378</v>
      </c>
      <c r="C222" s="267">
        <f>C225</f>
        <v>238750</v>
      </c>
      <c r="D222" s="193">
        <f>D225</f>
        <v>200000</v>
      </c>
      <c r="E222" s="193">
        <f>E225</f>
        <v>200000</v>
      </c>
      <c r="F222" s="267">
        <f>F225</f>
        <v>178400</v>
      </c>
      <c r="G222" s="516">
        <f t="shared" si="20"/>
        <v>0.89200000000000002</v>
      </c>
      <c r="H222" s="516">
        <v>0</v>
      </c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220"/>
      <c r="Y222" s="220"/>
      <c r="Z222" s="220"/>
      <c r="AA222" s="220"/>
    </row>
    <row r="223" spans="1:27" x14ac:dyDescent="0.2">
      <c r="A223" s="100"/>
      <c r="B223" s="72" t="s">
        <v>330</v>
      </c>
      <c r="C223" s="283"/>
      <c r="D223" s="193"/>
      <c r="E223" s="193"/>
      <c r="F223" s="283"/>
      <c r="G223" s="283"/>
      <c r="H223" s="283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220"/>
      <c r="Y223" s="220"/>
      <c r="Z223" s="220"/>
      <c r="AA223" s="220"/>
    </row>
    <row r="224" spans="1:27" x14ac:dyDescent="0.2">
      <c r="A224" s="543" t="s">
        <v>85</v>
      </c>
      <c r="B224" s="82" t="s">
        <v>110</v>
      </c>
      <c r="C224" s="275"/>
      <c r="D224" s="196"/>
      <c r="E224" s="196"/>
      <c r="F224" s="275"/>
      <c r="G224" s="518"/>
      <c r="H224" s="518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220"/>
      <c r="Y224" s="220"/>
      <c r="Z224" s="220"/>
      <c r="AA224" s="220"/>
    </row>
    <row r="225" spans="1:27" x14ac:dyDescent="0.2">
      <c r="A225" s="544">
        <v>4</v>
      </c>
      <c r="B225" s="144" t="s">
        <v>116</v>
      </c>
      <c r="C225" s="284">
        <f t="shared" ref="C225:C227" si="34">C226</f>
        <v>238750</v>
      </c>
      <c r="D225" s="180">
        <f t="shared" ref="D225:F227" si="35">D226</f>
        <v>200000</v>
      </c>
      <c r="E225" s="180">
        <f t="shared" si="35"/>
        <v>200000</v>
      </c>
      <c r="F225" s="284">
        <f t="shared" si="35"/>
        <v>178400</v>
      </c>
      <c r="G225" s="520">
        <f t="shared" si="20"/>
        <v>0.89200000000000002</v>
      </c>
      <c r="H225" s="520">
        <v>0</v>
      </c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220"/>
      <c r="Y225" s="220"/>
      <c r="Z225" s="220"/>
      <c r="AA225" s="220"/>
    </row>
    <row r="226" spans="1:27" ht="22.5" x14ac:dyDescent="0.2">
      <c r="A226" s="545">
        <v>42</v>
      </c>
      <c r="B226" s="113" t="s">
        <v>135</v>
      </c>
      <c r="C226" s="285">
        <f t="shared" si="34"/>
        <v>238750</v>
      </c>
      <c r="D226" s="181">
        <f t="shared" si="35"/>
        <v>200000</v>
      </c>
      <c r="E226" s="181">
        <f t="shared" si="35"/>
        <v>200000</v>
      </c>
      <c r="F226" s="285">
        <f t="shared" si="35"/>
        <v>178400</v>
      </c>
      <c r="G226" s="522">
        <f t="shared" si="20"/>
        <v>0.89200000000000002</v>
      </c>
      <c r="H226" s="522">
        <v>0</v>
      </c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220"/>
      <c r="Y226" s="220"/>
      <c r="Z226" s="220"/>
      <c r="AA226" s="220"/>
    </row>
    <row r="227" spans="1:27" x14ac:dyDescent="0.2">
      <c r="A227" s="546">
        <v>421</v>
      </c>
      <c r="B227" s="93" t="s">
        <v>40</v>
      </c>
      <c r="C227" s="312">
        <f t="shared" si="34"/>
        <v>238750</v>
      </c>
      <c r="D227" s="190">
        <f t="shared" si="35"/>
        <v>200000</v>
      </c>
      <c r="E227" s="190">
        <f t="shared" si="35"/>
        <v>200000</v>
      </c>
      <c r="F227" s="312">
        <f t="shared" si="35"/>
        <v>178400</v>
      </c>
      <c r="G227" s="523">
        <f t="shared" si="20"/>
        <v>0.89200000000000002</v>
      </c>
      <c r="H227" s="523">
        <v>0</v>
      </c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220"/>
      <c r="Y227" s="220"/>
      <c r="Z227" s="220"/>
      <c r="AA227" s="220"/>
    </row>
    <row r="228" spans="1:27" x14ac:dyDescent="0.2">
      <c r="A228" s="547">
        <v>421</v>
      </c>
      <c r="B228" s="82" t="s">
        <v>40</v>
      </c>
      <c r="C228" s="306">
        <v>238750</v>
      </c>
      <c r="D228" s="188">
        <v>200000</v>
      </c>
      <c r="E228" s="188">
        <v>200000</v>
      </c>
      <c r="F228" s="306">
        <v>178400</v>
      </c>
      <c r="G228" s="518">
        <f t="shared" si="20"/>
        <v>0.89200000000000002</v>
      </c>
      <c r="H228" s="518">
        <v>0</v>
      </c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220"/>
      <c r="Y228" s="220"/>
      <c r="Z228" s="220"/>
      <c r="AA228" s="220"/>
    </row>
    <row r="229" spans="1:27" x14ac:dyDescent="0.2">
      <c r="A229" s="100" t="s">
        <v>206</v>
      </c>
      <c r="B229" s="101" t="s">
        <v>443</v>
      </c>
      <c r="C229" s="267">
        <f>C232</f>
        <v>0</v>
      </c>
      <c r="D229" s="193">
        <v>0</v>
      </c>
      <c r="E229" s="193">
        <f>E232</f>
        <v>85000</v>
      </c>
      <c r="F229" s="267">
        <f>F232</f>
        <v>71946</v>
      </c>
      <c r="G229" s="516">
        <f>F229/E229</f>
        <v>0.84642352941176469</v>
      </c>
      <c r="H229" s="516">
        <v>0</v>
      </c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220"/>
      <c r="Y229" s="220"/>
      <c r="Z229" s="220"/>
      <c r="AA229" s="220"/>
    </row>
    <row r="230" spans="1:27" x14ac:dyDescent="0.2">
      <c r="A230" s="100"/>
      <c r="B230" s="72" t="s">
        <v>330</v>
      </c>
      <c r="C230" s="283"/>
      <c r="D230" s="193"/>
      <c r="E230" s="193"/>
      <c r="F230" s="283"/>
      <c r="G230" s="516"/>
      <c r="H230" s="516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220"/>
      <c r="Y230" s="220"/>
      <c r="Z230" s="220"/>
      <c r="AA230" s="220"/>
    </row>
    <row r="231" spans="1:27" x14ac:dyDescent="0.2">
      <c r="A231" s="543" t="s">
        <v>85</v>
      </c>
      <c r="B231" s="82" t="s">
        <v>110</v>
      </c>
      <c r="C231" s="275"/>
      <c r="D231" s="196"/>
      <c r="E231" s="196"/>
      <c r="F231" s="275"/>
      <c r="G231" s="518"/>
      <c r="H231" s="518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220"/>
      <c r="Y231" s="220"/>
      <c r="Z231" s="220"/>
      <c r="AA231" s="220"/>
    </row>
    <row r="232" spans="1:27" x14ac:dyDescent="0.2">
      <c r="A232" s="544">
        <v>4</v>
      </c>
      <c r="B232" s="144" t="s">
        <v>116</v>
      </c>
      <c r="C232" s="284">
        <f t="shared" ref="C232:C234" si="36">C233</f>
        <v>0</v>
      </c>
      <c r="D232" s="180">
        <f t="shared" ref="D232:F234" si="37">D233</f>
        <v>0</v>
      </c>
      <c r="E232" s="180">
        <f t="shared" si="37"/>
        <v>85000</v>
      </c>
      <c r="F232" s="284">
        <f t="shared" si="37"/>
        <v>71946</v>
      </c>
      <c r="G232" s="520">
        <f>F232/E232</f>
        <v>0.84642352941176469</v>
      </c>
      <c r="H232" s="520">
        <v>0</v>
      </c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220"/>
      <c r="Y232" s="220"/>
      <c r="Z232" s="220"/>
      <c r="AA232" s="220"/>
    </row>
    <row r="233" spans="1:27" ht="22.5" x14ac:dyDescent="0.2">
      <c r="A233" s="545">
        <v>42</v>
      </c>
      <c r="B233" s="113" t="s">
        <v>135</v>
      </c>
      <c r="C233" s="285">
        <f t="shared" si="36"/>
        <v>0</v>
      </c>
      <c r="D233" s="181">
        <f t="shared" si="37"/>
        <v>0</v>
      </c>
      <c r="E233" s="181">
        <f t="shared" si="37"/>
        <v>85000</v>
      </c>
      <c r="F233" s="285">
        <f t="shared" si="37"/>
        <v>71946</v>
      </c>
      <c r="G233" s="522">
        <f>F233/E233</f>
        <v>0.84642352941176469</v>
      </c>
      <c r="H233" s="522" t="e">
        <f t="shared" ref="H233" si="38">F233/C233</f>
        <v>#DIV/0!</v>
      </c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220"/>
      <c r="Y233" s="220"/>
      <c r="Z233" s="220"/>
      <c r="AA233" s="220"/>
    </row>
    <row r="234" spans="1:27" x14ac:dyDescent="0.2">
      <c r="A234" s="546">
        <v>421</v>
      </c>
      <c r="B234" s="93" t="s">
        <v>40</v>
      </c>
      <c r="C234" s="312">
        <f t="shared" si="36"/>
        <v>0</v>
      </c>
      <c r="D234" s="190">
        <f t="shared" si="37"/>
        <v>0</v>
      </c>
      <c r="E234" s="190">
        <f t="shared" si="37"/>
        <v>85000</v>
      </c>
      <c r="F234" s="312">
        <f t="shared" si="37"/>
        <v>71946</v>
      </c>
      <c r="G234" s="523">
        <f>F234/E234</f>
        <v>0.84642352941176469</v>
      </c>
      <c r="H234" s="523">
        <v>0</v>
      </c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220"/>
      <c r="Y234" s="220"/>
      <c r="Z234" s="220"/>
      <c r="AA234" s="220"/>
    </row>
    <row r="235" spans="1:27" x14ac:dyDescent="0.2">
      <c r="A235" s="547">
        <v>421</v>
      </c>
      <c r="B235" s="82" t="s">
        <v>40</v>
      </c>
      <c r="C235" s="306">
        <v>0</v>
      </c>
      <c r="D235" s="188">
        <v>0</v>
      </c>
      <c r="E235" s="188">
        <v>85000</v>
      </c>
      <c r="F235" s="306">
        <v>71946</v>
      </c>
      <c r="G235" s="518">
        <f>F235/E235</f>
        <v>0.84642352941176469</v>
      </c>
      <c r="H235" s="518">
        <v>0</v>
      </c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220"/>
      <c r="Y235" s="220"/>
      <c r="Z235" s="220"/>
      <c r="AA235" s="220"/>
    </row>
    <row r="236" spans="1:27" x14ac:dyDescent="0.2">
      <c r="A236" s="550" t="s">
        <v>278</v>
      </c>
      <c r="B236" s="175" t="s">
        <v>331</v>
      </c>
      <c r="C236" s="327">
        <f>C237</f>
        <v>195403</v>
      </c>
      <c r="D236" s="194">
        <f>D237</f>
        <v>60000</v>
      </c>
      <c r="E236" s="194">
        <f>E237</f>
        <v>60000</v>
      </c>
      <c r="F236" s="327">
        <f>F237</f>
        <v>26737</v>
      </c>
      <c r="G236" s="515">
        <f t="shared" si="20"/>
        <v>0.44561666666666666</v>
      </c>
      <c r="H236" s="515">
        <f t="shared" si="29"/>
        <v>0.1368300384333915</v>
      </c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220"/>
      <c r="Y236" s="220"/>
      <c r="Z236" s="220"/>
      <c r="AA236" s="220"/>
    </row>
    <row r="237" spans="1:27" x14ac:dyDescent="0.2">
      <c r="A237" s="533" t="s">
        <v>126</v>
      </c>
      <c r="B237" s="89" t="s">
        <v>133</v>
      </c>
      <c r="C237" s="283">
        <f>C240</f>
        <v>195403</v>
      </c>
      <c r="D237" s="198">
        <f>D240</f>
        <v>60000</v>
      </c>
      <c r="E237" s="198">
        <f>E242+E246</f>
        <v>60000</v>
      </c>
      <c r="F237" s="649">
        <f>F240</f>
        <v>26737</v>
      </c>
      <c r="G237" s="516">
        <f t="shared" si="20"/>
        <v>0.44561666666666666</v>
      </c>
      <c r="H237" s="516">
        <f t="shared" si="29"/>
        <v>0.1368300384333915</v>
      </c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220"/>
      <c r="Y237" s="220"/>
      <c r="Z237" s="220"/>
      <c r="AA237" s="220"/>
    </row>
    <row r="238" spans="1:27" x14ac:dyDescent="0.2">
      <c r="A238" s="533"/>
      <c r="B238" s="72" t="s">
        <v>131</v>
      </c>
      <c r="C238" s="283"/>
      <c r="D238" s="193"/>
      <c r="E238" s="193"/>
      <c r="F238" s="283"/>
      <c r="G238" s="283"/>
      <c r="H238" s="283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220"/>
      <c r="Y238" s="220"/>
      <c r="Z238" s="220"/>
      <c r="AA238" s="220"/>
    </row>
    <row r="239" spans="1:27" x14ac:dyDescent="0.2">
      <c r="A239" s="534" t="s">
        <v>132</v>
      </c>
      <c r="B239" s="82" t="s">
        <v>110</v>
      </c>
      <c r="C239" s="275"/>
      <c r="D239" s="411"/>
      <c r="E239" s="411"/>
      <c r="F239" s="275"/>
      <c r="G239" s="518"/>
      <c r="H239" s="518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220"/>
      <c r="Y239" s="220"/>
      <c r="Z239" s="220"/>
      <c r="AA239" s="220"/>
    </row>
    <row r="240" spans="1:27" x14ac:dyDescent="0.2">
      <c r="A240" s="544">
        <v>4</v>
      </c>
      <c r="B240" s="144" t="s">
        <v>116</v>
      </c>
      <c r="C240" s="640">
        <f>C241</f>
        <v>195403</v>
      </c>
      <c r="D240" s="641">
        <f>D241</f>
        <v>60000</v>
      </c>
      <c r="E240" s="446">
        <f>E241</f>
        <v>60000</v>
      </c>
      <c r="F240" s="640">
        <f>F241</f>
        <v>26737</v>
      </c>
      <c r="G240" s="520">
        <f t="shared" si="20"/>
        <v>0.44561666666666666</v>
      </c>
      <c r="H240" s="520">
        <f t="shared" si="29"/>
        <v>0.1368300384333915</v>
      </c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220"/>
      <c r="Y240" s="220"/>
      <c r="Z240" s="220"/>
      <c r="AA240" s="220"/>
    </row>
    <row r="241" spans="1:27" ht="22.5" x14ac:dyDescent="0.2">
      <c r="A241" s="545">
        <v>42</v>
      </c>
      <c r="B241" s="113" t="s">
        <v>135</v>
      </c>
      <c r="C241" s="642">
        <f>C242+C246</f>
        <v>195403</v>
      </c>
      <c r="D241" s="643">
        <f>D242+D246</f>
        <v>60000</v>
      </c>
      <c r="E241" s="447">
        <f>E242+E246</f>
        <v>60000</v>
      </c>
      <c r="F241" s="642">
        <f>F242</f>
        <v>26737</v>
      </c>
      <c r="G241" s="522">
        <f t="shared" si="20"/>
        <v>0.44561666666666666</v>
      </c>
      <c r="H241" s="522">
        <f t="shared" si="29"/>
        <v>0.1368300384333915</v>
      </c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220"/>
      <c r="Y241" s="220"/>
      <c r="Z241" s="220"/>
      <c r="AA241" s="220"/>
    </row>
    <row r="242" spans="1:27" x14ac:dyDescent="0.2">
      <c r="A242" s="546">
        <v>422</v>
      </c>
      <c r="B242" s="93" t="s">
        <v>41</v>
      </c>
      <c r="C242" s="501">
        <f>C243+C244+C245</f>
        <v>195403</v>
      </c>
      <c r="D242" s="448">
        <f>D243</f>
        <v>30000</v>
      </c>
      <c r="E242" s="448">
        <f>E243</f>
        <v>30000</v>
      </c>
      <c r="F242" s="501">
        <f>F243</f>
        <v>26737</v>
      </c>
      <c r="G242" s="523">
        <f t="shared" si="20"/>
        <v>0.89123333333333332</v>
      </c>
      <c r="H242" s="523">
        <f t="shared" si="29"/>
        <v>0.1368300384333915</v>
      </c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220"/>
      <c r="Y242" s="220"/>
      <c r="Z242" s="220"/>
      <c r="AA242" s="220"/>
    </row>
    <row r="243" spans="1:27" x14ac:dyDescent="0.2">
      <c r="A243" s="551">
        <v>422</v>
      </c>
      <c r="B243" s="95" t="s">
        <v>128</v>
      </c>
      <c r="C243" s="413">
        <v>22953</v>
      </c>
      <c r="D243" s="449">
        <v>30000</v>
      </c>
      <c r="E243" s="449">
        <v>30000</v>
      </c>
      <c r="F243" s="413">
        <v>26737</v>
      </c>
      <c r="G243" s="518">
        <f t="shared" si="20"/>
        <v>0.89123333333333332</v>
      </c>
      <c r="H243" s="518">
        <f t="shared" si="29"/>
        <v>1.1648586241449919</v>
      </c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220"/>
      <c r="Y243" s="220"/>
      <c r="Z243" s="220"/>
      <c r="AA243" s="220"/>
    </row>
    <row r="244" spans="1:27" x14ac:dyDescent="0.2">
      <c r="A244" s="551">
        <v>422</v>
      </c>
      <c r="B244" s="95" t="s">
        <v>376</v>
      </c>
      <c r="C244" s="413">
        <v>33850</v>
      </c>
      <c r="D244" s="449"/>
      <c r="E244" s="449"/>
      <c r="F244" s="413">
        <v>0</v>
      </c>
      <c r="G244" s="518">
        <v>0</v>
      </c>
      <c r="H244" s="518">
        <v>0</v>
      </c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220"/>
      <c r="Y244" s="220"/>
      <c r="Z244" s="220"/>
      <c r="AA244" s="220"/>
    </row>
    <row r="245" spans="1:27" x14ac:dyDescent="0.2">
      <c r="A245" s="551">
        <v>422</v>
      </c>
      <c r="B245" s="95" t="s">
        <v>377</v>
      </c>
      <c r="C245" s="413">
        <v>138600</v>
      </c>
      <c r="D245" s="449"/>
      <c r="E245" s="449"/>
      <c r="F245" s="413">
        <v>0</v>
      </c>
      <c r="G245" s="518">
        <v>0</v>
      </c>
      <c r="H245" s="518">
        <v>0</v>
      </c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220"/>
      <c r="Y245" s="220"/>
      <c r="Z245" s="220"/>
      <c r="AA245" s="220"/>
    </row>
    <row r="246" spans="1:27" x14ac:dyDescent="0.2">
      <c r="A246" s="546">
        <v>426</v>
      </c>
      <c r="B246" s="93" t="s">
        <v>129</v>
      </c>
      <c r="C246" s="500">
        <f>C247</f>
        <v>0</v>
      </c>
      <c r="D246" s="448">
        <f>D247</f>
        <v>30000</v>
      </c>
      <c r="E246" s="448">
        <f>E247</f>
        <v>30000</v>
      </c>
      <c r="F246" s="500">
        <v>0</v>
      </c>
      <c r="G246" s="523">
        <f t="shared" si="20"/>
        <v>0</v>
      </c>
      <c r="H246" s="523">
        <v>0</v>
      </c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220"/>
      <c r="Y246" s="220"/>
      <c r="Z246" s="220"/>
      <c r="AA246" s="220"/>
    </row>
    <row r="247" spans="1:27" x14ac:dyDescent="0.2">
      <c r="A247" s="552">
        <v>426</v>
      </c>
      <c r="B247" s="95" t="s">
        <v>130</v>
      </c>
      <c r="C247" s="413">
        <v>0</v>
      </c>
      <c r="D247" s="449">
        <v>30000</v>
      </c>
      <c r="E247" s="449">
        <v>30000</v>
      </c>
      <c r="F247" s="413">
        <v>0</v>
      </c>
      <c r="G247" s="518">
        <f t="shared" si="20"/>
        <v>0</v>
      </c>
      <c r="H247" s="518">
        <v>0</v>
      </c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220"/>
      <c r="Y247" s="220"/>
      <c r="Z247" s="220"/>
      <c r="AA247" s="220"/>
    </row>
    <row r="248" spans="1:27" x14ac:dyDescent="0.2">
      <c r="A248" s="796" t="s">
        <v>88</v>
      </c>
      <c r="B248" s="796"/>
      <c r="C248" s="288"/>
      <c r="D248" s="203"/>
      <c r="E248" s="203"/>
      <c r="F248" s="288"/>
      <c r="G248" s="553"/>
      <c r="H248" s="553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220"/>
      <c r="Y248" s="220"/>
      <c r="Z248" s="220"/>
      <c r="AA248" s="220"/>
    </row>
    <row r="249" spans="1:27" x14ac:dyDescent="0.2">
      <c r="A249" s="550" t="s">
        <v>279</v>
      </c>
      <c r="B249" s="175"/>
      <c r="C249" s="266">
        <f>C250+C259+C266</f>
        <v>184901</v>
      </c>
      <c r="D249" s="194">
        <f>D250+D259+D266</f>
        <v>250000</v>
      </c>
      <c r="E249" s="194">
        <f>E253+E259+E266</f>
        <v>256000</v>
      </c>
      <c r="F249" s="266">
        <f>F250+F259+F266</f>
        <v>240633</v>
      </c>
      <c r="G249" s="515">
        <f t="shared" si="20"/>
        <v>0.93997265625000004</v>
      </c>
      <c r="H249" s="515">
        <f t="shared" si="29"/>
        <v>1.301415351999178</v>
      </c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220"/>
      <c r="Y249" s="220"/>
      <c r="Z249" s="220"/>
      <c r="AA249" s="220"/>
    </row>
    <row r="250" spans="1:27" x14ac:dyDescent="0.2">
      <c r="A250" s="554" t="s">
        <v>290</v>
      </c>
      <c r="B250" s="96" t="s">
        <v>197</v>
      </c>
      <c r="C250" s="267">
        <f>C253</f>
        <v>179901</v>
      </c>
      <c r="D250" s="193">
        <f>D253</f>
        <v>240000</v>
      </c>
      <c r="E250" s="193">
        <f>E253</f>
        <v>246000</v>
      </c>
      <c r="F250" s="267">
        <f>F253</f>
        <v>235633</v>
      </c>
      <c r="G250" s="516">
        <f t="shared" si="20"/>
        <v>0.95785772357723575</v>
      </c>
      <c r="H250" s="516">
        <f t="shared" si="29"/>
        <v>1.3097926081567084</v>
      </c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220"/>
      <c r="Y250" s="220"/>
      <c r="Z250" s="220"/>
      <c r="AA250" s="220"/>
    </row>
    <row r="251" spans="1:27" x14ac:dyDescent="0.2">
      <c r="A251" s="100"/>
      <c r="B251" s="72" t="s">
        <v>329</v>
      </c>
      <c r="C251" s="283"/>
      <c r="D251" s="193"/>
      <c r="E251" s="193"/>
      <c r="F251" s="283"/>
      <c r="G251" s="516"/>
      <c r="H251" s="516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220"/>
      <c r="Y251" s="220"/>
      <c r="Z251" s="220"/>
      <c r="AA251" s="220"/>
    </row>
    <row r="252" spans="1:27" x14ac:dyDescent="0.2">
      <c r="A252" s="525" t="s">
        <v>89</v>
      </c>
      <c r="B252" s="97" t="s">
        <v>109</v>
      </c>
      <c r="C252" s="275"/>
      <c r="D252" s="411"/>
      <c r="E252" s="411"/>
      <c r="F252" s="275"/>
      <c r="G252" s="518"/>
      <c r="H252" s="518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220"/>
      <c r="Y252" s="220"/>
      <c r="Z252" s="220"/>
      <c r="AA252" s="220"/>
    </row>
    <row r="253" spans="1:27" x14ac:dyDescent="0.2">
      <c r="A253" s="519">
        <v>3</v>
      </c>
      <c r="B253" s="73" t="s">
        <v>53</v>
      </c>
      <c r="C253" s="284">
        <f t="shared" ref="C253:C255" si="39">C254</f>
        <v>179901</v>
      </c>
      <c r="D253" s="310">
        <f t="shared" ref="D253:F254" si="40">D254</f>
        <v>240000</v>
      </c>
      <c r="E253" s="310">
        <f t="shared" si="40"/>
        <v>246000</v>
      </c>
      <c r="F253" s="284">
        <f t="shared" si="40"/>
        <v>235633</v>
      </c>
      <c r="G253" s="520">
        <f t="shared" si="20"/>
        <v>0.95785772357723575</v>
      </c>
      <c r="H253" s="520">
        <f t="shared" si="29"/>
        <v>1.3097926081567084</v>
      </c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220"/>
      <c r="Y253" s="220"/>
      <c r="Z253" s="220"/>
      <c r="AA253" s="220"/>
    </row>
    <row r="254" spans="1:27" x14ac:dyDescent="0.2">
      <c r="A254" s="521">
        <v>38</v>
      </c>
      <c r="B254" s="74" t="s">
        <v>35</v>
      </c>
      <c r="C254" s="285">
        <f t="shared" si="39"/>
        <v>179901</v>
      </c>
      <c r="D254" s="486">
        <f t="shared" si="40"/>
        <v>240000</v>
      </c>
      <c r="E254" s="486">
        <f t="shared" si="40"/>
        <v>246000</v>
      </c>
      <c r="F254" s="285">
        <f t="shared" si="40"/>
        <v>235633</v>
      </c>
      <c r="G254" s="522">
        <f t="shared" si="20"/>
        <v>0.95785772357723575</v>
      </c>
      <c r="H254" s="522">
        <f t="shared" si="29"/>
        <v>1.3097926081567084</v>
      </c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220"/>
      <c r="Y254" s="220"/>
      <c r="Z254" s="220"/>
      <c r="AA254" s="220"/>
    </row>
    <row r="255" spans="1:27" x14ac:dyDescent="0.2">
      <c r="A255" s="537">
        <v>381</v>
      </c>
      <c r="B255" s="85" t="s">
        <v>101</v>
      </c>
      <c r="C255" s="312">
        <f t="shared" si="39"/>
        <v>179901</v>
      </c>
      <c r="D255" s="433">
        <f>D256+D257+D258</f>
        <v>240000</v>
      </c>
      <c r="E255" s="433">
        <f>E256+E257+E258</f>
        <v>246000</v>
      </c>
      <c r="F255" s="312">
        <f>F256+F257+F258</f>
        <v>235633</v>
      </c>
      <c r="G255" s="523">
        <f t="shared" si="20"/>
        <v>0.95785772357723575</v>
      </c>
      <c r="H255" s="523">
        <f t="shared" si="29"/>
        <v>1.3097926081567084</v>
      </c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220"/>
      <c r="Y255" s="220"/>
      <c r="Z255" s="220"/>
      <c r="AA255" s="220"/>
    </row>
    <row r="256" spans="1:27" x14ac:dyDescent="0.2">
      <c r="A256" s="77">
        <v>381</v>
      </c>
      <c r="B256" s="78" t="s">
        <v>101</v>
      </c>
      <c r="C256" s="306">
        <v>179901</v>
      </c>
      <c r="D256" s="432">
        <v>210000</v>
      </c>
      <c r="E256" s="432">
        <v>151000</v>
      </c>
      <c r="F256" s="306">
        <v>145633</v>
      </c>
      <c r="G256" s="518">
        <f t="shared" ref="G256:G330" si="41">F256/E256</f>
        <v>0.96445695364238415</v>
      </c>
      <c r="H256" s="518">
        <f t="shared" ref="H256:H316" si="42">F256/C256</f>
        <v>0.80951745682347509</v>
      </c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220"/>
      <c r="Y256" s="220"/>
      <c r="Z256" s="220"/>
      <c r="AA256" s="220"/>
    </row>
    <row r="257" spans="1:27" x14ac:dyDescent="0.2">
      <c r="A257" s="77">
        <v>381</v>
      </c>
      <c r="B257" s="78" t="s">
        <v>416</v>
      </c>
      <c r="C257" s="306"/>
      <c r="D257" s="432">
        <v>30000</v>
      </c>
      <c r="E257" s="432">
        <v>60000</v>
      </c>
      <c r="F257" s="306">
        <v>60000</v>
      </c>
      <c r="G257" s="518">
        <f>F257/E257</f>
        <v>1</v>
      </c>
      <c r="H257" s="518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220"/>
      <c r="Y257" s="220"/>
      <c r="Z257" s="220"/>
      <c r="AA257" s="220"/>
    </row>
    <row r="258" spans="1:27" x14ac:dyDescent="0.2">
      <c r="A258" s="77">
        <v>381</v>
      </c>
      <c r="B258" s="78" t="s">
        <v>417</v>
      </c>
      <c r="C258" s="306"/>
      <c r="D258" s="432"/>
      <c r="E258" s="432">
        <v>35000</v>
      </c>
      <c r="F258" s="306">
        <v>30000</v>
      </c>
      <c r="G258" s="518">
        <f>F258/E258</f>
        <v>0.8571428571428571</v>
      </c>
      <c r="H258" s="518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220"/>
      <c r="Y258" s="220"/>
      <c r="Z258" s="220"/>
      <c r="AA258" s="220"/>
    </row>
    <row r="259" spans="1:27" x14ac:dyDescent="0.2">
      <c r="A259" s="100" t="s">
        <v>291</v>
      </c>
      <c r="B259" s="96" t="s">
        <v>198</v>
      </c>
      <c r="C259" s="267">
        <f>C262</f>
        <v>0</v>
      </c>
      <c r="D259" s="199">
        <f>D262</f>
        <v>5000</v>
      </c>
      <c r="E259" s="199">
        <f>E262</f>
        <v>5000</v>
      </c>
      <c r="F259" s="267">
        <v>0</v>
      </c>
      <c r="G259" s="516">
        <f t="shared" si="41"/>
        <v>0</v>
      </c>
      <c r="H259" s="516">
        <v>0</v>
      </c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220"/>
      <c r="Y259" s="220"/>
      <c r="Z259" s="220"/>
      <c r="AA259" s="220"/>
    </row>
    <row r="260" spans="1:27" x14ac:dyDescent="0.2">
      <c r="A260" s="555"/>
      <c r="B260" s="72" t="s">
        <v>329</v>
      </c>
      <c r="C260" s="267"/>
      <c r="D260" s="193"/>
      <c r="E260" s="193"/>
      <c r="F260" s="267"/>
      <c r="G260" s="516"/>
      <c r="H260" s="516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220"/>
      <c r="Y260" s="220"/>
      <c r="Z260" s="220"/>
      <c r="AA260" s="220"/>
    </row>
    <row r="261" spans="1:27" x14ac:dyDescent="0.2">
      <c r="A261" s="556" t="s">
        <v>87</v>
      </c>
      <c r="B261" s="78" t="s">
        <v>109</v>
      </c>
      <c r="C261" s="275"/>
      <c r="D261" s="483"/>
      <c r="E261" s="483"/>
      <c r="F261" s="275"/>
      <c r="G261" s="518"/>
      <c r="H261" s="518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220"/>
      <c r="Y261" s="220"/>
      <c r="Z261" s="220"/>
      <c r="AA261" s="220"/>
    </row>
    <row r="262" spans="1:27" x14ac:dyDescent="0.2">
      <c r="A262" s="519">
        <v>3</v>
      </c>
      <c r="B262" s="83" t="s">
        <v>53</v>
      </c>
      <c r="C262" s="284">
        <f t="shared" ref="C262:C264" si="43">C263</f>
        <v>0</v>
      </c>
      <c r="D262" s="310">
        <f t="shared" ref="D262:E264" si="44">D263</f>
        <v>5000</v>
      </c>
      <c r="E262" s="310">
        <f t="shared" si="44"/>
        <v>5000</v>
      </c>
      <c r="F262" s="284">
        <v>0</v>
      </c>
      <c r="G262" s="520">
        <f t="shared" si="41"/>
        <v>0</v>
      </c>
      <c r="H262" s="520">
        <v>0</v>
      </c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220"/>
      <c r="Y262" s="220"/>
      <c r="Z262" s="220"/>
      <c r="AA262" s="220"/>
    </row>
    <row r="263" spans="1:27" x14ac:dyDescent="0.2">
      <c r="A263" s="521">
        <v>38</v>
      </c>
      <c r="B263" s="84" t="s">
        <v>35</v>
      </c>
      <c r="C263" s="285">
        <f t="shared" si="43"/>
        <v>0</v>
      </c>
      <c r="D263" s="486">
        <f t="shared" si="44"/>
        <v>5000</v>
      </c>
      <c r="E263" s="486">
        <f t="shared" si="44"/>
        <v>5000</v>
      </c>
      <c r="F263" s="285">
        <v>0</v>
      </c>
      <c r="G263" s="522">
        <f t="shared" si="41"/>
        <v>0</v>
      </c>
      <c r="H263" s="522">
        <v>0</v>
      </c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220"/>
      <c r="Y263" s="220"/>
      <c r="Z263" s="220"/>
      <c r="AA263" s="220"/>
    </row>
    <row r="264" spans="1:27" x14ac:dyDescent="0.2">
      <c r="A264" s="537">
        <v>381</v>
      </c>
      <c r="B264" s="85" t="s">
        <v>101</v>
      </c>
      <c r="C264" s="312">
        <f t="shared" si="43"/>
        <v>0</v>
      </c>
      <c r="D264" s="433">
        <f t="shared" si="44"/>
        <v>5000</v>
      </c>
      <c r="E264" s="433">
        <f t="shared" si="44"/>
        <v>5000</v>
      </c>
      <c r="F264" s="312">
        <v>0</v>
      </c>
      <c r="G264" s="523">
        <f t="shared" si="41"/>
        <v>0</v>
      </c>
      <c r="H264" s="523">
        <v>0</v>
      </c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220"/>
      <c r="Y264" s="220"/>
      <c r="Z264" s="220"/>
      <c r="AA264" s="220"/>
    </row>
    <row r="265" spans="1:27" x14ac:dyDescent="0.2">
      <c r="A265" s="77">
        <v>381</v>
      </c>
      <c r="B265" s="78" t="s">
        <v>101</v>
      </c>
      <c r="C265" s="306">
        <v>0</v>
      </c>
      <c r="D265" s="432">
        <v>5000</v>
      </c>
      <c r="E265" s="432">
        <v>5000</v>
      </c>
      <c r="F265" s="306">
        <v>0</v>
      </c>
      <c r="G265" s="518">
        <f t="shared" si="41"/>
        <v>0</v>
      </c>
      <c r="H265" s="518">
        <v>0</v>
      </c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220"/>
      <c r="Y265" s="220"/>
      <c r="Z265" s="220"/>
      <c r="AA265" s="220"/>
    </row>
    <row r="266" spans="1:27" x14ac:dyDescent="0.2">
      <c r="A266" s="100" t="s">
        <v>292</v>
      </c>
      <c r="B266" s="96" t="s">
        <v>199</v>
      </c>
      <c r="C266" s="267">
        <f>C269</f>
        <v>5000</v>
      </c>
      <c r="D266" s="434">
        <f>D269</f>
        <v>5000</v>
      </c>
      <c r="E266" s="193">
        <f>E269</f>
        <v>5000</v>
      </c>
      <c r="F266" s="267">
        <f>F269</f>
        <v>5000</v>
      </c>
      <c r="G266" s="516">
        <f t="shared" si="41"/>
        <v>1</v>
      </c>
      <c r="H266" s="516">
        <f t="shared" si="42"/>
        <v>1</v>
      </c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220"/>
      <c r="Y266" s="220"/>
      <c r="Z266" s="220"/>
      <c r="AA266" s="220"/>
    </row>
    <row r="267" spans="1:27" x14ac:dyDescent="0.2">
      <c r="A267" s="100"/>
      <c r="B267" s="72" t="s">
        <v>329</v>
      </c>
      <c r="C267" s="267"/>
      <c r="D267" s="434"/>
      <c r="E267" s="193"/>
      <c r="F267" s="267"/>
      <c r="G267" s="516"/>
      <c r="H267" s="516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220"/>
      <c r="Y267" s="220"/>
      <c r="Z267" s="220"/>
      <c r="AA267" s="220"/>
    </row>
    <row r="268" spans="1:27" x14ac:dyDescent="0.2">
      <c r="A268" s="556" t="s">
        <v>87</v>
      </c>
      <c r="B268" s="78" t="s">
        <v>109</v>
      </c>
      <c r="C268" s="275"/>
      <c r="D268" s="644"/>
      <c r="E268" s="411"/>
      <c r="F268" s="275"/>
      <c r="G268" s="518"/>
      <c r="H268" s="518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220"/>
      <c r="Y268" s="220"/>
      <c r="Z268" s="220"/>
      <c r="AA268" s="220"/>
    </row>
    <row r="269" spans="1:27" x14ac:dyDescent="0.2">
      <c r="A269" s="519">
        <v>3</v>
      </c>
      <c r="B269" s="73" t="s">
        <v>53</v>
      </c>
      <c r="C269" s="284">
        <f t="shared" ref="C269:D271" si="45">C270</f>
        <v>5000</v>
      </c>
      <c r="D269" s="436">
        <f t="shared" si="45"/>
        <v>5000</v>
      </c>
      <c r="E269" s="310">
        <f t="shared" ref="E269:F271" si="46">E270</f>
        <v>5000</v>
      </c>
      <c r="F269" s="284">
        <f t="shared" si="46"/>
        <v>5000</v>
      </c>
      <c r="G269" s="520">
        <f t="shared" si="41"/>
        <v>1</v>
      </c>
      <c r="H269" s="520">
        <v>0</v>
      </c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220"/>
      <c r="Y269" s="220"/>
      <c r="Z269" s="220"/>
      <c r="AA269" s="220"/>
    </row>
    <row r="270" spans="1:27" x14ac:dyDescent="0.2">
      <c r="A270" s="521">
        <v>38</v>
      </c>
      <c r="B270" s="74" t="s">
        <v>35</v>
      </c>
      <c r="C270" s="285">
        <f t="shared" si="45"/>
        <v>5000</v>
      </c>
      <c r="D270" s="437">
        <f t="shared" si="45"/>
        <v>5000</v>
      </c>
      <c r="E270" s="486">
        <f t="shared" si="46"/>
        <v>5000</v>
      </c>
      <c r="F270" s="285">
        <f t="shared" si="46"/>
        <v>5000</v>
      </c>
      <c r="G270" s="522">
        <f t="shared" si="41"/>
        <v>1</v>
      </c>
      <c r="H270" s="522">
        <v>0</v>
      </c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220"/>
      <c r="Y270" s="220"/>
      <c r="Z270" s="220"/>
      <c r="AA270" s="220"/>
    </row>
    <row r="271" spans="1:27" x14ac:dyDescent="0.2">
      <c r="A271" s="537">
        <v>381</v>
      </c>
      <c r="B271" s="85" t="s">
        <v>101</v>
      </c>
      <c r="C271" s="312">
        <f t="shared" si="45"/>
        <v>5000</v>
      </c>
      <c r="D271" s="444">
        <f t="shared" si="45"/>
        <v>5000</v>
      </c>
      <c r="E271" s="433">
        <f t="shared" si="46"/>
        <v>5000</v>
      </c>
      <c r="F271" s="312">
        <f t="shared" si="46"/>
        <v>5000</v>
      </c>
      <c r="G271" s="523">
        <f t="shared" si="41"/>
        <v>1</v>
      </c>
      <c r="H271" s="523">
        <v>0</v>
      </c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220"/>
      <c r="Y271" s="220"/>
      <c r="Z271" s="220"/>
      <c r="AA271" s="220"/>
    </row>
    <row r="272" spans="1:27" x14ac:dyDescent="0.2">
      <c r="A272" s="77">
        <v>381</v>
      </c>
      <c r="B272" s="78" t="s">
        <v>101</v>
      </c>
      <c r="C272" s="306">
        <v>5000</v>
      </c>
      <c r="D272" s="645">
        <v>5000</v>
      </c>
      <c r="E272" s="432">
        <v>5000</v>
      </c>
      <c r="F272" s="306">
        <v>5000</v>
      </c>
      <c r="G272" s="518">
        <f t="shared" si="41"/>
        <v>1</v>
      </c>
      <c r="H272" s="518">
        <v>0</v>
      </c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220"/>
      <c r="Y272" s="220"/>
      <c r="Z272" s="220"/>
      <c r="AA272" s="220"/>
    </row>
    <row r="273" spans="1:27" x14ac:dyDescent="0.2">
      <c r="A273" s="792" t="s">
        <v>56</v>
      </c>
      <c r="B273" s="792"/>
      <c r="C273" s="288"/>
      <c r="D273" s="204"/>
      <c r="E273" s="204"/>
      <c r="F273" s="288"/>
      <c r="G273" s="553"/>
      <c r="H273" s="553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220"/>
      <c r="Y273" s="220"/>
      <c r="Z273" s="220"/>
      <c r="AA273" s="220"/>
    </row>
    <row r="274" spans="1:27" x14ac:dyDescent="0.2">
      <c r="A274" s="795" t="s">
        <v>280</v>
      </c>
      <c r="B274" s="795"/>
      <c r="C274" s="266">
        <f>C275+C282+C289+C310+C324+C331+C338+C345+C352</f>
        <v>639078</v>
      </c>
      <c r="D274" s="194">
        <f>D275+D282+D289+D296+D303+D310+D317+D331+D338+D345+D352+D324</f>
        <v>1885000</v>
      </c>
      <c r="E274" s="194">
        <f>E275+E282+E289+E296+E303+E310+E317+E324+E331+E338+E345+E352</f>
        <v>1774000</v>
      </c>
      <c r="F274" s="266">
        <f>F275+F282+F289+F296+F303+F310+F317+F324+F331+F338+F345+F352</f>
        <v>1257865</v>
      </c>
      <c r="G274" s="515">
        <f t="shared" si="41"/>
        <v>0.70905580608793684</v>
      </c>
      <c r="H274" s="515">
        <f t="shared" si="42"/>
        <v>1.9682495720397197</v>
      </c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220"/>
      <c r="Y274" s="220"/>
      <c r="Z274" s="220"/>
      <c r="AA274" s="220"/>
    </row>
    <row r="275" spans="1:27" ht="33.75" x14ac:dyDescent="0.2">
      <c r="A275" s="98" t="s">
        <v>293</v>
      </c>
      <c r="B275" s="98" t="s">
        <v>112</v>
      </c>
      <c r="C275" s="267">
        <f>C278</f>
        <v>180784</v>
      </c>
      <c r="D275" s="451">
        <f>D278</f>
        <v>250000</v>
      </c>
      <c r="E275" s="193">
        <f>E278</f>
        <v>350000</v>
      </c>
      <c r="F275" s="267">
        <f>F278</f>
        <v>287328</v>
      </c>
      <c r="G275" s="516">
        <f t="shared" si="41"/>
        <v>0.82093714285714281</v>
      </c>
      <c r="H275" s="516">
        <f t="shared" si="42"/>
        <v>1.5893441897513054</v>
      </c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220"/>
      <c r="Y275" s="220"/>
      <c r="Z275" s="220"/>
      <c r="AA275" s="220"/>
    </row>
    <row r="276" spans="1:27" x14ac:dyDescent="0.2">
      <c r="A276" s="557"/>
      <c r="B276" s="101" t="s">
        <v>326</v>
      </c>
      <c r="C276" s="267"/>
      <c r="D276" s="451"/>
      <c r="E276" s="193"/>
      <c r="F276" s="267"/>
      <c r="G276" s="516"/>
      <c r="H276" s="516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220"/>
      <c r="Y276" s="220"/>
      <c r="Z276" s="220"/>
      <c r="AA276" s="220"/>
    </row>
    <row r="277" spans="1:27" x14ac:dyDescent="0.2">
      <c r="A277" s="558" t="s">
        <v>81</v>
      </c>
      <c r="B277" s="99" t="s">
        <v>109</v>
      </c>
      <c r="C277" s="275"/>
      <c r="D277" s="452"/>
      <c r="E277" s="411"/>
      <c r="F277" s="275"/>
      <c r="G277" s="518"/>
      <c r="H277" s="518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220"/>
      <c r="Y277" s="220"/>
      <c r="Z277" s="220"/>
      <c r="AA277" s="220"/>
    </row>
    <row r="278" spans="1:27" x14ac:dyDescent="0.2">
      <c r="A278" s="519">
        <v>3</v>
      </c>
      <c r="B278" s="73" t="s">
        <v>53</v>
      </c>
      <c r="C278" s="284">
        <f t="shared" ref="C278:D280" si="47">C279</f>
        <v>180784</v>
      </c>
      <c r="D278" s="443">
        <f t="shared" si="47"/>
        <v>250000</v>
      </c>
      <c r="E278" s="310">
        <f t="shared" ref="E278:F280" si="48">E279</f>
        <v>350000</v>
      </c>
      <c r="F278" s="284">
        <f t="shared" si="48"/>
        <v>287328</v>
      </c>
      <c r="G278" s="520">
        <f t="shared" si="41"/>
        <v>0.82093714285714281</v>
      </c>
      <c r="H278" s="520">
        <f t="shared" si="42"/>
        <v>1.5893441897513054</v>
      </c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220"/>
      <c r="Y278" s="220"/>
      <c r="Z278" s="220"/>
      <c r="AA278" s="220"/>
    </row>
    <row r="279" spans="1:27" x14ac:dyDescent="0.2">
      <c r="A279" s="521">
        <v>32</v>
      </c>
      <c r="B279" s="74" t="s">
        <v>27</v>
      </c>
      <c r="C279" s="285">
        <f t="shared" si="47"/>
        <v>180784</v>
      </c>
      <c r="D279" s="453">
        <f t="shared" si="47"/>
        <v>250000</v>
      </c>
      <c r="E279" s="486">
        <f t="shared" si="48"/>
        <v>350000</v>
      </c>
      <c r="F279" s="285">
        <f t="shared" si="48"/>
        <v>287328</v>
      </c>
      <c r="G279" s="522">
        <f t="shared" si="41"/>
        <v>0.82093714285714281</v>
      </c>
      <c r="H279" s="522">
        <f t="shared" si="42"/>
        <v>1.5893441897513054</v>
      </c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220"/>
      <c r="Y279" s="220"/>
      <c r="Z279" s="220"/>
      <c r="AA279" s="220"/>
    </row>
    <row r="280" spans="1:27" x14ac:dyDescent="0.2">
      <c r="A280" s="541">
        <v>323</v>
      </c>
      <c r="B280" s="93" t="s">
        <v>30</v>
      </c>
      <c r="C280" s="312">
        <f t="shared" si="47"/>
        <v>180784</v>
      </c>
      <c r="D280" s="454">
        <f t="shared" si="47"/>
        <v>250000</v>
      </c>
      <c r="E280" s="433">
        <f t="shared" si="48"/>
        <v>350000</v>
      </c>
      <c r="F280" s="312">
        <f t="shared" si="48"/>
        <v>287328</v>
      </c>
      <c r="G280" s="523">
        <f t="shared" si="41"/>
        <v>0.82093714285714281</v>
      </c>
      <c r="H280" s="523">
        <f t="shared" si="42"/>
        <v>1.5893441897513054</v>
      </c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220"/>
      <c r="Y280" s="220"/>
      <c r="Z280" s="220"/>
      <c r="AA280" s="220"/>
    </row>
    <row r="281" spans="1:27" x14ac:dyDescent="0.2">
      <c r="A281" s="542">
        <v>323</v>
      </c>
      <c r="B281" s="94" t="s">
        <v>30</v>
      </c>
      <c r="C281" s="306">
        <v>180784</v>
      </c>
      <c r="D281" s="455">
        <v>250000</v>
      </c>
      <c r="E281" s="432">
        <v>350000</v>
      </c>
      <c r="F281" s="306">
        <v>287328</v>
      </c>
      <c r="G281" s="518">
        <f t="shared" si="41"/>
        <v>0.82093714285714281</v>
      </c>
      <c r="H281" s="518">
        <f t="shared" si="42"/>
        <v>1.5893441897513054</v>
      </c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220"/>
      <c r="Y281" s="220"/>
      <c r="Z281" s="220"/>
      <c r="AA281" s="220"/>
    </row>
    <row r="282" spans="1:27" x14ac:dyDescent="0.2">
      <c r="A282" s="557" t="s">
        <v>294</v>
      </c>
      <c r="B282" s="100" t="s">
        <v>200</v>
      </c>
      <c r="C282" s="267">
        <f>C285</f>
        <v>136087</v>
      </c>
      <c r="D282" s="451">
        <f>D285</f>
        <v>200000</v>
      </c>
      <c r="E282" s="193">
        <f>E285</f>
        <v>255000</v>
      </c>
      <c r="F282" s="267">
        <f>F285</f>
        <v>253679</v>
      </c>
      <c r="G282" s="516">
        <f t="shared" si="41"/>
        <v>0.99481960784313728</v>
      </c>
      <c r="H282" s="516">
        <f t="shared" si="42"/>
        <v>1.8640942926216317</v>
      </c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220"/>
      <c r="Y282" s="220"/>
      <c r="Z282" s="220"/>
      <c r="AA282" s="220"/>
    </row>
    <row r="283" spans="1:27" x14ac:dyDescent="0.2">
      <c r="A283" s="557"/>
      <c r="B283" s="101" t="s">
        <v>326</v>
      </c>
      <c r="C283" s="267"/>
      <c r="D283" s="451"/>
      <c r="E283" s="193"/>
      <c r="F283" s="267"/>
      <c r="G283" s="516"/>
      <c r="H283" s="516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220"/>
      <c r="Y283" s="220"/>
      <c r="Z283" s="220"/>
      <c r="AA283" s="220"/>
    </row>
    <row r="284" spans="1:27" x14ac:dyDescent="0.2">
      <c r="A284" s="559" t="s">
        <v>82</v>
      </c>
      <c r="B284" s="102" t="s">
        <v>109</v>
      </c>
      <c r="C284" s="275"/>
      <c r="D284" s="646"/>
      <c r="E284" s="200"/>
      <c r="F284" s="275"/>
      <c r="G284" s="518"/>
      <c r="H284" s="518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220"/>
      <c r="Y284" s="220"/>
      <c r="Z284" s="220"/>
      <c r="AA284" s="220"/>
    </row>
    <row r="285" spans="1:27" x14ac:dyDescent="0.2">
      <c r="A285" s="519">
        <v>3</v>
      </c>
      <c r="B285" s="73" t="s">
        <v>53</v>
      </c>
      <c r="C285" s="284">
        <f t="shared" ref="C285:D287" si="49">C286</f>
        <v>136087</v>
      </c>
      <c r="D285" s="443">
        <f t="shared" si="49"/>
        <v>200000</v>
      </c>
      <c r="E285" s="310">
        <f t="shared" ref="E285:F287" si="50">E286</f>
        <v>255000</v>
      </c>
      <c r="F285" s="284">
        <f t="shared" si="50"/>
        <v>253679</v>
      </c>
      <c r="G285" s="520">
        <f t="shared" si="41"/>
        <v>0.99481960784313728</v>
      </c>
      <c r="H285" s="520">
        <f t="shared" si="42"/>
        <v>1.8640942926216317</v>
      </c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220"/>
      <c r="Y285" s="220"/>
      <c r="Z285" s="220"/>
      <c r="AA285" s="220"/>
    </row>
    <row r="286" spans="1:27" x14ac:dyDescent="0.2">
      <c r="A286" s="521">
        <v>32</v>
      </c>
      <c r="B286" s="74" t="s">
        <v>27</v>
      </c>
      <c r="C286" s="285">
        <f t="shared" si="49"/>
        <v>136087</v>
      </c>
      <c r="D286" s="453">
        <f t="shared" si="49"/>
        <v>200000</v>
      </c>
      <c r="E286" s="486">
        <f t="shared" si="50"/>
        <v>255000</v>
      </c>
      <c r="F286" s="285">
        <f t="shared" si="50"/>
        <v>253679</v>
      </c>
      <c r="G286" s="522">
        <f t="shared" si="41"/>
        <v>0.99481960784313728</v>
      </c>
      <c r="H286" s="522">
        <f t="shared" si="42"/>
        <v>1.8640942926216317</v>
      </c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220"/>
      <c r="Y286" s="220"/>
      <c r="Z286" s="220"/>
      <c r="AA286" s="220"/>
    </row>
    <row r="287" spans="1:27" x14ac:dyDescent="0.2">
      <c r="A287" s="541">
        <v>323</v>
      </c>
      <c r="B287" s="93" t="s">
        <v>30</v>
      </c>
      <c r="C287" s="312">
        <f t="shared" si="49"/>
        <v>136087</v>
      </c>
      <c r="D287" s="454">
        <f t="shared" si="49"/>
        <v>200000</v>
      </c>
      <c r="E287" s="433">
        <f t="shared" si="50"/>
        <v>255000</v>
      </c>
      <c r="F287" s="312">
        <f t="shared" si="50"/>
        <v>253679</v>
      </c>
      <c r="G287" s="523">
        <f t="shared" si="41"/>
        <v>0.99481960784313728</v>
      </c>
      <c r="H287" s="523">
        <f t="shared" si="42"/>
        <v>1.8640942926216317</v>
      </c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220"/>
      <c r="Y287" s="220"/>
      <c r="Z287" s="220"/>
      <c r="AA287" s="220"/>
    </row>
    <row r="288" spans="1:27" x14ac:dyDescent="0.2">
      <c r="A288" s="542">
        <v>323</v>
      </c>
      <c r="B288" s="94" t="s">
        <v>30</v>
      </c>
      <c r="C288" s="306">
        <v>136087</v>
      </c>
      <c r="D288" s="455">
        <v>200000</v>
      </c>
      <c r="E288" s="432">
        <v>255000</v>
      </c>
      <c r="F288" s="306">
        <v>253679</v>
      </c>
      <c r="G288" s="518">
        <f t="shared" si="41"/>
        <v>0.99481960784313728</v>
      </c>
      <c r="H288" s="518">
        <f t="shared" si="42"/>
        <v>1.8640942926216317</v>
      </c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220"/>
      <c r="Y288" s="220"/>
      <c r="Z288" s="220"/>
      <c r="AA288" s="220"/>
    </row>
    <row r="289" spans="1:27" x14ac:dyDescent="0.2">
      <c r="A289" s="557" t="s">
        <v>295</v>
      </c>
      <c r="B289" s="100" t="s">
        <v>201</v>
      </c>
      <c r="C289" s="267">
        <f>C292</f>
        <v>185401</v>
      </c>
      <c r="D289" s="451">
        <f>D292</f>
        <v>200000</v>
      </c>
      <c r="E289" s="193">
        <f>E292</f>
        <v>220000</v>
      </c>
      <c r="F289" s="267">
        <f>F292</f>
        <v>214197</v>
      </c>
      <c r="G289" s="516">
        <f t="shared" si="41"/>
        <v>0.97362272727272725</v>
      </c>
      <c r="H289" s="516">
        <f t="shared" si="42"/>
        <v>1.1553173931100695</v>
      </c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220"/>
      <c r="Y289" s="220"/>
      <c r="Z289" s="220"/>
      <c r="AA289" s="220"/>
    </row>
    <row r="290" spans="1:27" x14ac:dyDescent="0.2">
      <c r="A290" s="557" t="s">
        <v>84</v>
      </c>
      <c r="B290" s="101" t="s">
        <v>326</v>
      </c>
      <c r="C290" s="267"/>
      <c r="D290" s="451"/>
      <c r="E290" s="193"/>
      <c r="F290" s="267"/>
      <c r="G290" s="516"/>
      <c r="H290" s="516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220"/>
      <c r="Y290" s="220"/>
      <c r="Z290" s="220"/>
      <c r="AA290" s="220"/>
    </row>
    <row r="291" spans="1:27" x14ac:dyDescent="0.2">
      <c r="A291" s="559" t="s">
        <v>82</v>
      </c>
      <c r="B291" s="102" t="s">
        <v>109</v>
      </c>
      <c r="C291" s="275"/>
      <c r="D291" s="452"/>
      <c r="E291" s="411"/>
      <c r="F291" s="275"/>
      <c r="G291" s="518"/>
      <c r="H291" s="518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220"/>
      <c r="Y291" s="220"/>
      <c r="Z291" s="220"/>
      <c r="AA291" s="220"/>
    </row>
    <row r="292" spans="1:27" x14ac:dyDescent="0.2">
      <c r="A292" s="519">
        <v>3</v>
      </c>
      <c r="B292" s="73" t="s">
        <v>53</v>
      </c>
      <c r="C292" s="284">
        <f t="shared" ref="C292:D294" si="51">C293</f>
        <v>185401</v>
      </c>
      <c r="D292" s="443">
        <f t="shared" si="51"/>
        <v>200000</v>
      </c>
      <c r="E292" s="310">
        <f>E293</f>
        <v>220000</v>
      </c>
      <c r="F292" s="284">
        <f>F293</f>
        <v>214197</v>
      </c>
      <c r="G292" s="520">
        <f t="shared" si="41"/>
        <v>0.97362272727272725</v>
      </c>
      <c r="H292" s="520">
        <f t="shared" si="42"/>
        <v>1.1553173931100695</v>
      </c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220"/>
      <c r="Y292" s="220"/>
      <c r="Z292" s="220"/>
      <c r="AA292" s="220"/>
    </row>
    <row r="293" spans="1:27" x14ac:dyDescent="0.2">
      <c r="A293" s="521">
        <v>32</v>
      </c>
      <c r="B293" s="74" t="s">
        <v>27</v>
      </c>
      <c r="C293" s="285">
        <f t="shared" si="51"/>
        <v>185401</v>
      </c>
      <c r="D293" s="453">
        <f t="shared" si="51"/>
        <v>200000</v>
      </c>
      <c r="E293" s="486">
        <f>E294</f>
        <v>220000</v>
      </c>
      <c r="F293" s="285">
        <f>F294</f>
        <v>214197</v>
      </c>
      <c r="G293" s="522">
        <f t="shared" si="41"/>
        <v>0.97362272727272725</v>
      </c>
      <c r="H293" s="522">
        <f t="shared" si="42"/>
        <v>1.1553173931100695</v>
      </c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220"/>
      <c r="Y293" s="220"/>
      <c r="Z293" s="220"/>
      <c r="AA293" s="220"/>
    </row>
    <row r="294" spans="1:27" x14ac:dyDescent="0.2">
      <c r="A294" s="541">
        <v>323</v>
      </c>
      <c r="B294" s="93" t="s">
        <v>30</v>
      </c>
      <c r="C294" s="312">
        <f t="shared" si="51"/>
        <v>185401</v>
      </c>
      <c r="D294" s="454">
        <f t="shared" si="51"/>
        <v>200000</v>
      </c>
      <c r="E294" s="433">
        <f>E295</f>
        <v>220000</v>
      </c>
      <c r="F294" s="312">
        <v>214197</v>
      </c>
      <c r="G294" s="523">
        <f t="shared" si="41"/>
        <v>0.97362272727272725</v>
      </c>
      <c r="H294" s="523">
        <f t="shared" si="42"/>
        <v>1.1553173931100695</v>
      </c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220"/>
      <c r="Y294" s="220"/>
      <c r="Z294" s="220"/>
      <c r="AA294" s="220"/>
    </row>
    <row r="295" spans="1:27" x14ac:dyDescent="0.2">
      <c r="A295" s="542">
        <v>323</v>
      </c>
      <c r="B295" s="94" t="s">
        <v>30</v>
      </c>
      <c r="C295" s="306">
        <v>185401</v>
      </c>
      <c r="D295" s="455">
        <v>200000</v>
      </c>
      <c r="E295" s="432">
        <v>220000</v>
      </c>
      <c r="F295" s="306">
        <v>214197</v>
      </c>
      <c r="G295" s="518">
        <f t="shared" si="41"/>
        <v>0.97362272727272725</v>
      </c>
      <c r="H295" s="518">
        <f t="shared" si="42"/>
        <v>1.1553173931100695</v>
      </c>
      <c r="I295" s="69"/>
      <c r="J295" s="69"/>
      <c r="K295" s="69"/>
      <c r="L295" s="69"/>
      <c r="M295" s="69"/>
      <c r="N295" s="69"/>
      <c r="O295" s="69"/>
      <c r="P295" s="69"/>
      <c r="Q295" s="67"/>
      <c r="R295" s="67"/>
      <c r="S295" s="67"/>
      <c r="T295" s="67"/>
      <c r="U295" s="67"/>
      <c r="V295" s="67"/>
      <c r="W295" s="67"/>
    </row>
    <row r="296" spans="1:27" x14ac:dyDescent="0.2">
      <c r="A296" s="557" t="s">
        <v>418</v>
      </c>
      <c r="B296" s="100" t="s">
        <v>372</v>
      </c>
      <c r="C296" s="267"/>
      <c r="D296" s="451">
        <f>D299</f>
        <v>150000</v>
      </c>
      <c r="E296" s="193">
        <f>E299</f>
        <v>150000</v>
      </c>
      <c r="F296" s="267">
        <f>F299</f>
        <v>44250</v>
      </c>
      <c r="G296" s="516">
        <f t="shared" ref="G296" si="52">F296/E296</f>
        <v>0.29499999999999998</v>
      </c>
      <c r="H296" s="516">
        <v>0</v>
      </c>
      <c r="I296" s="69"/>
      <c r="J296" s="69"/>
      <c r="K296" s="69"/>
      <c r="L296" s="69"/>
      <c r="M296" s="69"/>
      <c r="N296" s="69"/>
      <c r="O296" s="69"/>
      <c r="P296" s="69"/>
      <c r="Q296" s="67"/>
      <c r="R296" s="67"/>
      <c r="S296" s="67"/>
      <c r="T296" s="67"/>
      <c r="U296" s="67"/>
      <c r="V296" s="67"/>
      <c r="W296" s="67"/>
    </row>
    <row r="297" spans="1:27" x14ac:dyDescent="0.2">
      <c r="A297" s="557" t="s">
        <v>84</v>
      </c>
      <c r="B297" s="101" t="s">
        <v>326</v>
      </c>
      <c r="C297" s="267"/>
      <c r="D297" s="451"/>
      <c r="E297" s="193"/>
      <c r="F297" s="267"/>
      <c r="G297" s="516"/>
      <c r="H297" s="516"/>
      <c r="I297" s="69"/>
      <c r="J297" s="69"/>
      <c r="K297" s="69"/>
      <c r="L297" s="69"/>
      <c r="M297" s="69"/>
      <c r="N297" s="69"/>
      <c r="O297" s="69"/>
      <c r="P297" s="69"/>
      <c r="Q297" s="67"/>
      <c r="R297" s="67"/>
      <c r="S297" s="67"/>
      <c r="T297" s="67"/>
      <c r="U297" s="67"/>
      <c r="V297" s="67"/>
      <c r="W297" s="67"/>
    </row>
    <row r="298" spans="1:27" x14ac:dyDescent="0.2">
      <c r="A298" s="559" t="s">
        <v>82</v>
      </c>
      <c r="B298" s="102" t="s">
        <v>109</v>
      </c>
      <c r="C298" s="275"/>
      <c r="D298" s="452"/>
      <c r="E298" s="411"/>
      <c r="F298" s="275"/>
      <c r="G298" s="518"/>
      <c r="H298" s="518"/>
      <c r="I298" s="69"/>
      <c r="J298" s="69"/>
      <c r="K298" s="69"/>
      <c r="L298" s="69"/>
      <c r="M298" s="69"/>
      <c r="N298" s="69"/>
      <c r="O298" s="69"/>
      <c r="P298" s="69"/>
      <c r="Q298" s="67"/>
      <c r="R298" s="67"/>
      <c r="S298" s="67"/>
      <c r="T298" s="67"/>
      <c r="U298" s="67"/>
      <c r="V298" s="67"/>
      <c r="W298" s="67"/>
    </row>
    <row r="299" spans="1:27" x14ac:dyDescent="0.2">
      <c r="A299" s="519">
        <v>3</v>
      </c>
      <c r="B299" s="73" t="s">
        <v>53</v>
      </c>
      <c r="C299" s="284"/>
      <c r="D299" s="443">
        <f t="shared" ref="D299:D301" si="53">D300</f>
        <v>150000</v>
      </c>
      <c r="E299" s="310">
        <f t="shared" ref="E299:F301" si="54">E300</f>
        <v>150000</v>
      </c>
      <c r="F299" s="284">
        <f t="shared" si="54"/>
        <v>44250</v>
      </c>
      <c r="G299" s="520">
        <f t="shared" ref="G299:G303" si="55">F299/E299</f>
        <v>0.29499999999999998</v>
      </c>
      <c r="H299" s="520">
        <v>0</v>
      </c>
      <c r="I299" s="69"/>
      <c r="J299" s="69"/>
      <c r="K299" s="69"/>
      <c r="L299" s="69"/>
      <c r="M299" s="69"/>
      <c r="N299" s="69"/>
      <c r="O299" s="69"/>
      <c r="P299" s="69"/>
      <c r="Q299" s="67"/>
      <c r="R299" s="67"/>
      <c r="S299" s="67"/>
      <c r="T299" s="67"/>
      <c r="U299" s="67"/>
      <c r="V299" s="67"/>
      <c r="W299" s="67"/>
    </row>
    <row r="300" spans="1:27" x14ac:dyDescent="0.2">
      <c r="A300" s="521">
        <v>32</v>
      </c>
      <c r="B300" s="74" t="s">
        <v>27</v>
      </c>
      <c r="C300" s="285"/>
      <c r="D300" s="453">
        <f t="shared" si="53"/>
        <v>150000</v>
      </c>
      <c r="E300" s="486">
        <f t="shared" si="54"/>
        <v>150000</v>
      </c>
      <c r="F300" s="285">
        <f t="shared" si="54"/>
        <v>44250</v>
      </c>
      <c r="G300" s="522">
        <f t="shared" si="55"/>
        <v>0.29499999999999998</v>
      </c>
      <c r="H300" s="522">
        <v>0</v>
      </c>
      <c r="I300" s="69"/>
      <c r="J300" s="69"/>
      <c r="K300" s="69"/>
      <c r="L300" s="69"/>
      <c r="M300" s="69"/>
      <c r="N300" s="69"/>
      <c r="O300" s="69"/>
      <c r="P300" s="69"/>
      <c r="Q300" s="67"/>
      <c r="R300" s="67"/>
      <c r="S300" s="67"/>
      <c r="T300" s="67"/>
      <c r="U300" s="67"/>
      <c r="V300" s="67"/>
      <c r="W300" s="67"/>
    </row>
    <row r="301" spans="1:27" x14ac:dyDescent="0.2">
      <c r="A301" s="541">
        <v>323</v>
      </c>
      <c r="B301" s="93" t="s">
        <v>30</v>
      </c>
      <c r="C301" s="312"/>
      <c r="D301" s="454">
        <f t="shared" si="53"/>
        <v>150000</v>
      </c>
      <c r="E301" s="433">
        <f t="shared" si="54"/>
        <v>150000</v>
      </c>
      <c r="F301" s="312">
        <f t="shared" si="54"/>
        <v>44250</v>
      </c>
      <c r="G301" s="523">
        <f t="shared" si="55"/>
        <v>0.29499999999999998</v>
      </c>
      <c r="H301" s="523">
        <v>0</v>
      </c>
      <c r="I301" s="69"/>
      <c r="J301" s="69"/>
      <c r="K301" s="69"/>
      <c r="L301" s="69"/>
      <c r="M301" s="69"/>
      <c r="N301" s="69"/>
      <c r="O301" s="69"/>
      <c r="P301" s="69"/>
      <c r="Q301" s="67"/>
      <c r="R301" s="67"/>
      <c r="S301" s="67"/>
      <c r="T301" s="67"/>
      <c r="U301" s="67"/>
      <c r="V301" s="67"/>
      <c r="W301" s="67"/>
    </row>
    <row r="302" spans="1:27" x14ac:dyDescent="0.2">
      <c r="A302" s="542">
        <v>323</v>
      </c>
      <c r="B302" s="94" t="s">
        <v>30</v>
      </c>
      <c r="C302" s="306"/>
      <c r="D302" s="455">
        <v>150000</v>
      </c>
      <c r="E302" s="432">
        <v>150000</v>
      </c>
      <c r="F302" s="306">
        <v>44250</v>
      </c>
      <c r="G302" s="518">
        <f t="shared" si="55"/>
        <v>0.29499999999999998</v>
      </c>
      <c r="H302" s="518">
        <v>0</v>
      </c>
      <c r="I302" s="69"/>
      <c r="J302" s="69"/>
      <c r="K302" s="69"/>
      <c r="L302" s="69"/>
      <c r="M302" s="69"/>
      <c r="N302" s="69"/>
      <c r="O302" s="69"/>
      <c r="P302" s="69"/>
      <c r="Q302" s="67"/>
      <c r="R302" s="67"/>
      <c r="S302" s="67"/>
      <c r="T302" s="67"/>
      <c r="U302" s="67"/>
      <c r="V302" s="67"/>
      <c r="W302" s="67"/>
    </row>
    <row r="303" spans="1:27" x14ac:dyDescent="0.2">
      <c r="A303" s="557" t="s">
        <v>387</v>
      </c>
      <c r="B303" s="100" t="s">
        <v>419</v>
      </c>
      <c r="C303" s="267"/>
      <c r="D303" s="451">
        <f>D306</f>
        <v>1000000</v>
      </c>
      <c r="E303" s="193">
        <f>E306</f>
        <v>474000</v>
      </c>
      <c r="F303" s="267">
        <f>F306</f>
        <v>345193</v>
      </c>
      <c r="G303" s="516">
        <f t="shared" si="55"/>
        <v>0.72825527426160341</v>
      </c>
      <c r="H303" s="516">
        <v>0</v>
      </c>
      <c r="I303" s="69"/>
      <c r="J303" s="69"/>
      <c r="K303" s="69"/>
      <c r="L303" s="69"/>
      <c r="M303" s="69"/>
      <c r="N303" s="69"/>
      <c r="O303" s="69"/>
      <c r="P303" s="69"/>
      <c r="Q303" s="67"/>
      <c r="R303" s="67"/>
      <c r="S303" s="67"/>
      <c r="T303" s="67"/>
      <c r="U303" s="67"/>
      <c r="V303" s="67"/>
      <c r="W303" s="67"/>
    </row>
    <row r="304" spans="1:27" x14ac:dyDescent="0.2">
      <c r="A304" s="557" t="s">
        <v>84</v>
      </c>
      <c r="B304" s="101" t="s">
        <v>326</v>
      </c>
      <c r="C304" s="267"/>
      <c r="D304" s="451"/>
      <c r="E304" s="193"/>
      <c r="F304" s="267"/>
      <c r="G304" s="516"/>
      <c r="H304" s="516"/>
      <c r="I304" s="69"/>
      <c r="J304" s="69"/>
      <c r="K304" s="69"/>
      <c r="L304" s="69"/>
      <c r="M304" s="69"/>
      <c r="N304" s="69"/>
      <c r="O304" s="69"/>
      <c r="P304" s="69"/>
      <c r="Q304" s="67"/>
      <c r="R304" s="67"/>
      <c r="S304" s="67"/>
      <c r="T304" s="67"/>
      <c r="U304" s="67"/>
      <c r="V304" s="67"/>
      <c r="W304" s="67"/>
    </row>
    <row r="305" spans="1:23" x14ac:dyDescent="0.2">
      <c r="A305" s="559" t="s">
        <v>82</v>
      </c>
      <c r="B305" s="102" t="s">
        <v>109</v>
      </c>
      <c r="C305" s="275"/>
      <c r="D305" s="452"/>
      <c r="E305" s="411"/>
      <c r="F305" s="275"/>
      <c r="G305" s="518"/>
      <c r="H305" s="518"/>
      <c r="I305" s="69"/>
      <c r="J305" s="69"/>
      <c r="K305" s="69"/>
      <c r="L305" s="69"/>
      <c r="M305" s="69"/>
      <c r="N305" s="69"/>
      <c r="O305" s="69"/>
      <c r="P305" s="69"/>
      <c r="Q305" s="67"/>
      <c r="R305" s="67"/>
      <c r="S305" s="67"/>
      <c r="T305" s="67"/>
      <c r="U305" s="67"/>
      <c r="V305" s="67"/>
      <c r="W305" s="67"/>
    </row>
    <row r="306" spans="1:23" x14ac:dyDescent="0.2">
      <c r="A306" s="519">
        <v>3</v>
      </c>
      <c r="B306" s="73" t="s">
        <v>53</v>
      </c>
      <c r="C306" s="284"/>
      <c r="D306" s="443">
        <f t="shared" ref="D306:D308" si="56">D307</f>
        <v>1000000</v>
      </c>
      <c r="E306" s="310">
        <f t="shared" ref="E306:F308" si="57">E307</f>
        <v>474000</v>
      </c>
      <c r="F306" s="284">
        <f t="shared" si="57"/>
        <v>345193</v>
      </c>
      <c r="G306" s="520">
        <f t="shared" ref="G306:G309" si="58">F306/E306</f>
        <v>0.72825527426160341</v>
      </c>
      <c r="H306" s="520">
        <v>0</v>
      </c>
      <c r="I306" s="69"/>
      <c r="J306" s="69"/>
      <c r="K306" s="69"/>
      <c r="L306" s="69"/>
      <c r="M306" s="69"/>
      <c r="N306" s="69"/>
      <c r="O306" s="69"/>
      <c r="P306" s="69"/>
      <c r="Q306" s="67"/>
      <c r="R306" s="67"/>
      <c r="S306" s="67"/>
      <c r="T306" s="67"/>
      <c r="U306" s="67"/>
      <c r="V306" s="67"/>
      <c r="W306" s="67"/>
    </row>
    <row r="307" spans="1:23" x14ac:dyDescent="0.2">
      <c r="A307" s="521">
        <v>32</v>
      </c>
      <c r="B307" s="74" t="s">
        <v>27</v>
      </c>
      <c r="C307" s="285"/>
      <c r="D307" s="453">
        <f t="shared" si="56"/>
        <v>1000000</v>
      </c>
      <c r="E307" s="486">
        <f t="shared" si="57"/>
        <v>474000</v>
      </c>
      <c r="F307" s="285">
        <f t="shared" si="57"/>
        <v>345193</v>
      </c>
      <c r="G307" s="522">
        <f t="shared" si="58"/>
        <v>0.72825527426160341</v>
      </c>
      <c r="H307" s="522">
        <v>0</v>
      </c>
      <c r="I307" s="69"/>
      <c r="J307" s="69"/>
      <c r="K307" s="69"/>
      <c r="L307" s="69"/>
      <c r="M307" s="69"/>
      <c r="N307" s="69"/>
      <c r="O307" s="69"/>
      <c r="P307" s="69"/>
      <c r="Q307" s="67"/>
      <c r="R307" s="67"/>
      <c r="S307" s="67"/>
      <c r="T307" s="67"/>
      <c r="U307" s="67"/>
      <c r="V307" s="67"/>
      <c r="W307" s="67"/>
    </row>
    <row r="308" spans="1:23" x14ac:dyDescent="0.2">
      <c r="A308" s="541">
        <v>323</v>
      </c>
      <c r="B308" s="93" t="s">
        <v>30</v>
      </c>
      <c r="C308" s="312"/>
      <c r="D308" s="454">
        <f t="shared" si="56"/>
        <v>1000000</v>
      </c>
      <c r="E308" s="433">
        <f t="shared" si="57"/>
        <v>474000</v>
      </c>
      <c r="F308" s="312">
        <f t="shared" si="57"/>
        <v>345193</v>
      </c>
      <c r="G308" s="523">
        <f t="shared" si="58"/>
        <v>0.72825527426160341</v>
      </c>
      <c r="H308" s="523">
        <v>0</v>
      </c>
      <c r="I308" s="69"/>
      <c r="J308" s="69"/>
      <c r="K308" s="69"/>
      <c r="L308" s="69"/>
      <c r="M308" s="69"/>
      <c r="N308" s="69"/>
      <c r="O308" s="69"/>
      <c r="P308" s="69"/>
      <c r="Q308" s="67"/>
      <c r="R308" s="67"/>
      <c r="S308" s="67"/>
      <c r="T308" s="67"/>
      <c r="U308" s="67"/>
      <c r="V308" s="67"/>
      <c r="W308" s="67"/>
    </row>
    <row r="309" spans="1:23" x14ac:dyDescent="0.2">
      <c r="A309" s="542">
        <v>323</v>
      </c>
      <c r="B309" s="94" t="s">
        <v>30</v>
      </c>
      <c r="C309" s="306"/>
      <c r="D309" s="455">
        <v>1000000</v>
      </c>
      <c r="E309" s="432">
        <v>474000</v>
      </c>
      <c r="F309" s="306">
        <v>345193</v>
      </c>
      <c r="G309" s="518">
        <f t="shared" si="58"/>
        <v>0.72825527426160341</v>
      </c>
      <c r="H309" s="518">
        <v>0</v>
      </c>
      <c r="I309" s="69"/>
      <c r="J309" s="69"/>
      <c r="K309" s="69"/>
      <c r="L309" s="69"/>
      <c r="M309" s="69"/>
      <c r="N309" s="69"/>
      <c r="O309" s="69"/>
      <c r="P309" s="69"/>
      <c r="Q309" s="67"/>
      <c r="R309" s="67"/>
      <c r="S309" s="67"/>
      <c r="T309" s="67"/>
      <c r="U309" s="67"/>
      <c r="V309" s="67"/>
      <c r="W309" s="67"/>
    </row>
    <row r="310" spans="1:23" x14ac:dyDescent="0.2">
      <c r="A310" s="557" t="s">
        <v>420</v>
      </c>
      <c r="B310" s="100" t="s">
        <v>202</v>
      </c>
      <c r="C310" s="267">
        <f>C313</f>
        <v>39989</v>
      </c>
      <c r="D310" s="193">
        <f>D313</f>
        <v>55000</v>
      </c>
      <c r="E310" s="193">
        <f>E313</f>
        <v>95000</v>
      </c>
      <c r="F310" s="267">
        <f>F313</f>
        <v>90450</v>
      </c>
      <c r="G310" s="516">
        <f t="shared" si="41"/>
        <v>0.95210526315789479</v>
      </c>
      <c r="H310" s="516">
        <f t="shared" si="42"/>
        <v>2.2618720148040712</v>
      </c>
      <c r="I310" s="69"/>
      <c r="J310" s="69"/>
      <c r="K310" s="69"/>
      <c r="L310" s="69"/>
      <c r="M310" s="69"/>
      <c r="N310" s="69"/>
      <c r="O310" s="69"/>
      <c r="P310" s="69"/>
      <c r="Q310" s="67"/>
      <c r="R310" s="67"/>
      <c r="S310" s="67"/>
      <c r="T310" s="67"/>
      <c r="U310" s="67"/>
      <c r="V310" s="67"/>
      <c r="W310" s="67"/>
    </row>
    <row r="311" spans="1:23" x14ac:dyDescent="0.2">
      <c r="A311" s="557"/>
      <c r="B311" s="101" t="s">
        <v>326</v>
      </c>
      <c r="C311" s="267"/>
      <c r="D311" s="193"/>
      <c r="E311" s="193"/>
      <c r="F311" s="267"/>
      <c r="G311" s="516"/>
      <c r="H311" s="516"/>
      <c r="I311" s="69"/>
      <c r="J311" s="69"/>
      <c r="K311" s="69"/>
      <c r="L311" s="69"/>
      <c r="M311" s="69"/>
      <c r="N311" s="69"/>
      <c r="O311" s="69"/>
      <c r="P311" s="69"/>
      <c r="Q311" s="67"/>
      <c r="R311" s="67"/>
      <c r="S311" s="67"/>
      <c r="T311" s="67"/>
      <c r="U311" s="67"/>
      <c r="V311" s="67"/>
      <c r="W311" s="67"/>
    </row>
    <row r="312" spans="1:23" x14ac:dyDescent="0.2">
      <c r="A312" s="559" t="s">
        <v>82</v>
      </c>
      <c r="B312" s="99" t="s">
        <v>109</v>
      </c>
      <c r="C312" s="275"/>
      <c r="D312" s="411"/>
      <c r="E312" s="411"/>
      <c r="F312" s="275"/>
      <c r="G312" s="518"/>
      <c r="H312" s="518"/>
      <c r="I312" s="69"/>
      <c r="J312" s="69"/>
      <c r="K312" s="69"/>
      <c r="L312" s="69"/>
      <c r="M312" s="69"/>
      <c r="N312" s="69"/>
      <c r="O312" s="69"/>
      <c r="P312" s="69"/>
      <c r="Q312" s="67"/>
      <c r="R312" s="67"/>
      <c r="S312" s="67"/>
      <c r="T312" s="67"/>
      <c r="U312" s="67"/>
      <c r="V312" s="67"/>
      <c r="W312" s="67"/>
    </row>
    <row r="313" spans="1:23" s="49" customFormat="1" x14ac:dyDescent="0.2">
      <c r="A313" s="519">
        <v>3</v>
      </c>
      <c r="B313" s="73" t="s">
        <v>53</v>
      </c>
      <c r="C313" s="284">
        <f t="shared" ref="C313:C315" si="59">C314</f>
        <v>39989</v>
      </c>
      <c r="D313" s="310">
        <f t="shared" ref="D313:F315" si="60">D314</f>
        <v>55000</v>
      </c>
      <c r="E313" s="310">
        <f t="shared" si="60"/>
        <v>95000</v>
      </c>
      <c r="F313" s="284">
        <f t="shared" si="60"/>
        <v>90450</v>
      </c>
      <c r="G313" s="520">
        <f t="shared" si="41"/>
        <v>0.95210526315789479</v>
      </c>
      <c r="H313" s="520">
        <f t="shared" si="42"/>
        <v>2.2618720148040712</v>
      </c>
      <c r="I313" s="491"/>
      <c r="J313" s="491"/>
      <c r="K313" s="491"/>
      <c r="L313" s="491"/>
      <c r="M313" s="491"/>
      <c r="N313" s="491"/>
      <c r="O313" s="491"/>
      <c r="P313" s="491"/>
      <c r="Q313" s="492"/>
      <c r="R313" s="492"/>
      <c r="S313" s="492"/>
      <c r="T313" s="492"/>
      <c r="U313" s="492"/>
      <c r="V313" s="492"/>
      <c r="W313" s="492"/>
    </row>
    <row r="314" spans="1:23" x14ac:dyDescent="0.2">
      <c r="A314" s="521">
        <v>32</v>
      </c>
      <c r="B314" s="74" t="s">
        <v>27</v>
      </c>
      <c r="C314" s="285">
        <f t="shared" si="59"/>
        <v>39989</v>
      </c>
      <c r="D314" s="486">
        <f t="shared" si="60"/>
        <v>55000</v>
      </c>
      <c r="E314" s="486">
        <f t="shared" si="60"/>
        <v>95000</v>
      </c>
      <c r="F314" s="285">
        <f t="shared" si="60"/>
        <v>90450</v>
      </c>
      <c r="G314" s="522">
        <f t="shared" si="41"/>
        <v>0.95210526315789479</v>
      </c>
      <c r="H314" s="522">
        <f t="shared" si="42"/>
        <v>2.2618720148040712</v>
      </c>
      <c r="I314" s="69"/>
      <c r="J314" s="69"/>
      <c r="K314" s="69"/>
      <c r="L314" s="69"/>
      <c r="M314" s="69"/>
      <c r="N314" s="69"/>
      <c r="O314" s="69"/>
      <c r="P314" s="69"/>
      <c r="Q314" s="67"/>
      <c r="R314" s="67"/>
      <c r="S314" s="67"/>
      <c r="T314" s="67"/>
      <c r="U314" s="67"/>
      <c r="V314" s="67"/>
      <c r="W314" s="67"/>
    </row>
    <row r="315" spans="1:23" x14ac:dyDescent="0.2">
      <c r="A315" s="541">
        <v>323</v>
      </c>
      <c r="B315" s="93" t="s">
        <v>30</v>
      </c>
      <c r="C315" s="312">
        <f t="shared" si="59"/>
        <v>39989</v>
      </c>
      <c r="D315" s="433">
        <f t="shared" si="60"/>
        <v>55000</v>
      </c>
      <c r="E315" s="433">
        <f t="shared" si="60"/>
        <v>95000</v>
      </c>
      <c r="F315" s="312">
        <f t="shared" si="60"/>
        <v>90450</v>
      </c>
      <c r="G315" s="523">
        <f t="shared" si="41"/>
        <v>0.95210526315789479</v>
      </c>
      <c r="H315" s="523">
        <f t="shared" si="42"/>
        <v>2.2618720148040712</v>
      </c>
      <c r="I315" s="69"/>
      <c r="J315" s="69"/>
      <c r="K315" s="69"/>
      <c r="L315" s="69"/>
      <c r="M315" s="69"/>
      <c r="N315" s="69"/>
      <c r="O315" s="69"/>
      <c r="P315" s="69"/>
      <c r="Q315" s="67"/>
      <c r="R315" s="67"/>
      <c r="S315" s="67"/>
      <c r="T315" s="67"/>
      <c r="U315" s="67"/>
      <c r="V315" s="67"/>
      <c r="W315" s="67"/>
    </row>
    <row r="316" spans="1:23" x14ac:dyDescent="0.2">
      <c r="A316" s="542">
        <v>323</v>
      </c>
      <c r="B316" s="94" t="s">
        <v>30</v>
      </c>
      <c r="C316" s="306">
        <v>39989</v>
      </c>
      <c r="D316" s="432">
        <v>55000</v>
      </c>
      <c r="E316" s="432">
        <v>95000</v>
      </c>
      <c r="F316" s="306">
        <v>90450</v>
      </c>
      <c r="G316" s="518">
        <f t="shared" si="41"/>
        <v>0.95210526315789479</v>
      </c>
      <c r="H316" s="518">
        <f t="shared" si="42"/>
        <v>2.2618720148040712</v>
      </c>
      <c r="I316" s="69"/>
      <c r="J316" s="69"/>
      <c r="K316" s="69"/>
      <c r="L316" s="69"/>
      <c r="M316" s="69"/>
      <c r="N316" s="69"/>
      <c r="O316" s="69"/>
      <c r="P316" s="69"/>
      <c r="Q316" s="67"/>
      <c r="R316" s="67"/>
      <c r="S316" s="67"/>
      <c r="T316" s="67"/>
      <c r="U316" s="67"/>
      <c r="V316" s="67"/>
      <c r="W316" s="67"/>
    </row>
    <row r="317" spans="1:23" x14ac:dyDescent="0.2">
      <c r="A317" s="557" t="s">
        <v>422</v>
      </c>
      <c r="B317" s="100" t="s">
        <v>421</v>
      </c>
      <c r="C317" s="267"/>
      <c r="D317" s="451">
        <f>D320</f>
        <v>15000</v>
      </c>
      <c r="E317" s="193">
        <f>E320</f>
        <v>15000</v>
      </c>
      <c r="F317" s="267">
        <f>F320</f>
        <v>11980</v>
      </c>
      <c r="G317" s="516">
        <f t="shared" si="41"/>
        <v>0.79866666666666664</v>
      </c>
      <c r="H317" s="516">
        <v>0</v>
      </c>
      <c r="I317" s="69"/>
      <c r="J317" s="69"/>
      <c r="K317" s="69"/>
      <c r="L317" s="69"/>
      <c r="M317" s="69"/>
      <c r="N317" s="69"/>
      <c r="O317" s="69"/>
      <c r="P317" s="69"/>
      <c r="Q317" s="67"/>
      <c r="R317" s="67"/>
      <c r="S317" s="67"/>
      <c r="T317" s="67"/>
      <c r="U317" s="67"/>
      <c r="V317" s="67"/>
      <c r="W317" s="67"/>
    </row>
    <row r="318" spans="1:23" x14ac:dyDescent="0.2">
      <c r="A318" s="557" t="s">
        <v>84</v>
      </c>
      <c r="B318" s="101" t="s">
        <v>326</v>
      </c>
      <c r="C318" s="267"/>
      <c r="D318" s="451"/>
      <c r="E318" s="193"/>
      <c r="F318" s="267"/>
      <c r="G318" s="516"/>
      <c r="H318" s="516"/>
      <c r="I318" s="69"/>
      <c r="J318" s="69"/>
      <c r="K318" s="69"/>
      <c r="L318" s="69"/>
      <c r="M318" s="69"/>
      <c r="N318" s="69"/>
      <c r="O318" s="69"/>
      <c r="P318" s="69"/>
      <c r="Q318" s="67"/>
      <c r="R318" s="67"/>
      <c r="S318" s="67"/>
      <c r="T318" s="67"/>
      <c r="U318" s="67"/>
      <c r="V318" s="67"/>
      <c r="W318" s="67"/>
    </row>
    <row r="319" spans="1:23" x14ac:dyDescent="0.2">
      <c r="A319" s="559" t="s">
        <v>82</v>
      </c>
      <c r="B319" s="102" t="s">
        <v>109</v>
      </c>
      <c r="C319" s="275"/>
      <c r="D319" s="452"/>
      <c r="E319" s="411"/>
      <c r="F319" s="275"/>
      <c r="G319" s="518"/>
      <c r="H319" s="518"/>
      <c r="I319" s="69"/>
      <c r="J319" s="69"/>
      <c r="K319" s="69"/>
      <c r="L319" s="69"/>
      <c r="M319" s="69"/>
      <c r="N319" s="69"/>
      <c r="O319" s="69"/>
      <c r="P319" s="69"/>
      <c r="Q319" s="67"/>
      <c r="R319" s="67"/>
      <c r="S319" s="67"/>
      <c r="T319" s="67"/>
      <c r="U319" s="67"/>
      <c r="V319" s="67"/>
      <c r="W319" s="67"/>
    </row>
    <row r="320" spans="1:23" x14ac:dyDescent="0.2">
      <c r="A320" s="519">
        <v>3</v>
      </c>
      <c r="B320" s="73" t="s">
        <v>53</v>
      </c>
      <c r="C320" s="284"/>
      <c r="D320" s="443">
        <f t="shared" ref="D320:D322" si="61">D321</f>
        <v>15000</v>
      </c>
      <c r="E320" s="310">
        <f t="shared" ref="E320:F322" si="62">E321</f>
        <v>15000</v>
      </c>
      <c r="F320" s="284">
        <f t="shared" si="62"/>
        <v>11980</v>
      </c>
      <c r="G320" s="520">
        <f t="shared" ref="G320:G323" si="63">F320/E320</f>
        <v>0.79866666666666664</v>
      </c>
      <c r="H320" s="520">
        <v>0</v>
      </c>
      <c r="I320" s="69"/>
      <c r="J320" s="69"/>
      <c r="K320" s="69"/>
      <c r="L320" s="69"/>
      <c r="M320" s="69"/>
      <c r="N320" s="69"/>
      <c r="O320" s="69"/>
      <c r="P320" s="69"/>
      <c r="Q320" s="67"/>
      <c r="R320" s="67"/>
      <c r="S320" s="67"/>
      <c r="T320" s="67"/>
      <c r="U320" s="67"/>
      <c r="V320" s="67"/>
      <c r="W320" s="67"/>
    </row>
    <row r="321" spans="1:23" x14ac:dyDescent="0.2">
      <c r="A321" s="521">
        <v>32</v>
      </c>
      <c r="B321" s="74" t="s">
        <v>27</v>
      </c>
      <c r="C321" s="285"/>
      <c r="D321" s="453">
        <f t="shared" si="61"/>
        <v>15000</v>
      </c>
      <c r="E321" s="486">
        <f t="shared" si="62"/>
        <v>15000</v>
      </c>
      <c r="F321" s="285">
        <f t="shared" si="62"/>
        <v>11980</v>
      </c>
      <c r="G321" s="522">
        <f t="shared" si="63"/>
        <v>0.79866666666666664</v>
      </c>
      <c r="H321" s="522">
        <v>0</v>
      </c>
      <c r="I321" s="69"/>
      <c r="J321" s="69"/>
      <c r="K321" s="69"/>
      <c r="L321" s="69"/>
      <c r="M321" s="69"/>
      <c r="N321" s="69"/>
      <c r="O321" s="69"/>
      <c r="P321" s="69"/>
      <c r="Q321" s="67"/>
      <c r="R321" s="67"/>
      <c r="S321" s="67"/>
      <c r="T321" s="67"/>
      <c r="U321" s="67"/>
      <c r="V321" s="67"/>
      <c r="W321" s="67"/>
    </row>
    <row r="322" spans="1:23" ht="12.75" customHeight="1" x14ac:dyDescent="0.2">
      <c r="A322" s="541">
        <v>323</v>
      </c>
      <c r="B322" s="93" t="s">
        <v>30</v>
      </c>
      <c r="C322" s="312"/>
      <c r="D322" s="454">
        <f t="shared" si="61"/>
        <v>15000</v>
      </c>
      <c r="E322" s="433">
        <f t="shared" si="62"/>
        <v>15000</v>
      </c>
      <c r="F322" s="312">
        <f t="shared" si="62"/>
        <v>11980</v>
      </c>
      <c r="G322" s="523">
        <f t="shared" si="63"/>
        <v>0.79866666666666664</v>
      </c>
      <c r="H322" s="523">
        <v>0</v>
      </c>
      <c r="I322" s="69"/>
      <c r="J322" s="69"/>
      <c r="K322" s="69"/>
      <c r="L322" s="69"/>
      <c r="M322" s="69"/>
      <c r="N322" s="69"/>
      <c r="O322" s="69"/>
      <c r="P322" s="69"/>
      <c r="Q322" s="67"/>
      <c r="R322" s="67"/>
      <c r="S322" s="67"/>
      <c r="T322" s="67"/>
      <c r="U322" s="67"/>
      <c r="V322" s="67"/>
      <c r="W322" s="67"/>
    </row>
    <row r="323" spans="1:23" x14ac:dyDescent="0.2">
      <c r="A323" s="542">
        <v>323</v>
      </c>
      <c r="B323" s="94" t="s">
        <v>30</v>
      </c>
      <c r="C323" s="306"/>
      <c r="D323" s="455">
        <v>15000</v>
      </c>
      <c r="E323" s="432">
        <v>15000</v>
      </c>
      <c r="F323" s="306">
        <v>11980</v>
      </c>
      <c r="G323" s="518">
        <f t="shared" si="63"/>
        <v>0.79866666666666664</v>
      </c>
      <c r="H323" s="518">
        <v>0</v>
      </c>
      <c r="I323" s="69"/>
      <c r="J323" s="69"/>
      <c r="K323" s="69"/>
      <c r="L323" s="69"/>
      <c r="M323" s="69"/>
      <c r="N323" s="69"/>
      <c r="O323" s="69"/>
      <c r="P323" s="69"/>
      <c r="Q323" s="67"/>
      <c r="R323" s="67"/>
      <c r="S323" s="67"/>
      <c r="T323" s="67"/>
      <c r="U323" s="67"/>
      <c r="V323" s="67"/>
      <c r="W323" s="67"/>
    </row>
    <row r="324" spans="1:23" x14ac:dyDescent="0.2">
      <c r="A324" s="557" t="s">
        <v>381</v>
      </c>
      <c r="B324" s="101" t="s">
        <v>137</v>
      </c>
      <c r="C324" s="267">
        <f>C327</f>
        <v>8197</v>
      </c>
      <c r="D324" s="193">
        <f>D327</f>
        <v>15000</v>
      </c>
      <c r="E324" s="193">
        <f>E327</f>
        <v>15000</v>
      </c>
      <c r="F324" s="267">
        <f>F327</f>
        <v>10788</v>
      </c>
      <c r="G324" s="516">
        <f t="shared" si="41"/>
        <v>0.71919999999999995</v>
      </c>
      <c r="H324" s="516">
        <v>0</v>
      </c>
      <c r="I324" s="69"/>
      <c r="J324" s="69"/>
      <c r="K324" s="69"/>
      <c r="L324" s="69"/>
      <c r="M324" s="69"/>
      <c r="N324" s="69"/>
      <c r="O324" s="69"/>
      <c r="P324" s="69"/>
      <c r="Q324" s="67"/>
      <c r="R324" s="67"/>
      <c r="S324" s="67"/>
      <c r="T324" s="67"/>
      <c r="U324" s="67"/>
      <c r="V324" s="67"/>
      <c r="W324" s="67"/>
    </row>
    <row r="325" spans="1:23" x14ac:dyDescent="0.2">
      <c r="A325" s="560"/>
      <c r="B325" s="114" t="s">
        <v>328</v>
      </c>
      <c r="C325" s="267"/>
      <c r="D325" s="193"/>
      <c r="E325" s="193"/>
      <c r="F325" s="267"/>
      <c r="G325" s="516"/>
      <c r="H325" s="516"/>
      <c r="I325" s="69"/>
      <c r="J325" s="69"/>
      <c r="K325" s="69"/>
      <c r="L325" s="69"/>
      <c r="M325" s="69"/>
      <c r="N325" s="69"/>
      <c r="O325" s="69"/>
      <c r="P325" s="69"/>
      <c r="Q325" s="67"/>
      <c r="R325" s="67"/>
      <c r="S325" s="67"/>
      <c r="T325" s="67"/>
      <c r="U325" s="67"/>
      <c r="V325" s="67"/>
      <c r="W325" s="67"/>
    </row>
    <row r="326" spans="1:23" x14ac:dyDescent="0.2">
      <c r="A326" s="558" t="s">
        <v>81</v>
      </c>
      <c r="B326" s="99" t="s">
        <v>109</v>
      </c>
      <c r="C326" s="275"/>
      <c r="D326" s="411"/>
      <c r="E326" s="411"/>
      <c r="F326" s="275"/>
      <c r="G326" s="518"/>
      <c r="H326" s="518"/>
      <c r="I326" s="69"/>
      <c r="J326" s="69"/>
      <c r="K326" s="69"/>
      <c r="L326" s="69"/>
      <c r="M326" s="69"/>
      <c r="N326" s="69"/>
      <c r="O326" s="69"/>
      <c r="P326" s="69"/>
      <c r="Q326" s="67"/>
      <c r="R326" s="67"/>
      <c r="S326" s="67"/>
      <c r="T326" s="67"/>
      <c r="U326" s="67"/>
      <c r="V326" s="67"/>
      <c r="W326" s="67"/>
    </row>
    <row r="327" spans="1:23" x14ac:dyDescent="0.2">
      <c r="A327" s="519">
        <v>3</v>
      </c>
      <c r="B327" s="73" t="s">
        <v>53</v>
      </c>
      <c r="C327" s="284">
        <f t="shared" ref="C327:C328" si="64">C328</f>
        <v>8197</v>
      </c>
      <c r="D327" s="310">
        <f t="shared" ref="D327:F329" si="65">D328</f>
        <v>15000</v>
      </c>
      <c r="E327" s="310">
        <f t="shared" si="65"/>
        <v>15000</v>
      </c>
      <c r="F327" s="284">
        <f t="shared" si="65"/>
        <v>10788</v>
      </c>
      <c r="G327" s="520">
        <f t="shared" si="41"/>
        <v>0.71919999999999995</v>
      </c>
      <c r="H327" s="520">
        <v>0</v>
      </c>
      <c r="I327" s="69"/>
      <c r="J327" s="69"/>
      <c r="K327" s="69"/>
      <c r="L327" s="69"/>
      <c r="M327" s="69"/>
      <c r="N327" s="69"/>
      <c r="O327" s="69"/>
      <c r="P327" s="69"/>
      <c r="Q327" s="67"/>
      <c r="R327" s="67"/>
      <c r="S327" s="67"/>
      <c r="T327" s="67"/>
      <c r="U327" s="67"/>
      <c r="V327" s="67"/>
      <c r="W327" s="67"/>
    </row>
    <row r="328" spans="1:23" x14ac:dyDescent="0.2">
      <c r="A328" s="521">
        <v>32</v>
      </c>
      <c r="B328" s="74" t="s">
        <v>27</v>
      </c>
      <c r="C328" s="285">
        <f t="shared" si="64"/>
        <v>8197</v>
      </c>
      <c r="D328" s="486">
        <f t="shared" si="65"/>
        <v>15000</v>
      </c>
      <c r="E328" s="486">
        <f t="shared" si="65"/>
        <v>15000</v>
      </c>
      <c r="F328" s="285">
        <f t="shared" si="65"/>
        <v>10788</v>
      </c>
      <c r="G328" s="522">
        <f t="shared" si="41"/>
        <v>0.71919999999999995</v>
      </c>
      <c r="H328" s="522">
        <v>0</v>
      </c>
      <c r="I328" s="69"/>
      <c r="J328" s="69"/>
      <c r="K328" s="69"/>
      <c r="L328" s="69"/>
      <c r="M328" s="69"/>
      <c r="N328" s="69"/>
      <c r="O328" s="69"/>
      <c r="P328" s="69"/>
      <c r="Q328" s="67"/>
      <c r="R328" s="67"/>
      <c r="S328" s="67"/>
      <c r="T328" s="67"/>
      <c r="U328" s="67"/>
      <c r="V328" s="67"/>
      <c r="W328" s="67"/>
    </row>
    <row r="329" spans="1:23" x14ac:dyDescent="0.2">
      <c r="A329" s="541">
        <v>323</v>
      </c>
      <c r="B329" s="93" t="s">
        <v>30</v>
      </c>
      <c r="C329" s="312">
        <f>C330</f>
        <v>8197</v>
      </c>
      <c r="D329" s="433">
        <f t="shared" si="65"/>
        <v>15000</v>
      </c>
      <c r="E329" s="433">
        <f t="shared" si="65"/>
        <v>15000</v>
      </c>
      <c r="F329" s="312">
        <f t="shared" si="65"/>
        <v>10788</v>
      </c>
      <c r="G329" s="523">
        <f t="shared" si="41"/>
        <v>0.71919999999999995</v>
      </c>
      <c r="H329" s="523">
        <v>0</v>
      </c>
      <c r="I329" s="69"/>
      <c r="J329" s="69"/>
      <c r="K329" s="69"/>
      <c r="L329" s="69"/>
      <c r="M329" s="69"/>
      <c r="N329" s="69"/>
      <c r="O329" s="69"/>
      <c r="P329" s="69"/>
      <c r="Q329" s="67"/>
      <c r="R329" s="67"/>
      <c r="S329" s="67"/>
      <c r="T329" s="67"/>
      <c r="U329" s="67"/>
      <c r="V329" s="67"/>
      <c r="W329" s="67"/>
    </row>
    <row r="330" spans="1:23" x14ac:dyDescent="0.2">
      <c r="A330" s="542">
        <v>323</v>
      </c>
      <c r="B330" s="94" t="s">
        <v>30</v>
      </c>
      <c r="C330" s="306">
        <v>8197</v>
      </c>
      <c r="D330" s="432">
        <v>15000</v>
      </c>
      <c r="E330" s="432">
        <v>15000</v>
      </c>
      <c r="F330" s="306">
        <v>10788</v>
      </c>
      <c r="G330" s="518">
        <f t="shared" si="41"/>
        <v>0.71919999999999995</v>
      </c>
      <c r="H330" s="518">
        <v>0</v>
      </c>
      <c r="I330" s="69"/>
      <c r="J330" s="69"/>
      <c r="K330" s="69"/>
      <c r="L330" s="69"/>
      <c r="M330" s="69"/>
      <c r="N330" s="69"/>
      <c r="O330" s="69"/>
      <c r="P330" s="69"/>
      <c r="Q330" s="67"/>
      <c r="R330" s="67"/>
      <c r="S330" s="67"/>
      <c r="T330" s="67"/>
      <c r="U330" s="67"/>
      <c r="V330" s="67"/>
      <c r="W330" s="67"/>
    </row>
    <row r="331" spans="1:23" ht="22.5" x14ac:dyDescent="0.2">
      <c r="A331" s="557" t="s">
        <v>379</v>
      </c>
      <c r="B331" s="101" t="s">
        <v>380</v>
      </c>
      <c r="C331" s="267">
        <f>C334</f>
        <v>34795</v>
      </c>
      <c r="D331" s="451">
        <v>0</v>
      </c>
      <c r="E331" s="451">
        <v>0</v>
      </c>
      <c r="F331" s="267">
        <v>0</v>
      </c>
      <c r="G331" s="516">
        <v>0</v>
      </c>
      <c r="H331" s="516">
        <v>0</v>
      </c>
      <c r="I331" s="69"/>
      <c r="J331" s="69"/>
      <c r="K331" s="69"/>
      <c r="L331" s="69"/>
      <c r="M331" s="69"/>
      <c r="N331" s="69"/>
      <c r="O331" s="69"/>
      <c r="P331" s="69"/>
      <c r="Q331" s="67"/>
      <c r="R331" s="67"/>
      <c r="S331" s="67"/>
      <c r="T331" s="67"/>
      <c r="U331" s="67"/>
      <c r="V331" s="67"/>
      <c r="W331" s="67"/>
    </row>
    <row r="332" spans="1:23" x14ac:dyDescent="0.2">
      <c r="A332" s="560"/>
      <c r="B332" s="114" t="s">
        <v>328</v>
      </c>
      <c r="C332" s="481"/>
      <c r="D332" s="499"/>
      <c r="E332" s="499"/>
      <c r="F332" s="481"/>
      <c r="G332" s="516"/>
      <c r="H332" s="516"/>
      <c r="I332" s="69"/>
      <c r="J332" s="69"/>
      <c r="K332" s="69"/>
      <c r="L332" s="69"/>
      <c r="M332" s="69"/>
      <c r="N332" s="69"/>
      <c r="O332" s="69"/>
      <c r="P332" s="69"/>
      <c r="Q332" s="67"/>
      <c r="R332" s="67"/>
      <c r="S332" s="67"/>
      <c r="T332" s="67"/>
      <c r="U332" s="67"/>
      <c r="V332" s="67"/>
      <c r="W332" s="67"/>
    </row>
    <row r="333" spans="1:23" x14ac:dyDescent="0.2">
      <c r="A333" s="558" t="s">
        <v>81</v>
      </c>
      <c r="B333" s="99" t="s">
        <v>109</v>
      </c>
      <c r="C333" s="483"/>
      <c r="D333" s="452"/>
      <c r="E333" s="452"/>
      <c r="F333" s="483"/>
      <c r="G333" s="518"/>
      <c r="H333" s="518"/>
      <c r="I333" s="69"/>
      <c r="J333" s="69"/>
      <c r="K333" s="69"/>
      <c r="L333" s="69"/>
      <c r="M333" s="69"/>
      <c r="N333" s="69"/>
      <c r="O333" s="69"/>
      <c r="P333" s="69"/>
      <c r="Q333" s="67"/>
      <c r="R333" s="67"/>
      <c r="S333" s="67"/>
      <c r="T333" s="67"/>
      <c r="U333" s="67"/>
      <c r="V333" s="67"/>
      <c r="W333" s="67"/>
    </row>
    <row r="334" spans="1:23" x14ac:dyDescent="0.2">
      <c r="A334" s="519">
        <v>3</v>
      </c>
      <c r="B334" s="73" t="s">
        <v>53</v>
      </c>
      <c r="C334" s="310">
        <f t="shared" ref="C334:C336" si="66">C335</f>
        <v>34795</v>
      </c>
      <c r="D334" s="443"/>
      <c r="E334" s="443">
        <v>0</v>
      </c>
      <c r="F334" s="310">
        <v>0</v>
      </c>
      <c r="G334" s="520">
        <v>0</v>
      </c>
      <c r="H334" s="520">
        <v>0</v>
      </c>
      <c r="I334" s="69"/>
      <c r="J334" s="69"/>
      <c r="K334" s="69"/>
      <c r="L334" s="69"/>
      <c r="M334" s="69"/>
      <c r="N334" s="69"/>
      <c r="O334" s="69"/>
      <c r="P334" s="69"/>
      <c r="Q334" s="67"/>
      <c r="R334" s="67"/>
      <c r="S334" s="67"/>
      <c r="T334" s="67"/>
      <c r="U334" s="67"/>
      <c r="V334" s="67"/>
      <c r="W334" s="67"/>
    </row>
    <row r="335" spans="1:23" x14ac:dyDescent="0.2">
      <c r="A335" s="521">
        <v>32</v>
      </c>
      <c r="B335" s="74" t="s">
        <v>27</v>
      </c>
      <c r="C335" s="486">
        <f t="shared" si="66"/>
        <v>34795</v>
      </c>
      <c r="D335" s="453"/>
      <c r="E335" s="453">
        <v>0</v>
      </c>
      <c r="F335" s="486">
        <v>0</v>
      </c>
      <c r="G335" s="522">
        <v>0</v>
      </c>
      <c r="H335" s="522">
        <v>0</v>
      </c>
      <c r="I335" s="69"/>
      <c r="J335" s="69"/>
      <c r="K335" s="69"/>
      <c r="L335" s="69"/>
      <c r="M335" s="69"/>
      <c r="N335" s="69"/>
      <c r="O335" s="69"/>
      <c r="P335" s="69"/>
      <c r="Q335" s="67"/>
      <c r="R335" s="67"/>
      <c r="S335" s="67"/>
      <c r="T335" s="67"/>
      <c r="U335" s="67"/>
      <c r="V335" s="67"/>
      <c r="W335" s="67"/>
    </row>
    <row r="336" spans="1:23" ht="18" customHeight="1" x14ac:dyDescent="0.2">
      <c r="A336" s="541">
        <v>323</v>
      </c>
      <c r="B336" s="93" t="s">
        <v>30</v>
      </c>
      <c r="C336" s="433">
        <f t="shared" si="66"/>
        <v>34795</v>
      </c>
      <c r="D336" s="454"/>
      <c r="E336" s="454">
        <v>0</v>
      </c>
      <c r="F336" s="433">
        <v>0</v>
      </c>
      <c r="G336" s="523">
        <v>0</v>
      </c>
      <c r="H336" s="523">
        <v>0</v>
      </c>
      <c r="I336" s="69"/>
      <c r="J336" s="69"/>
      <c r="K336" s="69"/>
      <c r="L336" s="69"/>
      <c r="M336" s="69"/>
      <c r="N336" s="69"/>
      <c r="O336" s="69"/>
      <c r="P336" s="69"/>
      <c r="Q336" s="67"/>
      <c r="R336" s="67"/>
      <c r="S336" s="67"/>
      <c r="T336" s="67"/>
      <c r="U336" s="67"/>
      <c r="V336" s="67"/>
      <c r="W336" s="67"/>
    </row>
    <row r="337" spans="1:23" ht="12.75" customHeight="1" x14ac:dyDescent="0.2">
      <c r="A337" s="542">
        <v>323</v>
      </c>
      <c r="B337" s="94" t="s">
        <v>30</v>
      </c>
      <c r="C337" s="432">
        <v>34795</v>
      </c>
      <c r="D337" s="455"/>
      <c r="E337" s="455"/>
      <c r="F337" s="432">
        <v>0</v>
      </c>
      <c r="G337" s="518">
        <v>0</v>
      </c>
      <c r="H337" s="518">
        <v>0</v>
      </c>
      <c r="I337" s="69"/>
      <c r="J337" s="69"/>
      <c r="K337" s="69"/>
      <c r="L337" s="69"/>
      <c r="M337" s="69"/>
      <c r="N337" s="69"/>
      <c r="O337" s="69"/>
      <c r="P337" s="69"/>
      <c r="Q337" s="67"/>
      <c r="R337" s="67"/>
      <c r="S337" s="67"/>
      <c r="T337" s="67"/>
      <c r="U337" s="67"/>
      <c r="V337" s="67"/>
      <c r="W337" s="67"/>
    </row>
    <row r="338" spans="1:23" x14ac:dyDescent="0.2">
      <c r="A338" s="557" t="s">
        <v>381</v>
      </c>
      <c r="B338" s="101" t="s">
        <v>382</v>
      </c>
      <c r="C338" s="267">
        <f>C341</f>
        <v>33875</v>
      </c>
      <c r="D338" s="451">
        <v>0</v>
      </c>
      <c r="E338" s="451">
        <v>0</v>
      </c>
      <c r="F338" s="267">
        <v>0</v>
      </c>
      <c r="G338" s="516">
        <v>0</v>
      </c>
      <c r="H338" s="516">
        <v>0</v>
      </c>
      <c r="I338" s="69"/>
      <c r="J338" s="69"/>
      <c r="K338" s="69"/>
      <c r="L338" s="69"/>
      <c r="M338" s="69"/>
      <c r="N338" s="69"/>
      <c r="O338" s="69"/>
      <c r="P338" s="69"/>
      <c r="Q338" s="67"/>
      <c r="R338" s="67"/>
      <c r="S338" s="67"/>
      <c r="T338" s="67"/>
      <c r="U338" s="67"/>
      <c r="V338" s="67"/>
      <c r="W338" s="67"/>
    </row>
    <row r="339" spans="1:23" x14ac:dyDescent="0.2">
      <c r="A339" s="560"/>
      <c r="B339" s="114" t="s">
        <v>328</v>
      </c>
      <c r="C339" s="481"/>
      <c r="D339" s="499"/>
      <c r="E339" s="499">
        <v>0</v>
      </c>
      <c r="F339" s="481"/>
      <c r="G339" s="516"/>
      <c r="H339" s="516"/>
      <c r="I339" s="69"/>
      <c r="J339" s="69"/>
      <c r="K339" s="69"/>
      <c r="L339" s="69"/>
      <c r="M339" s="69"/>
      <c r="N339" s="69"/>
      <c r="O339" s="69"/>
      <c r="P339" s="69"/>
      <c r="Q339" s="67"/>
      <c r="R339" s="67"/>
      <c r="S339" s="67"/>
      <c r="T339" s="67"/>
      <c r="U339" s="67"/>
      <c r="V339" s="67"/>
      <c r="W339" s="67"/>
    </row>
    <row r="340" spans="1:23" x14ac:dyDescent="0.2">
      <c r="A340" s="558" t="s">
        <v>81</v>
      </c>
      <c r="B340" s="99" t="s">
        <v>109</v>
      </c>
      <c r="C340" s="483"/>
      <c r="D340" s="452"/>
      <c r="E340" s="452">
        <v>0</v>
      </c>
      <c r="F340" s="483"/>
      <c r="G340" s="518"/>
      <c r="H340" s="518"/>
      <c r="I340" s="69"/>
      <c r="J340" s="69"/>
      <c r="K340" s="69"/>
      <c r="L340" s="69"/>
      <c r="M340" s="69"/>
      <c r="N340" s="69"/>
      <c r="O340" s="69"/>
      <c r="P340" s="69"/>
      <c r="Q340" s="67"/>
      <c r="R340" s="67"/>
      <c r="S340" s="67"/>
      <c r="T340" s="67"/>
      <c r="U340" s="67"/>
      <c r="V340" s="67"/>
      <c r="W340" s="67"/>
    </row>
    <row r="341" spans="1:23" x14ac:dyDescent="0.2">
      <c r="A341" s="519">
        <v>3</v>
      </c>
      <c r="B341" s="73" t="s">
        <v>53</v>
      </c>
      <c r="C341" s="310">
        <f t="shared" ref="C341:C343" si="67">C342</f>
        <v>33875</v>
      </c>
      <c r="D341" s="443"/>
      <c r="E341" s="443"/>
      <c r="F341" s="310">
        <v>0</v>
      </c>
      <c r="G341" s="520">
        <v>0</v>
      </c>
      <c r="H341" s="520">
        <v>0</v>
      </c>
      <c r="I341" s="69"/>
      <c r="J341" s="69"/>
      <c r="K341" s="69"/>
      <c r="L341" s="69"/>
      <c r="M341" s="69"/>
      <c r="N341" s="69"/>
      <c r="O341" s="69"/>
      <c r="P341" s="69"/>
      <c r="Q341" s="67"/>
      <c r="R341" s="67"/>
      <c r="S341" s="67"/>
      <c r="T341" s="67"/>
      <c r="U341" s="67"/>
      <c r="V341" s="67"/>
      <c r="W341" s="67"/>
    </row>
    <row r="342" spans="1:23" x14ac:dyDescent="0.2">
      <c r="A342" s="521">
        <v>32</v>
      </c>
      <c r="B342" s="74" t="s">
        <v>27</v>
      </c>
      <c r="C342" s="486">
        <f t="shared" si="67"/>
        <v>33875</v>
      </c>
      <c r="D342" s="453"/>
      <c r="E342" s="453">
        <v>0</v>
      </c>
      <c r="F342" s="486">
        <v>0</v>
      </c>
      <c r="G342" s="522">
        <v>0</v>
      </c>
      <c r="H342" s="522">
        <v>0</v>
      </c>
      <c r="I342" s="69"/>
      <c r="J342" s="69"/>
      <c r="K342" s="69"/>
      <c r="L342" s="69"/>
      <c r="M342" s="69"/>
      <c r="N342" s="69"/>
      <c r="O342" s="69"/>
      <c r="P342" s="69"/>
      <c r="Q342" s="67"/>
      <c r="R342" s="67"/>
      <c r="S342" s="67"/>
      <c r="T342" s="67"/>
      <c r="U342" s="67"/>
      <c r="V342" s="67"/>
      <c r="W342" s="67"/>
    </row>
    <row r="343" spans="1:23" x14ac:dyDescent="0.2">
      <c r="A343" s="541">
        <v>323</v>
      </c>
      <c r="B343" s="93" t="s">
        <v>30</v>
      </c>
      <c r="C343" s="433">
        <f t="shared" si="67"/>
        <v>33875</v>
      </c>
      <c r="D343" s="454"/>
      <c r="E343" s="454">
        <v>0</v>
      </c>
      <c r="F343" s="433">
        <v>0</v>
      </c>
      <c r="G343" s="523">
        <v>0</v>
      </c>
      <c r="H343" s="523">
        <v>0</v>
      </c>
      <c r="I343" s="69"/>
      <c r="J343" s="69"/>
      <c r="K343" s="69"/>
      <c r="L343" s="69"/>
      <c r="M343" s="69"/>
      <c r="N343" s="69"/>
      <c r="O343" s="69"/>
      <c r="P343" s="69"/>
      <c r="Q343" s="67"/>
      <c r="R343" s="67"/>
      <c r="S343" s="67"/>
      <c r="T343" s="67"/>
      <c r="U343" s="67"/>
      <c r="V343" s="67"/>
      <c r="W343" s="67"/>
    </row>
    <row r="344" spans="1:23" x14ac:dyDescent="0.2">
      <c r="A344" s="542">
        <v>323</v>
      </c>
      <c r="B344" s="94" t="s">
        <v>30</v>
      </c>
      <c r="C344" s="432">
        <v>33875</v>
      </c>
      <c r="D344" s="455"/>
      <c r="E344" s="455">
        <v>0</v>
      </c>
      <c r="F344" s="432">
        <v>0</v>
      </c>
      <c r="G344" s="518">
        <v>0</v>
      </c>
      <c r="H344" s="518">
        <v>0</v>
      </c>
      <c r="I344" s="69"/>
      <c r="J344" s="69"/>
      <c r="K344" s="69"/>
      <c r="L344" s="69"/>
      <c r="M344" s="69"/>
      <c r="N344" s="69"/>
      <c r="O344" s="69"/>
      <c r="P344" s="69"/>
      <c r="Q344" s="67"/>
      <c r="R344" s="67"/>
      <c r="S344" s="67"/>
      <c r="T344" s="67"/>
      <c r="U344" s="67"/>
      <c r="V344" s="67"/>
      <c r="W344" s="67"/>
    </row>
    <row r="345" spans="1:23" ht="12.75" customHeight="1" x14ac:dyDescent="0.2">
      <c r="A345" s="557" t="s">
        <v>383</v>
      </c>
      <c r="B345" s="101" t="s">
        <v>384</v>
      </c>
      <c r="C345" s="267">
        <f>C348</f>
        <v>19950</v>
      </c>
      <c r="D345" s="451">
        <v>0</v>
      </c>
      <c r="E345" s="451">
        <v>0</v>
      </c>
      <c r="F345" s="267">
        <v>0</v>
      </c>
      <c r="G345" s="516">
        <v>0</v>
      </c>
      <c r="H345" s="516">
        <v>0</v>
      </c>
      <c r="I345" s="69"/>
      <c r="J345" s="69"/>
      <c r="K345" s="69"/>
      <c r="L345" s="69"/>
      <c r="M345" s="69"/>
      <c r="N345" s="69"/>
      <c r="O345" s="69"/>
      <c r="P345" s="69"/>
      <c r="Q345" s="67"/>
      <c r="R345" s="67"/>
      <c r="S345" s="67"/>
      <c r="T345" s="67"/>
      <c r="U345" s="67"/>
      <c r="V345" s="67"/>
      <c r="W345" s="67"/>
    </row>
    <row r="346" spans="1:23" x14ac:dyDescent="0.2">
      <c r="A346" s="560"/>
      <c r="B346" s="114" t="s">
        <v>328</v>
      </c>
      <c r="C346" s="481"/>
      <c r="D346" s="499"/>
      <c r="E346" s="499">
        <v>0</v>
      </c>
      <c r="F346" s="481"/>
      <c r="G346" s="516"/>
      <c r="H346" s="516"/>
      <c r="I346" s="69"/>
      <c r="J346" s="69"/>
      <c r="K346" s="69"/>
      <c r="L346" s="69"/>
      <c r="M346" s="69"/>
      <c r="N346" s="69"/>
      <c r="O346" s="69"/>
      <c r="P346" s="69"/>
      <c r="Q346" s="67"/>
      <c r="R346" s="67"/>
      <c r="S346" s="67"/>
      <c r="T346" s="67"/>
      <c r="U346" s="67"/>
      <c r="V346" s="67"/>
      <c r="W346" s="67"/>
    </row>
    <row r="347" spans="1:23" x14ac:dyDescent="0.2">
      <c r="A347" s="558" t="s">
        <v>81</v>
      </c>
      <c r="B347" s="99" t="s">
        <v>109</v>
      </c>
      <c r="C347" s="483"/>
      <c r="D347" s="452"/>
      <c r="E347" s="452"/>
      <c r="F347" s="483"/>
      <c r="G347" s="518"/>
      <c r="H347" s="518"/>
      <c r="I347" s="69"/>
      <c r="J347" s="69"/>
      <c r="K347" s="69"/>
      <c r="L347" s="69"/>
      <c r="M347" s="69"/>
      <c r="N347" s="69"/>
      <c r="O347" s="69"/>
      <c r="P347" s="69"/>
      <c r="Q347" s="67"/>
      <c r="R347" s="67"/>
      <c r="S347" s="67"/>
      <c r="T347" s="67"/>
      <c r="U347" s="67"/>
      <c r="V347" s="67"/>
      <c r="W347" s="67"/>
    </row>
    <row r="348" spans="1:23" x14ac:dyDescent="0.2">
      <c r="A348" s="519">
        <v>3</v>
      </c>
      <c r="B348" s="73" t="s">
        <v>53</v>
      </c>
      <c r="C348" s="310">
        <f t="shared" ref="C348:C350" si="68">C349</f>
        <v>19950</v>
      </c>
      <c r="D348" s="443"/>
      <c r="E348" s="443">
        <v>0</v>
      </c>
      <c r="F348" s="310">
        <v>0</v>
      </c>
      <c r="G348" s="520">
        <v>0</v>
      </c>
      <c r="H348" s="520">
        <v>0</v>
      </c>
      <c r="I348" s="69"/>
      <c r="J348" s="69"/>
      <c r="K348" s="69"/>
      <c r="L348" s="69"/>
      <c r="M348" s="69"/>
      <c r="N348" s="69"/>
      <c r="O348" s="69"/>
      <c r="P348" s="69"/>
      <c r="Q348" s="67"/>
      <c r="R348" s="67"/>
      <c r="S348" s="67"/>
      <c r="T348" s="67"/>
      <c r="U348" s="67"/>
      <c r="V348" s="67"/>
      <c r="W348" s="67"/>
    </row>
    <row r="349" spans="1:23" x14ac:dyDescent="0.2">
      <c r="A349" s="521">
        <v>32</v>
      </c>
      <c r="B349" s="74" t="s">
        <v>27</v>
      </c>
      <c r="C349" s="486">
        <f t="shared" si="68"/>
        <v>19950</v>
      </c>
      <c r="D349" s="453"/>
      <c r="E349" s="453">
        <v>0</v>
      </c>
      <c r="F349" s="486">
        <v>0</v>
      </c>
      <c r="G349" s="522">
        <v>0</v>
      </c>
      <c r="H349" s="522">
        <v>0</v>
      </c>
      <c r="I349" s="69"/>
      <c r="J349" s="69"/>
      <c r="K349" s="69"/>
      <c r="L349" s="69"/>
      <c r="M349" s="69"/>
      <c r="N349" s="69"/>
      <c r="O349" s="69"/>
      <c r="P349" s="69"/>
      <c r="Q349" s="67"/>
      <c r="R349" s="67"/>
      <c r="S349" s="67"/>
      <c r="T349" s="67"/>
      <c r="U349" s="67"/>
      <c r="V349" s="67"/>
      <c r="W349" s="67"/>
    </row>
    <row r="350" spans="1:23" x14ac:dyDescent="0.2">
      <c r="A350" s="541">
        <v>323</v>
      </c>
      <c r="B350" s="93" t="s">
        <v>30</v>
      </c>
      <c r="C350" s="433">
        <f t="shared" si="68"/>
        <v>19950</v>
      </c>
      <c r="D350" s="454"/>
      <c r="E350" s="454">
        <v>0</v>
      </c>
      <c r="F350" s="433">
        <v>0</v>
      </c>
      <c r="G350" s="523">
        <v>0</v>
      </c>
      <c r="H350" s="523">
        <v>0</v>
      </c>
      <c r="I350" s="69"/>
      <c r="J350" s="69"/>
      <c r="K350" s="69"/>
      <c r="L350" s="69"/>
      <c r="M350" s="69"/>
      <c r="N350" s="69"/>
      <c r="O350" s="69"/>
      <c r="P350" s="69"/>
      <c r="Q350" s="67"/>
      <c r="R350" s="67"/>
      <c r="S350" s="67"/>
      <c r="T350" s="67"/>
      <c r="U350" s="67"/>
      <c r="V350" s="67"/>
      <c r="W350" s="67"/>
    </row>
    <row r="351" spans="1:23" x14ac:dyDescent="0.2">
      <c r="A351" s="542">
        <v>323</v>
      </c>
      <c r="B351" s="94" t="s">
        <v>30</v>
      </c>
      <c r="C351" s="432">
        <v>19950</v>
      </c>
      <c r="D351" s="455"/>
      <c r="E351" s="455">
        <v>0</v>
      </c>
      <c r="F351" s="432">
        <v>0</v>
      </c>
      <c r="G351" s="518">
        <v>0</v>
      </c>
      <c r="H351" s="518">
        <v>0</v>
      </c>
      <c r="I351" s="69"/>
      <c r="J351" s="69"/>
      <c r="K351" s="69"/>
      <c r="L351" s="69"/>
      <c r="M351" s="69"/>
      <c r="N351" s="69"/>
      <c r="O351" s="69"/>
      <c r="P351" s="69"/>
      <c r="Q351" s="67"/>
      <c r="R351" s="67"/>
      <c r="S351" s="67"/>
      <c r="T351" s="67"/>
      <c r="U351" s="67"/>
      <c r="V351" s="67"/>
      <c r="W351" s="67"/>
    </row>
    <row r="352" spans="1:23" x14ac:dyDescent="0.2">
      <c r="A352" s="557" t="s">
        <v>385</v>
      </c>
      <c r="B352" s="100" t="s">
        <v>386</v>
      </c>
      <c r="C352" s="267">
        <f>C355</f>
        <v>0</v>
      </c>
      <c r="D352" s="451">
        <v>0</v>
      </c>
      <c r="E352" s="451">
        <f>E355</f>
        <v>200000</v>
      </c>
      <c r="F352" s="267">
        <v>0</v>
      </c>
      <c r="G352" s="516">
        <f t="shared" ref="G352:G390" si="69">F352/E352</f>
        <v>0</v>
      </c>
      <c r="H352" s="516">
        <v>0</v>
      </c>
      <c r="I352" s="69"/>
      <c r="J352" s="69"/>
      <c r="K352" s="69"/>
      <c r="L352" s="69"/>
      <c r="M352" s="69"/>
      <c r="N352" s="69"/>
      <c r="O352" s="69"/>
      <c r="P352" s="69"/>
      <c r="Q352" s="67"/>
      <c r="R352" s="67"/>
      <c r="S352" s="67"/>
      <c r="T352" s="67"/>
      <c r="U352" s="67"/>
      <c r="V352" s="67"/>
      <c r="W352" s="67"/>
    </row>
    <row r="353" spans="1:23" x14ac:dyDescent="0.2">
      <c r="A353" s="557" t="s">
        <v>84</v>
      </c>
      <c r="B353" s="101" t="s">
        <v>326</v>
      </c>
      <c r="C353" s="481"/>
      <c r="D353" s="451"/>
      <c r="E353" s="451"/>
      <c r="F353" s="481"/>
      <c r="G353" s="516"/>
      <c r="H353" s="516"/>
      <c r="I353" s="69"/>
      <c r="J353" s="69"/>
      <c r="K353" s="69"/>
      <c r="L353" s="69"/>
      <c r="M353" s="69"/>
      <c r="N353" s="69"/>
      <c r="O353" s="69"/>
      <c r="P353" s="69"/>
      <c r="Q353" s="67"/>
      <c r="R353" s="67"/>
      <c r="S353" s="67"/>
      <c r="T353" s="67"/>
      <c r="U353" s="67"/>
      <c r="V353" s="67"/>
      <c r="W353" s="67"/>
    </row>
    <row r="354" spans="1:23" x14ac:dyDescent="0.2">
      <c r="A354" s="559" t="s">
        <v>82</v>
      </c>
      <c r="B354" s="102" t="s">
        <v>109</v>
      </c>
      <c r="C354" s="483"/>
      <c r="D354" s="452"/>
      <c r="E354" s="452"/>
      <c r="F354" s="483"/>
      <c r="G354" s="518"/>
      <c r="H354" s="518"/>
      <c r="I354" s="69"/>
      <c r="J354" s="69"/>
      <c r="K354" s="69"/>
      <c r="L354" s="69"/>
      <c r="M354" s="69"/>
      <c r="N354" s="69"/>
      <c r="O354" s="69"/>
      <c r="P354" s="69"/>
      <c r="Q354" s="67"/>
      <c r="R354" s="67"/>
      <c r="S354" s="67"/>
      <c r="T354" s="67"/>
      <c r="U354" s="67"/>
      <c r="V354" s="67"/>
      <c r="W354" s="67"/>
    </row>
    <row r="355" spans="1:23" x14ac:dyDescent="0.2">
      <c r="A355" s="519">
        <v>4</v>
      </c>
      <c r="B355" s="73" t="s">
        <v>53</v>
      </c>
      <c r="C355" s="310">
        <f t="shared" ref="C355:C357" si="70">C356</f>
        <v>0</v>
      </c>
      <c r="D355" s="443">
        <f t="shared" ref="D355:E357" si="71">D356</f>
        <v>0</v>
      </c>
      <c r="E355" s="443">
        <f t="shared" si="71"/>
        <v>200000</v>
      </c>
      <c r="F355" s="310">
        <v>0</v>
      </c>
      <c r="G355" s="520">
        <f t="shared" si="69"/>
        <v>0</v>
      </c>
      <c r="H355" s="520">
        <v>0</v>
      </c>
      <c r="I355" s="69"/>
      <c r="J355" s="69"/>
      <c r="K355" s="69"/>
      <c r="L355" s="69"/>
      <c r="M355" s="69"/>
      <c r="N355" s="69"/>
      <c r="O355" s="69"/>
      <c r="P355" s="69"/>
      <c r="Q355" s="67"/>
      <c r="R355" s="67"/>
      <c r="S355" s="67"/>
      <c r="T355" s="67"/>
      <c r="U355" s="67"/>
      <c r="V355" s="67"/>
      <c r="W355" s="67"/>
    </row>
    <row r="356" spans="1:23" x14ac:dyDescent="0.2">
      <c r="A356" s="521">
        <v>42</v>
      </c>
      <c r="B356" s="74" t="s">
        <v>27</v>
      </c>
      <c r="C356" s="486">
        <f t="shared" si="70"/>
        <v>0</v>
      </c>
      <c r="D356" s="453">
        <f t="shared" si="71"/>
        <v>0</v>
      </c>
      <c r="E356" s="453">
        <f t="shared" si="71"/>
        <v>200000</v>
      </c>
      <c r="F356" s="486">
        <v>0</v>
      </c>
      <c r="G356" s="522">
        <f t="shared" si="69"/>
        <v>0</v>
      </c>
      <c r="H356" s="522">
        <v>0</v>
      </c>
      <c r="I356" s="69"/>
      <c r="J356" s="69"/>
      <c r="K356" s="69"/>
      <c r="L356" s="69"/>
      <c r="M356" s="69"/>
      <c r="N356" s="69"/>
      <c r="O356" s="69"/>
      <c r="P356" s="69"/>
      <c r="Q356" s="67"/>
      <c r="R356" s="67"/>
      <c r="S356" s="67"/>
      <c r="T356" s="67"/>
      <c r="U356" s="67"/>
      <c r="V356" s="67"/>
      <c r="W356" s="67"/>
    </row>
    <row r="357" spans="1:23" x14ac:dyDescent="0.2">
      <c r="A357" s="541">
        <v>421</v>
      </c>
      <c r="B357" s="93" t="s">
        <v>30</v>
      </c>
      <c r="C357" s="433">
        <f t="shared" si="70"/>
        <v>0</v>
      </c>
      <c r="D357" s="454">
        <f t="shared" si="71"/>
        <v>0</v>
      </c>
      <c r="E357" s="454">
        <f t="shared" si="71"/>
        <v>200000</v>
      </c>
      <c r="F357" s="433">
        <v>0</v>
      </c>
      <c r="G357" s="523">
        <f t="shared" si="69"/>
        <v>0</v>
      </c>
      <c r="H357" s="523">
        <v>0</v>
      </c>
      <c r="I357" s="69"/>
      <c r="J357" s="69"/>
      <c r="K357" s="69"/>
      <c r="L357" s="69"/>
      <c r="M357" s="69"/>
      <c r="N357" s="69"/>
      <c r="O357" s="69"/>
      <c r="P357" s="69"/>
      <c r="Q357" s="67"/>
      <c r="R357" s="67"/>
      <c r="S357" s="67"/>
      <c r="T357" s="67"/>
      <c r="U357" s="67"/>
      <c r="V357" s="67"/>
      <c r="W357" s="67"/>
    </row>
    <row r="358" spans="1:23" x14ac:dyDescent="0.2">
      <c r="A358" s="542">
        <v>421</v>
      </c>
      <c r="B358" s="94" t="s">
        <v>30</v>
      </c>
      <c r="C358" s="432">
        <v>0</v>
      </c>
      <c r="D358" s="455">
        <v>0</v>
      </c>
      <c r="E358" s="455">
        <v>200000</v>
      </c>
      <c r="F358" s="432">
        <v>0</v>
      </c>
      <c r="G358" s="518">
        <f t="shared" si="69"/>
        <v>0</v>
      </c>
      <c r="H358" s="518">
        <v>0</v>
      </c>
      <c r="I358" s="69"/>
      <c r="J358" s="69"/>
      <c r="K358" s="69"/>
      <c r="L358" s="69"/>
      <c r="M358" s="69"/>
      <c r="N358" s="69"/>
      <c r="O358" s="69"/>
      <c r="P358" s="69"/>
      <c r="Q358" s="67"/>
      <c r="R358" s="67"/>
      <c r="S358" s="67"/>
      <c r="T358" s="67"/>
      <c r="U358" s="67"/>
      <c r="V358" s="67"/>
      <c r="W358" s="67"/>
    </row>
    <row r="359" spans="1:23" x14ac:dyDescent="0.2">
      <c r="A359" s="561"/>
      <c r="B359" s="562" t="s">
        <v>90</v>
      </c>
      <c r="C359" s="288"/>
      <c r="D359" s="203"/>
      <c r="E359" s="203"/>
      <c r="F359" s="288"/>
      <c r="G359" s="553"/>
      <c r="H359" s="553"/>
      <c r="I359" s="69"/>
      <c r="J359" s="69"/>
      <c r="K359" s="69"/>
      <c r="L359" s="69"/>
      <c r="M359" s="69"/>
      <c r="N359" s="69"/>
      <c r="O359" s="69"/>
      <c r="P359" s="69"/>
      <c r="Q359" s="67"/>
      <c r="R359" s="67"/>
      <c r="S359" s="67"/>
      <c r="T359" s="67"/>
      <c r="U359" s="67"/>
      <c r="V359" s="67"/>
      <c r="W359" s="67"/>
    </row>
    <row r="360" spans="1:23" x14ac:dyDescent="0.2">
      <c r="A360" s="550" t="s">
        <v>335</v>
      </c>
      <c r="B360" s="175"/>
      <c r="C360" s="266">
        <f>C361+C368+C375</f>
        <v>536537</v>
      </c>
      <c r="D360" s="194">
        <f>D361+D368+D375</f>
        <v>335000</v>
      </c>
      <c r="E360" s="194">
        <f>E361+E368+E375</f>
        <v>335000</v>
      </c>
      <c r="F360" s="266">
        <f>F361+F368+F375</f>
        <v>187690</v>
      </c>
      <c r="G360" s="515">
        <f t="shared" si="69"/>
        <v>0.5602686567164179</v>
      </c>
      <c r="H360" s="515">
        <f t="shared" ref="H360:H389" si="72">F360/C360</f>
        <v>0.34981744036292001</v>
      </c>
      <c r="I360" s="69"/>
      <c r="J360" s="69"/>
      <c r="K360" s="69"/>
      <c r="L360" s="69"/>
      <c r="M360" s="69"/>
      <c r="N360" s="69"/>
      <c r="O360" s="69"/>
      <c r="P360" s="69"/>
      <c r="Q360" s="67"/>
      <c r="R360" s="67"/>
      <c r="S360" s="67"/>
      <c r="T360" s="67"/>
      <c r="U360" s="67"/>
      <c r="V360" s="67"/>
      <c r="W360" s="67"/>
    </row>
    <row r="361" spans="1:23" ht="27" customHeight="1" x14ac:dyDescent="0.2">
      <c r="A361" s="100" t="s">
        <v>296</v>
      </c>
      <c r="B361" s="72" t="s">
        <v>100</v>
      </c>
      <c r="C361" s="267">
        <f>C364</f>
        <v>0</v>
      </c>
      <c r="D361" s="434">
        <f>D364</f>
        <v>100000</v>
      </c>
      <c r="E361" s="193">
        <f>E364</f>
        <v>100000</v>
      </c>
      <c r="F361" s="267">
        <v>0</v>
      </c>
      <c r="G361" s="516">
        <f t="shared" si="69"/>
        <v>0</v>
      </c>
      <c r="H361" s="516">
        <v>0</v>
      </c>
      <c r="I361" s="69"/>
      <c r="J361" s="69"/>
      <c r="K361" s="69"/>
      <c r="L361" s="69"/>
      <c r="M361" s="69"/>
      <c r="N361" s="69"/>
      <c r="O361" s="69"/>
      <c r="P361" s="69"/>
      <c r="Q361" s="67"/>
      <c r="R361" s="67"/>
      <c r="S361" s="67"/>
      <c r="T361" s="67"/>
      <c r="U361" s="67"/>
      <c r="V361" s="67"/>
      <c r="W361" s="67"/>
    </row>
    <row r="362" spans="1:23" x14ac:dyDescent="0.2">
      <c r="A362" s="100"/>
      <c r="B362" s="72" t="s">
        <v>326</v>
      </c>
      <c r="C362" s="267"/>
      <c r="D362" s="434"/>
      <c r="E362" s="193"/>
      <c r="F362" s="267"/>
      <c r="G362" s="516"/>
      <c r="H362" s="516"/>
      <c r="I362" s="69"/>
      <c r="J362" s="69"/>
      <c r="K362" s="69"/>
      <c r="L362" s="69"/>
      <c r="M362" s="69"/>
      <c r="N362" s="69"/>
      <c r="O362" s="69"/>
      <c r="P362" s="69"/>
      <c r="Q362" s="67"/>
      <c r="R362" s="67"/>
      <c r="S362" s="67"/>
      <c r="T362" s="67"/>
      <c r="U362" s="67"/>
      <c r="V362" s="67"/>
      <c r="W362" s="67"/>
    </row>
    <row r="363" spans="1:23" x14ac:dyDescent="0.2">
      <c r="A363" s="525" t="s">
        <v>87</v>
      </c>
      <c r="B363" s="82" t="s">
        <v>109</v>
      </c>
      <c r="C363" s="275"/>
      <c r="D363" s="435"/>
      <c r="E363" s="411"/>
      <c r="F363" s="275"/>
      <c r="G363" s="518"/>
      <c r="H363" s="518"/>
      <c r="I363" s="69"/>
      <c r="J363" s="69"/>
      <c r="K363" s="69"/>
      <c r="L363" s="69"/>
      <c r="M363" s="69"/>
      <c r="N363" s="69"/>
      <c r="O363" s="69"/>
      <c r="P363" s="69"/>
      <c r="Q363" s="67"/>
      <c r="R363" s="67"/>
      <c r="S363" s="67"/>
      <c r="T363" s="67"/>
      <c r="U363" s="67"/>
      <c r="V363" s="67"/>
      <c r="W363" s="67"/>
    </row>
    <row r="364" spans="1:23" x14ac:dyDescent="0.2">
      <c r="A364" s="519">
        <v>3</v>
      </c>
      <c r="B364" s="73" t="s">
        <v>53</v>
      </c>
      <c r="C364" s="284">
        <f t="shared" ref="C364:D366" si="73">C365</f>
        <v>0</v>
      </c>
      <c r="D364" s="436">
        <f t="shared" si="73"/>
        <v>100000</v>
      </c>
      <c r="E364" s="310">
        <f>E365</f>
        <v>100000</v>
      </c>
      <c r="F364" s="284">
        <v>0</v>
      </c>
      <c r="G364" s="520">
        <f t="shared" si="69"/>
        <v>0</v>
      </c>
      <c r="H364" s="520">
        <v>0</v>
      </c>
      <c r="I364" s="69"/>
      <c r="J364" s="69"/>
      <c r="K364" s="69"/>
      <c r="L364" s="69"/>
      <c r="M364" s="69"/>
      <c r="N364" s="69"/>
      <c r="O364" s="69"/>
      <c r="P364" s="69"/>
      <c r="Q364" s="67"/>
      <c r="R364" s="67"/>
      <c r="S364" s="67"/>
      <c r="T364" s="67"/>
      <c r="U364" s="67"/>
      <c r="V364" s="67"/>
      <c r="W364" s="67"/>
    </row>
    <row r="365" spans="1:23" x14ac:dyDescent="0.2">
      <c r="A365" s="521">
        <v>35</v>
      </c>
      <c r="B365" s="74" t="s">
        <v>63</v>
      </c>
      <c r="C365" s="285">
        <f t="shared" si="73"/>
        <v>0</v>
      </c>
      <c r="D365" s="437">
        <f t="shared" si="73"/>
        <v>100000</v>
      </c>
      <c r="E365" s="486">
        <f>E366</f>
        <v>100000</v>
      </c>
      <c r="F365" s="285">
        <v>0</v>
      </c>
      <c r="G365" s="522">
        <f t="shared" si="69"/>
        <v>0</v>
      </c>
      <c r="H365" s="522">
        <v>0</v>
      </c>
      <c r="I365" s="69"/>
      <c r="J365" s="69"/>
      <c r="K365" s="69"/>
      <c r="L365" s="69"/>
      <c r="M365" s="69"/>
      <c r="N365" s="69"/>
      <c r="O365" s="69"/>
      <c r="P365" s="69"/>
      <c r="Q365" s="67"/>
      <c r="R365" s="67"/>
      <c r="S365" s="67"/>
      <c r="T365" s="67"/>
      <c r="U365" s="67"/>
      <c r="V365" s="67"/>
      <c r="W365" s="67"/>
    </row>
    <row r="366" spans="1:23" x14ac:dyDescent="0.2">
      <c r="A366" s="537">
        <v>352</v>
      </c>
      <c r="B366" s="85" t="s">
        <v>64</v>
      </c>
      <c r="C366" s="312">
        <f t="shared" ref="C366" si="74">C367</f>
        <v>0</v>
      </c>
      <c r="D366" s="444">
        <f t="shared" si="73"/>
        <v>100000</v>
      </c>
      <c r="E366" s="433">
        <f>E367</f>
        <v>100000</v>
      </c>
      <c r="F366" s="312">
        <v>0</v>
      </c>
      <c r="G366" s="523">
        <f t="shared" si="69"/>
        <v>0</v>
      </c>
      <c r="H366" s="523">
        <v>0</v>
      </c>
      <c r="I366" s="69"/>
      <c r="J366" s="69"/>
      <c r="K366" s="69"/>
      <c r="L366" s="69"/>
      <c r="M366" s="69"/>
      <c r="N366" s="69"/>
      <c r="O366" s="69"/>
      <c r="P366" s="69"/>
      <c r="Q366" s="67"/>
      <c r="R366" s="67"/>
      <c r="S366" s="67"/>
      <c r="T366" s="67"/>
      <c r="U366" s="67"/>
      <c r="V366" s="67"/>
      <c r="W366" s="67"/>
    </row>
    <row r="367" spans="1:23" ht="12.75" customHeight="1" x14ac:dyDescent="0.2">
      <c r="A367" s="547">
        <v>352</v>
      </c>
      <c r="B367" s="82" t="s">
        <v>64</v>
      </c>
      <c r="C367" s="306">
        <v>0</v>
      </c>
      <c r="D367" s="445">
        <v>100000</v>
      </c>
      <c r="E367" s="432">
        <v>100000</v>
      </c>
      <c r="F367" s="306">
        <v>0</v>
      </c>
      <c r="G367" s="518">
        <f t="shared" si="69"/>
        <v>0</v>
      </c>
      <c r="H367" s="518">
        <v>0</v>
      </c>
      <c r="I367" s="69"/>
      <c r="J367" s="69"/>
      <c r="K367" s="69"/>
      <c r="L367" s="69"/>
      <c r="M367" s="69"/>
      <c r="N367" s="69"/>
      <c r="O367" s="69"/>
      <c r="P367" s="69"/>
      <c r="Q367" s="67"/>
      <c r="R367" s="67"/>
      <c r="S367" s="67"/>
      <c r="T367" s="67"/>
      <c r="U367" s="67"/>
      <c r="V367" s="67"/>
      <c r="W367" s="67"/>
    </row>
    <row r="368" spans="1:23" ht="25.5" x14ac:dyDescent="0.2">
      <c r="A368" s="554" t="s">
        <v>297</v>
      </c>
      <c r="B368" s="109" t="s">
        <v>204</v>
      </c>
      <c r="C368" s="267">
        <f>C371</f>
        <v>25360</v>
      </c>
      <c r="D368" s="434">
        <f>D371</f>
        <v>35000</v>
      </c>
      <c r="E368" s="193">
        <f>E371</f>
        <v>35000</v>
      </c>
      <c r="F368" s="267">
        <f>F371</f>
        <v>22363</v>
      </c>
      <c r="G368" s="516">
        <f t="shared" si="69"/>
        <v>0.63894285714285715</v>
      </c>
      <c r="H368" s="516">
        <f t="shared" si="72"/>
        <v>0.88182176656151423</v>
      </c>
      <c r="I368" s="69"/>
      <c r="J368" s="69"/>
      <c r="K368" s="69"/>
      <c r="L368" s="69"/>
      <c r="M368" s="69"/>
      <c r="N368" s="69"/>
      <c r="O368" s="69"/>
      <c r="P368" s="69"/>
      <c r="Q368" s="67"/>
      <c r="R368" s="67"/>
      <c r="S368" s="67"/>
      <c r="T368" s="67"/>
      <c r="U368" s="67"/>
      <c r="V368" s="67"/>
      <c r="W368" s="67"/>
    </row>
    <row r="369" spans="1:23" x14ac:dyDescent="0.2">
      <c r="A369" s="100"/>
      <c r="B369" s="72" t="s">
        <v>326</v>
      </c>
      <c r="C369" s="267"/>
      <c r="D369" s="434"/>
      <c r="E369" s="193"/>
      <c r="F369" s="267"/>
      <c r="G369" s="516"/>
      <c r="H369" s="516"/>
      <c r="I369" s="69"/>
      <c r="J369" s="69"/>
      <c r="K369" s="69"/>
      <c r="L369" s="69"/>
      <c r="M369" s="69"/>
      <c r="N369" s="69"/>
      <c r="O369" s="69"/>
      <c r="P369" s="69"/>
      <c r="Q369" s="67"/>
      <c r="R369" s="67"/>
      <c r="S369" s="67"/>
      <c r="T369" s="67"/>
      <c r="U369" s="67"/>
      <c r="V369" s="67"/>
      <c r="W369" s="67"/>
    </row>
    <row r="370" spans="1:23" x14ac:dyDescent="0.2">
      <c r="A370" s="525" t="s">
        <v>87</v>
      </c>
      <c r="B370" s="82" t="s">
        <v>109</v>
      </c>
      <c r="C370" s="275"/>
      <c r="D370" s="435"/>
      <c r="E370" s="411"/>
      <c r="F370" s="275"/>
      <c r="G370" s="518"/>
      <c r="H370" s="518"/>
      <c r="I370" s="69"/>
      <c r="J370" s="69"/>
      <c r="K370" s="69"/>
      <c r="L370" s="69"/>
      <c r="M370" s="69"/>
      <c r="N370" s="69"/>
      <c r="O370" s="69"/>
      <c r="P370" s="69"/>
      <c r="Q370" s="67"/>
      <c r="R370" s="67"/>
      <c r="S370" s="67"/>
      <c r="T370" s="67"/>
      <c r="U370" s="67"/>
      <c r="V370" s="67"/>
      <c r="W370" s="67"/>
    </row>
    <row r="371" spans="1:23" x14ac:dyDescent="0.2">
      <c r="A371" s="519">
        <v>3</v>
      </c>
      <c r="B371" s="73" t="s">
        <v>53</v>
      </c>
      <c r="C371" s="284">
        <f t="shared" ref="C371:D373" si="75">C372</f>
        <v>25360</v>
      </c>
      <c r="D371" s="436">
        <f t="shared" si="75"/>
        <v>35000</v>
      </c>
      <c r="E371" s="310">
        <f t="shared" ref="E371:F373" si="76">E372</f>
        <v>35000</v>
      </c>
      <c r="F371" s="284">
        <f t="shared" si="76"/>
        <v>22363</v>
      </c>
      <c r="G371" s="520">
        <f t="shared" si="69"/>
        <v>0.63894285714285715</v>
      </c>
      <c r="H371" s="520">
        <f t="shared" si="72"/>
        <v>0.88182176656151423</v>
      </c>
      <c r="I371" s="69"/>
      <c r="J371" s="69"/>
      <c r="K371" s="69"/>
      <c r="L371" s="69"/>
      <c r="M371" s="69"/>
      <c r="N371" s="69"/>
      <c r="O371" s="69"/>
      <c r="P371" s="69"/>
      <c r="Q371" s="67"/>
      <c r="R371" s="67"/>
      <c r="S371" s="67"/>
      <c r="T371" s="67"/>
      <c r="U371" s="67"/>
      <c r="V371" s="67"/>
      <c r="W371" s="67"/>
    </row>
    <row r="372" spans="1:23" x14ac:dyDescent="0.2">
      <c r="A372" s="521">
        <v>32</v>
      </c>
      <c r="B372" s="74" t="s">
        <v>27</v>
      </c>
      <c r="C372" s="285">
        <f t="shared" si="75"/>
        <v>25360</v>
      </c>
      <c r="D372" s="437">
        <f t="shared" si="75"/>
        <v>35000</v>
      </c>
      <c r="E372" s="486">
        <f t="shared" si="76"/>
        <v>35000</v>
      </c>
      <c r="F372" s="285">
        <f t="shared" si="76"/>
        <v>22363</v>
      </c>
      <c r="G372" s="522">
        <f t="shared" si="69"/>
        <v>0.63894285714285715</v>
      </c>
      <c r="H372" s="522">
        <f t="shared" si="72"/>
        <v>0.88182176656151423</v>
      </c>
      <c r="I372" s="69"/>
      <c r="J372" s="69"/>
      <c r="K372" s="69"/>
      <c r="L372" s="69"/>
      <c r="M372" s="69"/>
      <c r="N372" s="69"/>
      <c r="O372" s="69"/>
      <c r="P372" s="69"/>
      <c r="Q372" s="67"/>
      <c r="R372" s="67"/>
      <c r="S372" s="67"/>
      <c r="T372" s="67"/>
      <c r="U372" s="67"/>
      <c r="V372" s="67"/>
      <c r="W372" s="67"/>
    </row>
    <row r="373" spans="1:23" x14ac:dyDescent="0.2">
      <c r="A373" s="541">
        <v>323</v>
      </c>
      <c r="B373" s="93" t="s">
        <v>30</v>
      </c>
      <c r="C373" s="312">
        <f t="shared" si="75"/>
        <v>25360</v>
      </c>
      <c r="D373" s="444">
        <f t="shared" si="75"/>
        <v>35000</v>
      </c>
      <c r="E373" s="433">
        <f t="shared" si="76"/>
        <v>35000</v>
      </c>
      <c r="F373" s="312">
        <f t="shared" si="76"/>
        <v>22363</v>
      </c>
      <c r="G373" s="523">
        <f t="shared" si="69"/>
        <v>0.63894285714285715</v>
      </c>
      <c r="H373" s="523">
        <f t="shared" si="72"/>
        <v>0.88182176656151423</v>
      </c>
      <c r="I373" s="69"/>
      <c r="J373" s="69"/>
      <c r="K373" s="69"/>
      <c r="L373" s="69"/>
      <c r="M373" s="69"/>
      <c r="N373" s="69"/>
      <c r="O373" s="69"/>
      <c r="P373" s="69"/>
      <c r="Q373" s="67"/>
      <c r="R373" s="67"/>
      <c r="S373" s="67"/>
      <c r="T373" s="67"/>
      <c r="U373" s="67"/>
      <c r="V373" s="67"/>
      <c r="W373" s="67"/>
    </row>
    <row r="374" spans="1:23" x14ac:dyDescent="0.2">
      <c r="A374" s="542">
        <v>323</v>
      </c>
      <c r="B374" s="94" t="s">
        <v>30</v>
      </c>
      <c r="C374" s="306">
        <v>25360</v>
      </c>
      <c r="D374" s="445">
        <v>35000</v>
      </c>
      <c r="E374" s="432">
        <v>35000</v>
      </c>
      <c r="F374" s="306">
        <v>22363</v>
      </c>
      <c r="G374" s="518">
        <f t="shared" si="69"/>
        <v>0.63894285714285715</v>
      </c>
      <c r="H374" s="518">
        <f t="shared" si="72"/>
        <v>0.88182176656151423</v>
      </c>
      <c r="I374" s="69"/>
      <c r="J374" s="69"/>
      <c r="K374" s="69"/>
      <c r="L374" s="69"/>
      <c r="M374" s="69"/>
      <c r="N374" s="69"/>
      <c r="O374" s="69"/>
      <c r="P374" s="69"/>
      <c r="Q374" s="67"/>
      <c r="R374" s="67"/>
      <c r="S374" s="67"/>
      <c r="T374" s="67"/>
      <c r="U374" s="67"/>
      <c r="V374" s="67"/>
      <c r="W374" s="67"/>
    </row>
    <row r="375" spans="1:23" x14ac:dyDescent="0.2">
      <c r="A375" s="557" t="s">
        <v>298</v>
      </c>
      <c r="B375" s="101" t="s">
        <v>205</v>
      </c>
      <c r="C375" s="193">
        <f>C378</f>
        <v>511177</v>
      </c>
      <c r="D375" s="451">
        <f>D378</f>
        <v>200000</v>
      </c>
      <c r="E375" s="193">
        <f>E378</f>
        <v>200000</v>
      </c>
      <c r="F375" s="193">
        <f>F378</f>
        <v>165327</v>
      </c>
      <c r="G375" s="516">
        <f t="shared" si="69"/>
        <v>0.82663500000000001</v>
      </c>
      <c r="H375" s="516">
        <f t="shared" si="72"/>
        <v>0.32342417597035861</v>
      </c>
      <c r="I375" s="69"/>
      <c r="J375" s="69"/>
      <c r="K375" s="69"/>
      <c r="L375" s="69"/>
      <c r="M375" s="69"/>
      <c r="N375" s="69"/>
      <c r="O375" s="69"/>
      <c r="P375" s="69"/>
      <c r="Q375" s="67"/>
      <c r="R375" s="67"/>
      <c r="S375" s="67"/>
      <c r="T375" s="67"/>
      <c r="U375" s="67"/>
      <c r="V375" s="67"/>
      <c r="W375" s="67"/>
    </row>
    <row r="376" spans="1:23" x14ac:dyDescent="0.2">
      <c r="A376" s="557"/>
      <c r="B376" s="101" t="s">
        <v>327</v>
      </c>
      <c r="C376" s="267"/>
      <c r="D376" s="451"/>
      <c r="E376" s="193"/>
      <c r="F376" s="267"/>
      <c r="G376" s="516"/>
      <c r="H376" s="516"/>
      <c r="I376" s="69"/>
      <c r="J376" s="69"/>
      <c r="K376" s="69"/>
      <c r="L376" s="69"/>
      <c r="M376" s="69"/>
      <c r="N376" s="69"/>
      <c r="O376" s="69"/>
      <c r="P376" s="69"/>
      <c r="Q376" s="67"/>
      <c r="R376" s="67"/>
      <c r="S376" s="67"/>
      <c r="T376" s="67"/>
      <c r="U376" s="67"/>
      <c r="V376" s="67"/>
      <c r="W376" s="67"/>
    </row>
    <row r="377" spans="1:23" x14ac:dyDescent="0.2">
      <c r="A377" s="558" t="s">
        <v>81</v>
      </c>
      <c r="B377" s="82" t="s">
        <v>334</v>
      </c>
      <c r="C377" s="275"/>
      <c r="D377" s="452"/>
      <c r="E377" s="411"/>
      <c r="F377" s="275"/>
      <c r="G377" s="518"/>
      <c r="H377" s="518"/>
      <c r="I377" s="69"/>
      <c r="J377" s="69"/>
      <c r="K377" s="69"/>
      <c r="L377" s="69"/>
      <c r="M377" s="69"/>
      <c r="N377" s="69"/>
      <c r="O377" s="69"/>
      <c r="P377" s="69"/>
      <c r="Q377" s="67"/>
      <c r="R377" s="67"/>
      <c r="S377" s="67"/>
      <c r="T377" s="67"/>
      <c r="U377" s="67"/>
      <c r="V377" s="67"/>
      <c r="W377" s="67"/>
    </row>
    <row r="378" spans="1:23" x14ac:dyDescent="0.2">
      <c r="A378" s="519">
        <v>3</v>
      </c>
      <c r="B378" s="73" t="s">
        <v>53</v>
      </c>
      <c r="C378" s="284">
        <f t="shared" ref="C378:D380" si="77">C379</f>
        <v>511177</v>
      </c>
      <c r="D378" s="436">
        <f t="shared" si="77"/>
        <v>200000</v>
      </c>
      <c r="E378" s="310">
        <f t="shared" ref="E378:F380" si="78">E379</f>
        <v>200000</v>
      </c>
      <c r="F378" s="284">
        <f t="shared" si="78"/>
        <v>165327</v>
      </c>
      <c r="G378" s="520">
        <f t="shared" si="69"/>
        <v>0.82663500000000001</v>
      </c>
      <c r="H378" s="520">
        <f t="shared" si="72"/>
        <v>0.32342417597035861</v>
      </c>
      <c r="I378" s="69"/>
      <c r="J378" s="69"/>
      <c r="K378" s="69"/>
      <c r="L378" s="69"/>
      <c r="M378" s="69"/>
      <c r="N378" s="69"/>
      <c r="O378" s="69"/>
      <c r="P378" s="69"/>
      <c r="Q378" s="67"/>
      <c r="R378" s="67"/>
      <c r="S378" s="67"/>
      <c r="T378" s="67"/>
      <c r="U378" s="67"/>
      <c r="V378" s="67"/>
      <c r="W378" s="67"/>
    </row>
    <row r="379" spans="1:23" x14ac:dyDescent="0.2">
      <c r="A379" s="545">
        <v>38</v>
      </c>
      <c r="B379" s="74" t="s">
        <v>35</v>
      </c>
      <c r="C379" s="285">
        <f t="shared" si="77"/>
        <v>511177</v>
      </c>
      <c r="D379" s="453">
        <f t="shared" si="77"/>
        <v>200000</v>
      </c>
      <c r="E379" s="486">
        <f t="shared" si="78"/>
        <v>200000</v>
      </c>
      <c r="F379" s="285">
        <f t="shared" si="78"/>
        <v>165327</v>
      </c>
      <c r="G379" s="522">
        <f t="shared" si="69"/>
        <v>0.82663500000000001</v>
      </c>
      <c r="H379" s="522">
        <f t="shared" si="72"/>
        <v>0.32342417597035861</v>
      </c>
      <c r="I379" s="69"/>
      <c r="J379" s="69"/>
      <c r="K379" s="69"/>
      <c r="L379" s="69"/>
      <c r="M379" s="69"/>
      <c r="N379" s="69"/>
      <c r="O379" s="69"/>
      <c r="P379" s="69"/>
      <c r="Q379" s="67"/>
      <c r="R379" s="67"/>
      <c r="S379" s="67"/>
      <c r="T379" s="67"/>
      <c r="U379" s="67"/>
      <c r="V379" s="67"/>
      <c r="W379" s="67"/>
    </row>
    <row r="380" spans="1:23" x14ac:dyDescent="0.2">
      <c r="A380" s="541">
        <v>383</v>
      </c>
      <c r="B380" s="93" t="s">
        <v>99</v>
      </c>
      <c r="C380" s="312">
        <f t="shared" si="77"/>
        <v>511177</v>
      </c>
      <c r="D380" s="454">
        <f t="shared" si="77"/>
        <v>200000</v>
      </c>
      <c r="E380" s="433">
        <f t="shared" si="78"/>
        <v>200000</v>
      </c>
      <c r="F380" s="312">
        <f t="shared" si="78"/>
        <v>165327</v>
      </c>
      <c r="G380" s="523">
        <f t="shared" si="69"/>
        <v>0.82663500000000001</v>
      </c>
      <c r="H380" s="523">
        <f t="shared" si="72"/>
        <v>0.32342417597035861</v>
      </c>
      <c r="I380" s="69"/>
      <c r="J380" s="69"/>
      <c r="K380" s="69"/>
      <c r="L380" s="69"/>
      <c r="M380" s="69"/>
      <c r="N380" s="69"/>
      <c r="O380" s="69"/>
      <c r="P380" s="69"/>
      <c r="Q380" s="67"/>
      <c r="R380" s="67"/>
      <c r="S380" s="67"/>
      <c r="T380" s="67"/>
      <c r="U380" s="67"/>
      <c r="V380" s="67"/>
      <c r="W380" s="67"/>
    </row>
    <row r="381" spans="1:23" x14ac:dyDescent="0.2">
      <c r="A381" s="542">
        <v>383</v>
      </c>
      <c r="B381" s="94" t="s">
        <v>99</v>
      </c>
      <c r="C381" s="306">
        <v>511177</v>
      </c>
      <c r="D381" s="455">
        <v>200000</v>
      </c>
      <c r="E381" s="432">
        <v>200000</v>
      </c>
      <c r="F381" s="306">
        <v>165327</v>
      </c>
      <c r="G381" s="518">
        <f t="shared" si="69"/>
        <v>0.82663500000000001</v>
      </c>
      <c r="H381" s="518">
        <f t="shared" si="72"/>
        <v>0.32342417597035861</v>
      </c>
      <c r="I381" s="69"/>
      <c r="J381" s="69"/>
      <c r="K381" s="69"/>
      <c r="L381" s="69"/>
      <c r="M381" s="69"/>
      <c r="N381" s="69"/>
      <c r="O381" s="69"/>
      <c r="P381" s="69"/>
      <c r="Q381" s="67"/>
      <c r="R381" s="67"/>
      <c r="S381" s="67"/>
      <c r="T381" s="67"/>
      <c r="U381" s="67"/>
      <c r="V381" s="67"/>
      <c r="W381" s="67"/>
    </row>
    <row r="382" spans="1:23" x14ac:dyDescent="0.2">
      <c r="A382" s="794" t="s">
        <v>273</v>
      </c>
      <c r="B382" s="794"/>
      <c r="C382" s="266">
        <f>C383+C390</f>
        <v>62061</v>
      </c>
      <c r="D382" s="194">
        <f>D383+D390+D399</f>
        <v>310000</v>
      </c>
      <c r="E382" s="194">
        <f>E383+E390+E399+E406</f>
        <v>320000</v>
      </c>
      <c r="F382" s="266">
        <f>F383+F390+F399+F406</f>
        <v>64967</v>
      </c>
      <c r="G382" s="515">
        <f t="shared" si="69"/>
        <v>0.20302187499999999</v>
      </c>
      <c r="H382" s="515">
        <f t="shared" si="72"/>
        <v>1.046824898084143</v>
      </c>
      <c r="I382" s="69"/>
      <c r="J382" s="69"/>
      <c r="K382" s="69"/>
      <c r="L382" s="69"/>
      <c r="M382" s="69"/>
      <c r="N382" s="69"/>
      <c r="O382" s="69"/>
      <c r="P382" s="69"/>
      <c r="Q382" s="67"/>
      <c r="R382" s="67"/>
      <c r="S382" s="67"/>
      <c r="T382" s="67"/>
      <c r="U382" s="67"/>
      <c r="V382" s="67"/>
      <c r="W382" s="67"/>
    </row>
    <row r="383" spans="1:23" ht="22.5" x14ac:dyDescent="0.2">
      <c r="A383" s="100" t="s">
        <v>299</v>
      </c>
      <c r="B383" s="72" t="s">
        <v>121</v>
      </c>
      <c r="C383" s="267">
        <f>C386</f>
        <v>47328</v>
      </c>
      <c r="D383" s="434">
        <f>D386</f>
        <v>70000</v>
      </c>
      <c r="E383" s="193">
        <f>E386</f>
        <v>20000</v>
      </c>
      <c r="F383" s="267">
        <f>F386</f>
        <v>13967</v>
      </c>
      <c r="G383" s="516">
        <f t="shared" si="69"/>
        <v>0.69835000000000003</v>
      </c>
      <c r="H383" s="516">
        <f t="shared" si="72"/>
        <v>0.29511071670047329</v>
      </c>
      <c r="I383" s="69"/>
      <c r="J383" s="69"/>
      <c r="K383" s="69"/>
      <c r="L383" s="69"/>
      <c r="M383" s="69"/>
      <c r="N383" s="69"/>
      <c r="O383" s="69"/>
      <c r="P383" s="69"/>
      <c r="Q383" s="67"/>
      <c r="R383" s="67"/>
      <c r="S383" s="67"/>
      <c r="T383" s="67"/>
      <c r="U383" s="67"/>
      <c r="V383" s="67"/>
      <c r="W383" s="67"/>
    </row>
    <row r="384" spans="1:23" x14ac:dyDescent="0.2">
      <c r="A384" s="100"/>
      <c r="B384" s="72" t="s">
        <v>326</v>
      </c>
      <c r="C384" s="267"/>
      <c r="D384" s="434"/>
      <c r="E384" s="193"/>
      <c r="F384" s="267"/>
      <c r="G384" s="516"/>
      <c r="H384" s="516"/>
      <c r="I384" s="69"/>
      <c r="J384" s="69"/>
      <c r="K384" s="69"/>
      <c r="L384" s="69"/>
      <c r="M384" s="69"/>
      <c r="N384" s="69"/>
      <c r="O384" s="69"/>
      <c r="P384" s="69"/>
      <c r="Q384" s="67"/>
      <c r="R384" s="67"/>
      <c r="S384" s="67"/>
      <c r="T384" s="67"/>
      <c r="U384" s="67"/>
      <c r="V384" s="67"/>
      <c r="W384" s="67"/>
    </row>
    <row r="385" spans="1:23" x14ac:dyDescent="0.2">
      <c r="A385" s="563" t="s">
        <v>87</v>
      </c>
      <c r="B385" s="146" t="s">
        <v>109</v>
      </c>
      <c r="C385" s="275"/>
      <c r="D385" s="435"/>
      <c r="E385" s="411"/>
      <c r="F385" s="275"/>
      <c r="G385" s="518"/>
      <c r="H385" s="518"/>
      <c r="I385" s="69"/>
      <c r="J385" s="69"/>
      <c r="K385" s="69"/>
      <c r="L385" s="69"/>
      <c r="M385" s="69"/>
      <c r="N385" s="69"/>
      <c r="O385" s="69"/>
      <c r="P385" s="69"/>
      <c r="Q385" s="67"/>
      <c r="R385" s="67"/>
      <c r="S385" s="67"/>
      <c r="T385" s="67"/>
      <c r="U385" s="67"/>
      <c r="V385" s="67"/>
      <c r="W385" s="67"/>
    </row>
    <row r="386" spans="1:23" x14ac:dyDescent="0.2">
      <c r="A386" s="564">
        <v>3</v>
      </c>
      <c r="B386" s="147" t="s">
        <v>53</v>
      </c>
      <c r="C386" s="284">
        <f t="shared" ref="C386:D388" si="79">C387</f>
        <v>47328</v>
      </c>
      <c r="D386" s="436">
        <f t="shared" si="79"/>
        <v>70000</v>
      </c>
      <c r="E386" s="310">
        <f t="shared" ref="E386:F388" si="80">E387</f>
        <v>20000</v>
      </c>
      <c r="F386" s="284">
        <f t="shared" si="80"/>
        <v>13967</v>
      </c>
      <c r="G386" s="520">
        <f t="shared" si="69"/>
        <v>0.69835000000000003</v>
      </c>
      <c r="H386" s="520">
        <f t="shared" si="72"/>
        <v>0.29511071670047329</v>
      </c>
      <c r="I386" s="69"/>
      <c r="J386" s="69"/>
      <c r="K386" s="69"/>
      <c r="L386" s="69"/>
      <c r="M386" s="69"/>
      <c r="N386" s="69"/>
      <c r="O386" s="69"/>
      <c r="P386" s="69"/>
      <c r="Q386" s="67"/>
      <c r="R386" s="67"/>
      <c r="S386" s="67"/>
      <c r="T386" s="67"/>
      <c r="U386" s="67"/>
      <c r="V386" s="67"/>
      <c r="W386" s="67"/>
    </row>
    <row r="387" spans="1:23" x14ac:dyDescent="0.2">
      <c r="A387" s="565">
        <v>35</v>
      </c>
      <c r="B387" s="148" t="s">
        <v>63</v>
      </c>
      <c r="C387" s="285">
        <f>C388</f>
        <v>47328</v>
      </c>
      <c r="D387" s="437">
        <f t="shared" si="79"/>
        <v>70000</v>
      </c>
      <c r="E387" s="486">
        <f t="shared" si="80"/>
        <v>20000</v>
      </c>
      <c r="F387" s="285">
        <f t="shared" si="80"/>
        <v>13967</v>
      </c>
      <c r="G387" s="522">
        <f t="shared" si="69"/>
        <v>0.69835000000000003</v>
      </c>
      <c r="H387" s="522">
        <f t="shared" si="72"/>
        <v>0.29511071670047329</v>
      </c>
      <c r="I387" s="69"/>
      <c r="J387" s="69"/>
      <c r="K387" s="69"/>
      <c r="L387" s="69"/>
      <c r="M387" s="69"/>
      <c r="N387" s="69"/>
      <c r="O387" s="69"/>
      <c r="P387" s="69"/>
      <c r="Q387" s="67"/>
      <c r="R387" s="67"/>
      <c r="S387" s="67"/>
      <c r="T387" s="67"/>
      <c r="U387" s="67"/>
      <c r="V387" s="67"/>
      <c r="W387" s="67"/>
    </row>
    <row r="388" spans="1:23" x14ac:dyDescent="0.2">
      <c r="A388" s="566">
        <v>352</v>
      </c>
      <c r="B388" s="149" t="s">
        <v>138</v>
      </c>
      <c r="C388" s="312">
        <f>C389</f>
        <v>47328</v>
      </c>
      <c r="D388" s="444">
        <f t="shared" si="79"/>
        <v>70000</v>
      </c>
      <c r="E388" s="433">
        <f t="shared" si="80"/>
        <v>20000</v>
      </c>
      <c r="F388" s="312">
        <f t="shared" si="80"/>
        <v>13967</v>
      </c>
      <c r="G388" s="523">
        <f t="shared" si="69"/>
        <v>0.69835000000000003</v>
      </c>
      <c r="H388" s="523">
        <f t="shared" si="72"/>
        <v>0.29511071670047329</v>
      </c>
      <c r="I388" s="69"/>
      <c r="J388" s="69"/>
      <c r="K388" s="69"/>
      <c r="L388" s="69"/>
      <c r="M388" s="69"/>
      <c r="N388" s="69"/>
      <c r="O388" s="69"/>
      <c r="P388" s="69"/>
      <c r="Q388" s="67"/>
      <c r="R388" s="67"/>
      <c r="S388" s="67"/>
      <c r="T388" s="67"/>
      <c r="U388" s="67"/>
      <c r="V388" s="67"/>
      <c r="W388" s="67"/>
    </row>
    <row r="389" spans="1:23" x14ac:dyDescent="0.2">
      <c r="A389" s="567">
        <v>352</v>
      </c>
      <c r="B389" s="150" t="s">
        <v>242</v>
      </c>
      <c r="C389" s="306">
        <v>47328</v>
      </c>
      <c r="D389" s="439">
        <v>70000</v>
      </c>
      <c r="E389" s="432">
        <v>20000</v>
      </c>
      <c r="F389" s="306">
        <v>13967</v>
      </c>
      <c r="G389" s="518">
        <f t="shared" si="69"/>
        <v>0.69835000000000003</v>
      </c>
      <c r="H389" s="518">
        <f t="shared" si="72"/>
        <v>0.29511071670047329</v>
      </c>
      <c r="I389" s="69"/>
      <c r="J389" s="69"/>
      <c r="K389" s="69"/>
      <c r="L389" s="69"/>
      <c r="M389" s="69"/>
      <c r="N389" s="69"/>
      <c r="O389" s="69"/>
      <c r="P389" s="69"/>
      <c r="Q389" s="67"/>
      <c r="R389" s="67"/>
      <c r="S389" s="67"/>
      <c r="T389" s="67"/>
      <c r="U389" s="67"/>
      <c r="V389" s="67"/>
      <c r="W389" s="67"/>
    </row>
    <row r="390" spans="1:23" ht="22.5" x14ac:dyDescent="0.2">
      <c r="A390" s="100" t="s">
        <v>364</v>
      </c>
      <c r="B390" s="72" t="s">
        <v>356</v>
      </c>
      <c r="C390" s="267">
        <f>C393</f>
        <v>14733</v>
      </c>
      <c r="D390" s="434">
        <f>D393</f>
        <v>220000</v>
      </c>
      <c r="E390" s="193">
        <f>E393</f>
        <v>220000</v>
      </c>
      <c r="F390" s="267">
        <v>0</v>
      </c>
      <c r="G390" s="516">
        <f t="shared" si="69"/>
        <v>0</v>
      </c>
      <c r="H390" s="516">
        <v>0</v>
      </c>
      <c r="I390" s="69"/>
      <c r="J390" s="69"/>
      <c r="K390" s="69"/>
      <c r="L390" s="69"/>
      <c r="M390" s="69"/>
      <c r="N390" s="69"/>
      <c r="O390" s="69"/>
      <c r="P390" s="69"/>
      <c r="Q390" s="67"/>
      <c r="R390" s="67"/>
      <c r="S390" s="67"/>
      <c r="T390" s="67"/>
      <c r="U390" s="67"/>
      <c r="V390" s="67"/>
      <c r="W390" s="67"/>
    </row>
    <row r="391" spans="1:23" x14ac:dyDescent="0.2">
      <c r="A391" s="100"/>
      <c r="B391" s="72" t="s">
        <v>326</v>
      </c>
      <c r="C391" s="267"/>
      <c r="D391" s="434"/>
      <c r="E391" s="193"/>
      <c r="F391" s="267"/>
      <c r="G391" s="516"/>
      <c r="H391" s="516"/>
      <c r="I391" s="69"/>
      <c r="J391" s="69"/>
      <c r="K391" s="69"/>
      <c r="L391" s="69"/>
      <c r="M391" s="69"/>
      <c r="N391" s="69"/>
      <c r="O391" s="69"/>
      <c r="P391" s="69"/>
      <c r="Q391" s="67"/>
      <c r="R391" s="67"/>
      <c r="S391" s="67"/>
      <c r="T391" s="67"/>
      <c r="U391" s="67"/>
      <c r="V391" s="67"/>
      <c r="W391" s="67"/>
    </row>
    <row r="392" spans="1:23" x14ac:dyDescent="0.2">
      <c r="A392" s="563" t="s">
        <v>87</v>
      </c>
      <c r="B392" s="146" t="s">
        <v>109</v>
      </c>
      <c r="C392" s="275"/>
      <c r="D392" s="435"/>
      <c r="E392" s="411"/>
      <c r="F392" s="275"/>
      <c r="G392" s="518"/>
      <c r="H392" s="518"/>
      <c r="I392" s="69"/>
      <c r="J392" s="69"/>
      <c r="K392" s="69"/>
      <c r="L392" s="69"/>
      <c r="M392" s="69"/>
      <c r="N392" s="69"/>
      <c r="O392" s="69"/>
      <c r="P392" s="69"/>
      <c r="Q392" s="67"/>
      <c r="R392" s="67"/>
      <c r="S392" s="67"/>
      <c r="T392" s="67"/>
      <c r="U392" s="67"/>
      <c r="V392" s="67"/>
      <c r="W392" s="67"/>
    </row>
    <row r="393" spans="1:23" x14ac:dyDescent="0.2">
      <c r="A393" s="564">
        <v>3</v>
      </c>
      <c r="B393" s="147" t="s">
        <v>53</v>
      </c>
      <c r="C393" s="284">
        <f t="shared" ref="C393:D394" si="81">C394</f>
        <v>14733</v>
      </c>
      <c r="D393" s="436">
        <f t="shared" si="81"/>
        <v>220000</v>
      </c>
      <c r="E393" s="180">
        <f>E394</f>
        <v>220000</v>
      </c>
      <c r="F393" s="284">
        <v>0</v>
      </c>
      <c r="G393" s="520">
        <f t="shared" ref="G393:G469" si="82">F393/E393</f>
        <v>0</v>
      </c>
      <c r="H393" s="520">
        <v>0</v>
      </c>
      <c r="I393" s="69"/>
      <c r="J393" s="69"/>
      <c r="K393" s="69"/>
      <c r="L393" s="69"/>
      <c r="M393" s="69"/>
      <c r="N393" s="69"/>
      <c r="O393" s="69"/>
      <c r="P393" s="69"/>
      <c r="Q393" s="67"/>
      <c r="R393" s="67"/>
      <c r="S393" s="67"/>
      <c r="T393" s="67"/>
      <c r="U393" s="67"/>
      <c r="V393" s="67"/>
      <c r="W393" s="67"/>
    </row>
    <row r="394" spans="1:23" x14ac:dyDescent="0.2">
      <c r="A394" s="565">
        <v>35</v>
      </c>
      <c r="B394" s="148" t="s">
        <v>363</v>
      </c>
      <c r="C394" s="285">
        <f t="shared" si="81"/>
        <v>14733</v>
      </c>
      <c r="D394" s="437">
        <f t="shared" si="81"/>
        <v>220000</v>
      </c>
      <c r="E394" s="181">
        <f>E395</f>
        <v>220000</v>
      </c>
      <c r="F394" s="285">
        <v>0</v>
      </c>
      <c r="G394" s="522">
        <f t="shared" si="82"/>
        <v>0</v>
      </c>
      <c r="H394" s="522">
        <v>0</v>
      </c>
      <c r="I394" s="69"/>
      <c r="J394" s="69"/>
      <c r="K394" s="69"/>
      <c r="L394" s="69"/>
      <c r="M394" s="69"/>
      <c r="N394" s="69"/>
      <c r="O394" s="69"/>
      <c r="P394" s="69"/>
      <c r="Q394" s="67"/>
      <c r="R394" s="67"/>
      <c r="S394" s="67"/>
      <c r="T394" s="67"/>
      <c r="U394" s="67"/>
      <c r="V394" s="67"/>
      <c r="W394" s="67"/>
    </row>
    <row r="395" spans="1:23" ht="25.5" x14ac:dyDescent="0.2">
      <c r="A395" s="566">
        <v>351</v>
      </c>
      <c r="B395" s="149" t="s">
        <v>365</v>
      </c>
      <c r="C395" s="312">
        <f>C396+C397+C398</f>
        <v>14733</v>
      </c>
      <c r="D395" s="444">
        <f>D396+D397+D398</f>
        <v>220000</v>
      </c>
      <c r="E395" s="190">
        <f>E396+E397+E398</f>
        <v>220000</v>
      </c>
      <c r="F395" s="312">
        <v>0</v>
      </c>
      <c r="G395" s="523">
        <f t="shared" si="82"/>
        <v>0</v>
      </c>
      <c r="H395" s="523">
        <v>0</v>
      </c>
      <c r="I395" s="69"/>
      <c r="J395" s="69"/>
      <c r="K395" s="69"/>
      <c r="L395" s="69"/>
      <c r="M395" s="69"/>
      <c r="N395" s="69"/>
      <c r="O395" s="69"/>
      <c r="P395" s="69"/>
      <c r="Q395" s="67"/>
      <c r="R395" s="67"/>
      <c r="S395" s="67"/>
      <c r="T395" s="67"/>
      <c r="U395" s="67"/>
      <c r="V395" s="67"/>
      <c r="W395" s="67"/>
    </row>
    <row r="396" spans="1:23" x14ac:dyDescent="0.2">
      <c r="A396" s="567">
        <v>352</v>
      </c>
      <c r="B396" s="150" t="s">
        <v>362</v>
      </c>
      <c r="C396" s="306">
        <v>14733</v>
      </c>
      <c r="D396" s="439">
        <v>50000</v>
      </c>
      <c r="E396" s="188">
        <v>50000</v>
      </c>
      <c r="F396" s="306">
        <v>0</v>
      </c>
      <c r="G396" s="518">
        <f t="shared" si="82"/>
        <v>0</v>
      </c>
      <c r="H396" s="518">
        <v>0</v>
      </c>
      <c r="I396" s="69"/>
      <c r="J396" s="69"/>
      <c r="K396" s="69"/>
      <c r="L396" s="69"/>
      <c r="M396" s="69"/>
      <c r="N396" s="69"/>
      <c r="O396" s="69"/>
      <c r="P396" s="69"/>
      <c r="Q396" s="67"/>
      <c r="R396" s="67"/>
      <c r="S396" s="67"/>
      <c r="T396" s="67"/>
      <c r="U396" s="67"/>
      <c r="V396" s="67"/>
      <c r="W396" s="67"/>
    </row>
    <row r="397" spans="1:23" x14ac:dyDescent="0.2">
      <c r="A397" s="567">
        <v>352</v>
      </c>
      <c r="B397" s="150" t="s">
        <v>366</v>
      </c>
      <c r="C397" s="306">
        <v>0</v>
      </c>
      <c r="D397" s="439">
        <v>80000</v>
      </c>
      <c r="E397" s="188">
        <v>80000</v>
      </c>
      <c r="F397" s="306">
        <v>0</v>
      </c>
      <c r="G397" s="518">
        <f t="shared" si="82"/>
        <v>0</v>
      </c>
      <c r="H397" s="518">
        <v>0</v>
      </c>
      <c r="I397" s="69"/>
      <c r="J397" s="69"/>
      <c r="K397" s="69"/>
      <c r="L397" s="69"/>
      <c r="M397" s="69"/>
      <c r="N397" s="69"/>
      <c r="O397" s="69"/>
      <c r="P397" s="69"/>
      <c r="Q397" s="67"/>
      <c r="R397" s="67"/>
      <c r="S397" s="67"/>
      <c r="T397" s="67"/>
      <c r="U397" s="67"/>
      <c r="V397" s="67"/>
      <c r="W397" s="67"/>
    </row>
    <row r="398" spans="1:23" ht="25.5" x14ac:dyDescent="0.2">
      <c r="A398" s="567">
        <v>352</v>
      </c>
      <c r="B398" s="150" t="s">
        <v>373</v>
      </c>
      <c r="C398" s="484">
        <v>0</v>
      </c>
      <c r="D398" s="439">
        <v>90000</v>
      </c>
      <c r="E398" s="432">
        <v>90000</v>
      </c>
      <c r="F398" s="484">
        <v>0</v>
      </c>
      <c r="G398" s="518">
        <f t="shared" si="82"/>
        <v>0</v>
      </c>
      <c r="H398" s="518">
        <v>0</v>
      </c>
      <c r="I398" s="69"/>
      <c r="J398" s="69"/>
      <c r="K398" s="69"/>
      <c r="L398" s="69"/>
      <c r="M398" s="69"/>
      <c r="N398" s="69"/>
      <c r="O398" s="69"/>
      <c r="P398" s="69"/>
      <c r="Q398" s="67"/>
      <c r="R398" s="67"/>
      <c r="S398" s="67"/>
      <c r="T398" s="67"/>
      <c r="U398" s="67"/>
      <c r="V398" s="67"/>
      <c r="W398" s="67"/>
    </row>
    <row r="399" spans="1:23" ht="22.5" x14ac:dyDescent="0.2">
      <c r="A399" s="100" t="s">
        <v>423</v>
      </c>
      <c r="B399" s="72" t="s">
        <v>121</v>
      </c>
      <c r="C399" s="267"/>
      <c r="D399" s="434">
        <f>D402</f>
        <v>20000</v>
      </c>
      <c r="E399" s="193">
        <f>E402</f>
        <v>20000</v>
      </c>
      <c r="F399" s="267">
        <v>0</v>
      </c>
      <c r="G399" s="516">
        <f t="shared" si="82"/>
        <v>0</v>
      </c>
      <c r="H399" s="516">
        <v>0</v>
      </c>
      <c r="I399" s="69"/>
      <c r="J399" s="69"/>
      <c r="K399" s="69"/>
      <c r="L399" s="69"/>
      <c r="M399" s="69"/>
      <c r="N399" s="69"/>
      <c r="O399" s="69"/>
      <c r="P399" s="69"/>
      <c r="Q399" s="67"/>
      <c r="R399" s="67"/>
      <c r="S399" s="67"/>
      <c r="T399" s="67"/>
      <c r="U399" s="67"/>
      <c r="V399" s="67"/>
      <c r="W399" s="67"/>
    </row>
    <row r="400" spans="1:23" x14ac:dyDescent="0.2">
      <c r="A400" s="100"/>
      <c r="B400" s="72" t="s">
        <v>326</v>
      </c>
      <c r="C400" s="267"/>
      <c r="D400" s="434"/>
      <c r="E400" s="193"/>
      <c r="F400" s="267"/>
      <c r="G400" s="516"/>
      <c r="H400" s="516"/>
      <c r="I400" s="69"/>
      <c r="J400" s="69"/>
      <c r="K400" s="69"/>
      <c r="L400" s="69"/>
      <c r="M400" s="69"/>
      <c r="N400" s="69"/>
      <c r="O400" s="69"/>
      <c r="P400" s="69"/>
      <c r="Q400" s="67"/>
      <c r="R400" s="67"/>
      <c r="S400" s="67"/>
      <c r="T400" s="67"/>
      <c r="U400" s="67"/>
      <c r="V400" s="67"/>
      <c r="W400" s="67"/>
    </row>
    <row r="401" spans="1:23" x14ac:dyDescent="0.2">
      <c r="A401" s="563" t="s">
        <v>87</v>
      </c>
      <c r="B401" s="146" t="s">
        <v>109</v>
      </c>
      <c r="C401" s="275"/>
      <c r="D401" s="435"/>
      <c r="E401" s="411"/>
      <c r="F401" s="275"/>
      <c r="G401" s="518"/>
      <c r="H401" s="518"/>
      <c r="I401" s="69"/>
      <c r="J401" s="69"/>
      <c r="K401" s="69"/>
      <c r="L401" s="69"/>
      <c r="M401" s="69"/>
      <c r="N401" s="69"/>
      <c r="O401" s="69"/>
      <c r="P401" s="69"/>
      <c r="Q401" s="67"/>
      <c r="R401" s="67"/>
      <c r="S401" s="67"/>
      <c r="T401" s="67"/>
      <c r="U401" s="67"/>
      <c r="V401" s="67"/>
      <c r="W401" s="67"/>
    </row>
    <row r="402" spans="1:23" x14ac:dyDescent="0.2">
      <c r="A402" s="564">
        <v>3</v>
      </c>
      <c r="B402" s="147" t="s">
        <v>53</v>
      </c>
      <c r="C402" s="284"/>
      <c r="D402" s="436">
        <f t="shared" ref="D402:D404" si="83">D403</f>
        <v>20000</v>
      </c>
      <c r="E402" s="310">
        <f>E403</f>
        <v>20000</v>
      </c>
      <c r="F402" s="284">
        <v>0</v>
      </c>
      <c r="G402" s="520">
        <f t="shared" ref="G402:G406" si="84">F402/E402</f>
        <v>0</v>
      </c>
      <c r="H402" s="520">
        <v>0</v>
      </c>
      <c r="I402" s="69"/>
      <c r="J402" s="69"/>
      <c r="K402" s="69"/>
      <c r="L402" s="69"/>
      <c r="M402" s="69"/>
      <c r="N402" s="69"/>
      <c r="O402" s="69"/>
      <c r="P402" s="69"/>
      <c r="Q402" s="67"/>
      <c r="R402" s="67"/>
      <c r="S402" s="67"/>
      <c r="T402" s="67"/>
      <c r="U402" s="67"/>
      <c r="V402" s="67"/>
      <c r="W402" s="67"/>
    </row>
    <row r="403" spans="1:23" x14ac:dyDescent="0.2">
      <c r="A403" s="565">
        <v>35</v>
      </c>
      <c r="B403" s="148" t="s">
        <v>63</v>
      </c>
      <c r="C403" s="285"/>
      <c r="D403" s="437">
        <f t="shared" si="83"/>
        <v>20000</v>
      </c>
      <c r="E403" s="486">
        <f>E404</f>
        <v>20000</v>
      </c>
      <c r="F403" s="285">
        <v>0</v>
      </c>
      <c r="G403" s="522">
        <f t="shared" si="84"/>
        <v>0</v>
      </c>
      <c r="H403" s="522">
        <v>0</v>
      </c>
      <c r="I403" s="69"/>
      <c r="J403" s="69"/>
      <c r="K403" s="69"/>
      <c r="L403" s="69"/>
      <c r="M403" s="69"/>
      <c r="N403" s="69"/>
      <c r="O403" s="69"/>
      <c r="P403" s="69"/>
      <c r="Q403" s="67"/>
      <c r="R403" s="67"/>
      <c r="S403" s="67"/>
      <c r="T403" s="67"/>
      <c r="U403" s="67"/>
      <c r="V403" s="67"/>
      <c r="W403" s="67"/>
    </row>
    <row r="404" spans="1:23" x14ac:dyDescent="0.2">
      <c r="A404" s="566">
        <v>352</v>
      </c>
      <c r="B404" s="149" t="s">
        <v>424</v>
      </c>
      <c r="C404" s="312"/>
      <c r="D404" s="444">
        <f t="shared" si="83"/>
        <v>20000</v>
      </c>
      <c r="E404" s="433">
        <f>E405</f>
        <v>20000</v>
      </c>
      <c r="F404" s="312">
        <v>0</v>
      </c>
      <c r="G404" s="523">
        <f t="shared" si="84"/>
        <v>0</v>
      </c>
      <c r="H404" s="523">
        <v>0</v>
      </c>
      <c r="I404" s="69"/>
      <c r="J404" s="69"/>
      <c r="K404" s="69"/>
      <c r="L404" s="69"/>
      <c r="M404" s="69"/>
      <c r="N404" s="69"/>
      <c r="O404" s="69"/>
      <c r="P404" s="69"/>
      <c r="Q404" s="67"/>
      <c r="R404" s="67"/>
      <c r="S404" s="67"/>
      <c r="T404" s="67"/>
      <c r="U404" s="67"/>
      <c r="V404" s="67"/>
      <c r="W404" s="67"/>
    </row>
    <row r="405" spans="1:23" x14ac:dyDescent="0.2">
      <c r="A405" s="567">
        <v>352</v>
      </c>
      <c r="B405" s="150" t="s">
        <v>242</v>
      </c>
      <c r="C405" s="306"/>
      <c r="D405" s="439">
        <v>20000</v>
      </c>
      <c r="E405" s="432">
        <v>20000</v>
      </c>
      <c r="F405" s="306">
        <v>0</v>
      </c>
      <c r="G405" s="518">
        <f t="shared" si="84"/>
        <v>0</v>
      </c>
      <c r="H405" s="518">
        <v>0</v>
      </c>
      <c r="I405" s="69"/>
      <c r="J405" s="69"/>
      <c r="K405" s="69"/>
      <c r="L405" s="69"/>
      <c r="M405" s="69"/>
      <c r="N405" s="69"/>
      <c r="O405" s="69"/>
      <c r="P405" s="69"/>
      <c r="Q405" s="67"/>
      <c r="R405" s="67"/>
      <c r="S405" s="67"/>
      <c r="T405" s="67"/>
      <c r="U405" s="67"/>
      <c r="V405" s="67"/>
      <c r="W405" s="67"/>
    </row>
    <row r="406" spans="1:23" ht="22.5" x14ac:dyDescent="0.2">
      <c r="A406" s="100" t="s">
        <v>299</v>
      </c>
      <c r="B406" s="72" t="s">
        <v>121</v>
      </c>
      <c r="C406" s="267">
        <f>C409</f>
        <v>0</v>
      </c>
      <c r="D406" s="434">
        <f>D409</f>
        <v>0</v>
      </c>
      <c r="E406" s="193">
        <f>E409</f>
        <v>60000</v>
      </c>
      <c r="F406" s="267">
        <f>F409</f>
        <v>51000</v>
      </c>
      <c r="G406" s="516">
        <f t="shared" si="84"/>
        <v>0.85</v>
      </c>
      <c r="H406" s="516">
        <v>0</v>
      </c>
      <c r="I406" s="69"/>
      <c r="J406" s="69"/>
      <c r="K406" s="69"/>
      <c r="L406" s="69"/>
      <c r="M406" s="69"/>
      <c r="N406" s="69"/>
      <c r="O406" s="69"/>
      <c r="P406" s="69"/>
      <c r="Q406" s="67"/>
      <c r="R406" s="67"/>
      <c r="S406" s="67"/>
      <c r="T406" s="67"/>
      <c r="U406" s="67"/>
      <c r="V406" s="67"/>
      <c r="W406" s="67"/>
    </row>
    <row r="407" spans="1:23" x14ac:dyDescent="0.2">
      <c r="A407" s="100"/>
      <c r="B407" s="72" t="s">
        <v>326</v>
      </c>
      <c r="C407" s="267"/>
      <c r="D407" s="434"/>
      <c r="E407" s="193"/>
      <c r="F407" s="267"/>
      <c r="G407" s="516"/>
      <c r="H407" s="516"/>
      <c r="I407" s="69"/>
      <c r="J407" s="69"/>
      <c r="K407" s="69"/>
      <c r="L407" s="69"/>
      <c r="M407" s="69"/>
      <c r="N407" s="69"/>
      <c r="O407" s="69"/>
      <c r="P407" s="69"/>
      <c r="Q407" s="67"/>
      <c r="R407" s="67"/>
      <c r="S407" s="67"/>
      <c r="T407" s="67"/>
      <c r="U407" s="67"/>
      <c r="V407" s="67"/>
      <c r="W407" s="67"/>
    </row>
    <row r="408" spans="1:23" x14ac:dyDescent="0.2">
      <c r="A408" s="563" t="s">
        <v>87</v>
      </c>
      <c r="B408" s="146" t="s">
        <v>109</v>
      </c>
      <c r="C408" s="275"/>
      <c r="D408" s="435"/>
      <c r="E408" s="411"/>
      <c r="F408" s="275"/>
      <c r="G408" s="518"/>
      <c r="H408" s="518"/>
      <c r="I408" s="69"/>
      <c r="J408" s="69"/>
      <c r="K408" s="69"/>
      <c r="L408" s="69"/>
      <c r="M408" s="69"/>
      <c r="N408" s="69"/>
      <c r="O408" s="69"/>
      <c r="P408" s="69"/>
      <c r="Q408" s="67"/>
      <c r="R408" s="67"/>
      <c r="S408" s="67"/>
      <c r="T408" s="67"/>
      <c r="U408" s="67"/>
      <c r="V408" s="67"/>
      <c r="W408" s="67"/>
    </row>
    <row r="409" spans="1:23" x14ac:dyDescent="0.2">
      <c r="A409" s="564">
        <v>3</v>
      </c>
      <c r="B409" s="147" t="s">
        <v>53</v>
      </c>
      <c r="C409" s="284">
        <f t="shared" ref="C409:D411" si="85">C410</f>
        <v>0</v>
      </c>
      <c r="D409" s="436">
        <f t="shared" si="85"/>
        <v>0</v>
      </c>
      <c r="E409" s="310">
        <f t="shared" ref="E409:F411" si="86">E410</f>
        <v>60000</v>
      </c>
      <c r="F409" s="284">
        <f t="shared" si="86"/>
        <v>51000</v>
      </c>
      <c r="G409" s="520">
        <f t="shared" ref="G409:G412" si="87">F409/E409</f>
        <v>0.85</v>
      </c>
      <c r="H409" s="520">
        <v>0</v>
      </c>
      <c r="I409" s="69"/>
      <c r="J409" s="69"/>
      <c r="K409" s="69"/>
      <c r="L409" s="69"/>
      <c r="M409" s="69"/>
      <c r="N409" s="69"/>
      <c r="O409" s="69"/>
      <c r="P409" s="69"/>
      <c r="Q409" s="67"/>
      <c r="R409" s="67"/>
      <c r="S409" s="67"/>
      <c r="T409" s="67"/>
      <c r="U409" s="67"/>
      <c r="V409" s="67"/>
      <c r="W409" s="67"/>
    </row>
    <row r="410" spans="1:23" x14ac:dyDescent="0.2">
      <c r="A410" s="565">
        <v>35</v>
      </c>
      <c r="B410" s="148" t="s">
        <v>452</v>
      </c>
      <c r="C410" s="285">
        <f>C411</f>
        <v>0</v>
      </c>
      <c r="D410" s="437">
        <f t="shared" si="85"/>
        <v>0</v>
      </c>
      <c r="E410" s="486">
        <f t="shared" si="86"/>
        <v>60000</v>
      </c>
      <c r="F410" s="285">
        <f t="shared" si="86"/>
        <v>51000</v>
      </c>
      <c r="G410" s="522">
        <f t="shared" si="87"/>
        <v>0.85</v>
      </c>
      <c r="H410" s="522">
        <v>0</v>
      </c>
      <c r="I410" s="69"/>
      <c r="J410" s="69"/>
      <c r="K410" s="69"/>
      <c r="L410" s="69"/>
      <c r="M410" s="69"/>
      <c r="N410" s="69"/>
      <c r="O410" s="69"/>
      <c r="P410" s="69"/>
      <c r="Q410" s="67"/>
      <c r="R410" s="67"/>
      <c r="S410" s="67"/>
      <c r="T410" s="67"/>
      <c r="U410" s="67"/>
      <c r="V410" s="67"/>
      <c r="W410" s="67"/>
    </row>
    <row r="411" spans="1:23" ht="25.5" x14ac:dyDescent="0.2">
      <c r="A411" s="566">
        <v>352</v>
      </c>
      <c r="B411" s="149" t="s">
        <v>453</v>
      </c>
      <c r="C411" s="312">
        <f>C412</f>
        <v>0</v>
      </c>
      <c r="D411" s="444">
        <f t="shared" si="85"/>
        <v>0</v>
      </c>
      <c r="E411" s="433">
        <f t="shared" si="86"/>
        <v>60000</v>
      </c>
      <c r="F411" s="312">
        <f t="shared" si="86"/>
        <v>51000</v>
      </c>
      <c r="G411" s="523">
        <f t="shared" si="87"/>
        <v>0.85</v>
      </c>
      <c r="H411" s="523">
        <v>0</v>
      </c>
      <c r="I411" s="69"/>
      <c r="J411" s="69"/>
      <c r="K411" s="69"/>
      <c r="L411" s="69"/>
      <c r="M411" s="69"/>
      <c r="N411" s="69"/>
      <c r="O411" s="69"/>
      <c r="P411" s="69"/>
      <c r="Q411" s="67"/>
      <c r="R411" s="67"/>
      <c r="S411" s="67"/>
      <c r="T411" s="67"/>
      <c r="U411" s="67"/>
      <c r="V411" s="67"/>
      <c r="W411" s="67"/>
    </row>
    <row r="412" spans="1:23" ht="25.5" x14ac:dyDescent="0.2">
      <c r="A412" s="567">
        <v>352</v>
      </c>
      <c r="B412" s="150" t="s">
        <v>454</v>
      </c>
      <c r="C412" s="306"/>
      <c r="D412" s="439"/>
      <c r="E412" s="432">
        <v>60000</v>
      </c>
      <c r="F412" s="306">
        <v>51000</v>
      </c>
      <c r="G412" s="518">
        <f t="shared" si="87"/>
        <v>0.85</v>
      </c>
      <c r="H412" s="518">
        <v>0</v>
      </c>
      <c r="I412" s="69"/>
      <c r="J412" s="69"/>
      <c r="K412" s="69"/>
      <c r="L412" s="69"/>
      <c r="M412" s="69"/>
      <c r="N412" s="69"/>
      <c r="O412" s="69"/>
      <c r="P412" s="69"/>
      <c r="Q412" s="67"/>
      <c r="R412" s="67"/>
      <c r="S412" s="67"/>
      <c r="T412" s="67"/>
      <c r="U412" s="67"/>
      <c r="V412" s="67"/>
      <c r="W412" s="67"/>
    </row>
    <row r="413" spans="1:23" x14ac:dyDescent="0.2">
      <c r="A413" s="568"/>
      <c r="B413" s="569" t="s">
        <v>270</v>
      </c>
      <c r="C413" s="288"/>
      <c r="D413" s="203"/>
      <c r="E413" s="203"/>
      <c r="F413" s="288"/>
      <c r="G413" s="553"/>
      <c r="H413" s="553"/>
      <c r="I413" s="69"/>
      <c r="J413" s="69"/>
      <c r="K413" s="69"/>
      <c r="L413" s="69"/>
      <c r="M413" s="69"/>
      <c r="N413" s="69"/>
      <c r="O413" s="69"/>
      <c r="P413" s="69"/>
      <c r="Q413" s="67"/>
      <c r="R413" s="67"/>
      <c r="S413" s="67"/>
      <c r="T413" s="67"/>
      <c r="U413" s="67"/>
      <c r="V413" s="67"/>
      <c r="W413" s="67"/>
    </row>
    <row r="414" spans="1:23" x14ac:dyDescent="0.2">
      <c r="A414" s="791" t="s">
        <v>281</v>
      </c>
      <c r="B414" s="791"/>
      <c r="C414" s="266">
        <f>C415+C439+C447+C454+C423+C461+C432</f>
        <v>184004</v>
      </c>
      <c r="D414" s="194">
        <f>D415+D423+D431+D439+D447+D454+D461</f>
        <v>375000</v>
      </c>
      <c r="E414" s="194">
        <f>E415+E423+E431+E439+E447+E454+E461</f>
        <v>355000</v>
      </c>
      <c r="F414" s="266">
        <f>F415+F423+F431+F439+F447+F454+F461</f>
        <v>238078.73</v>
      </c>
      <c r="G414" s="515">
        <f t="shared" si="82"/>
        <v>0.67064430985915491</v>
      </c>
      <c r="H414" s="515">
        <f t="shared" ref="H414:H469" si="88">F414/C414</f>
        <v>1.2938780135214452</v>
      </c>
      <c r="I414" s="69"/>
      <c r="J414" s="69"/>
      <c r="K414" s="69"/>
      <c r="L414" s="69"/>
      <c r="M414" s="69"/>
      <c r="N414" s="69"/>
      <c r="O414" s="69"/>
      <c r="P414" s="69"/>
      <c r="Q414" s="67"/>
      <c r="R414" s="67"/>
      <c r="S414" s="67"/>
      <c r="T414" s="67"/>
      <c r="U414" s="67"/>
      <c r="V414" s="67"/>
      <c r="W414" s="67"/>
    </row>
    <row r="415" spans="1:23" x14ac:dyDescent="0.2">
      <c r="A415" s="108" t="s">
        <v>300</v>
      </c>
      <c r="B415" s="145" t="s">
        <v>208</v>
      </c>
      <c r="C415" s="267">
        <f>C419</f>
        <v>71004</v>
      </c>
      <c r="D415" s="193">
        <f>D419</f>
        <v>100000</v>
      </c>
      <c r="E415" s="193">
        <f>E419</f>
        <v>100000</v>
      </c>
      <c r="F415" s="267">
        <f>F419</f>
        <v>61424.73</v>
      </c>
      <c r="G415" s="516">
        <f t="shared" si="82"/>
        <v>0.61424730000000005</v>
      </c>
      <c r="H415" s="516">
        <f t="shared" si="88"/>
        <v>0.86508830488423194</v>
      </c>
      <c r="I415" s="69"/>
      <c r="J415" s="69"/>
      <c r="K415" s="69"/>
      <c r="L415" s="69"/>
      <c r="M415" s="69"/>
      <c r="N415" s="69"/>
      <c r="O415" s="69"/>
      <c r="P415" s="69"/>
      <c r="Q415" s="67"/>
      <c r="R415" s="67"/>
      <c r="S415" s="67"/>
      <c r="T415" s="67"/>
      <c r="U415" s="67"/>
      <c r="V415" s="67"/>
      <c r="W415" s="67"/>
    </row>
    <row r="416" spans="1:23" x14ac:dyDescent="0.2">
      <c r="A416" s="570"/>
      <c r="B416" s="145" t="s">
        <v>209</v>
      </c>
      <c r="C416" s="267"/>
      <c r="D416" s="193"/>
      <c r="E416" s="193"/>
      <c r="F416" s="267"/>
      <c r="G416" s="516"/>
      <c r="H416" s="516"/>
      <c r="I416" s="69"/>
      <c r="J416" s="69"/>
      <c r="K416" s="69"/>
      <c r="L416" s="69"/>
      <c r="M416" s="69"/>
      <c r="N416" s="69"/>
      <c r="O416" s="69"/>
      <c r="P416" s="69"/>
      <c r="Q416" s="67"/>
      <c r="R416" s="67"/>
      <c r="S416" s="67"/>
      <c r="T416" s="67"/>
      <c r="U416" s="67"/>
      <c r="V416" s="67"/>
      <c r="W416" s="67"/>
    </row>
    <row r="417" spans="1:23" x14ac:dyDescent="0.2">
      <c r="A417" s="101"/>
      <c r="B417" s="101" t="s">
        <v>325</v>
      </c>
      <c r="C417" s="267"/>
      <c r="D417" s="193"/>
      <c r="E417" s="193"/>
      <c r="F417" s="267"/>
      <c r="G417" s="516"/>
      <c r="H417" s="516"/>
      <c r="I417" s="69"/>
      <c r="J417" s="69"/>
      <c r="K417" s="69"/>
      <c r="L417" s="69"/>
      <c r="M417" s="69"/>
      <c r="N417" s="69"/>
      <c r="O417" s="69"/>
      <c r="P417" s="69"/>
      <c r="Q417" s="67"/>
      <c r="R417" s="67"/>
      <c r="S417" s="67"/>
      <c r="T417" s="67"/>
      <c r="U417" s="67"/>
      <c r="V417" s="67"/>
      <c r="W417" s="67"/>
    </row>
    <row r="418" spans="1:23" x14ac:dyDescent="0.2">
      <c r="A418" s="103" t="s">
        <v>86</v>
      </c>
      <c r="B418" s="102" t="s">
        <v>109</v>
      </c>
      <c r="C418" s="275"/>
      <c r="D418" s="411"/>
      <c r="E418" s="411"/>
      <c r="F418" s="275"/>
      <c r="G418" s="518"/>
      <c r="H418" s="518"/>
      <c r="I418" s="69"/>
      <c r="J418" s="69"/>
      <c r="K418" s="69"/>
      <c r="L418" s="69"/>
      <c r="M418" s="69"/>
      <c r="N418" s="69"/>
      <c r="O418" s="69"/>
      <c r="P418" s="69"/>
      <c r="Q418" s="67"/>
      <c r="R418" s="67"/>
      <c r="S418" s="67"/>
      <c r="T418" s="67"/>
      <c r="U418" s="67"/>
      <c r="V418" s="67"/>
      <c r="W418" s="67"/>
    </row>
    <row r="419" spans="1:23" x14ac:dyDescent="0.2">
      <c r="A419" s="519">
        <v>3</v>
      </c>
      <c r="B419" s="73" t="s">
        <v>53</v>
      </c>
      <c r="C419" s="284">
        <f t="shared" ref="C419:C421" si="89">C420</f>
        <v>71004</v>
      </c>
      <c r="D419" s="310">
        <f t="shared" ref="D419:D421" si="90">D420</f>
        <v>100000</v>
      </c>
      <c r="E419" s="310">
        <f t="shared" ref="E419:F421" si="91">E420</f>
        <v>100000</v>
      </c>
      <c r="F419" s="284">
        <f t="shared" si="91"/>
        <v>61424.73</v>
      </c>
      <c r="G419" s="520">
        <f t="shared" si="82"/>
        <v>0.61424730000000005</v>
      </c>
      <c r="H419" s="520">
        <f t="shared" si="88"/>
        <v>0.86508830488423194</v>
      </c>
      <c r="I419" s="69"/>
      <c r="J419" s="69"/>
      <c r="K419" s="69"/>
      <c r="L419" s="69"/>
      <c r="M419" s="69"/>
      <c r="N419" s="69"/>
      <c r="O419" s="69"/>
      <c r="P419" s="69"/>
      <c r="Q419" s="67"/>
      <c r="R419" s="67"/>
      <c r="S419" s="67"/>
      <c r="T419" s="67"/>
      <c r="U419" s="67"/>
      <c r="V419" s="67"/>
      <c r="W419" s="67"/>
    </row>
    <row r="420" spans="1:23" x14ac:dyDescent="0.2">
      <c r="A420" s="521">
        <v>38</v>
      </c>
      <c r="B420" s="74" t="s">
        <v>35</v>
      </c>
      <c r="C420" s="285">
        <f t="shared" si="89"/>
        <v>71004</v>
      </c>
      <c r="D420" s="486">
        <f t="shared" si="90"/>
        <v>100000</v>
      </c>
      <c r="E420" s="486">
        <f t="shared" si="91"/>
        <v>100000</v>
      </c>
      <c r="F420" s="285">
        <f t="shared" si="91"/>
        <v>61424.73</v>
      </c>
      <c r="G420" s="522">
        <f t="shared" si="82"/>
        <v>0.61424730000000005</v>
      </c>
      <c r="H420" s="522">
        <f t="shared" si="88"/>
        <v>0.86508830488423194</v>
      </c>
      <c r="I420" s="69"/>
      <c r="J420" s="69"/>
      <c r="K420" s="69"/>
      <c r="L420" s="69"/>
      <c r="M420" s="69"/>
      <c r="N420" s="69"/>
      <c r="O420" s="69"/>
      <c r="P420" s="69"/>
      <c r="Q420" s="67"/>
      <c r="R420" s="67"/>
      <c r="S420" s="67"/>
      <c r="T420" s="67"/>
      <c r="U420" s="67"/>
      <c r="V420" s="67"/>
      <c r="W420" s="67"/>
    </row>
    <row r="421" spans="1:23" x14ac:dyDescent="0.2">
      <c r="A421" s="541">
        <v>381</v>
      </c>
      <c r="B421" s="104" t="s">
        <v>101</v>
      </c>
      <c r="C421" s="312">
        <f t="shared" si="89"/>
        <v>71004</v>
      </c>
      <c r="D421" s="433">
        <f t="shared" si="90"/>
        <v>100000</v>
      </c>
      <c r="E421" s="433">
        <f t="shared" si="91"/>
        <v>100000</v>
      </c>
      <c r="F421" s="312">
        <f t="shared" si="91"/>
        <v>61424.73</v>
      </c>
      <c r="G421" s="523">
        <f t="shared" si="82"/>
        <v>0.61424730000000005</v>
      </c>
      <c r="H421" s="523">
        <f t="shared" si="88"/>
        <v>0.86508830488423194</v>
      </c>
      <c r="I421" s="69"/>
      <c r="J421" s="69"/>
      <c r="K421" s="69"/>
      <c r="L421" s="69"/>
      <c r="M421" s="69"/>
      <c r="N421" s="69"/>
      <c r="O421" s="69"/>
      <c r="P421" s="69"/>
      <c r="Q421" s="67"/>
      <c r="R421" s="67"/>
      <c r="S421" s="67"/>
      <c r="T421" s="67"/>
      <c r="U421" s="67"/>
      <c r="V421" s="67"/>
      <c r="W421" s="67"/>
    </row>
    <row r="422" spans="1:23" x14ac:dyDescent="0.2">
      <c r="A422" s="542">
        <v>381</v>
      </c>
      <c r="B422" s="105" t="s">
        <v>101</v>
      </c>
      <c r="C422" s="306">
        <v>71004</v>
      </c>
      <c r="D422" s="432">
        <v>100000</v>
      </c>
      <c r="E422" s="432">
        <v>100000</v>
      </c>
      <c r="F422" s="306">
        <v>61424.73</v>
      </c>
      <c r="G422" s="518">
        <f t="shared" si="82"/>
        <v>0.61424730000000005</v>
      </c>
      <c r="H422" s="518">
        <f t="shared" si="88"/>
        <v>0.86508830488423194</v>
      </c>
      <c r="I422" s="69"/>
      <c r="J422" s="69"/>
      <c r="K422" s="69"/>
      <c r="L422" s="69"/>
      <c r="M422" s="69"/>
      <c r="N422" s="69"/>
      <c r="O422" s="69"/>
      <c r="P422" s="69"/>
      <c r="Q422" s="67"/>
      <c r="R422" s="67"/>
      <c r="S422" s="67"/>
      <c r="T422" s="67"/>
      <c r="U422" s="67"/>
      <c r="V422" s="67"/>
      <c r="W422" s="67"/>
    </row>
    <row r="423" spans="1:23" ht="25.5" x14ac:dyDescent="0.2">
      <c r="A423" s="108" t="s">
        <v>367</v>
      </c>
      <c r="B423" s="109" t="s">
        <v>455</v>
      </c>
      <c r="C423" s="267">
        <f>C427</f>
        <v>0</v>
      </c>
      <c r="D423" s="193">
        <f>D427</f>
        <v>20000</v>
      </c>
      <c r="E423" s="193">
        <f>E427</f>
        <v>30000</v>
      </c>
      <c r="F423" s="267">
        <f>F427</f>
        <v>30000</v>
      </c>
      <c r="G423" s="516">
        <v>0</v>
      </c>
      <c r="H423" s="516">
        <v>0</v>
      </c>
      <c r="I423" s="69"/>
      <c r="J423" s="69"/>
      <c r="K423" s="69"/>
      <c r="L423" s="69"/>
      <c r="M423" s="69"/>
      <c r="N423" s="69"/>
      <c r="O423" s="69"/>
      <c r="P423" s="69"/>
      <c r="Q423" s="67"/>
      <c r="R423" s="67"/>
      <c r="S423" s="67"/>
      <c r="T423" s="67"/>
      <c r="U423" s="67"/>
      <c r="V423" s="67"/>
      <c r="W423" s="67"/>
    </row>
    <row r="424" spans="1:23" x14ac:dyDescent="0.2">
      <c r="A424" s="570"/>
      <c r="B424" s="145" t="s">
        <v>61</v>
      </c>
      <c r="C424" s="267"/>
      <c r="D424" s="193"/>
      <c r="E424" s="193"/>
      <c r="F424" s="267"/>
      <c r="G424" s="516"/>
      <c r="H424" s="516"/>
      <c r="I424" s="69"/>
      <c r="J424" s="69"/>
      <c r="K424" s="69"/>
      <c r="L424" s="69"/>
      <c r="M424" s="69"/>
      <c r="N424" s="69"/>
      <c r="O424" s="69"/>
      <c r="P424" s="69"/>
      <c r="Q424" s="67"/>
      <c r="R424" s="67"/>
      <c r="S424" s="67"/>
      <c r="T424" s="67"/>
      <c r="U424" s="67"/>
      <c r="V424" s="67"/>
      <c r="W424" s="67"/>
    </row>
    <row r="425" spans="1:23" x14ac:dyDescent="0.2">
      <c r="A425" s="101"/>
      <c r="B425" s="101" t="s">
        <v>325</v>
      </c>
      <c r="C425" s="267"/>
      <c r="D425" s="193"/>
      <c r="E425" s="193"/>
      <c r="F425" s="267"/>
      <c r="G425" s="516"/>
      <c r="H425" s="516"/>
      <c r="I425" s="69"/>
      <c r="J425" s="69"/>
      <c r="K425" s="69"/>
      <c r="L425" s="69"/>
      <c r="M425" s="69"/>
      <c r="N425" s="69"/>
      <c r="O425" s="69"/>
      <c r="P425" s="69"/>
      <c r="Q425" s="67"/>
      <c r="R425" s="67"/>
      <c r="S425" s="67"/>
      <c r="T425" s="67"/>
      <c r="U425" s="67"/>
      <c r="V425" s="67"/>
      <c r="W425" s="67"/>
    </row>
    <row r="426" spans="1:23" x14ac:dyDescent="0.2">
      <c r="A426" s="103" t="s">
        <v>86</v>
      </c>
      <c r="B426" s="102" t="s">
        <v>109</v>
      </c>
      <c r="C426" s="275"/>
      <c r="D426" s="411"/>
      <c r="E426" s="411"/>
      <c r="F426" s="275"/>
      <c r="G426" s="518"/>
      <c r="H426" s="518"/>
      <c r="I426" s="69"/>
      <c r="J426" s="69"/>
      <c r="K426" s="69"/>
      <c r="L426" s="69"/>
      <c r="M426" s="69"/>
      <c r="N426" s="69"/>
      <c r="O426" s="69"/>
      <c r="P426" s="69"/>
      <c r="Q426" s="67"/>
      <c r="R426" s="67"/>
      <c r="S426" s="67"/>
      <c r="T426" s="67"/>
      <c r="U426" s="67"/>
      <c r="V426" s="67"/>
      <c r="W426" s="67"/>
    </row>
    <row r="427" spans="1:23" x14ac:dyDescent="0.2">
      <c r="A427" s="519">
        <v>3</v>
      </c>
      <c r="B427" s="73" t="s">
        <v>53</v>
      </c>
      <c r="C427" s="284"/>
      <c r="D427" s="180">
        <f t="shared" ref="D427:D429" si="92">D428</f>
        <v>20000</v>
      </c>
      <c r="E427" s="180">
        <f t="shared" ref="E427:F429" si="93">E428</f>
        <v>30000</v>
      </c>
      <c r="F427" s="284">
        <f t="shared" si="93"/>
        <v>30000</v>
      </c>
      <c r="G427" s="520">
        <v>0</v>
      </c>
      <c r="H427" s="520">
        <v>0</v>
      </c>
      <c r="I427" s="69"/>
      <c r="J427" s="69"/>
      <c r="K427" s="69"/>
      <c r="L427" s="69"/>
      <c r="M427" s="69"/>
      <c r="N427" s="69"/>
      <c r="O427" s="69"/>
      <c r="P427" s="69"/>
      <c r="Q427" s="67"/>
      <c r="R427" s="67"/>
      <c r="S427" s="67"/>
      <c r="T427" s="67"/>
      <c r="U427" s="67"/>
      <c r="V427" s="67"/>
      <c r="W427" s="67"/>
    </row>
    <row r="428" spans="1:23" x14ac:dyDescent="0.2">
      <c r="A428" s="521">
        <v>38</v>
      </c>
      <c r="B428" s="74" t="s">
        <v>35</v>
      </c>
      <c r="C428" s="285">
        <f t="shared" ref="C428:C429" si="94">C429</f>
        <v>0</v>
      </c>
      <c r="D428" s="181">
        <f t="shared" si="92"/>
        <v>20000</v>
      </c>
      <c r="E428" s="181">
        <f t="shared" si="93"/>
        <v>30000</v>
      </c>
      <c r="F428" s="285">
        <f t="shared" si="93"/>
        <v>30000</v>
      </c>
      <c r="G428" s="522">
        <v>0</v>
      </c>
      <c r="H428" s="522">
        <v>0</v>
      </c>
      <c r="I428" s="69"/>
      <c r="J428" s="69"/>
      <c r="K428" s="69"/>
      <c r="L428" s="69"/>
      <c r="M428" s="69"/>
      <c r="N428" s="69"/>
      <c r="O428" s="69"/>
      <c r="P428" s="69"/>
      <c r="Q428" s="67"/>
      <c r="R428" s="67"/>
      <c r="S428" s="67"/>
      <c r="T428" s="67"/>
      <c r="U428" s="67"/>
      <c r="V428" s="67"/>
      <c r="W428" s="67"/>
    </row>
    <row r="429" spans="1:23" x14ac:dyDescent="0.2">
      <c r="A429" s="541">
        <v>381</v>
      </c>
      <c r="B429" s="104" t="s">
        <v>101</v>
      </c>
      <c r="C429" s="312">
        <f t="shared" si="94"/>
        <v>0</v>
      </c>
      <c r="D429" s="190">
        <f t="shared" si="92"/>
        <v>20000</v>
      </c>
      <c r="E429" s="190">
        <f t="shared" si="93"/>
        <v>30000</v>
      </c>
      <c r="F429" s="312">
        <f t="shared" si="93"/>
        <v>30000</v>
      </c>
      <c r="G429" s="523">
        <v>0</v>
      </c>
      <c r="H429" s="523">
        <v>0</v>
      </c>
      <c r="I429" s="69"/>
      <c r="J429" s="69"/>
      <c r="K429" s="69"/>
      <c r="L429" s="69"/>
      <c r="M429" s="69"/>
      <c r="N429" s="69"/>
      <c r="O429" s="69"/>
      <c r="P429" s="69"/>
      <c r="Q429" s="67"/>
      <c r="R429" s="67"/>
      <c r="S429" s="67"/>
      <c r="T429" s="67"/>
      <c r="U429" s="67"/>
      <c r="V429" s="67"/>
      <c r="W429" s="67"/>
    </row>
    <row r="430" spans="1:23" x14ac:dyDescent="0.2">
      <c r="A430" s="542">
        <v>381</v>
      </c>
      <c r="B430" s="105" t="s">
        <v>101</v>
      </c>
      <c r="C430" s="306">
        <v>0</v>
      </c>
      <c r="D430" s="188">
        <v>20000</v>
      </c>
      <c r="E430" s="188">
        <v>30000</v>
      </c>
      <c r="F430" s="306">
        <v>30000</v>
      </c>
      <c r="G430" s="518">
        <v>0</v>
      </c>
      <c r="H430" s="518">
        <v>0</v>
      </c>
      <c r="I430" s="69"/>
      <c r="J430" s="69"/>
      <c r="K430" s="69"/>
      <c r="L430" s="69"/>
      <c r="M430" s="69"/>
      <c r="N430" s="69"/>
      <c r="O430" s="69"/>
      <c r="P430" s="69"/>
      <c r="Q430" s="67"/>
      <c r="R430" s="67"/>
      <c r="S430" s="67"/>
      <c r="T430" s="67"/>
      <c r="U430" s="67"/>
      <c r="V430" s="67"/>
      <c r="W430" s="67"/>
    </row>
    <row r="431" spans="1:23" ht="25.5" x14ac:dyDescent="0.2">
      <c r="A431" s="101" t="s">
        <v>425</v>
      </c>
      <c r="B431" s="109" t="s">
        <v>426</v>
      </c>
      <c r="C431" s="482"/>
      <c r="D431" s="267">
        <f>D435</f>
        <v>60000</v>
      </c>
      <c r="E431" s="267">
        <v>0</v>
      </c>
      <c r="F431" s="482">
        <v>0</v>
      </c>
      <c r="G431" s="516"/>
      <c r="H431" s="516"/>
      <c r="I431" s="69"/>
      <c r="J431" s="69"/>
      <c r="K431" s="69"/>
      <c r="L431" s="69"/>
      <c r="M431" s="69"/>
      <c r="N431" s="69"/>
      <c r="O431" s="69"/>
      <c r="P431" s="69"/>
      <c r="Q431" s="67"/>
      <c r="R431" s="67"/>
      <c r="S431" s="67"/>
      <c r="T431" s="67"/>
      <c r="U431" s="67"/>
      <c r="V431" s="67"/>
      <c r="W431" s="67"/>
    </row>
    <row r="432" spans="1:23" x14ac:dyDescent="0.2">
      <c r="A432" s="571" t="s">
        <v>94</v>
      </c>
      <c r="B432" s="101" t="s">
        <v>61</v>
      </c>
      <c r="C432" s="480">
        <f>C435</f>
        <v>0</v>
      </c>
      <c r="D432" s="267"/>
      <c r="E432" s="267"/>
      <c r="F432" s="480"/>
      <c r="G432" s="516">
        <v>0</v>
      </c>
      <c r="H432" s="516">
        <v>0</v>
      </c>
      <c r="I432" s="69"/>
      <c r="J432" s="69"/>
      <c r="K432" s="69"/>
      <c r="L432" s="69"/>
      <c r="M432" s="69"/>
      <c r="N432" s="69"/>
      <c r="O432" s="69"/>
      <c r="P432" s="69"/>
      <c r="Q432" s="67"/>
      <c r="R432" s="67"/>
      <c r="S432" s="67"/>
      <c r="T432" s="67"/>
      <c r="U432" s="67"/>
      <c r="V432" s="67"/>
      <c r="W432" s="67"/>
    </row>
    <row r="433" spans="1:23" x14ac:dyDescent="0.2">
      <c r="A433" s="571"/>
      <c r="B433" s="101" t="s">
        <v>325</v>
      </c>
      <c r="C433" s="482"/>
      <c r="D433" s="481"/>
      <c r="E433" s="481"/>
      <c r="F433" s="482"/>
      <c r="G433" s="516"/>
      <c r="H433" s="516"/>
      <c r="I433" s="69"/>
      <c r="J433" s="69"/>
      <c r="K433" s="69"/>
      <c r="L433" s="69"/>
      <c r="M433" s="69"/>
      <c r="N433" s="69"/>
      <c r="O433" s="69"/>
      <c r="P433" s="69"/>
      <c r="Q433" s="67"/>
      <c r="R433" s="67"/>
      <c r="S433" s="67"/>
      <c r="T433" s="67"/>
      <c r="U433" s="67"/>
      <c r="V433" s="67"/>
      <c r="W433" s="67"/>
    </row>
    <row r="434" spans="1:23" x14ac:dyDescent="0.2">
      <c r="A434" s="572" t="s">
        <v>86</v>
      </c>
      <c r="B434" s="103" t="s">
        <v>109</v>
      </c>
      <c r="C434" s="484"/>
      <c r="D434" s="483"/>
      <c r="E434" s="483"/>
      <c r="F434" s="484"/>
      <c r="G434" s="518"/>
      <c r="H434" s="518"/>
      <c r="I434" s="69"/>
      <c r="J434" s="69"/>
      <c r="K434" s="69"/>
      <c r="L434" s="69"/>
      <c r="M434" s="69"/>
      <c r="N434" s="69"/>
      <c r="O434" s="69"/>
      <c r="P434" s="69"/>
      <c r="Q434" s="67"/>
      <c r="R434" s="67"/>
      <c r="S434" s="67"/>
      <c r="T434" s="67"/>
      <c r="U434" s="67"/>
      <c r="V434" s="67"/>
      <c r="W434" s="67"/>
    </row>
    <row r="435" spans="1:23" x14ac:dyDescent="0.2">
      <c r="A435" s="519">
        <v>3</v>
      </c>
      <c r="B435" s="73" t="s">
        <v>53</v>
      </c>
      <c r="C435" s="485">
        <f t="shared" ref="C435:C437" si="95">C436</f>
        <v>0</v>
      </c>
      <c r="D435" s="310">
        <f t="shared" ref="D435:D437" si="96">D436</f>
        <v>60000</v>
      </c>
      <c r="E435" s="310">
        <v>0</v>
      </c>
      <c r="F435" s="485">
        <v>0</v>
      </c>
      <c r="G435" s="520" t="e">
        <f t="shared" si="82"/>
        <v>#DIV/0!</v>
      </c>
      <c r="H435" s="520">
        <v>0</v>
      </c>
      <c r="I435" s="69"/>
      <c r="J435" s="69"/>
      <c r="K435" s="69"/>
      <c r="L435" s="69"/>
      <c r="M435" s="69"/>
      <c r="N435" s="69"/>
      <c r="O435" s="69"/>
      <c r="P435" s="69"/>
      <c r="Q435" s="67"/>
      <c r="R435" s="67"/>
      <c r="S435" s="67"/>
      <c r="T435" s="67"/>
      <c r="U435" s="67"/>
      <c r="V435" s="67"/>
      <c r="W435" s="67"/>
    </row>
    <row r="436" spans="1:23" x14ac:dyDescent="0.2">
      <c r="A436" s="521">
        <v>38</v>
      </c>
      <c r="B436" s="74" t="s">
        <v>35</v>
      </c>
      <c r="C436" s="487">
        <f t="shared" si="95"/>
        <v>0</v>
      </c>
      <c r="D436" s="486">
        <f t="shared" si="96"/>
        <v>60000</v>
      </c>
      <c r="E436" s="486">
        <v>0</v>
      </c>
      <c r="F436" s="487">
        <v>0</v>
      </c>
      <c r="G436" s="522" t="e">
        <f t="shared" si="82"/>
        <v>#DIV/0!</v>
      </c>
      <c r="H436" s="522">
        <v>0</v>
      </c>
      <c r="I436" s="69"/>
      <c r="J436" s="69"/>
      <c r="K436" s="69"/>
      <c r="L436" s="69"/>
      <c r="M436" s="69"/>
      <c r="N436" s="69"/>
      <c r="O436" s="69"/>
      <c r="P436" s="69"/>
      <c r="Q436" s="67"/>
      <c r="R436" s="67"/>
      <c r="S436" s="67"/>
      <c r="T436" s="67"/>
      <c r="U436" s="67"/>
      <c r="V436" s="67"/>
      <c r="W436" s="67"/>
    </row>
    <row r="437" spans="1:23" x14ac:dyDescent="0.2">
      <c r="A437" s="104">
        <v>381</v>
      </c>
      <c r="B437" s="106" t="s">
        <v>316</v>
      </c>
      <c r="C437" s="488">
        <f t="shared" si="95"/>
        <v>0</v>
      </c>
      <c r="D437" s="433">
        <f t="shared" si="96"/>
        <v>60000</v>
      </c>
      <c r="E437" s="433">
        <v>0</v>
      </c>
      <c r="F437" s="488">
        <v>0</v>
      </c>
      <c r="G437" s="523" t="e">
        <f t="shared" si="82"/>
        <v>#DIV/0!</v>
      </c>
      <c r="H437" s="523">
        <v>0</v>
      </c>
      <c r="I437" s="69"/>
      <c r="J437" s="69"/>
      <c r="K437" s="69"/>
      <c r="L437" s="69"/>
      <c r="M437" s="69"/>
      <c r="N437" s="69"/>
      <c r="O437" s="69"/>
      <c r="P437" s="69"/>
      <c r="Q437" s="67"/>
      <c r="R437" s="67"/>
      <c r="S437" s="67"/>
      <c r="T437" s="67"/>
      <c r="U437" s="67"/>
      <c r="V437" s="67"/>
      <c r="W437" s="67"/>
    </row>
    <row r="438" spans="1:23" x14ac:dyDescent="0.2">
      <c r="A438" s="573">
        <v>381</v>
      </c>
      <c r="B438" s="102" t="s">
        <v>36</v>
      </c>
      <c r="C438" s="484">
        <v>0</v>
      </c>
      <c r="D438" s="432">
        <v>60000</v>
      </c>
      <c r="E438" s="432">
        <v>0</v>
      </c>
      <c r="F438" s="484">
        <v>0</v>
      </c>
      <c r="G438" s="518" t="e">
        <f t="shared" si="82"/>
        <v>#DIV/0!</v>
      </c>
      <c r="H438" s="518">
        <v>0</v>
      </c>
      <c r="I438" s="69"/>
      <c r="J438" s="69"/>
      <c r="K438" s="69"/>
      <c r="L438" s="69"/>
      <c r="M438" s="69"/>
      <c r="N438" s="69"/>
      <c r="O438" s="69"/>
      <c r="P438" s="69"/>
      <c r="Q438" s="67"/>
      <c r="R438" s="67"/>
      <c r="S438" s="67"/>
      <c r="T438" s="67"/>
      <c r="U438" s="67"/>
      <c r="V438" s="67"/>
      <c r="W438" s="67"/>
    </row>
    <row r="439" spans="1:23" x14ac:dyDescent="0.2">
      <c r="A439" s="101" t="s">
        <v>427</v>
      </c>
      <c r="B439" s="145" t="s">
        <v>258</v>
      </c>
      <c r="C439" s="267">
        <f>C443</f>
        <v>8750</v>
      </c>
      <c r="D439" s="193">
        <f>D443</f>
        <v>10000</v>
      </c>
      <c r="E439" s="193">
        <f>E443</f>
        <v>10000</v>
      </c>
      <c r="F439" s="267">
        <f>F443</f>
        <v>10000</v>
      </c>
      <c r="G439" s="516">
        <f t="shared" si="82"/>
        <v>1</v>
      </c>
      <c r="H439" s="516">
        <v>0</v>
      </c>
      <c r="I439" s="69"/>
      <c r="J439" s="69"/>
      <c r="K439" s="69"/>
      <c r="L439" s="69"/>
      <c r="M439" s="69"/>
      <c r="N439" s="69"/>
      <c r="O439" s="69"/>
      <c r="P439" s="69"/>
      <c r="Q439" s="67"/>
      <c r="R439" s="67"/>
      <c r="S439" s="67"/>
      <c r="T439" s="67"/>
      <c r="U439" s="67"/>
      <c r="V439" s="67"/>
      <c r="W439" s="67"/>
    </row>
    <row r="440" spans="1:23" x14ac:dyDescent="0.2">
      <c r="A440" s="571" t="s">
        <v>94</v>
      </c>
      <c r="B440" s="101" t="s">
        <v>61</v>
      </c>
      <c r="C440" s="267"/>
      <c r="D440" s="193"/>
      <c r="E440" s="193"/>
      <c r="F440" s="267"/>
      <c r="G440" s="516"/>
      <c r="H440" s="516"/>
      <c r="I440" s="69"/>
      <c r="J440" s="69"/>
      <c r="K440" s="69"/>
      <c r="L440" s="69"/>
      <c r="M440" s="69"/>
      <c r="N440" s="69"/>
      <c r="O440" s="69"/>
      <c r="P440" s="69"/>
      <c r="Q440" s="67"/>
      <c r="R440" s="67"/>
      <c r="S440" s="67"/>
      <c r="T440" s="67"/>
      <c r="U440" s="67"/>
      <c r="V440" s="67"/>
      <c r="W440" s="67"/>
    </row>
    <row r="441" spans="1:23" x14ac:dyDescent="0.2">
      <c r="A441" s="571"/>
      <c r="B441" s="101" t="s">
        <v>325</v>
      </c>
      <c r="C441" s="267"/>
      <c r="D441" s="193"/>
      <c r="E441" s="193"/>
      <c r="F441" s="267"/>
      <c r="G441" s="516"/>
      <c r="H441" s="516"/>
      <c r="I441" s="69"/>
      <c r="J441" s="69"/>
      <c r="K441" s="69"/>
      <c r="L441" s="69"/>
      <c r="M441" s="69"/>
      <c r="N441" s="69"/>
      <c r="O441" s="69"/>
      <c r="P441" s="69"/>
      <c r="Q441" s="67"/>
      <c r="R441" s="67"/>
      <c r="S441" s="67"/>
      <c r="T441" s="67"/>
      <c r="U441" s="67"/>
      <c r="V441" s="67"/>
      <c r="W441" s="67"/>
    </row>
    <row r="442" spans="1:23" x14ac:dyDescent="0.2">
      <c r="A442" s="572" t="s">
        <v>86</v>
      </c>
      <c r="B442" s="103" t="s">
        <v>109</v>
      </c>
      <c r="C442" s="275"/>
      <c r="D442" s="411"/>
      <c r="E442" s="411"/>
      <c r="F442" s="275"/>
      <c r="G442" s="518"/>
      <c r="H442" s="518"/>
      <c r="I442" s="69"/>
      <c r="J442" s="69"/>
      <c r="K442" s="69"/>
      <c r="L442" s="69"/>
      <c r="M442" s="69"/>
      <c r="N442" s="69"/>
      <c r="O442" s="69"/>
      <c r="P442" s="69"/>
      <c r="Q442" s="67"/>
      <c r="R442" s="67"/>
      <c r="S442" s="67"/>
      <c r="T442" s="67"/>
      <c r="U442" s="67"/>
      <c r="V442" s="67"/>
      <c r="W442" s="67"/>
    </row>
    <row r="443" spans="1:23" x14ac:dyDescent="0.2">
      <c r="A443" s="519">
        <v>3</v>
      </c>
      <c r="B443" s="73" t="s">
        <v>53</v>
      </c>
      <c r="C443" s="284">
        <f t="shared" ref="C443:C445" si="97">C444</f>
        <v>8750</v>
      </c>
      <c r="D443" s="310">
        <f t="shared" ref="D443:D445" si="98">D444</f>
        <v>10000</v>
      </c>
      <c r="E443" s="310">
        <f t="shared" ref="E443:F445" si="99">E444</f>
        <v>10000</v>
      </c>
      <c r="F443" s="284">
        <f t="shared" si="99"/>
        <v>10000</v>
      </c>
      <c r="G443" s="520">
        <f t="shared" si="82"/>
        <v>1</v>
      </c>
      <c r="H443" s="520">
        <v>0</v>
      </c>
      <c r="I443" s="69"/>
      <c r="J443" s="69"/>
      <c r="K443" s="69"/>
      <c r="L443" s="69"/>
      <c r="M443" s="69"/>
      <c r="N443" s="69"/>
      <c r="O443" s="69"/>
      <c r="P443" s="69"/>
      <c r="Q443" s="67"/>
      <c r="R443" s="67"/>
      <c r="S443" s="67"/>
      <c r="T443" s="67"/>
      <c r="U443" s="67"/>
      <c r="V443" s="67"/>
      <c r="W443" s="67"/>
    </row>
    <row r="444" spans="1:23" x14ac:dyDescent="0.2">
      <c r="A444" s="521">
        <v>38</v>
      </c>
      <c r="B444" s="74" t="s">
        <v>35</v>
      </c>
      <c r="C444" s="285">
        <f t="shared" si="97"/>
        <v>8750</v>
      </c>
      <c r="D444" s="486">
        <f t="shared" si="98"/>
        <v>10000</v>
      </c>
      <c r="E444" s="486">
        <f t="shared" si="99"/>
        <v>10000</v>
      </c>
      <c r="F444" s="285">
        <f t="shared" si="99"/>
        <v>10000</v>
      </c>
      <c r="G444" s="522">
        <f t="shared" si="82"/>
        <v>1</v>
      </c>
      <c r="H444" s="522">
        <v>0</v>
      </c>
      <c r="I444" s="69"/>
      <c r="J444" s="69"/>
      <c r="K444" s="69"/>
      <c r="L444" s="69"/>
      <c r="M444" s="69"/>
      <c r="N444" s="69"/>
      <c r="O444" s="69"/>
      <c r="P444" s="69"/>
      <c r="Q444" s="67"/>
      <c r="R444" s="67"/>
      <c r="S444" s="67"/>
      <c r="T444" s="67"/>
      <c r="U444" s="67"/>
      <c r="V444" s="67"/>
      <c r="W444" s="67"/>
    </row>
    <row r="445" spans="1:23" x14ac:dyDescent="0.2">
      <c r="A445" s="104">
        <v>381</v>
      </c>
      <c r="B445" s="106" t="s">
        <v>316</v>
      </c>
      <c r="C445" s="312">
        <f t="shared" si="97"/>
        <v>8750</v>
      </c>
      <c r="D445" s="433">
        <f t="shared" si="98"/>
        <v>10000</v>
      </c>
      <c r="E445" s="433">
        <f t="shared" si="99"/>
        <v>10000</v>
      </c>
      <c r="F445" s="312">
        <f t="shared" si="99"/>
        <v>10000</v>
      </c>
      <c r="G445" s="523">
        <f t="shared" si="82"/>
        <v>1</v>
      </c>
      <c r="H445" s="523">
        <v>0</v>
      </c>
      <c r="I445" s="69"/>
      <c r="J445" s="69"/>
      <c r="K445" s="69"/>
      <c r="L445" s="69"/>
      <c r="M445" s="69"/>
      <c r="N445" s="69"/>
      <c r="O445" s="69"/>
      <c r="P445" s="69"/>
      <c r="Q445" s="67"/>
      <c r="R445" s="67"/>
      <c r="S445" s="67"/>
      <c r="T445" s="67"/>
      <c r="U445" s="67"/>
      <c r="V445" s="67"/>
      <c r="W445" s="67"/>
    </row>
    <row r="446" spans="1:23" x14ac:dyDescent="0.2">
      <c r="A446" s="573">
        <v>381</v>
      </c>
      <c r="B446" s="102" t="s">
        <v>36</v>
      </c>
      <c r="C446" s="306">
        <v>8750</v>
      </c>
      <c r="D446" s="432">
        <v>10000</v>
      </c>
      <c r="E446" s="432">
        <v>10000</v>
      </c>
      <c r="F446" s="306">
        <v>10000</v>
      </c>
      <c r="G446" s="518">
        <f t="shared" si="82"/>
        <v>1</v>
      </c>
      <c r="H446" s="518">
        <v>0</v>
      </c>
      <c r="I446" s="69"/>
      <c r="J446" s="69"/>
      <c r="K446" s="69"/>
      <c r="L446" s="69"/>
      <c r="M446" s="69"/>
      <c r="N446" s="69"/>
      <c r="O446" s="69"/>
      <c r="P446" s="69"/>
      <c r="Q446" s="67"/>
      <c r="R446" s="67"/>
      <c r="S446" s="67"/>
      <c r="T446" s="67"/>
      <c r="U446" s="67"/>
      <c r="V446" s="67"/>
      <c r="W446" s="67"/>
    </row>
    <row r="447" spans="1:23" x14ac:dyDescent="0.2">
      <c r="A447" s="557" t="s">
        <v>428</v>
      </c>
      <c r="B447" s="145" t="s">
        <v>253</v>
      </c>
      <c r="C447" s="267">
        <f>C450</f>
        <v>82200</v>
      </c>
      <c r="D447" s="193">
        <f>D450</f>
        <v>100000</v>
      </c>
      <c r="E447" s="193">
        <f>E450</f>
        <v>100000</v>
      </c>
      <c r="F447" s="267">
        <f>F450</f>
        <v>61200</v>
      </c>
      <c r="G447" s="516">
        <f t="shared" si="82"/>
        <v>0.61199999999999999</v>
      </c>
      <c r="H447" s="516">
        <f t="shared" si="88"/>
        <v>0.74452554744525545</v>
      </c>
      <c r="I447" s="69"/>
      <c r="J447" s="69"/>
      <c r="K447" s="69"/>
      <c r="L447" s="69"/>
      <c r="M447" s="69"/>
      <c r="N447" s="69"/>
      <c r="O447" s="69"/>
      <c r="P447" s="69"/>
      <c r="Q447" s="67"/>
      <c r="R447" s="67"/>
      <c r="S447" s="67"/>
      <c r="T447" s="67"/>
      <c r="U447" s="67"/>
      <c r="V447" s="67"/>
      <c r="W447" s="67"/>
    </row>
    <row r="448" spans="1:23" x14ac:dyDescent="0.2">
      <c r="A448" s="557"/>
      <c r="B448" s="571" t="s">
        <v>325</v>
      </c>
      <c r="C448" s="267"/>
      <c r="D448" s="193"/>
      <c r="E448" s="193"/>
      <c r="F448" s="267"/>
      <c r="G448" s="516"/>
      <c r="H448" s="516"/>
      <c r="I448" s="69"/>
      <c r="J448" s="69"/>
      <c r="K448" s="69"/>
      <c r="L448" s="69"/>
      <c r="M448" s="69"/>
      <c r="N448" s="69"/>
      <c r="O448" s="69"/>
      <c r="P448" s="69"/>
      <c r="Q448" s="67"/>
      <c r="R448" s="67"/>
      <c r="S448" s="67"/>
      <c r="T448" s="67"/>
      <c r="U448" s="67"/>
      <c r="V448" s="67"/>
      <c r="W448" s="67"/>
    </row>
    <row r="449" spans="1:23" x14ac:dyDescent="0.2">
      <c r="A449" s="559" t="s">
        <v>86</v>
      </c>
      <c r="B449" s="151" t="s">
        <v>109</v>
      </c>
      <c r="C449" s="275"/>
      <c r="D449" s="411"/>
      <c r="E449" s="411"/>
      <c r="F449" s="275"/>
      <c r="G449" s="518"/>
      <c r="H449" s="518"/>
      <c r="I449" s="69"/>
      <c r="J449" s="69"/>
      <c r="K449" s="69"/>
      <c r="L449" s="69"/>
      <c r="M449" s="69"/>
      <c r="N449" s="69"/>
      <c r="O449" s="69"/>
      <c r="P449" s="69"/>
      <c r="Q449" s="67"/>
      <c r="R449" s="67"/>
      <c r="S449" s="67"/>
      <c r="T449" s="67"/>
      <c r="U449" s="67"/>
      <c r="V449" s="67"/>
      <c r="W449" s="67"/>
    </row>
    <row r="450" spans="1:23" x14ac:dyDescent="0.2">
      <c r="A450" s="519">
        <v>3</v>
      </c>
      <c r="B450" s="73" t="s">
        <v>53</v>
      </c>
      <c r="C450" s="284">
        <f t="shared" ref="C450:C452" si="100">C451</f>
        <v>82200</v>
      </c>
      <c r="D450" s="310">
        <f t="shared" ref="D450:D452" si="101">D451</f>
        <v>100000</v>
      </c>
      <c r="E450" s="310">
        <f t="shared" ref="E450:F452" si="102">E451</f>
        <v>100000</v>
      </c>
      <c r="F450" s="284">
        <f t="shared" si="102"/>
        <v>61200</v>
      </c>
      <c r="G450" s="520">
        <f t="shared" si="82"/>
        <v>0.61199999999999999</v>
      </c>
      <c r="H450" s="520">
        <f t="shared" si="88"/>
        <v>0.74452554744525545</v>
      </c>
      <c r="I450" s="69"/>
      <c r="J450" s="69"/>
      <c r="K450" s="69"/>
      <c r="L450" s="69"/>
      <c r="M450" s="69"/>
      <c r="N450" s="69"/>
      <c r="O450" s="69"/>
      <c r="P450" s="69"/>
      <c r="Q450" s="67"/>
      <c r="R450" s="67"/>
      <c r="S450" s="67"/>
      <c r="T450" s="67"/>
      <c r="U450" s="67"/>
      <c r="V450" s="67"/>
      <c r="W450" s="67"/>
    </row>
    <row r="451" spans="1:23" ht="22.5" x14ac:dyDescent="0.2">
      <c r="A451" s="545">
        <v>37</v>
      </c>
      <c r="B451" s="112" t="s">
        <v>139</v>
      </c>
      <c r="C451" s="285">
        <f t="shared" si="100"/>
        <v>82200</v>
      </c>
      <c r="D451" s="486">
        <f t="shared" si="101"/>
        <v>100000</v>
      </c>
      <c r="E451" s="486">
        <f t="shared" si="102"/>
        <v>100000</v>
      </c>
      <c r="F451" s="285">
        <f t="shared" si="102"/>
        <v>61200</v>
      </c>
      <c r="G451" s="522">
        <f t="shared" si="82"/>
        <v>0.61199999999999999</v>
      </c>
      <c r="H451" s="522">
        <f t="shared" si="88"/>
        <v>0.74452554744525545</v>
      </c>
      <c r="I451" s="69"/>
      <c r="J451" s="69"/>
      <c r="K451" s="69"/>
      <c r="L451" s="69"/>
      <c r="M451" s="69"/>
      <c r="N451" s="69"/>
      <c r="O451" s="69"/>
      <c r="P451" s="69"/>
      <c r="Q451" s="67"/>
      <c r="R451" s="67"/>
      <c r="S451" s="67"/>
      <c r="T451" s="67"/>
      <c r="U451" s="67"/>
      <c r="V451" s="67"/>
      <c r="W451" s="67"/>
    </row>
    <row r="452" spans="1:23" x14ac:dyDescent="0.2">
      <c r="A452" s="546">
        <v>372</v>
      </c>
      <c r="B452" s="104" t="s">
        <v>103</v>
      </c>
      <c r="C452" s="312">
        <f t="shared" si="100"/>
        <v>82200</v>
      </c>
      <c r="D452" s="433">
        <f t="shared" si="101"/>
        <v>100000</v>
      </c>
      <c r="E452" s="433">
        <f t="shared" si="102"/>
        <v>100000</v>
      </c>
      <c r="F452" s="312">
        <f t="shared" si="102"/>
        <v>61200</v>
      </c>
      <c r="G452" s="523">
        <f t="shared" si="82"/>
        <v>0.61199999999999999</v>
      </c>
      <c r="H452" s="523">
        <f t="shared" si="88"/>
        <v>0.74452554744525545</v>
      </c>
      <c r="I452" s="69"/>
      <c r="J452" s="69"/>
      <c r="K452" s="69"/>
      <c r="L452" s="69"/>
      <c r="M452" s="69"/>
      <c r="N452" s="69"/>
      <c r="O452" s="69"/>
      <c r="P452" s="69"/>
      <c r="Q452" s="67"/>
      <c r="R452" s="67"/>
      <c r="S452" s="67"/>
      <c r="T452" s="67"/>
      <c r="U452" s="67"/>
      <c r="V452" s="67"/>
      <c r="W452" s="67"/>
    </row>
    <row r="453" spans="1:23" x14ac:dyDescent="0.2">
      <c r="A453" s="574">
        <v>372</v>
      </c>
      <c r="B453" s="107" t="s">
        <v>103</v>
      </c>
      <c r="C453" s="306">
        <v>82200</v>
      </c>
      <c r="D453" s="432">
        <v>100000</v>
      </c>
      <c r="E453" s="432">
        <v>100000</v>
      </c>
      <c r="F453" s="306">
        <v>61200</v>
      </c>
      <c r="G453" s="518">
        <f t="shared" si="82"/>
        <v>0.61199999999999999</v>
      </c>
      <c r="H453" s="518">
        <f t="shared" si="88"/>
        <v>0.74452554744525545</v>
      </c>
      <c r="I453" s="69"/>
      <c r="J453" s="69"/>
      <c r="K453" s="69"/>
      <c r="L453" s="69"/>
      <c r="M453" s="69"/>
      <c r="N453" s="69"/>
      <c r="O453" s="69"/>
      <c r="P453" s="69"/>
      <c r="Q453" s="67"/>
      <c r="R453" s="67"/>
      <c r="S453" s="67"/>
      <c r="T453" s="67"/>
      <c r="U453" s="67"/>
      <c r="V453" s="67"/>
      <c r="W453" s="67"/>
    </row>
    <row r="454" spans="1:23" x14ac:dyDescent="0.2">
      <c r="A454" s="557" t="s">
        <v>371</v>
      </c>
      <c r="B454" s="145" t="s">
        <v>241</v>
      </c>
      <c r="C454" s="267">
        <f>C457</f>
        <v>22050</v>
      </c>
      <c r="D454" s="193">
        <f>D457</f>
        <v>45000</v>
      </c>
      <c r="E454" s="193">
        <f>E457</f>
        <v>45000</v>
      </c>
      <c r="F454" s="267">
        <f>F457</f>
        <v>10237</v>
      </c>
      <c r="G454" s="516">
        <f t="shared" si="82"/>
        <v>0.22748888888888888</v>
      </c>
      <c r="H454" s="516">
        <v>0</v>
      </c>
      <c r="I454" s="69"/>
      <c r="J454" s="69"/>
      <c r="K454" s="69"/>
      <c r="L454" s="69"/>
      <c r="M454" s="69"/>
      <c r="N454" s="69"/>
      <c r="O454" s="69"/>
      <c r="P454" s="69"/>
      <c r="Q454" s="67"/>
      <c r="R454" s="67"/>
      <c r="S454" s="67"/>
      <c r="T454" s="67"/>
      <c r="U454" s="67"/>
      <c r="V454" s="67"/>
      <c r="W454" s="67"/>
    </row>
    <row r="455" spans="1:23" x14ac:dyDescent="0.2">
      <c r="A455" s="557"/>
      <c r="B455" s="571" t="s">
        <v>325</v>
      </c>
      <c r="C455" s="267"/>
      <c r="D455" s="193"/>
      <c r="E455" s="193"/>
      <c r="F455" s="267"/>
      <c r="G455" s="516"/>
      <c r="H455" s="516"/>
      <c r="I455" s="69"/>
      <c r="J455" s="69"/>
      <c r="K455" s="69"/>
      <c r="L455" s="69"/>
      <c r="M455" s="69"/>
      <c r="N455" s="69"/>
      <c r="O455" s="69"/>
      <c r="P455" s="69"/>
      <c r="Q455" s="67"/>
      <c r="R455" s="67"/>
      <c r="S455" s="67"/>
      <c r="T455" s="67"/>
      <c r="U455" s="67"/>
      <c r="V455" s="67"/>
      <c r="W455" s="67"/>
    </row>
    <row r="456" spans="1:23" x14ac:dyDescent="0.2">
      <c r="A456" s="559" t="s">
        <v>86</v>
      </c>
      <c r="B456" s="151" t="s">
        <v>109</v>
      </c>
      <c r="C456" s="275"/>
      <c r="D456" s="411"/>
      <c r="E456" s="411"/>
      <c r="F456" s="275"/>
      <c r="G456" s="518"/>
      <c r="H456" s="518"/>
      <c r="I456" s="69"/>
      <c r="J456" s="69"/>
      <c r="K456" s="69"/>
      <c r="L456" s="69"/>
      <c r="M456" s="69"/>
      <c r="N456" s="69"/>
      <c r="O456" s="69"/>
      <c r="P456" s="69"/>
      <c r="Q456" s="67"/>
      <c r="R456" s="67"/>
      <c r="S456" s="67"/>
      <c r="T456" s="67"/>
      <c r="U456" s="67"/>
      <c r="V456" s="67"/>
      <c r="W456" s="67"/>
    </row>
    <row r="457" spans="1:23" x14ac:dyDescent="0.2">
      <c r="A457" s="519">
        <v>3</v>
      </c>
      <c r="B457" s="73" t="s">
        <v>53</v>
      </c>
      <c r="C457" s="284">
        <f t="shared" ref="C457" si="103">C458</f>
        <v>22050</v>
      </c>
      <c r="D457" s="310">
        <f t="shared" ref="D457:D459" si="104">D458</f>
        <v>45000</v>
      </c>
      <c r="E457" s="310">
        <f t="shared" ref="E457:F459" si="105">E458</f>
        <v>45000</v>
      </c>
      <c r="F457" s="284">
        <f t="shared" si="105"/>
        <v>10237</v>
      </c>
      <c r="G457" s="520">
        <f t="shared" si="82"/>
        <v>0.22748888888888888</v>
      </c>
      <c r="H457" s="520">
        <v>0</v>
      </c>
      <c r="I457" s="69"/>
      <c r="J457" s="69"/>
      <c r="K457" s="69"/>
      <c r="L457" s="69"/>
      <c r="M457" s="69"/>
      <c r="N457" s="69"/>
      <c r="O457" s="69"/>
      <c r="P457" s="69"/>
      <c r="Q457" s="67"/>
      <c r="R457" s="67"/>
      <c r="S457" s="67"/>
      <c r="T457" s="67"/>
      <c r="U457" s="67"/>
      <c r="V457" s="67"/>
      <c r="W457" s="67"/>
    </row>
    <row r="458" spans="1:23" ht="22.5" x14ac:dyDescent="0.2">
      <c r="A458" s="545">
        <v>37</v>
      </c>
      <c r="B458" s="112" t="s">
        <v>139</v>
      </c>
      <c r="C458" s="285">
        <f t="shared" ref="C458:C459" si="106">C459</f>
        <v>22050</v>
      </c>
      <c r="D458" s="486">
        <f t="shared" si="104"/>
        <v>45000</v>
      </c>
      <c r="E458" s="486">
        <f t="shared" si="105"/>
        <v>45000</v>
      </c>
      <c r="F458" s="285">
        <f t="shared" si="105"/>
        <v>10237</v>
      </c>
      <c r="G458" s="522">
        <f t="shared" si="82"/>
        <v>0.22748888888888888</v>
      </c>
      <c r="H458" s="522">
        <v>0</v>
      </c>
      <c r="I458" s="69"/>
      <c r="J458" s="69"/>
      <c r="K458" s="69"/>
      <c r="L458" s="69"/>
      <c r="M458" s="69"/>
      <c r="N458" s="69"/>
      <c r="O458" s="69"/>
      <c r="P458" s="69"/>
      <c r="Q458" s="67"/>
      <c r="R458" s="67"/>
      <c r="S458" s="67"/>
      <c r="T458" s="67"/>
      <c r="U458" s="67"/>
      <c r="V458" s="67"/>
      <c r="W458" s="67"/>
    </row>
    <row r="459" spans="1:23" x14ac:dyDescent="0.2">
      <c r="A459" s="546">
        <v>372</v>
      </c>
      <c r="B459" s="104" t="s">
        <v>103</v>
      </c>
      <c r="C459" s="312">
        <f t="shared" si="106"/>
        <v>22050</v>
      </c>
      <c r="D459" s="433">
        <f t="shared" si="104"/>
        <v>45000</v>
      </c>
      <c r="E459" s="433">
        <f t="shared" si="105"/>
        <v>45000</v>
      </c>
      <c r="F459" s="312">
        <f t="shared" si="105"/>
        <v>10237</v>
      </c>
      <c r="G459" s="523">
        <f t="shared" si="82"/>
        <v>0.22748888888888888</v>
      </c>
      <c r="H459" s="523">
        <v>0</v>
      </c>
      <c r="I459" s="69"/>
      <c r="J459" s="69"/>
      <c r="K459" s="69"/>
      <c r="L459" s="69"/>
      <c r="M459" s="69"/>
      <c r="N459" s="69"/>
      <c r="O459" s="69"/>
      <c r="P459" s="69"/>
      <c r="Q459" s="67"/>
      <c r="R459" s="67"/>
      <c r="S459" s="67"/>
      <c r="T459" s="67"/>
      <c r="U459" s="67"/>
      <c r="V459" s="67"/>
      <c r="W459" s="67"/>
    </row>
    <row r="460" spans="1:23" x14ac:dyDescent="0.2">
      <c r="A460" s="558">
        <v>372</v>
      </c>
      <c r="B460" s="107" t="s">
        <v>103</v>
      </c>
      <c r="C460" s="490">
        <v>22050</v>
      </c>
      <c r="D460" s="489">
        <v>45000</v>
      </c>
      <c r="E460" s="489">
        <v>45000</v>
      </c>
      <c r="F460" s="490">
        <v>10237</v>
      </c>
      <c r="G460" s="518">
        <f t="shared" si="82"/>
        <v>0.22748888888888888</v>
      </c>
      <c r="H460" s="518">
        <v>0</v>
      </c>
      <c r="I460" s="69"/>
      <c r="J460" s="69"/>
      <c r="K460" s="69"/>
      <c r="L460" s="69"/>
      <c r="M460" s="69"/>
      <c r="N460" s="69"/>
      <c r="O460" s="69"/>
      <c r="P460" s="69"/>
      <c r="Q460" s="67"/>
      <c r="R460" s="67"/>
      <c r="S460" s="67"/>
      <c r="T460" s="67"/>
      <c r="U460" s="67"/>
      <c r="V460" s="67"/>
      <c r="W460" s="67"/>
    </row>
    <row r="461" spans="1:23" ht="30.75" customHeight="1" x14ac:dyDescent="0.2">
      <c r="A461" s="557" t="s">
        <v>371</v>
      </c>
      <c r="B461" s="109" t="s">
        <v>469</v>
      </c>
      <c r="C461" s="480">
        <f>C464</f>
        <v>0</v>
      </c>
      <c r="D461" s="267">
        <f>D464</f>
        <v>40000</v>
      </c>
      <c r="E461" s="267">
        <f>E464</f>
        <v>70000</v>
      </c>
      <c r="F461" s="700">
        <v>65217</v>
      </c>
      <c r="G461" s="516">
        <f t="shared" ref="G461" si="107">F461/E461</f>
        <v>0.93167142857142859</v>
      </c>
      <c r="H461" s="516">
        <v>1</v>
      </c>
      <c r="I461" s="69"/>
      <c r="J461" s="69"/>
      <c r="K461" s="69"/>
      <c r="L461" s="69"/>
      <c r="M461" s="69"/>
      <c r="N461" s="69"/>
      <c r="O461" s="69"/>
      <c r="P461" s="69"/>
      <c r="Q461" s="67"/>
      <c r="R461" s="67"/>
      <c r="S461" s="67"/>
      <c r="T461" s="67"/>
      <c r="U461" s="67"/>
      <c r="V461" s="67"/>
      <c r="W461" s="67"/>
    </row>
    <row r="462" spans="1:23" x14ac:dyDescent="0.2">
      <c r="A462" s="557"/>
      <c r="B462" s="571" t="s">
        <v>325</v>
      </c>
      <c r="C462" s="482"/>
      <c r="D462" s="481"/>
      <c r="E462" s="481"/>
      <c r="F462" s="701"/>
      <c r="G462" s="516"/>
      <c r="H462" s="516"/>
      <c r="I462" s="69"/>
      <c r="J462" s="69"/>
      <c r="K462" s="69"/>
      <c r="L462" s="69"/>
      <c r="M462" s="69"/>
      <c r="N462" s="69"/>
      <c r="O462" s="69"/>
      <c r="P462" s="69"/>
      <c r="Q462" s="67"/>
      <c r="R462" s="67"/>
      <c r="S462" s="67"/>
      <c r="T462" s="67"/>
      <c r="U462" s="67"/>
      <c r="V462" s="67"/>
      <c r="W462" s="67"/>
    </row>
    <row r="463" spans="1:23" x14ac:dyDescent="0.2">
      <c r="A463" s="559" t="s">
        <v>86</v>
      </c>
      <c r="B463" s="151" t="s">
        <v>109</v>
      </c>
      <c r="C463" s="484"/>
      <c r="D463" s="483"/>
      <c r="E463" s="483"/>
      <c r="F463" s="702"/>
      <c r="G463" s="518"/>
      <c r="H463" s="518"/>
      <c r="I463" s="69"/>
      <c r="J463" s="69"/>
      <c r="K463" s="69"/>
      <c r="L463" s="69"/>
      <c r="M463" s="69"/>
      <c r="N463" s="69"/>
      <c r="O463" s="69"/>
      <c r="P463" s="69"/>
      <c r="Q463" s="67"/>
      <c r="R463" s="67"/>
      <c r="S463" s="67"/>
      <c r="T463" s="67"/>
      <c r="U463" s="67"/>
      <c r="V463" s="67"/>
      <c r="W463" s="67"/>
    </row>
    <row r="464" spans="1:23" x14ac:dyDescent="0.2">
      <c r="A464" s="519">
        <v>3</v>
      </c>
      <c r="B464" s="73" t="s">
        <v>53</v>
      </c>
      <c r="C464" s="485">
        <f t="shared" ref="C464:C466" si="108">C465</f>
        <v>0</v>
      </c>
      <c r="D464" s="310">
        <f t="shared" ref="D464:D466" si="109">D465</f>
        <v>40000</v>
      </c>
      <c r="E464" s="310">
        <f>E465</f>
        <v>70000</v>
      </c>
      <c r="F464" s="310">
        <f>F466</f>
        <v>65217</v>
      </c>
      <c r="G464" s="520">
        <f>F464/E464</f>
        <v>0.93167142857142859</v>
      </c>
      <c r="H464" s="520"/>
      <c r="I464" s="69"/>
      <c r="J464" s="69"/>
      <c r="K464" s="69"/>
      <c r="L464" s="69"/>
      <c r="M464" s="69"/>
      <c r="N464" s="69"/>
      <c r="O464" s="69"/>
      <c r="P464" s="69"/>
      <c r="Q464" s="67"/>
      <c r="R464" s="67"/>
      <c r="S464" s="67"/>
      <c r="T464" s="67"/>
      <c r="U464" s="67"/>
      <c r="V464" s="67"/>
      <c r="W464" s="67"/>
    </row>
    <row r="465" spans="1:23" ht="22.5" x14ac:dyDescent="0.2">
      <c r="A465" s="545">
        <v>37</v>
      </c>
      <c r="B465" s="112" t="s">
        <v>139</v>
      </c>
      <c r="C465" s="487">
        <f t="shared" si="108"/>
        <v>0</v>
      </c>
      <c r="D465" s="486">
        <f t="shared" si="109"/>
        <v>40000</v>
      </c>
      <c r="E465" s="486">
        <f>E466</f>
        <v>70000</v>
      </c>
      <c r="F465" s="703">
        <f>F466</f>
        <v>65217</v>
      </c>
      <c r="G465" s="522">
        <f>F465/E465</f>
        <v>0.93167142857142859</v>
      </c>
      <c r="H465" s="522"/>
      <c r="I465" s="69"/>
      <c r="J465" s="69"/>
      <c r="K465" s="69"/>
      <c r="L465" s="69"/>
      <c r="M465" s="69"/>
      <c r="N465" s="69"/>
      <c r="O465" s="69"/>
      <c r="P465" s="69"/>
      <c r="Q465" s="67"/>
      <c r="R465" s="67"/>
      <c r="S465" s="67"/>
      <c r="T465" s="67"/>
      <c r="U465" s="67"/>
      <c r="V465" s="67"/>
      <c r="W465" s="67"/>
    </row>
    <row r="466" spans="1:23" x14ac:dyDescent="0.2">
      <c r="A466" s="546">
        <v>372</v>
      </c>
      <c r="B466" s="104" t="s">
        <v>103</v>
      </c>
      <c r="C466" s="488">
        <f t="shared" si="108"/>
        <v>0</v>
      </c>
      <c r="D466" s="433">
        <f t="shared" si="109"/>
        <v>40000</v>
      </c>
      <c r="E466" s="433">
        <f>E467</f>
        <v>70000</v>
      </c>
      <c r="F466" s="433">
        <f>F467</f>
        <v>65217</v>
      </c>
      <c r="G466" s="523">
        <f>F466/E466</f>
        <v>0.93167142857142859</v>
      </c>
      <c r="H466" s="523"/>
      <c r="I466" s="69"/>
      <c r="J466" s="69"/>
      <c r="K466" s="69"/>
      <c r="L466" s="69"/>
      <c r="M466" s="69"/>
      <c r="N466" s="69"/>
      <c r="O466" s="69"/>
      <c r="P466" s="69"/>
      <c r="Q466" s="67"/>
      <c r="R466" s="67"/>
      <c r="S466" s="67"/>
      <c r="T466" s="67"/>
      <c r="U466" s="67"/>
      <c r="V466" s="67"/>
      <c r="W466" s="67"/>
    </row>
    <row r="467" spans="1:23" x14ac:dyDescent="0.2">
      <c r="A467" s="574">
        <v>372</v>
      </c>
      <c r="B467" s="107" t="s">
        <v>103</v>
      </c>
      <c r="C467" s="484">
        <v>0</v>
      </c>
      <c r="D467" s="432">
        <v>40000</v>
      </c>
      <c r="E467" s="432">
        <v>70000</v>
      </c>
      <c r="F467" s="432">
        <v>65217</v>
      </c>
      <c r="G467" s="518">
        <f>F467/E467</f>
        <v>0.93167142857142859</v>
      </c>
      <c r="H467" s="518"/>
      <c r="I467" s="69"/>
      <c r="J467" s="69"/>
      <c r="K467" s="69"/>
      <c r="L467" s="69"/>
      <c r="M467" s="69"/>
      <c r="N467" s="69"/>
      <c r="O467" s="69"/>
      <c r="P467" s="69"/>
      <c r="Q467" s="67"/>
      <c r="R467" s="67"/>
      <c r="S467" s="67"/>
      <c r="T467" s="67"/>
      <c r="U467" s="67"/>
      <c r="V467" s="67"/>
      <c r="W467" s="67"/>
    </row>
    <row r="468" spans="1:23" x14ac:dyDescent="0.2">
      <c r="A468" s="575"/>
      <c r="B468" s="576" t="s">
        <v>272</v>
      </c>
      <c r="C468" s="288"/>
      <c r="D468" s="203"/>
      <c r="E468" s="203"/>
      <c r="F468" s="288"/>
      <c r="G468" s="553"/>
      <c r="H468" s="553"/>
      <c r="I468" s="69"/>
      <c r="J468" s="69"/>
      <c r="K468" s="69"/>
      <c r="L468" s="69"/>
      <c r="M468" s="69"/>
      <c r="N468" s="69"/>
      <c r="O468" s="69"/>
      <c r="P468" s="69"/>
      <c r="Q468" s="67"/>
      <c r="R468" s="67"/>
      <c r="S468" s="67"/>
      <c r="T468" s="67"/>
      <c r="U468" s="67"/>
      <c r="V468" s="67"/>
      <c r="W468" s="67"/>
    </row>
    <row r="469" spans="1:23" x14ac:dyDescent="0.2">
      <c r="A469" s="791" t="s">
        <v>282</v>
      </c>
      <c r="B469" s="791"/>
      <c r="C469" s="266">
        <f>C470+C477+C484</f>
        <v>139290</v>
      </c>
      <c r="D469" s="194">
        <f>D470+D477+D484+D491</f>
        <v>180000</v>
      </c>
      <c r="E469" s="194">
        <f>E470+E477+E484+E491</f>
        <v>180000</v>
      </c>
      <c r="F469" s="266">
        <f>F470+F477+F484+F491</f>
        <v>125909</v>
      </c>
      <c r="G469" s="515">
        <f t="shared" si="82"/>
        <v>0.69949444444444442</v>
      </c>
      <c r="H469" s="515">
        <f t="shared" si="88"/>
        <v>0.90393423792088445</v>
      </c>
      <c r="I469" s="69"/>
      <c r="J469" s="69"/>
      <c r="K469" s="69"/>
      <c r="L469" s="69"/>
      <c r="M469" s="69"/>
      <c r="N469" s="69"/>
      <c r="O469" s="69"/>
      <c r="P469" s="69"/>
      <c r="Q469" s="67"/>
      <c r="R469" s="67"/>
      <c r="S469" s="67"/>
      <c r="T469" s="67"/>
      <c r="U469" s="67"/>
      <c r="V469" s="67"/>
      <c r="W469" s="67"/>
    </row>
    <row r="470" spans="1:23" x14ac:dyDescent="0.2">
      <c r="A470" s="96" t="s">
        <v>301</v>
      </c>
      <c r="B470" s="145" t="s">
        <v>210</v>
      </c>
      <c r="C470" s="267">
        <f>C473</f>
        <v>47940</v>
      </c>
      <c r="D470" s="451">
        <f>D473</f>
        <v>60000</v>
      </c>
      <c r="E470" s="193">
        <f>E473</f>
        <v>60000</v>
      </c>
      <c r="F470" s="267">
        <f>F473</f>
        <v>59629</v>
      </c>
      <c r="G470" s="516">
        <f t="shared" ref="G470:G540" si="110">F470/E470</f>
        <v>0.99381666666666668</v>
      </c>
      <c r="H470" s="516">
        <f t="shared" ref="H470:H540" si="111">F470/C470</f>
        <v>1.243825615352524</v>
      </c>
      <c r="I470" s="69"/>
      <c r="J470" s="69"/>
      <c r="K470" s="69"/>
      <c r="L470" s="69"/>
      <c r="M470" s="69"/>
      <c r="N470" s="69"/>
      <c r="O470" s="69"/>
      <c r="P470" s="69"/>
      <c r="Q470" s="67"/>
      <c r="R470" s="67"/>
      <c r="S470" s="67"/>
      <c r="T470" s="67"/>
      <c r="U470" s="67"/>
      <c r="V470" s="67"/>
      <c r="W470" s="67"/>
    </row>
    <row r="471" spans="1:23" x14ac:dyDescent="0.2">
      <c r="A471" s="96"/>
      <c r="B471" s="101" t="s">
        <v>320</v>
      </c>
      <c r="C471" s="283"/>
      <c r="D471" s="451"/>
      <c r="E471" s="193"/>
      <c r="F471" s="283"/>
      <c r="G471" s="516"/>
      <c r="H471" s="516"/>
      <c r="I471" s="69"/>
      <c r="J471" s="69"/>
      <c r="K471" s="69"/>
      <c r="L471" s="69"/>
      <c r="M471" s="69"/>
      <c r="N471" s="69"/>
      <c r="O471" s="69"/>
      <c r="P471" s="69"/>
      <c r="Q471" s="67"/>
      <c r="R471" s="67"/>
      <c r="S471" s="67"/>
      <c r="T471" s="67"/>
      <c r="U471" s="67"/>
      <c r="V471" s="67"/>
      <c r="W471" s="67"/>
    </row>
    <row r="472" spans="1:23" x14ac:dyDescent="0.2">
      <c r="A472" s="577" t="s">
        <v>82</v>
      </c>
      <c r="B472" s="152" t="s">
        <v>109</v>
      </c>
      <c r="C472" s="275"/>
      <c r="D472" s="458"/>
      <c r="E472" s="411"/>
      <c r="F472" s="275"/>
      <c r="G472" s="518"/>
      <c r="H472" s="518"/>
      <c r="I472" s="69"/>
      <c r="J472" s="69"/>
      <c r="K472" s="69"/>
      <c r="L472" s="69"/>
      <c r="M472" s="69"/>
      <c r="N472" s="69"/>
      <c r="O472" s="69"/>
      <c r="P472" s="69"/>
      <c r="Q472" s="67"/>
      <c r="R472" s="67"/>
      <c r="S472" s="67"/>
      <c r="T472" s="67"/>
      <c r="U472" s="67"/>
      <c r="V472" s="67"/>
      <c r="W472" s="67"/>
    </row>
    <row r="473" spans="1:23" x14ac:dyDescent="0.2">
      <c r="A473" s="519">
        <v>3</v>
      </c>
      <c r="B473" s="73" t="s">
        <v>53</v>
      </c>
      <c r="C473" s="284">
        <f t="shared" ref="C473:D475" si="112">C474</f>
        <v>47940</v>
      </c>
      <c r="D473" s="443">
        <f t="shared" si="112"/>
        <v>60000</v>
      </c>
      <c r="E473" s="310">
        <f t="shared" ref="E473:F475" si="113">E474</f>
        <v>60000</v>
      </c>
      <c r="F473" s="284">
        <f t="shared" si="113"/>
        <v>59629</v>
      </c>
      <c r="G473" s="520">
        <f t="shared" si="110"/>
        <v>0.99381666666666668</v>
      </c>
      <c r="H473" s="520">
        <f t="shared" si="111"/>
        <v>1.243825615352524</v>
      </c>
      <c r="I473" s="69"/>
      <c r="J473" s="69"/>
      <c r="K473" s="69"/>
      <c r="L473" s="69"/>
      <c r="M473" s="69"/>
      <c r="N473" s="69"/>
      <c r="O473" s="69"/>
      <c r="P473" s="69"/>
      <c r="Q473" s="67"/>
      <c r="R473" s="67"/>
      <c r="S473" s="67"/>
      <c r="T473" s="67"/>
      <c r="U473" s="67"/>
      <c r="V473" s="67"/>
      <c r="W473" s="67"/>
    </row>
    <row r="474" spans="1:23" ht="22.5" x14ac:dyDescent="0.2">
      <c r="A474" s="545">
        <v>37</v>
      </c>
      <c r="B474" s="112" t="s">
        <v>139</v>
      </c>
      <c r="C474" s="285">
        <f t="shared" si="112"/>
        <v>47940</v>
      </c>
      <c r="D474" s="453">
        <f t="shared" si="112"/>
        <v>60000</v>
      </c>
      <c r="E474" s="486">
        <f t="shared" si="113"/>
        <v>60000</v>
      </c>
      <c r="F474" s="285">
        <f t="shared" si="113"/>
        <v>59629</v>
      </c>
      <c r="G474" s="522">
        <f t="shared" si="110"/>
        <v>0.99381666666666668</v>
      </c>
      <c r="H474" s="522">
        <f t="shared" si="111"/>
        <v>1.243825615352524</v>
      </c>
      <c r="I474" s="69"/>
      <c r="J474" s="69"/>
      <c r="K474" s="69"/>
      <c r="L474" s="69"/>
      <c r="M474" s="69"/>
      <c r="N474" s="69"/>
      <c r="O474" s="69"/>
      <c r="P474" s="69"/>
      <c r="Q474" s="67"/>
      <c r="R474" s="67"/>
      <c r="S474" s="67"/>
      <c r="T474" s="67"/>
      <c r="U474" s="67"/>
      <c r="V474" s="67"/>
      <c r="W474" s="67"/>
    </row>
    <row r="475" spans="1:23" x14ac:dyDescent="0.2">
      <c r="A475" s="546">
        <v>372</v>
      </c>
      <c r="B475" s="104" t="s">
        <v>59</v>
      </c>
      <c r="C475" s="312">
        <f t="shared" si="112"/>
        <v>47940</v>
      </c>
      <c r="D475" s="454">
        <f t="shared" si="112"/>
        <v>60000</v>
      </c>
      <c r="E475" s="433">
        <f t="shared" si="113"/>
        <v>60000</v>
      </c>
      <c r="F475" s="312">
        <f t="shared" si="113"/>
        <v>59629</v>
      </c>
      <c r="G475" s="523">
        <f t="shared" si="110"/>
        <v>0.99381666666666668</v>
      </c>
      <c r="H475" s="523">
        <f t="shared" si="111"/>
        <v>1.243825615352524</v>
      </c>
      <c r="I475" s="69"/>
      <c r="J475" s="69"/>
      <c r="K475" s="69"/>
      <c r="L475" s="69"/>
      <c r="M475" s="69"/>
      <c r="N475" s="69"/>
      <c r="O475" s="69"/>
      <c r="P475" s="69"/>
      <c r="Q475" s="67"/>
      <c r="R475" s="67"/>
      <c r="S475" s="67"/>
      <c r="T475" s="67"/>
      <c r="U475" s="67"/>
      <c r="V475" s="67"/>
      <c r="W475" s="67"/>
    </row>
    <row r="476" spans="1:23" x14ac:dyDescent="0.2">
      <c r="A476" s="542">
        <v>372</v>
      </c>
      <c r="B476" s="94" t="s">
        <v>59</v>
      </c>
      <c r="C476" s="306">
        <v>47940</v>
      </c>
      <c r="D476" s="455">
        <v>60000</v>
      </c>
      <c r="E476" s="432">
        <v>60000</v>
      </c>
      <c r="F476" s="306">
        <v>59629</v>
      </c>
      <c r="G476" s="518">
        <f t="shared" si="110"/>
        <v>0.99381666666666668</v>
      </c>
      <c r="H476" s="518">
        <f t="shared" si="111"/>
        <v>1.243825615352524</v>
      </c>
      <c r="I476" s="69"/>
      <c r="J476" s="69"/>
      <c r="K476" s="69"/>
      <c r="L476" s="69"/>
      <c r="M476" s="69"/>
      <c r="N476" s="69"/>
      <c r="O476" s="69"/>
      <c r="P476" s="69"/>
      <c r="Q476" s="67"/>
      <c r="R476" s="67"/>
      <c r="S476" s="67"/>
      <c r="T476" s="67"/>
      <c r="U476" s="67"/>
      <c r="V476" s="67"/>
      <c r="W476" s="67"/>
    </row>
    <row r="477" spans="1:23" x14ac:dyDescent="0.2">
      <c r="A477" s="96" t="s">
        <v>429</v>
      </c>
      <c r="B477" s="145" t="s">
        <v>211</v>
      </c>
      <c r="C477" s="267">
        <f>C480</f>
        <v>60000</v>
      </c>
      <c r="D477" s="451">
        <f>D480</f>
        <v>60000</v>
      </c>
      <c r="E477" s="193">
        <f>E480</f>
        <v>60000</v>
      </c>
      <c r="F477" s="267">
        <f>F480</f>
        <v>38000</v>
      </c>
      <c r="G477" s="516">
        <f t="shared" si="110"/>
        <v>0.6333333333333333</v>
      </c>
      <c r="H477" s="516">
        <f t="shared" si="111"/>
        <v>0.6333333333333333</v>
      </c>
      <c r="I477" s="69"/>
      <c r="J477" s="69"/>
      <c r="K477" s="69"/>
      <c r="L477" s="69"/>
      <c r="M477" s="69"/>
      <c r="N477" s="69"/>
      <c r="O477" s="69"/>
      <c r="P477" s="69"/>
      <c r="Q477" s="67"/>
      <c r="R477" s="67"/>
      <c r="S477" s="67"/>
      <c r="T477" s="67"/>
      <c r="U477" s="67"/>
      <c r="V477" s="67"/>
      <c r="W477" s="67"/>
    </row>
    <row r="478" spans="1:23" x14ac:dyDescent="0.2">
      <c r="A478" s="96"/>
      <c r="B478" s="101" t="s">
        <v>320</v>
      </c>
      <c r="C478" s="267"/>
      <c r="D478" s="451"/>
      <c r="E478" s="193"/>
      <c r="F478" s="267"/>
      <c r="G478" s="516"/>
      <c r="H478" s="516"/>
      <c r="I478" s="69"/>
      <c r="J478" s="69"/>
      <c r="K478" s="69"/>
      <c r="L478" s="69"/>
      <c r="M478" s="69"/>
      <c r="N478" s="69"/>
      <c r="O478" s="69"/>
      <c r="P478" s="69"/>
      <c r="Q478" s="67"/>
      <c r="R478" s="67"/>
      <c r="S478" s="67"/>
      <c r="T478" s="67"/>
      <c r="U478" s="67"/>
      <c r="V478" s="67"/>
      <c r="W478" s="67"/>
    </row>
    <row r="479" spans="1:23" x14ac:dyDescent="0.2">
      <c r="A479" s="577" t="s">
        <v>82</v>
      </c>
      <c r="B479" s="152" t="s">
        <v>109</v>
      </c>
      <c r="C479" s="275"/>
      <c r="D479" s="458"/>
      <c r="E479" s="411"/>
      <c r="F479" s="275"/>
      <c r="G479" s="518"/>
      <c r="H479" s="518"/>
      <c r="I479" s="69"/>
      <c r="J479" s="69"/>
      <c r="K479" s="69"/>
      <c r="L479" s="69"/>
      <c r="M479" s="69"/>
      <c r="N479" s="69"/>
      <c r="O479" s="69"/>
      <c r="P479" s="69"/>
      <c r="Q479" s="67"/>
      <c r="R479" s="67"/>
      <c r="S479" s="67"/>
      <c r="T479" s="67"/>
      <c r="U479" s="67"/>
      <c r="V479" s="67"/>
      <c r="W479" s="67"/>
    </row>
    <row r="480" spans="1:23" x14ac:dyDescent="0.2">
      <c r="A480" s="519">
        <v>3</v>
      </c>
      <c r="B480" s="73" t="s">
        <v>53</v>
      </c>
      <c r="C480" s="284">
        <f t="shared" ref="C480:D482" si="114">C481</f>
        <v>60000</v>
      </c>
      <c r="D480" s="443">
        <f t="shared" si="114"/>
        <v>60000</v>
      </c>
      <c r="E480" s="310">
        <f t="shared" ref="E480:F482" si="115">E481</f>
        <v>60000</v>
      </c>
      <c r="F480" s="284">
        <f t="shared" si="115"/>
        <v>38000</v>
      </c>
      <c r="G480" s="520">
        <f t="shared" si="110"/>
        <v>0.6333333333333333</v>
      </c>
      <c r="H480" s="520">
        <f t="shared" si="111"/>
        <v>0.6333333333333333</v>
      </c>
      <c r="I480" s="69"/>
      <c r="J480" s="69"/>
      <c r="K480" s="69"/>
      <c r="L480" s="69"/>
      <c r="M480" s="69"/>
      <c r="N480" s="69"/>
      <c r="O480" s="69"/>
      <c r="P480" s="69"/>
      <c r="Q480" s="67"/>
      <c r="R480" s="67"/>
      <c r="S480" s="67"/>
      <c r="T480" s="67"/>
      <c r="U480" s="67"/>
      <c r="V480" s="67"/>
      <c r="W480" s="67"/>
    </row>
    <row r="481" spans="1:23" ht="22.5" x14ac:dyDescent="0.2">
      <c r="A481" s="545">
        <v>37</v>
      </c>
      <c r="B481" s="112" t="s">
        <v>139</v>
      </c>
      <c r="C481" s="285">
        <f t="shared" si="114"/>
        <v>60000</v>
      </c>
      <c r="D481" s="453">
        <f t="shared" si="114"/>
        <v>60000</v>
      </c>
      <c r="E481" s="486">
        <f t="shared" si="115"/>
        <v>60000</v>
      </c>
      <c r="F481" s="285">
        <f t="shared" si="115"/>
        <v>38000</v>
      </c>
      <c r="G481" s="522">
        <f t="shared" si="110"/>
        <v>0.6333333333333333</v>
      </c>
      <c r="H481" s="522">
        <f t="shared" si="111"/>
        <v>0.6333333333333333</v>
      </c>
      <c r="I481" s="69"/>
      <c r="J481" s="69"/>
      <c r="K481" s="69"/>
      <c r="L481" s="69"/>
      <c r="M481" s="69"/>
      <c r="N481" s="69"/>
      <c r="O481" s="69"/>
      <c r="P481" s="69"/>
      <c r="Q481" s="67"/>
      <c r="R481" s="67"/>
      <c r="S481" s="67"/>
      <c r="T481" s="67"/>
      <c r="U481" s="67"/>
      <c r="V481" s="67"/>
      <c r="W481" s="67"/>
    </row>
    <row r="482" spans="1:23" x14ac:dyDescent="0.2">
      <c r="A482" s="541">
        <v>372</v>
      </c>
      <c r="B482" s="93" t="s">
        <v>59</v>
      </c>
      <c r="C482" s="312">
        <f t="shared" si="114"/>
        <v>60000</v>
      </c>
      <c r="D482" s="454">
        <f t="shared" si="114"/>
        <v>60000</v>
      </c>
      <c r="E482" s="433">
        <f t="shared" si="115"/>
        <v>60000</v>
      </c>
      <c r="F482" s="312">
        <f t="shared" si="115"/>
        <v>38000</v>
      </c>
      <c r="G482" s="523">
        <f t="shared" si="110"/>
        <v>0.6333333333333333</v>
      </c>
      <c r="H482" s="523">
        <f t="shared" si="111"/>
        <v>0.6333333333333333</v>
      </c>
      <c r="K482" s="69"/>
      <c r="L482" s="69"/>
      <c r="M482" s="69"/>
      <c r="N482" s="69"/>
      <c r="O482" s="69"/>
      <c r="P482" s="69"/>
      <c r="Q482" s="67"/>
      <c r="R482" s="67"/>
      <c r="S482" s="67"/>
      <c r="T482" s="67"/>
      <c r="U482" s="67"/>
      <c r="V482" s="67"/>
      <c r="W482" s="67"/>
    </row>
    <row r="483" spans="1:23" x14ac:dyDescent="0.2">
      <c r="A483" s="542">
        <v>372</v>
      </c>
      <c r="B483" s="94" t="s">
        <v>59</v>
      </c>
      <c r="C483" s="306">
        <v>60000</v>
      </c>
      <c r="D483" s="647">
        <v>60000</v>
      </c>
      <c r="E483" s="432">
        <v>60000</v>
      </c>
      <c r="F483" s="306">
        <v>38000</v>
      </c>
      <c r="G483" s="518">
        <f t="shared" si="110"/>
        <v>0.6333333333333333</v>
      </c>
      <c r="H483" s="518">
        <f t="shared" si="111"/>
        <v>0.6333333333333333</v>
      </c>
      <c r="K483" s="67"/>
      <c r="L483" s="67"/>
      <c r="M483" s="67"/>
      <c r="N483" s="67"/>
      <c r="O483" s="67"/>
      <c r="P483" s="67"/>
      <c r="Q483" s="67"/>
      <c r="R483" s="67"/>
      <c r="S483" s="67"/>
      <c r="T483" s="67"/>
      <c r="U483" s="67"/>
      <c r="V483" s="67"/>
      <c r="W483" s="67"/>
    </row>
    <row r="484" spans="1:23" x14ac:dyDescent="0.2">
      <c r="A484" s="101" t="s">
        <v>430</v>
      </c>
      <c r="B484" s="145" t="s">
        <v>212</v>
      </c>
      <c r="C484" s="267">
        <f>C487</f>
        <v>31350</v>
      </c>
      <c r="D484" s="451">
        <f>D487</f>
        <v>45000</v>
      </c>
      <c r="E484" s="193">
        <f>E487</f>
        <v>45000</v>
      </c>
      <c r="F484" s="267">
        <v>28200</v>
      </c>
      <c r="G484" s="516">
        <f t="shared" si="110"/>
        <v>0.62666666666666671</v>
      </c>
      <c r="H484" s="516">
        <f t="shared" si="111"/>
        <v>0.8995215311004785</v>
      </c>
      <c r="K484" s="67"/>
      <c r="L484" s="67"/>
      <c r="M484" s="67"/>
      <c r="N484" s="67"/>
      <c r="O484" s="67"/>
      <c r="P484" s="67"/>
      <c r="Q484" s="67"/>
      <c r="R484" s="67"/>
      <c r="S484" s="67"/>
      <c r="T484" s="67"/>
      <c r="U484" s="67"/>
      <c r="V484" s="67"/>
      <c r="W484" s="67"/>
    </row>
    <row r="485" spans="1:23" x14ac:dyDescent="0.2">
      <c r="A485" s="96"/>
      <c r="B485" s="108" t="s">
        <v>320</v>
      </c>
      <c r="C485" s="267"/>
      <c r="D485" s="451"/>
      <c r="E485" s="193"/>
      <c r="F485" s="267"/>
      <c r="G485" s="516"/>
      <c r="H485" s="516"/>
      <c r="K485" s="67"/>
      <c r="L485" s="67"/>
      <c r="M485" s="67"/>
      <c r="N485" s="67"/>
      <c r="O485" s="67"/>
      <c r="P485" s="67"/>
      <c r="Q485" s="67"/>
      <c r="R485" s="67"/>
      <c r="S485" s="67"/>
      <c r="T485" s="67"/>
      <c r="U485" s="67"/>
      <c r="V485" s="67"/>
      <c r="W485" s="67"/>
    </row>
    <row r="486" spans="1:23" x14ac:dyDescent="0.2">
      <c r="A486" s="577" t="s">
        <v>82</v>
      </c>
      <c r="B486" s="152" t="s">
        <v>109</v>
      </c>
      <c r="C486" s="275"/>
      <c r="D486" s="458"/>
      <c r="E486" s="411"/>
      <c r="F486" s="275"/>
      <c r="G486" s="518"/>
      <c r="H486" s="518"/>
      <c r="K486" s="67"/>
      <c r="L486" s="67"/>
      <c r="M486" s="67"/>
      <c r="N486" s="67"/>
      <c r="O486" s="67"/>
      <c r="P486" s="67"/>
      <c r="Q486" s="67"/>
      <c r="R486" s="67"/>
      <c r="S486" s="67"/>
      <c r="T486" s="67"/>
      <c r="U486" s="67"/>
      <c r="V486" s="67"/>
      <c r="W486" s="67"/>
    </row>
    <row r="487" spans="1:23" x14ac:dyDescent="0.2">
      <c r="A487" s="519">
        <v>3</v>
      </c>
      <c r="B487" s="73" t="s">
        <v>53</v>
      </c>
      <c r="C487" s="284">
        <f t="shared" ref="C487:D489" si="116">C488</f>
        <v>31350</v>
      </c>
      <c r="D487" s="443">
        <f t="shared" si="116"/>
        <v>45000</v>
      </c>
      <c r="E487" s="310">
        <f t="shared" ref="E487:F489" si="117">E488</f>
        <v>45000</v>
      </c>
      <c r="F487" s="284">
        <f t="shared" si="117"/>
        <v>28200</v>
      </c>
      <c r="G487" s="520">
        <f t="shared" si="110"/>
        <v>0.62666666666666671</v>
      </c>
      <c r="H487" s="520">
        <f t="shared" si="111"/>
        <v>0.8995215311004785</v>
      </c>
      <c r="K487" s="67"/>
      <c r="L487" s="67"/>
      <c r="M487" s="67"/>
      <c r="N487" s="67"/>
      <c r="O487" s="67"/>
      <c r="P487" s="67"/>
      <c r="Q487" s="67"/>
      <c r="R487" s="67"/>
      <c r="S487" s="67"/>
      <c r="T487" s="67"/>
      <c r="U487" s="67"/>
      <c r="V487" s="67"/>
      <c r="W487" s="67"/>
    </row>
    <row r="488" spans="1:23" ht="22.5" x14ac:dyDescent="0.2">
      <c r="A488" s="545">
        <v>37</v>
      </c>
      <c r="B488" s="112" t="s">
        <v>139</v>
      </c>
      <c r="C488" s="285">
        <f t="shared" si="116"/>
        <v>31350</v>
      </c>
      <c r="D488" s="453">
        <f t="shared" si="116"/>
        <v>45000</v>
      </c>
      <c r="E488" s="486">
        <f t="shared" si="117"/>
        <v>45000</v>
      </c>
      <c r="F488" s="285">
        <f t="shared" si="117"/>
        <v>28200</v>
      </c>
      <c r="G488" s="522">
        <f t="shared" si="110"/>
        <v>0.62666666666666671</v>
      </c>
      <c r="H488" s="522">
        <f t="shared" si="111"/>
        <v>0.8995215311004785</v>
      </c>
      <c r="K488" s="67"/>
      <c r="L488" s="67"/>
      <c r="M488" s="67"/>
      <c r="N488" s="67"/>
      <c r="O488" s="67"/>
      <c r="P488" s="67"/>
      <c r="Q488" s="67"/>
      <c r="R488" s="67"/>
      <c r="S488" s="67"/>
      <c r="T488" s="67"/>
      <c r="U488" s="67"/>
      <c r="V488" s="67"/>
      <c r="W488" s="67"/>
    </row>
    <row r="489" spans="1:23" x14ac:dyDescent="0.2">
      <c r="A489" s="541">
        <v>372</v>
      </c>
      <c r="B489" s="93" t="s">
        <v>59</v>
      </c>
      <c r="C489" s="312">
        <f t="shared" si="116"/>
        <v>31350</v>
      </c>
      <c r="D489" s="454">
        <f t="shared" si="116"/>
        <v>45000</v>
      </c>
      <c r="E489" s="433">
        <f t="shared" si="117"/>
        <v>45000</v>
      </c>
      <c r="F489" s="312">
        <f t="shared" si="117"/>
        <v>28200</v>
      </c>
      <c r="G489" s="523">
        <f t="shared" si="110"/>
        <v>0.62666666666666671</v>
      </c>
      <c r="H489" s="523">
        <f t="shared" si="111"/>
        <v>0.8995215311004785</v>
      </c>
      <c r="K489" s="67"/>
      <c r="L489" s="67"/>
      <c r="M489" s="67"/>
      <c r="N489" s="67"/>
      <c r="O489" s="67"/>
      <c r="P489" s="67"/>
      <c r="Q489" s="67"/>
      <c r="R489" s="67"/>
      <c r="S489" s="67"/>
      <c r="T489" s="67"/>
      <c r="U489" s="67"/>
      <c r="V489" s="67"/>
      <c r="W489" s="67"/>
    </row>
    <row r="490" spans="1:23" x14ac:dyDescent="0.2">
      <c r="A490" s="542">
        <v>372</v>
      </c>
      <c r="B490" s="94" t="s">
        <v>59</v>
      </c>
      <c r="C490" s="306">
        <v>31350</v>
      </c>
      <c r="D490" s="455">
        <v>45000</v>
      </c>
      <c r="E490" s="432">
        <v>45000</v>
      </c>
      <c r="F490" s="306">
        <v>28200</v>
      </c>
      <c r="G490" s="518">
        <f t="shared" si="110"/>
        <v>0.62666666666666671</v>
      </c>
      <c r="H490" s="518">
        <f t="shared" si="111"/>
        <v>0.8995215311004785</v>
      </c>
      <c r="K490" s="67"/>
      <c r="L490" s="67"/>
      <c r="M490" s="67"/>
      <c r="N490" s="67"/>
      <c r="O490" s="67"/>
      <c r="P490" s="67"/>
      <c r="Q490" s="67"/>
      <c r="R490" s="67"/>
      <c r="S490" s="67"/>
      <c r="T490" s="67"/>
      <c r="U490" s="67"/>
      <c r="V490" s="67"/>
      <c r="W490" s="67"/>
    </row>
    <row r="491" spans="1:23" x14ac:dyDescent="0.2">
      <c r="A491" s="101" t="s">
        <v>431</v>
      </c>
      <c r="B491" s="145" t="s">
        <v>432</v>
      </c>
      <c r="C491" s="267"/>
      <c r="D491" s="451">
        <f>D494</f>
        <v>15000</v>
      </c>
      <c r="E491" s="193">
        <f>E494</f>
        <v>15000</v>
      </c>
      <c r="F491" s="267">
        <f>F494</f>
        <v>80</v>
      </c>
      <c r="G491" s="516">
        <f t="shared" ref="G491" si="118">F491/E491</f>
        <v>5.3333333333333332E-3</v>
      </c>
      <c r="H491" s="516">
        <v>0</v>
      </c>
      <c r="K491" s="67"/>
      <c r="L491" s="67"/>
      <c r="M491" s="67"/>
      <c r="N491" s="67"/>
      <c r="O491" s="67"/>
      <c r="P491" s="67"/>
      <c r="Q491" s="67"/>
      <c r="R491" s="67"/>
      <c r="S491" s="67"/>
      <c r="T491" s="67"/>
      <c r="U491" s="67"/>
      <c r="V491" s="67"/>
      <c r="W491" s="67"/>
    </row>
    <row r="492" spans="1:23" ht="16.5" customHeight="1" x14ac:dyDescent="0.2">
      <c r="A492" s="96"/>
      <c r="B492" s="108" t="s">
        <v>320</v>
      </c>
      <c r="C492" s="267"/>
      <c r="D492" s="451"/>
      <c r="E492" s="193"/>
      <c r="F492" s="267"/>
      <c r="G492" s="516"/>
      <c r="H492" s="516"/>
      <c r="K492" s="67"/>
      <c r="L492" s="67"/>
      <c r="M492" s="67"/>
      <c r="N492" s="67"/>
      <c r="O492" s="67"/>
      <c r="P492" s="67"/>
      <c r="Q492" s="67"/>
      <c r="R492" s="67"/>
      <c r="S492" s="67"/>
      <c r="T492" s="67"/>
      <c r="U492" s="67"/>
      <c r="V492" s="67"/>
      <c r="W492" s="67"/>
    </row>
    <row r="493" spans="1:23" x14ac:dyDescent="0.2">
      <c r="A493" s="577" t="s">
        <v>82</v>
      </c>
      <c r="B493" s="152" t="s">
        <v>109</v>
      </c>
      <c r="C493" s="275"/>
      <c r="D493" s="458"/>
      <c r="E493" s="411"/>
      <c r="F493" s="275"/>
      <c r="G493" s="518"/>
      <c r="H493" s="518"/>
      <c r="K493" s="67"/>
      <c r="L493" s="67"/>
      <c r="M493" s="67"/>
      <c r="N493" s="67"/>
      <c r="O493" s="67"/>
      <c r="P493" s="67"/>
      <c r="Q493" s="67"/>
      <c r="R493" s="67"/>
      <c r="S493" s="67"/>
      <c r="T493" s="67"/>
      <c r="U493" s="67"/>
      <c r="V493" s="67"/>
      <c r="W493" s="67"/>
    </row>
    <row r="494" spans="1:23" x14ac:dyDescent="0.2">
      <c r="A494" s="519">
        <v>3</v>
      </c>
      <c r="B494" s="73" t="s">
        <v>53</v>
      </c>
      <c r="C494" s="284"/>
      <c r="D494" s="443">
        <f t="shared" ref="D494:D496" si="119">D495</f>
        <v>15000</v>
      </c>
      <c r="E494" s="310">
        <f t="shared" ref="E494:F496" si="120">E495</f>
        <v>15000</v>
      </c>
      <c r="F494" s="284">
        <f t="shared" si="120"/>
        <v>80</v>
      </c>
      <c r="G494" s="520">
        <f t="shared" ref="G494:G497" si="121">F494/E494</f>
        <v>5.3333333333333332E-3</v>
      </c>
      <c r="H494" s="520">
        <v>0</v>
      </c>
      <c r="K494" s="67"/>
      <c r="L494" s="67"/>
      <c r="M494" s="67"/>
      <c r="N494" s="67"/>
      <c r="O494" s="67"/>
      <c r="P494" s="67"/>
      <c r="Q494" s="67"/>
      <c r="R494" s="67"/>
      <c r="S494" s="67"/>
      <c r="T494" s="67"/>
      <c r="U494" s="67"/>
      <c r="V494" s="67"/>
      <c r="W494" s="67"/>
    </row>
    <row r="495" spans="1:23" ht="22.5" x14ac:dyDescent="0.2">
      <c r="A495" s="545">
        <v>37</v>
      </c>
      <c r="B495" s="112" t="s">
        <v>139</v>
      </c>
      <c r="C495" s="285"/>
      <c r="D495" s="453">
        <f t="shared" si="119"/>
        <v>15000</v>
      </c>
      <c r="E495" s="486">
        <f t="shared" si="120"/>
        <v>15000</v>
      </c>
      <c r="F495" s="285">
        <f t="shared" si="120"/>
        <v>80</v>
      </c>
      <c r="G495" s="522">
        <f t="shared" si="121"/>
        <v>5.3333333333333332E-3</v>
      </c>
      <c r="H495" s="522">
        <v>0</v>
      </c>
      <c r="K495" s="67"/>
      <c r="L495" s="67"/>
      <c r="M495" s="67"/>
      <c r="N495" s="67"/>
      <c r="O495" s="67"/>
      <c r="P495" s="67"/>
      <c r="Q495" s="67"/>
      <c r="R495" s="67"/>
      <c r="S495" s="67"/>
      <c r="T495" s="67"/>
      <c r="U495" s="67"/>
      <c r="V495" s="67"/>
      <c r="W495" s="67"/>
    </row>
    <row r="496" spans="1:23" x14ac:dyDescent="0.2">
      <c r="A496" s="541">
        <v>372</v>
      </c>
      <c r="B496" s="93" t="s">
        <v>59</v>
      </c>
      <c r="C496" s="312"/>
      <c r="D496" s="454">
        <f t="shared" si="119"/>
        <v>15000</v>
      </c>
      <c r="E496" s="433">
        <f t="shared" si="120"/>
        <v>15000</v>
      </c>
      <c r="F496" s="312">
        <f t="shared" si="120"/>
        <v>80</v>
      </c>
      <c r="G496" s="523">
        <f t="shared" si="121"/>
        <v>5.3333333333333332E-3</v>
      </c>
      <c r="H496" s="523">
        <v>0</v>
      </c>
      <c r="K496" s="67"/>
      <c r="L496" s="67"/>
      <c r="M496" s="67"/>
      <c r="N496" s="67"/>
      <c r="O496" s="67"/>
      <c r="P496" s="67"/>
      <c r="Q496" s="67"/>
      <c r="R496" s="67"/>
      <c r="S496" s="67"/>
      <c r="T496" s="67"/>
      <c r="U496" s="67"/>
      <c r="V496" s="67"/>
      <c r="W496" s="67"/>
    </row>
    <row r="497" spans="1:23" x14ac:dyDescent="0.2">
      <c r="A497" s="542">
        <v>372</v>
      </c>
      <c r="B497" s="94" t="s">
        <v>59</v>
      </c>
      <c r="C497" s="306"/>
      <c r="D497" s="455">
        <v>15000</v>
      </c>
      <c r="E497" s="432">
        <v>15000</v>
      </c>
      <c r="F497" s="306">
        <v>80</v>
      </c>
      <c r="G497" s="518">
        <f t="shared" si="121"/>
        <v>5.3333333333333332E-3</v>
      </c>
      <c r="H497" s="518">
        <v>0</v>
      </c>
      <c r="K497" s="67"/>
      <c r="L497" s="67"/>
      <c r="M497" s="67"/>
      <c r="N497" s="67"/>
      <c r="O497" s="67"/>
      <c r="P497" s="67"/>
      <c r="Q497" s="67"/>
      <c r="R497" s="67"/>
      <c r="S497" s="67"/>
      <c r="T497" s="67"/>
      <c r="U497" s="67"/>
      <c r="V497" s="67"/>
      <c r="W497" s="67"/>
    </row>
    <row r="498" spans="1:23" x14ac:dyDescent="0.2">
      <c r="A498" s="791" t="s">
        <v>283</v>
      </c>
      <c r="B498" s="791"/>
      <c r="C498" s="266">
        <f>C499+C506+C513+C520</f>
        <v>91274</v>
      </c>
      <c r="D498" s="194">
        <f>D499+D506+D513+D520</f>
        <v>90000</v>
      </c>
      <c r="E498" s="194">
        <f>E499+E506+E513+E520</f>
        <v>124000</v>
      </c>
      <c r="F498" s="266">
        <f>F499+F506+F513+F520</f>
        <v>112688</v>
      </c>
      <c r="G498" s="515">
        <f t="shared" si="110"/>
        <v>0.90877419354838707</v>
      </c>
      <c r="H498" s="515">
        <f t="shared" si="111"/>
        <v>1.2346122663628196</v>
      </c>
      <c r="K498" s="67"/>
      <c r="L498" s="67"/>
      <c r="M498" s="67"/>
      <c r="N498" s="67"/>
      <c r="O498" s="67"/>
      <c r="P498" s="67"/>
      <c r="Q498" s="67"/>
      <c r="R498" s="67"/>
      <c r="S498" s="67"/>
      <c r="T498" s="67"/>
      <c r="U498" s="67"/>
      <c r="V498" s="67"/>
      <c r="W498" s="67"/>
    </row>
    <row r="499" spans="1:23" x14ac:dyDescent="0.2">
      <c r="A499" s="100" t="s">
        <v>302</v>
      </c>
      <c r="B499" s="145" t="s">
        <v>470</v>
      </c>
      <c r="C499" s="267">
        <f>C502</f>
        <v>31651</v>
      </c>
      <c r="D499" s="434">
        <f>D502</f>
        <v>35000</v>
      </c>
      <c r="E499" s="434">
        <f>E502</f>
        <v>59000</v>
      </c>
      <c r="F499" s="267">
        <f>F502</f>
        <v>58536</v>
      </c>
      <c r="G499" s="516">
        <f t="shared" si="110"/>
        <v>0.99213559322033895</v>
      </c>
      <c r="H499" s="516">
        <f t="shared" si="111"/>
        <v>1.8494202394869041</v>
      </c>
      <c r="K499" s="67"/>
      <c r="L499" s="67"/>
      <c r="M499" s="67"/>
      <c r="N499" s="67"/>
      <c r="O499" s="67"/>
      <c r="P499" s="67"/>
      <c r="Q499" s="67"/>
      <c r="R499" s="67"/>
      <c r="S499" s="67"/>
      <c r="T499" s="67"/>
      <c r="U499" s="67"/>
      <c r="V499" s="67"/>
      <c r="W499" s="67"/>
    </row>
    <row r="500" spans="1:23" x14ac:dyDescent="0.2">
      <c r="A500" s="100"/>
      <c r="B500" s="72" t="s">
        <v>324</v>
      </c>
      <c r="C500" s="267"/>
      <c r="D500" s="434"/>
      <c r="E500" s="434"/>
      <c r="F500" s="267"/>
      <c r="G500" s="516"/>
      <c r="H500" s="516"/>
      <c r="K500" s="67"/>
      <c r="L500" s="67"/>
      <c r="M500" s="67"/>
      <c r="N500" s="67"/>
      <c r="O500" s="67"/>
      <c r="P500" s="67"/>
      <c r="Q500" s="67"/>
      <c r="R500" s="67"/>
      <c r="S500" s="67"/>
      <c r="T500" s="67"/>
      <c r="U500" s="67"/>
      <c r="V500" s="67"/>
      <c r="W500" s="67"/>
    </row>
    <row r="501" spans="1:23" x14ac:dyDescent="0.2">
      <c r="A501" s="525" t="s">
        <v>86</v>
      </c>
      <c r="B501" s="155" t="s">
        <v>109</v>
      </c>
      <c r="C501" s="275"/>
      <c r="D501" s="459"/>
      <c r="E501" s="459"/>
      <c r="F501" s="275"/>
      <c r="G501" s="518"/>
      <c r="H501" s="518"/>
      <c r="K501" s="67"/>
      <c r="L501" s="67"/>
      <c r="M501" s="67"/>
      <c r="N501" s="67"/>
      <c r="O501" s="67"/>
      <c r="P501" s="67"/>
      <c r="Q501" s="67"/>
      <c r="R501" s="67"/>
      <c r="S501" s="67"/>
      <c r="T501" s="67"/>
      <c r="U501" s="67"/>
      <c r="V501" s="67"/>
      <c r="W501" s="67"/>
    </row>
    <row r="502" spans="1:23" x14ac:dyDescent="0.2">
      <c r="A502" s="564">
        <v>3</v>
      </c>
      <c r="B502" s="147" t="s">
        <v>53</v>
      </c>
      <c r="C502" s="284">
        <f t="shared" ref="C502:D504" si="122">C503</f>
        <v>31651</v>
      </c>
      <c r="D502" s="436">
        <f t="shared" si="122"/>
        <v>35000</v>
      </c>
      <c r="E502" s="436">
        <f t="shared" ref="E502:F504" si="123">E503</f>
        <v>59000</v>
      </c>
      <c r="F502" s="284">
        <f t="shared" si="123"/>
        <v>58536</v>
      </c>
      <c r="G502" s="520">
        <f t="shared" si="110"/>
        <v>0.99213559322033895</v>
      </c>
      <c r="H502" s="520">
        <f t="shared" si="111"/>
        <v>1.8494202394869041</v>
      </c>
      <c r="K502" s="67"/>
      <c r="L502" s="67"/>
      <c r="M502" s="67"/>
      <c r="N502" s="67"/>
      <c r="O502" s="67"/>
      <c r="P502" s="67"/>
      <c r="Q502" s="67"/>
      <c r="R502" s="67"/>
      <c r="S502" s="67"/>
      <c r="T502" s="67"/>
      <c r="U502" s="67"/>
      <c r="V502" s="67"/>
      <c r="W502" s="67"/>
    </row>
    <row r="503" spans="1:23" x14ac:dyDescent="0.2">
      <c r="A503" s="565">
        <v>32</v>
      </c>
      <c r="B503" s="148" t="s">
        <v>27</v>
      </c>
      <c r="C503" s="285">
        <f t="shared" si="122"/>
        <v>31651</v>
      </c>
      <c r="D503" s="460">
        <f t="shared" si="122"/>
        <v>35000</v>
      </c>
      <c r="E503" s="460">
        <f t="shared" si="123"/>
        <v>59000</v>
      </c>
      <c r="F503" s="285">
        <f t="shared" si="123"/>
        <v>58536</v>
      </c>
      <c r="G503" s="522">
        <f t="shared" si="110"/>
        <v>0.99213559322033895</v>
      </c>
      <c r="H503" s="522">
        <f t="shared" si="111"/>
        <v>1.8494202394869041</v>
      </c>
      <c r="K503" s="67"/>
      <c r="L503" s="67"/>
      <c r="M503" s="67"/>
      <c r="N503" s="67"/>
      <c r="O503" s="67"/>
      <c r="P503" s="67"/>
      <c r="Q503" s="67"/>
      <c r="R503" s="67"/>
      <c r="S503" s="67"/>
      <c r="T503" s="67"/>
      <c r="U503" s="67"/>
      <c r="V503" s="67"/>
      <c r="W503" s="67"/>
    </row>
    <row r="504" spans="1:23" x14ac:dyDescent="0.2">
      <c r="A504" s="578">
        <v>323</v>
      </c>
      <c r="B504" s="153" t="s">
        <v>30</v>
      </c>
      <c r="C504" s="312">
        <f t="shared" si="122"/>
        <v>31651</v>
      </c>
      <c r="D504" s="461">
        <f t="shared" si="122"/>
        <v>35000</v>
      </c>
      <c r="E504" s="461">
        <f t="shared" si="123"/>
        <v>59000</v>
      </c>
      <c r="F504" s="312">
        <f t="shared" si="123"/>
        <v>58536</v>
      </c>
      <c r="G504" s="523">
        <f t="shared" si="110"/>
        <v>0.99213559322033895</v>
      </c>
      <c r="H504" s="523">
        <f t="shared" si="111"/>
        <v>1.8494202394869041</v>
      </c>
      <c r="K504" s="67"/>
      <c r="L504" s="67"/>
      <c r="M504" s="67"/>
      <c r="N504" s="67"/>
      <c r="O504" s="67"/>
      <c r="P504" s="67"/>
      <c r="Q504" s="67"/>
      <c r="R504" s="67"/>
      <c r="S504" s="67"/>
      <c r="T504" s="67"/>
      <c r="U504" s="67"/>
      <c r="V504" s="67"/>
      <c r="W504" s="67"/>
    </row>
    <row r="505" spans="1:23" x14ac:dyDescent="0.2">
      <c r="A505" s="579">
        <v>323</v>
      </c>
      <c r="B505" s="154" t="s">
        <v>30</v>
      </c>
      <c r="C505" s="306">
        <v>31651</v>
      </c>
      <c r="D505" s="459">
        <v>35000</v>
      </c>
      <c r="E505" s="459">
        <v>59000</v>
      </c>
      <c r="F505" s="306">
        <v>58536</v>
      </c>
      <c r="G505" s="518">
        <f t="shared" si="110"/>
        <v>0.99213559322033895</v>
      </c>
      <c r="H505" s="518">
        <f t="shared" si="111"/>
        <v>1.8494202394869041</v>
      </c>
      <c r="K505" s="67"/>
      <c r="L505" s="67"/>
      <c r="M505" s="67"/>
      <c r="N505" s="67"/>
      <c r="O505" s="67"/>
      <c r="P505" s="67"/>
      <c r="Q505" s="67"/>
      <c r="R505" s="67"/>
      <c r="S505" s="67"/>
      <c r="T505" s="67"/>
      <c r="U505" s="67"/>
      <c r="V505" s="67"/>
      <c r="W505" s="67"/>
    </row>
    <row r="506" spans="1:23" x14ac:dyDescent="0.2">
      <c r="A506" s="100" t="s">
        <v>303</v>
      </c>
      <c r="B506" s="145" t="s">
        <v>213</v>
      </c>
      <c r="C506" s="267">
        <f>C509</f>
        <v>34217</v>
      </c>
      <c r="D506" s="434">
        <f>D509</f>
        <v>25000</v>
      </c>
      <c r="E506" s="434">
        <f>E509</f>
        <v>35000</v>
      </c>
      <c r="F506" s="267">
        <f>F509</f>
        <v>25314</v>
      </c>
      <c r="G506" s="516">
        <f t="shared" si="110"/>
        <v>0.72325714285714282</v>
      </c>
      <c r="H506" s="516">
        <f t="shared" si="111"/>
        <v>0.73980769792793055</v>
      </c>
      <c r="K506" s="67"/>
      <c r="L506" s="67"/>
      <c r="M506" s="67"/>
      <c r="N506" s="67"/>
      <c r="O506" s="67"/>
      <c r="P506" s="67"/>
      <c r="Q506" s="67"/>
      <c r="R506" s="67"/>
      <c r="S506" s="67"/>
      <c r="T506" s="67"/>
      <c r="U506" s="67"/>
      <c r="V506" s="67"/>
      <c r="W506" s="67"/>
    </row>
    <row r="507" spans="1:23" x14ac:dyDescent="0.2">
      <c r="A507" s="100"/>
      <c r="B507" s="72" t="s">
        <v>324</v>
      </c>
      <c r="C507" s="267"/>
      <c r="D507" s="434"/>
      <c r="E507" s="434"/>
      <c r="F507" s="267"/>
      <c r="G507" s="516"/>
      <c r="H507" s="516"/>
      <c r="K507" s="67"/>
      <c r="L507" s="67"/>
      <c r="M507" s="67"/>
      <c r="N507" s="67"/>
      <c r="O507" s="67"/>
      <c r="P507" s="67"/>
      <c r="Q507" s="67"/>
      <c r="R507" s="67"/>
      <c r="S507" s="67"/>
      <c r="T507" s="67"/>
      <c r="U507" s="67"/>
      <c r="V507" s="67"/>
      <c r="W507" s="67"/>
    </row>
    <row r="508" spans="1:23" x14ac:dyDescent="0.2">
      <c r="A508" s="525" t="s">
        <v>86</v>
      </c>
      <c r="B508" s="155" t="s">
        <v>109</v>
      </c>
      <c r="C508" s="275"/>
      <c r="D508" s="462"/>
      <c r="E508" s="462"/>
      <c r="F508" s="275"/>
      <c r="G508" s="518"/>
      <c r="H508" s="518"/>
      <c r="K508" s="67"/>
      <c r="L508" s="67"/>
      <c r="M508" s="67"/>
      <c r="N508" s="67"/>
      <c r="O508" s="67"/>
      <c r="P508" s="67"/>
      <c r="Q508" s="67"/>
      <c r="R508" s="67"/>
      <c r="S508" s="67"/>
      <c r="T508" s="67"/>
      <c r="U508" s="67"/>
      <c r="V508" s="67"/>
      <c r="W508" s="67"/>
    </row>
    <row r="509" spans="1:23" x14ac:dyDescent="0.2">
      <c r="A509" s="564">
        <v>3</v>
      </c>
      <c r="B509" s="147" t="s">
        <v>53</v>
      </c>
      <c r="C509" s="284">
        <f t="shared" ref="C509:D511" si="124">C510</f>
        <v>34217</v>
      </c>
      <c r="D509" s="436">
        <f t="shared" si="124"/>
        <v>25000</v>
      </c>
      <c r="E509" s="436">
        <f t="shared" ref="E509:F511" si="125">E510</f>
        <v>35000</v>
      </c>
      <c r="F509" s="284">
        <f t="shared" si="125"/>
        <v>25314</v>
      </c>
      <c r="G509" s="520">
        <f t="shared" si="110"/>
        <v>0.72325714285714282</v>
      </c>
      <c r="H509" s="520">
        <f t="shared" si="111"/>
        <v>0.73980769792793055</v>
      </c>
      <c r="K509" s="67"/>
      <c r="L509" s="67"/>
      <c r="M509" s="67"/>
      <c r="N509" s="67"/>
      <c r="O509" s="67"/>
      <c r="P509" s="67"/>
      <c r="Q509" s="67"/>
      <c r="R509" s="67"/>
      <c r="S509" s="67"/>
      <c r="T509" s="67"/>
      <c r="U509" s="67"/>
      <c r="V509" s="67"/>
      <c r="W509" s="67"/>
    </row>
    <row r="510" spans="1:23" x14ac:dyDescent="0.2">
      <c r="A510" s="565">
        <v>32</v>
      </c>
      <c r="B510" s="148" t="s">
        <v>27</v>
      </c>
      <c r="C510" s="285">
        <f t="shared" si="124"/>
        <v>34217</v>
      </c>
      <c r="D510" s="460">
        <f t="shared" si="124"/>
        <v>25000</v>
      </c>
      <c r="E510" s="460">
        <f t="shared" si="125"/>
        <v>35000</v>
      </c>
      <c r="F510" s="285">
        <f t="shared" si="125"/>
        <v>25314</v>
      </c>
      <c r="G510" s="522">
        <f t="shared" si="110"/>
        <v>0.72325714285714282</v>
      </c>
      <c r="H510" s="522">
        <f t="shared" si="111"/>
        <v>0.73980769792793055</v>
      </c>
      <c r="K510" s="67"/>
      <c r="L510" s="67"/>
      <c r="M510" s="67"/>
      <c r="N510" s="67"/>
      <c r="O510" s="67"/>
      <c r="P510" s="67"/>
      <c r="Q510" s="67"/>
      <c r="R510" s="67"/>
      <c r="S510" s="67"/>
      <c r="T510" s="67"/>
      <c r="U510" s="67"/>
      <c r="V510" s="67"/>
      <c r="W510" s="67"/>
    </row>
    <row r="511" spans="1:23" x14ac:dyDescent="0.2">
      <c r="A511" s="578">
        <v>323</v>
      </c>
      <c r="B511" s="153" t="s">
        <v>30</v>
      </c>
      <c r="C511" s="287">
        <f t="shared" si="124"/>
        <v>34217</v>
      </c>
      <c r="D511" s="461">
        <f t="shared" si="124"/>
        <v>25000</v>
      </c>
      <c r="E511" s="461">
        <f t="shared" si="125"/>
        <v>35000</v>
      </c>
      <c r="F511" s="287">
        <f t="shared" si="125"/>
        <v>25314</v>
      </c>
      <c r="G511" s="523">
        <f t="shared" si="110"/>
        <v>0.72325714285714282</v>
      </c>
      <c r="H511" s="523">
        <f t="shared" si="111"/>
        <v>0.73980769792793055</v>
      </c>
      <c r="K511" s="67"/>
      <c r="L511" s="67"/>
      <c r="M511" s="67"/>
      <c r="N511" s="67"/>
      <c r="O511" s="67"/>
      <c r="P511" s="67"/>
      <c r="Q511" s="67"/>
      <c r="R511" s="67"/>
      <c r="S511" s="67"/>
      <c r="T511" s="67"/>
      <c r="U511" s="67"/>
      <c r="V511" s="67"/>
      <c r="W511" s="67"/>
    </row>
    <row r="512" spans="1:23" x14ac:dyDescent="0.2">
      <c r="A512" s="579">
        <v>323</v>
      </c>
      <c r="B512" s="154" t="s">
        <v>30</v>
      </c>
      <c r="C512" s="306">
        <v>34217</v>
      </c>
      <c r="D512" s="445">
        <v>25000</v>
      </c>
      <c r="E512" s="445">
        <v>35000</v>
      </c>
      <c r="F512" s="306">
        <v>25314</v>
      </c>
      <c r="G512" s="518">
        <f t="shared" si="110"/>
        <v>0.72325714285714282</v>
      </c>
      <c r="H512" s="518">
        <f t="shared" si="111"/>
        <v>0.73980769792793055</v>
      </c>
      <c r="K512" s="67"/>
      <c r="L512" s="67"/>
      <c r="M512" s="67"/>
      <c r="N512" s="67"/>
      <c r="O512" s="67"/>
      <c r="P512" s="67"/>
      <c r="Q512" s="67"/>
      <c r="R512" s="67"/>
      <c r="S512" s="67"/>
      <c r="T512" s="67"/>
      <c r="U512" s="67"/>
      <c r="V512" s="67"/>
      <c r="W512" s="67"/>
    </row>
    <row r="513" spans="1:23" x14ac:dyDescent="0.2">
      <c r="A513" s="100" t="s">
        <v>304</v>
      </c>
      <c r="B513" s="145" t="s">
        <v>214</v>
      </c>
      <c r="C513" s="267">
        <f>C516</f>
        <v>24000</v>
      </c>
      <c r="D513" s="434">
        <f>D516</f>
        <v>25000</v>
      </c>
      <c r="E513" s="434">
        <f>E516</f>
        <v>25000</v>
      </c>
      <c r="F513" s="267">
        <f>F516</f>
        <v>24000</v>
      </c>
      <c r="G513" s="516">
        <f t="shared" si="110"/>
        <v>0.96</v>
      </c>
      <c r="H513" s="516">
        <f t="shared" si="111"/>
        <v>1</v>
      </c>
      <c r="K513" s="67"/>
      <c r="L513" s="67"/>
      <c r="M513" s="67"/>
      <c r="N513" s="67"/>
      <c r="O513" s="67"/>
      <c r="P513" s="67"/>
      <c r="Q513" s="67"/>
      <c r="R513" s="67"/>
      <c r="S513" s="67"/>
      <c r="T513" s="67"/>
      <c r="U513" s="67"/>
      <c r="V513" s="67"/>
      <c r="W513" s="67"/>
    </row>
    <row r="514" spans="1:23" x14ac:dyDescent="0.2">
      <c r="A514" s="100"/>
      <c r="B514" s="72" t="s">
        <v>332</v>
      </c>
      <c r="C514" s="267"/>
      <c r="D514" s="434"/>
      <c r="E514" s="434"/>
      <c r="F514" s="267"/>
      <c r="G514" s="516"/>
      <c r="H514" s="516"/>
      <c r="K514" s="67"/>
      <c r="L514" s="67"/>
      <c r="M514" s="67"/>
      <c r="N514" s="67"/>
      <c r="O514" s="67"/>
      <c r="P514" s="67"/>
      <c r="Q514" s="67"/>
      <c r="R514" s="67"/>
      <c r="S514" s="67"/>
      <c r="T514" s="67"/>
      <c r="U514" s="67"/>
      <c r="V514" s="67"/>
      <c r="W514" s="67"/>
    </row>
    <row r="515" spans="1:23" x14ac:dyDescent="0.2">
      <c r="A515" s="525" t="s">
        <v>87</v>
      </c>
      <c r="B515" s="82" t="s">
        <v>109</v>
      </c>
      <c r="C515" s="275"/>
      <c r="D515" s="435"/>
      <c r="E515" s="435"/>
      <c r="F515" s="275"/>
      <c r="G515" s="518"/>
      <c r="H515" s="518"/>
      <c r="K515" s="67"/>
      <c r="L515" s="67"/>
      <c r="M515" s="67"/>
      <c r="N515" s="67"/>
      <c r="O515" s="67"/>
      <c r="P515" s="67"/>
      <c r="Q515" s="67"/>
      <c r="R515" s="67"/>
      <c r="S515" s="67"/>
      <c r="T515" s="67"/>
      <c r="U515" s="67"/>
      <c r="V515" s="67"/>
      <c r="W515" s="67"/>
    </row>
    <row r="516" spans="1:23" x14ac:dyDescent="0.2">
      <c r="A516" s="530">
        <v>3</v>
      </c>
      <c r="B516" s="83" t="s">
        <v>53</v>
      </c>
      <c r="C516" s="284">
        <f t="shared" ref="C516:D518" si="126">C517</f>
        <v>24000</v>
      </c>
      <c r="D516" s="436">
        <f t="shared" si="126"/>
        <v>25000</v>
      </c>
      <c r="E516" s="436">
        <f t="shared" ref="E516:F518" si="127">E517</f>
        <v>25000</v>
      </c>
      <c r="F516" s="284">
        <f t="shared" si="127"/>
        <v>24000</v>
      </c>
      <c r="G516" s="520">
        <f t="shared" si="110"/>
        <v>0.96</v>
      </c>
      <c r="H516" s="520">
        <f t="shared" si="111"/>
        <v>1</v>
      </c>
      <c r="K516" s="67"/>
      <c r="L516" s="67"/>
      <c r="M516" s="67"/>
      <c r="N516" s="67"/>
      <c r="O516" s="67"/>
      <c r="P516" s="67"/>
      <c r="Q516" s="67"/>
      <c r="R516" s="67"/>
      <c r="S516" s="67"/>
      <c r="T516" s="67"/>
      <c r="U516" s="67"/>
      <c r="V516" s="67"/>
      <c r="W516" s="67"/>
    </row>
    <row r="517" spans="1:23" x14ac:dyDescent="0.2">
      <c r="A517" s="536">
        <v>32</v>
      </c>
      <c r="B517" s="84" t="s">
        <v>27</v>
      </c>
      <c r="C517" s="285">
        <f t="shared" si="126"/>
        <v>24000</v>
      </c>
      <c r="D517" s="437">
        <f t="shared" si="126"/>
        <v>25000</v>
      </c>
      <c r="E517" s="437">
        <f t="shared" si="127"/>
        <v>25000</v>
      </c>
      <c r="F517" s="285">
        <f t="shared" si="127"/>
        <v>24000</v>
      </c>
      <c r="G517" s="522">
        <f t="shared" si="110"/>
        <v>0.96</v>
      </c>
      <c r="H517" s="522">
        <f t="shared" si="111"/>
        <v>1</v>
      </c>
      <c r="K517" s="67"/>
      <c r="L517" s="67"/>
      <c r="M517" s="67"/>
      <c r="N517" s="67"/>
      <c r="O517" s="67"/>
      <c r="P517" s="67"/>
      <c r="Q517" s="67"/>
      <c r="R517" s="67"/>
      <c r="S517" s="67"/>
      <c r="T517" s="67"/>
      <c r="U517" s="67"/>
      <c r="V517" s="67"/>
      <c r="W517" s="67"/>
    </row>
    <row r="518" spans="1:23" x14ac:dyDescent="0.2">
      <c r="A518" s="537">
        <v>323</v>
      </c>
      <c r="B518" s="85" t="s">
        <v>30</v>
      </c>
      <c r="C518" s="312">
        <f t="shared" si="126"/>
        <v>24000</v>
      </c>
      <c r="D518" s="444">
        <f t="shared" si="126"/>
        <v>25000</v>
      </c>
      <c r="E518" s="444">
        <f t="shared" si="127"/>
        <v>25000</v>
      </c>
      <c r="F518" s="312">
        <f t="shared" si="127"/>
        <v>24000</v>
      </c>
      <c r="G518" s="523">
        <f t="shared" si="110"/>
        <v>0.96</v>
      </c>
      <c r="H518" s="523">
        <f t="shared" si="111"/>
        <v>1</v>
      </c>
      <c r="I518" s="408"/>
      <c r="J518" s="408"/>
      <c r="K518" s="67"/>
      <c r="L518" s="67"/>
      <c r="M518" s="67"/>
      <c r="N518" s="67"/>
      <c r="O518" s="67"/>
      <c r="P518" s="67"/>
      <c r="Q518" s="67"/>
      <c r="R518" s="67"/>
      <c r="S518" s="67"/>
      <c r="T518" s="67"/>
      <c r="U518" s="67"/>
      <c r="V518" s="67"/>
      <c r="W518" s="67"/>
    </row>
    <row r="519" spans="1:23" x14ac:dyDescent="0.2">
      <c r="A519" s="547">
        <v>323</v>
      </c>
      <c r="B519" s="82" t="s">
        <v>30</v>
      </c>
      <c r="C519" s="306">
        <v>24000</v>
      </c>
      <c r="D519" s="445">
        <v>25000</v>
      </c>
      <c r="E519" s="445">
        <v>25000</v>
      </c>
      <c r="F519" s="306">
        <v>24000</v>
      </c>
      <c r="G519" s="518">
        <f t="shared" si="110"/>
        <v>0.96</v>
      </c>
      <c r="H519" s="518">
        <f t="shared" si="111"/>
        <v>1</v>
      </c>
      <c r="I519" s="408"/>
      <c r="J519" s="408"/>
      <c r="K519" s="67"/>
      <c r="L519" s="67"/>
      <c r="M519" s="67"/>
      <c r="N519" s="67"/>
      <c r="O519" s="67"/>
      <c r="P519" s="67"/>
      <c r="Q519" s="67"/>
      <c r="R519" s="67"/>
      <c r="S519" s="67"/>
      <c r="T519" s="67"/>
      <c r="U519" s="67"/>
      <c r="V519" s="67"/>
      <c r="W519" s="67"/>
    </row>
    <row r="520" spans="1:23" ht="25.5" x14ac:dyDescent="0.2">
      <c r="A520" s="100" t="s">
        <v>388</v>
      </c>
      <c r="B520" s="109" t="s">
        <v>433</v>
      </c>
      <c r="C520" s="267">
        <f>C523</f>
        <v>1406</v>
      </c>
      <c r="D520" s="434">
        <f>D523</f>
        <v>5000</v>
      </c>
      <c r="E520" s="434">
        <f>E523</f>
        <v>5000</v>
      </c>
      <c r="F520" s="267">
        <f>F523</f>
        <v>4838</v>
      </c>
      <c r="G520" s="516">
        <f t="shared" si="110"/>
        <v>0.96760000000000002</v>
      </c>
      <c r="H520" s="516">
        <v>0</v>
      </c>
      <c r="I520" s="408"/>
      <c r="J520" s="408"/>
      <c r="K520" s="67"/>
      <c r="L520" s="67"/>
      <c r="M520" s="67"/>
      <c r="N520" s="67"/>
      <c r="O520" s="67"/>
      <c r="P520" s="67"/>
      <c r="Q520" s="67"/>
      <c r="R520" s="67"/>
      <c r="S520" s="67"/>
      <c r="T520" s="67"/>
      <c r="U520" s="67"/>
      <c r="V520" s="67"/>
      <c r="W520" s="67"/>
    </row>
    <row r="521" spans="1:23" x14ac:dyDescent="0.2">
      <c r="A521" s="100"/>
      <c r="B521" s="72" t="s">
        <v>332</v>
      </c>
      <c r="C521" s="481"/>
      <c r="D521" s="434"/>
      <c r="E521" s="434"/>
      <c r="F521" s="481"/>
      <c r="G521" s="516"/>
      <c r="H521" s="516"/>
      <c r="I521" s="408"/>
      <c r="J521" s="408"/>
      <c r="K521" s="67"/>
      <c r="L521" s="67"/>
      <c r="M521" s="67"/>
      <c r="N521" s="67"/>
      <c r="O521" s="67"/>
      <c r="P521" s="67"/>
      <c r="Q521" s="67"/>
      <c r="R521" s="67"/>
      <c r="S521" s="67"/>
      <c r="T521" s="67"/>
      <c r="U521" s="67"/>
      <c r="V521" s="67"/>
      <c r="W521" s="67"/>
    </row>
    <row r="522" spans="1:23" x14ac:dyDescent="0.2">
      <c r="A522" s="525" t="s">
        <v>87</v>
      </c>
      <c r="B522" s="82" t="s">
        <v>109</v>
      </c>
      <c r="C522" s="483"/>
      <c r="D522" s="435"/>
      <c r="E522" s="435"/>
      <c r="F522" s="483"/>
      <c r="G522" s="518"/>
      <c r="H522" s="518"/>
      <c r="I522" s="408"/>
      <c r="J522" s="408"/>
      <c r="K522" s="67"/>
      <c r="L522" s="67"/>
      <c r="M522" s="67"/>
      <c r="N522" s="67"/>
      <c r="O522" s="67"/>
      <c r="P522" s="67"/>
      <c r="Q522" s="67"/>
      <c r="R522" s="67"/>
      <c r="S522" s="67"/>
      <c r="T522" s="67"/>
      <c r="U522" s="67"/>
      <c r="V522" s="67"/>
      <c r="W522" s="67"/>
    </row>
    <row r="523" spans="1:23" x14ac:dyDescent="0.2">
      <c r="A523" s="519">
        <v>3</v>
      </c>
      <c r="B523" s="73" t="s">
        <v>53</v>
      </c>
      <c r="C523" s="310">
        <f t="shared" ref="C523:D525" si="128">C524</f>
        <v>1406</v>
      </c>
      <c r="D523" s="436">
        <f t="shared" si="128"/>
        <v>5000</v>
      </c>
      <c r="E523" s="436">
        <f t="shared" ref="E523:F525" si="129">E524</f>
        <v>5000</v>
      </c>
      <c r="F523" s="310">
        <f t="shared" si="129"/>
        <v>4838</v>
      </c>
      <c r="G523" s="520">
        <f t="shared" si="110"/>
        <v>0.96760000000000002</v>
      </c>
      <c r="H523" s="520">
        <v>0</v>
      </c>
      <c r="I523" s="408"/>
      <c r="J523" s="408"/>
      <c r="K523" s="67"/>
      <c r="L523" s="67"/>
      <c r="M523" s="67"/>
      <c r="N523" s="67"/>
      <c r="O523" s="67"/>
      <c r="P523" s="67"/>
      <c r="Q523" s="67"/>
      <c r="R523" s="67"/>
      <c r="S523" s="67"/>
      <c r="T523" s="67"/>
      <c r="U523" s="67"/>
      <c r="V523" s="67"/>
      <c r="W523" s="67"/>
    </row>
    <row r="524" spans="1:23" x14ac:dyDescent="0.2">
      <c r="A524" s="521">
        <v>32</v>
      </c>
      <c r="B524" s="74" t="s">
        <v>27</v>
      </c>
      <c r="C524" s="486">
        <f t="shared" si="128"/>
        <v>1406</v>
      </c>
      <c r="D524" s="437">
        <f t="shared" si="128"/>
        <v>5000</v>
      </c>
      <c r="E524" s="437">
        <f t="shared" si="129"/>
        <v>5000</v>
      </c>
      <c r="F524" s="486">
        <f t="shared" si="129"/>
        <v>4838</v>
      </c>
      <c r="G524" s="522">
        <f t="shared" si="110"/>
        <v>0.96760000000000002</v>
      </c>
      <c r="H524" s="522">
        <v>0</v>
      </c>
      <c r="I524" s="408"/>
      <c r="J524" s="408"/>
      <c r="K524" s="67"/>
      <c r="L524" s="67"/>
      <c r="M524" s="67"/>
      <c r="N524" s="67"/>
      <c r="O524" s="67"/>
      <c r="P524" s="67"/>
      <c r="Q524" s="67"/>
      <c r="R524" s="67"/>
      <c r="S524" s="67"/>
      <c r="T524" s="67"/>
      <c r="U524" s="67"/>
      <c r="V524" s="67"/>
      <c r="W524" s="67"/>
    </row>
    <row r="525" spans="1:23" x14ac:dyDescent="0.2">
      <c r="A525" s="537">
        <v>323</v>
      </c>
      <c r="B525" s="85" t="s">
        <v>30</v>
      </c>
      <c r="C525" s="433">
        <f t="shared" si="128"/>
        <v>1406</v>
      </c>
      <c r="D525" s="444">
        <f t="shared" si="128"/>
        <v>5000</v>
      </c>
      <c r="E525" s="444">
        <f t="shared" si="129"/>
        <v>5000</v>
      </c>
      <c r="F525" s="433">
        <f t="shared" si="129"/>
        <v>4838</v>
      </c>
      <c r="G525" s="523">
        <f t="shared" si="110"/>
        <v>0.96760000000000002</v>
      </c>
      <c r="H525" s="523">
        <v>0</v>
      </c>
      <c r="I525" s="408"/>
      <c r="J525" s="408"/>
      <c r="K525" s="67"/>
      <c r="L525" s="67"/>
      <c r="M525" s="67"/>
      <c r="N525" s="67"/>
      <c r="O525" s="67"/>
      <c r="P525" s="67"/>
      <c r="Q525" s="67"/>
      <c r="R525" s="67"/>
      <c r="S525" s="67"/>
      <c r="T525" s="67"/>
      <c r="U525" s="67"/>
      <c r="V525" s="67"/>
      <c r="W525" s="67"/>
    </row>
    <row r="526" spans="1:23" x14ac:dyDescent="0.2">
      <c r="A526" s="547">
        <v>323</v>
      </c>
      <c r="B526" s="82" t="s">
        <v>30</v>
      </c>
      <c r="C526" s="432">
        <v>1406</v>
      </c>
      <c r="D526" s="445">
        <v>5000</v>
      </c>
      <c r="E526" s="445">
        <v>5000</v>
      </c>
      <c r="F526" s="432">
        <v>4838</v>
      </c>
      <c r="G526" s="518">
        <f t="shared" si="110"/>
        <v>0.96760000000000002</v>
      </c>
      <c r="H526" s="518">
        <v>0</v>
      </c>
      <c r="I526" s="408"/>
      <c r="J526" s="408"/>
      <c r="K526" s="67"/>
      <c r="L526" s="67"/>
      <c r="M526" s="67"/>
      <c r="N526" s="67"/>
      <c r="O526" s="67"/>
      <c r="P526" s="67"/>
      <c r="Q526" s="67"/>
      <c r="R526" s="67"/>
      <c r="S526" s="67"/>
      <c r="T526" s="67"/>
      <c r="U526" s="67"/>
      <c r="V526" s="67"/>
      <c r="W526" s="67"/>
    </row>
    <row r="527" spans="1:23" x14ac:dyDescent="0.2">
      <c r="A527" s="792" t="s">
        <v>96</v>
      </c>
      <c r="B527" s="792"/>
      <c r="C527" s="288"/>
      <c r="D527" s="203"/>
      <c r="E527" s="203"/>
      <c r="F527" s="288"/>
      <c r="G527" s="553"/>
      <c r="H527" s="553"/>
      <c r="I527" s="408"/>
      <c r="J527" s="408"/>
      <c r="K527" s="67"/>
      <c r="L527" s="67"/>
      <c r="M527" s="67"/>
      <c r="N527" s="67"/>
      <c r="O527" s="67"/>
      <c r="P527" s="67"/>
      <c r="Q527" s="67"/>
      <c r="R527" s="67"/>
      <c r="S527" s="67"/>
      <c r="T527" s="67"/>
      <c r="U527" s="67"/>
      <c r="V527" s="67"/>
      <c r="W527" s="67"/>
    </row>
    <row r="528" spans="1:23" x14ac:dyDescent="0.2">
      <c r="A528" s="580" t="s">
        <v>284</v>
      </c>
      <c r="B528" s="581"/>
      <c r="C528" s="266">
        <f>C529+C536+C543+C550</f>
        <v>290000</v>
      </c>
      <c r="D528" s="450">
        <f>D529+D536+D543+D550</f>
        <v>265000</v>
      </c>
      <c r="E528" s="450">
        <f>E529+E536+E543+E550</f>
        <v>265000</v>
      </c>
      <c r="F528" s="266">
        <f>F529+F536+F543+F550</f>
        <v>264000</v>
      </c>
      <c r="G528" s="515">
        <f t="shared" si="110"/>
        <v>0.99622641509433962</v>
      </c>
      <c r="H528" s="515">
        <f t="shared" si="111"/>
        <v>0.91034482758620694</v>
      </c>
      <c r="I528" s="408"/>
      <c r="J528" s="408"/>
      <c r="K528" s="67"/>
      <c r="L528" s="67"/>
      <c r="M528" s="67"/>
      <c r="N528" s="67"/>
      <c r="O528" s="67"/>
      <c r="P528" s="67"/>
      <c r="Q528" s="67"/>
      <c r="R528" s="67"/>
      <c r="S528" s="67"/>
      <c r="T528" s="67"/>
      <c r="U528" s="67"/>
      <c r="V528" s="67"/>
      <c r="W528" s="67"/>
    </row>
    <row r="529" spans="1:23" x14ac:dyDescent="0.2">
      <c r="A529" s="96" t="s">
        <v>305</v>
      </c>
      <c r="B529" s="145" t="s">
        <v>217</v>
      </c>
      <c r="C529" s="267">
        <f>C532</f>
        <v>250000</v>
      </c>
      <c r="D529" s="451">
        <f>D532</f>
        <v>210000</v>
      </c>
      <c r="E529" s="451">
        <f>E532</f>
        <v>210000</v>
      </c>
      <c r="F529" s="267">
        <f>F532</f>
        <v>210000</v>
      </c>
      <c r="G529" s="516">
        <f t="shared" si="110"/>
        <v>1</v>
      </c>
      <c r="H529" s="516">
        <f t="shared" si="111"/>
        <v>0.84</v>
      </c>
      <c r="I529" s="408"/>
      <c r="J529" s="408"/>
      <c r="K529" s="67"/>
      <c r="L529" s="67"/>
      <c r="M529" s="67"/>
      <c r="N529" s="67"/>
      <c r="O529" s="67"/>
      <c r="P529" s="67"/>
      <c r="Q529" s="67"/>
      <c r="R529" s="67"/>
      <c r="S529" s="67"/>
      <c r="T529" s="67"/>
      <c r="U529" s="67"/>
      <c r="V529" s="67"/>
      <c r="W529" s="67"/>
    </row>
    <row r="530" spans="1:23" x14ac:dyDescent="0.2">
      <c r="A530" s="96"/>
      <c r="B530" s="101" t="s">
        <v>323</v>
      </c>
      <c r="C530" s="267"/>
      <c r="D530" s="451"/>
      <c r="E530" s="451"/>
      <c r="F530" s="267"/>
      <c r="G530" s="516"/>
      <c r="H530" s="516"/>
      <c r="I530" s="408"/>
      <c r="J530" s="408"/>
      <c r="K530" s="67"/>
      <c r="L530" s="67"/>
      <c r="M530" s="67"/>
      <c r="N530" s="67"/>
      <c r="O530" s="67"/>
      <c r="P530" s="67"/>
      <c r="Q530" s="67"/>
      <c r="R530" s="67"/>
      <c r="S530" s="67"/>
      <c r="T530" s="67"/>
      <c r="U530" s="67"/>
      <c r="V530" s="67"/>
      <c r="W530" s="67"/>
    </row>
    <row r="531" spans="1:23" x14ac:dyDescent="0.2">
      <c r="A531" s="582" t="s">
        <v>97</v>
      </c>
      <c r="B531" s="111" t="s">
        <v>109</v>
      </c>
      <c r="C531" s="275"/>
      <c r="D531" s="463"/>
      <c r="E531" s="463"/>
      <c r="F531" s="275"/>
      <c r="G531" s="518"/>
      <c r="H531" s="518"/>
      <c r="I531" s="408"/>
      <c r="J531" s="408"/>
      <c r="K531" s="67"/>
      <c r="L531" s="67"/>
      <c r="M531" s="67"/>
      <c r="N531" s="67"/>
      <c r="O531" s="67"/>
      <c r="P531" s="67"/>
      <c r="Q531" s="67"/>
      <c r="R531" s="67"/>
      <c r="S531" s="67"/>
      <c r="T531" s="67"/>
      <c r="U531" s="67"/>
      <c r="V531" s="67"/>
      <c r="W531" s="67"/>
    </row>
    <row r="532" spans="1:23" x14ac:dyDescent="0.2">
      <c r="A532" s="519">
        <v>3</v>
      </c>
      <c r="B532" s="73" t="s">
        <v>53</v>
      </c>
      <c r="C532" s="284">
        <f t="shared" ref="C532:D534" si="130">C533</f>
        <v>250000</v>
      </c>
      <c r="D532" s="464">
        <f t="shared" si="130"/>
        <v>210000</v>
      </c>
      <c r="E532" s="464">
        <f t="shared" ref="E532:F534" si="131">E533</f>
        <v>210000</v>
      </c>
      <c r="F532" s="284">
        <f t="shared" si="131"/>
        <v>210000</v>
      </c>
      <c r="G532" s="520">
        <f t="shared" si="110"/>
        <v>1</v>
      </c>
      <c r="H532" s="520">
        <f t="shared" si="111"/>
        <v>0.84</v>
      </c>
      <c r="I532" s="408"/>
      <c r="J532" s="408"/>
      <c r="K532" s="67"/>
      <c r="L532" s="67"/>
      <c r="M532" s="67"/>
      <c r="N532" s="67"/>
      <c r="O532" s="67"/>
      <c r="P532" s="67"/>
      <c r="Q532" s="67"/>
      <c r="R532" s="67"/>
      <c r="S532" s="67"/>
      <c r="T532" s="67"/>
      <c r="U532" s="67"/>
      <c r="V532" s="67"/>
      <c r="W532" s="67"/>
    </row>
    <row r="533" spans="1:23" x14ac:dyDescent="0.2">
      <c r="A533" s="521">
        <v>38</v>
      </c>
      <c r="B533" s="74" t="s">
        <v>35</v>
      </c>
      <c r="C533" s="285">
        <f t="shared" si="130"/>
        <v>250000</v>
      </c>
      <c r="D533" s="465">
        <f t="shared" si="130"/>
        <v>210000</v>
      </c>
      <c r="E533" s="465">
        <f t="shared" si="131"/>
        <v>210000</v>
      </c>
      <c r="F533" s="285">
        <f t="shared" si="131"/>
        <v>210000</v>
      </c>
      <c r="G533" s="522">
        <f t="shared" si="110"/>
        <v>1</v>
      </c>
      <c r="H533" s="522">
        <f t="shared" si="111"/>
        <v>0.84</v>
      </c>
      <c r="I533" s="408"/>
      <c r="J533" s="408"/>
      <c r="K533" s="67"/>
      <c r="L533" s="67"/>
      <c r="M533" s="67"/>
      <c r="N533" s="67"/>
      <c r="O533" s="67"/>
      <c r="P533" s="67"/>
      <c r="Q533" s="67"/>
      <c r="R533" s="67"/>
      <c r="S533" s="67"/>
      <c r="T533" s="67"/>
      <c r="U533" s="67"/>
      <c r="V533" s="67"/>
      <c r="W533" s="67"/>
    </row>
    <row r="534" spans="1:23" x14ac:dyDescent="0.2">
      <c r="A534" s="541">
        <v>381</v>
      </c>
      <c r="B534" s="104" t="s">
        <v>55</v>
      </c>
      <c r="C534" s="287">
        <f t="shared" si="130"/>
        <v>250000</v>
      </c>
      <c r="D534" s="454">
        <f t="shared" si="130"/>
        <v>210000</v>
      </c>
      <c r="E534" s="454">
        <f t="shared" si="131"/>
        <v>210000</v>
      </c>
      <c r="F534" s="287">
        <f t="shared" si="131"/>
        <v>210000</v>
      </c>
      <c r="G534" s="523">
        <f t="shared" si="110"/>
        <v>1</v>
      </c>
      <c r="H534" s="523">
        <f t="shared" si="111"/>
        <v>0.84</v>
      </c>
      <c r="I534" s="408"/>
      <c r="J534" s="408"/>
      <c r="K534" s="67"/>
      <c r="L534" s="67"/>
      <c r="M534" s="67"/>
      <c r="N534" s="67"/>
      <c r="O534" s="67"/>
      <c r="P534" s="67"/>
      <c r="Q534" s="67"/>
      <c r="R534" s="67"/>
      <c r="S534" s="67"/>
      <c r="T534" s="67"/>
      <c r="U534" s="67"/>
      <c r="V534" s="67"/>
      <c r="W534" s="67"/>
    </row>
    <row r="535" spans="1:23" x14ac:dyDescent="0.2">
      <c r="A535" s="542">
        <v>381</v>
      </c>
      <c r="B535" s="105" t="s">
        <v>55</v>
      </c>
      <c r="C535" s="306">
        <v>250000</v>
      </c>
      <c r="D535" s="455">
        <v>210000</v>
      </c>
      <c r="E535" s="455">
        <v>210000</v>
      </c>
      <c r="F535" s="306">
        <v>210000</v>
      </c>
      <c r="G535" s="518">
        <f t="shared" si="110"/>
        <v>1</v>
      </c>
      <c r="H535" s="518">
        <f t="shared" si="111"/>
        <v>0.84</v>
      </c>
      <c r="I535" s="408"/>
      <c r="J535" s="408"/>
      <c r="K535" s="67"/>
      <c r="L535" s="67"/>
      <c r="M535" s="67"/>
      <c r="N535" s="67"/>
      <c r="O535" s="67"/>
      <c r="P535" s="67"/>
      <c r="Q535" s="67"/>
      <c r="R535" s="67"/>
      <c r="S535" s="67"/>
      <c r="T535" s="67"/>
      <c r="U535" s="67"/>
      <c r="V535" s="67"/>
      <c r="W535" s="67"/>
    </row>
    <row r="536" spans="1:23" x14ac:dyDescent="0.2">
      <c r="A536" s="96" t="s">
        <v>306</v>
      </c>
      <c r="B536" s="145" t="s">
        <v>218</v>
      </c>
      <c r="C536" s="267">
        <f>C539</f>
        <v>35000</v>
      </c>
      <c r="D536" s="451">
        <f>D539</f>
        <v>35000</v>
      </c>
      <c r="E536" s="451">
        <f>E539</f>
        <v>35000</v>
      </c>
      <c r="F536" s="267">
        <f>F539</f>
        <v>35000</v>
      </c>
      <c r="G536" s="516">
        <f t="shared" si="110"/>
        <v>1</v>
      </c>
      <c r="H536" s="516">
        <f t="shared" si="111"/>
        <v>1</v>
      </c>
      <c r="I536" s="408"/>
      <c r="J536" s="408"/>
      <c r="K536" s="67"/>
      <c r="L536" s="67"/>
      <c r="M536" s="67"/>
      <c r="N536" s="67"/>
      <c r="O536" s="67"/>
      <c r="P536" s="67"/>
      <c r="Q536" s="67"/>
      <c r="R536" s="67"/>
      <c r="S536" s="67"/>
      <c r="T536" s="67"/>
      <c r="U536" s="67"/>
      <c r="V536" s="67"/>
      <c r="W536" s="67"/>
    </row>
    <row r="537" spans="1:23" x14ac:dyDescent="0.2">
      <c r="A537" s="96"/>
      <c r="B537" s="101" t="s">
        <v>323</v>
      </c>
      <c r="C537" s="267"/>
      <c r="D537" s="451"/>
      <c r="E537" s="451"/>
      <c r="F537" s="267"/>
      <c r="G537" s="516"/>
      <c r="H537" s="516"/>
      <c r="I537" s="408"/>
      <c r="J537" s="408"/>
      <c r="K537" s="67"/>
      <c r="L537" s="67"/>
      <c r="M537" s="67"/>
      <c r="N537" s="67"/>
      <c r="O537" s="67"/>
      <c r="P537" s="67"/>
      <c r="Q537" s="67"/>
      <c r="R537" s="67"/>
      <c r="S537" s="67"/>
      <c r="T537" s="67"/>
      <c r="U537" s="67"/>
      <c r="V537" s="67"/>
      <c r="W537" s="67"/>
    </row>
    <row r="538" spans="1:23" x14ac:dyDescent="0.2">
      <c r="A538" s="582" t="s">
        <v>97</v>
      </c>
      <c r="B538" s="111" t="s">
        <v>109</v>
      </c>
      <c r="C538" s="275"/>
      <c r="D538" s="466"/>
      <c r="E538" s="466"/>
      <c r="F538" s="275"/>
      <c r="G538" s="518"/>
      <c r="H538" s="518"/>
      <c r="I538" s="408"/>
      <c r="J538" s="408"/>
      <c r="K538" s="67"/>
      <c r="L538" s="67"/>
      <c r="M538" s="67"/>
      <c r="N538" s="67"/>
      <c r="O538" s="67"/>
      <c r="P538" s="67"/>
      <c r="Q538" s="67"/>
      <c r="R538" s="67"/>
      <c r="S538" s="67"/>
      <c r="T538" s="67"/>
      <c r="U538" s="67"/>
      <c r="V538" s="67"/>
      <c r="W538" s="67"/>
    </row>
    <row r="539" spans="1:23" x14ac:dyDescent="0.2">
      <c r="A539" s="519">
        <v>3</v>
      </c>
      <c r="B539" s="73" t="s">
        <v>53</v>
      </c>
      <c r="C539" s="284">
        <f t="shared" ref="C539:D541" si="132">C540</f>
        <v>35000</v>
      </c>
      <c r="D539" s="443">
        <f t="shared" si="132"/>
        <v>35000</v>
      </c>
      <c r="E539" s="443">
        <f t="shared" ref="E539:F541" si="133">E540</f>
        <v>35000</v>
      </c>
      <c r="F539" s="284">
        <f t="shared" si="133"/>
        <v>35000</v>
      </c>
      <c r="G539" s="520">
        <f t="shared" si="110"/>
        <v>1</v>
      </c>
      <c r="H539" s="520">
        <f t="shared" si="111"/>
        <v>1</v>
      </c>
      <c r="I539" s="408"/>
      <c r="J539" s="408"/>
      <c r="K539" s="67"/>
      <c r="L539" s="67"/>
      <c r="M539" s="67"/>
      <c r="N539" s="67"/>
      <c r="O539" s="67"/>
      <c r="P539" s="67"/>
      <c r="Q539" s="67"/>
      <c r="R539" s="67"/>
      <c r="S539" s="67"/>
      <c r="T539" s="67"/>
      <c r="U539" s="67"/>
      <c r="V539" s="67"/>
      <c r="W539" s="67"/>
    </row>
    <row r="540" spans="1:23" x14ac:dyDescent="0.2">
      <c r="A540" s="521">
        <v>38</v>
      </c>
      <c r="B540" s="74" t="s">
        <v>35</v>
      </c>
      <c r="C540" s="285">
        <f t="shared" si="132"/>
        <v>35000</v>
      </c>
      <c r="D540" s="453">
        <f t="shared" si="132"/>
        <v>35000</v>
      </c>
      <c r="E540" s="453">
        <f t="shared" si="133"/>
        <v>35000</v>
      </c>
      <c r="F540" s="285">
        <f t="shared" si="133"/>
        <v>35000</v>
      </c>
      <c r="G540" s="522">
        <f t="shared" si="110"/>
        <v>1</v>
      </c>
      <c r="H540" s="522">
        <f t="shared" si="111"/>
        <v>1</v>
      </c>
      <c r="I540" s="408"/>
      <c r="J540" s="408"/>
      <c r="K540" s="67"/>
      <c r="L540" s="67"/>
      <c r="M540" s="67"/>
      <c r="N540" s="67"/>
      <c r="O540" s="67"/>
      <c r="P540" s="67"/>
      <c r="Q540" s="67"/>
      <c r="R540" s="67"/>
      <c r="S540" s="67"/>
      <c r="T540" s="67"/>
      <c r="U540" s="67"/>
      <c r="V540" s="67"/>
      <c r="W540" s="67"/>
    </row>
    <row r="541" spans="1:23" x14ac:dyDescent="0.2">
      <c r="A541" s="541">
        <v>381</v>
      </c>
      <c r="B541" s="104" t="s">
        <v>55</v>
      </c>
      <c r="C541" s="312">
        <f t="shared" si="132"/>
        <v>35000</v>
      </c>
      <c r="D541" s="454">
        <f t="shared" si="132"/>
        <v>35000</v>
      </c>
      <c r="E541" s="454">
        <f t="shared" si="133"/>
        <v>35000</v>
      </c>
      <c r="F541" s="312">
        <f t="shared" si="133"/>
        <v>35000</v>
      </c>
      <c r="G541" s="523">
        <f t="shared" ref="G541:G610" si="134">F541/E541</f>
        <v>1</v>
      </c>
      <c r="H541" s="523">
        <f t="shared" ref="H541:H610" si="135">F541/C541</f>
        <v>1</v>
      </c>
      <c r="I541" s="408"/>
      <c r="J541" s="408"/>
      <c r="K541" s="67"/>
      <c r="L541" s="67"/>
      <c r="M541" s="67"/>
      <c r="N541" s="67"/>
      <c r="O541" s="67"/>
      <c r="P541" s="67"/>
      <c r="Q541" s="67"/>
      <c r="R541" s="67"/>
      <c r="S541" s="67"/>
      <c r="T541" s="67"/>
      <c r="U541" s="67"/>
      <c r="V541" s="67"/>
      <c r="W541" s="67"/>
    </row>
    <row r="542" spans="1:23" x14ac:dyDescent="0.2">
      <c r="A542" s="542">
        <v>381</v>
      </c>
      <c r="B542" s="105" t="s">
        <v>55</v>
      </c>
      <c r="C542" s="306">
        <v>35000</v>
      </c>
      <c r="D542" s="467">
        <v>35000</v>
      </c>
      <c r="E542" s="467">
        <v>35000</v>
      </c>
      <c r="F542" s="306">
        <v>35000</v>
      </c>
      <c r="G542" s="518">
        <f t="shared" si="134"/>
        <v>1</v>
      </c>
      <c r="H542" s="518">
        <f t="shared" si="135"/>
        <v>1</v>
      </c>
      <c r="I542" s="408"/>
      <c r="J542" s="408"/>
      <c r="K542" s="67"/>
      <c r="L542" s="67"/>
      <c r="M542" s="67"/>
      <c r="N542" s="67"/>
      <c r="O542" s="67"/>
      <c r="P542" s="67"/>
      <c r="Q542" s="67"/>
      <c r="R542" s="67"/>
      <c r="S542" s="67"/>
      <c r="T542" s="67"/>
      <c r="U542" s="67"/>
      <c r="V542" s="67"/>
      <c r="W542" s="67"/>
    </row>
    <row r="543" spans="1:23" x14ac:dyDescent="0.2">
      <c r="A543" s="96" t="s">
        <v>307</v>
      </c>
      <c r="B543" s="145" t="s">
        <v>219</v>
      </c>
      <c r="C543" s="267">
        <f>C546</f>
        <v>5000</v>
      </c>
      <c r="D543" s="451">
        <f>D546</f>
        <v>10000</v>
      </c>
      <c r="E543" s="451">
        <f>E546</f>
        <v>10000</v>
      </c>
      <c r="F543" s="267">
        <f>F546</f>
        <v>10000</v>
      </c>
      <c r="G543" s="516">
        <f t="shared" si="134"/>
        <v>1</v>
      </c>
      <c r="H543" s="516">
        <f t="shared" si="135"/>
        <v>2</v>
      </c>
      <c r="I543" s="408"/>
      <c r="J543" s="408"/>
      <c r="K543" s="67"/>
      <c r="L543" s="67"/>
      <c r="M543" s="67"/>
      <c r="N543" s="67"/>
      <c r="O543" s="67"/>
      <c r="P543" s="67"/>
      <c r="Q543" s="67"/>
      <c r="R543" s="67"/>
      <c r="S543" s="67"/>
      <c r="T543" s="67"/>
      <c r="U543" s="67"/>
      <c r="V543" s="67"/>
      <c r="W543" s="67"/>
    </row>
    <row r="544" spans="1:23" x14ac:dyDescent="0.2">
      <c r="A544" s="96"/>
      <c r="B544" s="101" t="s">
        <v>323</v>
      </c>
      <c r="C544" s="267"/>
      <c r="D544" s="451"/>
      <c r="E544" s="451"/>
      <c r="F544" s="267"/>
      <c r="G544" s="516"/>
      <c r="H544" s="516"/>
      <c r="I544" s="408"/>
      <c r="J544" s="408"/>
      <c r="K544" s="67"/>
      <c r="L544" s="67"/>
      <c r="M544" s="67"/>
      <c r="N544" s="67"/>
      <c r="O544" s="67"/>
      <c r="P544" s="67"/>
      <c r="Q544" s="67"/>
      <c r="R544" s="67"/>
      <c r="S544" s="67"/>
      <c r="T544" s="67"/>
      <c r="U544" s="67"/>
      <c r="V544" s="67"/>
      <c r="W544" s="67"/>
    </row>
    <row r="545" spans="1:23" x14ac:dyDescent="0.2">
      <c r="A545" s="582" t="s">
        <v>97</v>
      </c>
      <c r="B545" s="111" t="s">
        <v>109</v>
      </c>
      <c r="C545" s="275"/>
      <c r="D545" s="468"/>
      <c r="E545" s="468"/>
      <c r="F545" s="275"/>
      <c r="G545" s="518"/>
      <c r="H545" s="518"/>
      <c r="I545" s="408"/>
      <c r="J545" s="408"/>
      <c r="K545" s="67"/>
      <c r="L545" s="67"/>
      <c r="M545" s="67"/>
      <c r="N545" s="67"/>
      <c r="O545" s="67"/>
      <c r="P545" s="67"/>
      <c r="Q545" s="67"/>
      <c r="R545" s="67"/>
      <c r="S545" s="67"/>
      <c r="T545" s="67"/>
      <c r="U545" s="67"/>
      <c r="V545" s="67"/>
      <c r="W545" s="67"/>
    </row>
    <row r="546" spans="1:23" x14ac:dyDescent="0.2">
      <c r="A546" s="519">
        <v>3</v>
      </c>
      <c r="B546" s="73" t="s">
        <v>53</v>
      </c>
      <c r="C546" s="284">
        <f t="shared" ref="C546:D548" si="136">C547</f>
        <v>5000</v>
      </c>
      <c r="D546" s="443">
        <f t="shared" si="136"/>
        <v>10000</v>
      </c>
      <c r="E546" s="443">
        <f t="shared" ref="E546:F548" si="137">E547</f>
        <v>10000</v>
      </c>
      <c r="F546" s="284">
        <f t="shared" si="137"/>
        <v>10000</v>
      </c>
      <c r="G546" s="520">
        <f t="shared" si="134"/>
        <v>1</v>
      </c>
      <c r="H546" s="520">
        <f t="shared" si="135"/>
        <v>2</v>
      </c>
      <c r="I546" s="408"/>
      <c r="J546" s="408"/>
      <c r="K546" s="67"/>
      <c r="L546" s="67"/>
      <c r="M546" s="67"/>
      <c r="N546" s="67"/>
      <c r="O546" s="67"/>
      <c r="P546" s="67"/>
      <c r="Q546" s="67"/>
      <c r="R546" s="67"/>
      <c r="S546" s="67"/>
      <c r="T546" s="67"/>
      <c r="U546" s="67"/>
      <c r="V546" s="67"/>
      <c r="W546" s="67"/>
    </row>
    <row r="547" spans="1:23" x14ac:dyDescent="0.2">
      <c r="A547" s="521">
        <v>38</v>
      </c>
      <c r="B547" s="74" t="s">
        <v>35</v>
      </c>
      <c r="C547" s="285">
        <f t="shared" si="136"/>
        <v>5000</v>
      </c>
      <c r="D547" s="453">
        <f t="shared" si="136"/>
        <v>10000</v>
      </c>
      <c r="E547" s="453">
        <f t="shared" si="137"/>
        <v>10000</v>
      </c>
      <c r="F547" s="285">
        <f t="shared" si="137"/>
        <v>10000</v>
      </c>
      <c r="G547" s="522">
        <f t="shared" si="134"/>
        <v>1</v>
      </c>
      <c r="H547" s="522">
        <f t="shared" si="135"/>
        <v>2</v>
      </c>
      <c r="I547" s="408"/>
      <c r="J547" s="408"/>
      <c r="K547" s="67"/>
      <c r="L547" s="67"/>
      <c r="M547" s="67"/>
      <c r="N547" s="67"/>
      <c r="O547" s="67"/>
      <c r="P547" s="67"/>
      <c r="Q547" s="67"/>
      <c r="R547" s="67"/>
      <c r="S547" s="67"/>
      <c r="T547" s="67"/>
      <c r="U547" s="67"/>
      <c r="V547" s="67"/>
      <c r="W547" s="67"/>
    </row>
    <row r="548" spans="1:23" x14ac:dyDescent="0.2">
      <c r="A548" s="541">
        <v>381</v>
      </c>
      <c r="B548" s="104" t="s">
        <v>55</v>
      </c>
      <c r="C548" s="312">
        <f t="shared" si="136"/>
        <v>5000</v>
      </c>
      <c r="D548" s="454">
        <f t="shared" si="136"/>
        <v>10000</v>
      </c>
      <c r="E548" s="454">
        <f t="shared" si="137"/>
        <v>10000</v>
      </c>
      <c r="F548" s="312">
        <f t="shared" si="137"/>
        <v>10000</v>
      </c>
      <c r="G548" s="523">
        <f t="shared" si="134"/>
        <v>1</v>
      </c>
      <c r="H548" s="523">
        <f t="shared" si="135"/>
        <v>2</v>
      </c>
      <c r="I548" s="408"/>
      <c r="J548" s="408"/>
      <c r="K548" s="67"/>
      <c r="L548" s="67"/>
      <c r="M548" s="67"/>
      <c r="N548" s="67"/>
      <c r="O548" s="67"/>
      <c r="P548" s="67"/>
      <c r="Q548" s="67"/>
      <c r="R548" s="67"/>
      <c r="S548" s="67"/>
      <c r="T548" s="67"/>
      <c r="U548" s="67"/>
      <c r="V548" s="67"/>
      <c r="W548" s="67"/>
    </row>
    <row r="549" spans="1:23" x14ac:dyDescent="0.2">
      <c r="A549" s="542">
        <v>381</v>
      </c>
      <c r="B549" s="105" t="s">
        <v>55</v>
      </c>
      <c r="C549" s="306">
        <v>5000</v>
      </c>
      <c r="D549" s="467">
        <v>10000</v>
      </c>
      <c r="E549" s="467">
        <v>10000</v>
      </c>
      <c r="F549" s="306">
        <v>10000</v>
      </c>
      <c r="G549" s="518">
        <f t="shared" si="134"/>
        <v>1</v>
      </c>
      <c r="H549" s="518">
        <f t="shared" si="135"/>
        <v>2</v>
      </c>
      <c r="I549" s="408"/>
      <c r="J549" s="408"/>
      <c r="K549" s="67"/>
      <c r="L549" s="67"/>
      <c r="M549" s="67"/>
      <c r="N549" s="67"/>
      <c r="O549" s="67"/>
      <c r="P549" s="67"/>
      <c r="Q549" s="67"/>
      <c r="R549" s="67"/>
      <c r="S549" s="67"/>
      <c r="T549" s="67"/>
      <c r="U549" s="67"/>
      <c r="V549" s="67"/>
      <c r="W549" s="67"/>
    </row>
    <row r="550" spans="1:23" x14ac:dyDescent="0.2">
      <c r="A550" s="96" t="s">
        <v>308</v>
      </c>
      <c r="B550" s="145" t="s">
        <v>220</v>
      </c>
      <c r="C550" s="267">
        <f>C553</f>
        <v>0</v>
      </c>
      <c r="D550" s="451">
        <f>D553</f>
        <v>10000</v>
      </c>
      <c r="E550" s="451">
        <f>E553</f>
        <v>10000</v>
      </c>
      <c r="F550" s="267">
        <f>F553</f>
        <v>9000</v>
      </c>
      <c r="G550" s="516">
        <f t="shared" si="134"/>
        <v>0.9</v>
      </c>
      <c r="H550" s="516" t="e">
        <f t="shared" si="135"/>
        <v>#DIV/0!</v>
      </c>
      <c r="I550" s="408"/>
      <c r="J550" s="408"/>
      <c r="K550" s="67"/>
      <c r="L550" s="67"/>
      <c r="M550" s="67"/>
      <c r="N550" s="67"/>
      <c r="O550" s="67"/>
      <c r="P550" s="67"/>
      <c r="Q550" s="67"/>
      <c r="R550" s="67"/>
      <c r="S550" s="67"/>
      <c r="T550" s="67"/>
      <c r="U550" s="67"/>
      <c r="V550" s="67"/>
      <c r="W550" s="67"/>
    </row>
    <row r="551" spans="1:23" x14ac:dyDescent="0.2">
      <c r="A551" s="96"/>
      <c r="B551" s="101" t="s">
        <v>323</v>
      </c>
      <c r="C551" s="267"/>
      <c r="D551" s="451"/>
      <c r="E551" s="451"/>
      <c r="F551" s="267"/>
      <c r="G551" s="516"/>
      <c r="H551" s="516"/>
      <c r="I551" s="408"/>
      <c r="J551" s="408"/>
      <c r="K551" s="67"/>
      <c r="L551" s="67"/>
      <c r="M551" s="67"/>
      <c r="N551" s="67"/>
      <c r="O551" s="67"/>
      <c r="P551" s="67"/>
      <c r="Q551" s="67"/>
      <c r="R551" s="67"/>
      <c r="S551" s="67"/>
      <c r="T551" s="67"/>
      <c r="U551" s="67"/>
      <c r="V551" s="67"/>
      <c r="W551" s="67"/>
    </row>
    <row r="552" spans="1:23" x14ac:dyDescent="0.2">
      <c r="A552" s="582" t="s">
        <v>97</v>
      </c>
      <c r="B552" s="111" t="s">
        <v>109</v>
      </c>
      <c r="C552" s="275"/>
      <c r="D552" s="458"/>
      <c r="E552" s="458"/>
      <c r="F552" s="275"/>
      <c r="G552" s="518"/>
      <c r="H552" s="518"/>
      <c r="I552" s="408"/>
      <c r="J552" s="408"/>
      <c r="K552" s="67"/>
      <c r="L552" s="67"/>
      <c r="M552" s="67"/>
      <c r="N552" s="67"/>
      <c r="O552" s="67"/>
      <c r="P552" s="67"/>
      <c r="Q552" s="67"/>
      <c r="R552" s="67"/>
      <c r="S552" s="67"/>
      <c r="T552" s="67"/>
      <c r="U552" s="67"/>
      <c r="V552" s="67"/>
      <c r="W552" s="67"/>
    </row>
    <row r="553" spans="1:23" x14ac:dyDescent="0.2">
      <c r="A553" s="519">
        <v>3</v>
      </c>
      <c r="B553" s="73" t="s">
        <v>53</v>
      </c>
      <c r="C553" s="284">
        <f t="shared" ref="C553:D555" si="138">C554</f>
        <v>0</v>
      </c>
      <c r="D553" s="443">
        <f t="shared" si="138"/>
        <v>10000</v>
      </c>
      <c r="E553" s="443">
        <f t="shared" ref="E553:F555" si="139">E554</f>
        <v>10000</v>
      </c>
      <c r="F553" s="284">
        <f t="shared" si="139"/>
        <v>9000</v>
      </c>
      <c r="G553" s="520">
        <f t="shared" si="134"/>
        <v>0.9</v>
      </c>
      <c r="H553" s="520" t="e">
        <f t="shared" si="135"/>
        <v>#DIV/0!</v>
      </c>
      <c r="I553" s="408"/>
      <c r="J553" s="408"/>
      <c r="K553" s="67"/>
      <c r="L553" s="67"/>
      <c r="M553" s="67"/>
      <c r="N553" s="67"/>
      <c r="O553" s="67"/>
      <c r="P553" s="67"/>
      <c r="Q553" s="67"/>
      <c r="R553" s="67"/>
      <c r="S553" s="67"/>
      <c r="T553" s="67"/>
      <c r="U553" s="67"/>
      <c r="V553" s="67"/>
      <c r="W553" s="67"/>
    </row>
    <row r="554" spans="1:23" x14ac:dyDescent="0.2">
      <c r="A554" s="521">
        <v>38</v>
      </c>
      <c r="B554" s="74" t="s">
        <v>35</v>
      </c>
      <c r="C554" s="285">
        <f t="shared" si="138"/>
        <v>0</v>
      </c>
      <c r="D554" s="453">
        <f t="shared" si="138"/>
        <v>10000</v>
      </c>
      <c r="E554" s="453">
        <f t="shared" si="139"/>
        <v>10000</v>
      </c>
      <c r="F554" s="285">
        <f t="shared" si="139"/>
        <v>9000</v>
      </c>
      <c r="G554" s="522">
        <f t="shared" si="134"/>
        <v>0.9</v>
      </c>
      <c r="H554" s="522" t="e">
        <f t="shared" si="135"/>
        <v>#DIV/0!</v>
      </c>
      <c r="I554" s="408"/>
      <c r="J554" s="408"/>
      <c r="K554" s="67"/>
      <c r="L554" s="67"/>
      <c r="M554" s="67"/>
      <c r="N554" s="67"/>
      <c r="O554" s="67"/>
      <c r="P554" s="67"/>
      <c r="Q554" s="67"/>
      <c r="R554" s="67"/>
      <c r="S554" s="67"/>
      <c r="T554" s="67"/>
      <c r="U554" s="67"/>
      <c r="V554" s="67"/>
      <c r="W554" s="67"/>
    </row>
    <row r="555" spans="1:23" x14ac:dyDescent="0.2">
      <c r="A555" s="541">
        <v>381</v>
      </c>
      <c r="B555" s="104" t="s">
        <v>55</v>
      </c>
      <c r="C555" s="312">
        <f t="shared" si="138"/>
        <v>0</v>
      </c>
      <c r="D555" s="454">
        <f t="shared" si="138"/>
        <v>10000</v>
      </c>
      <c r="E555" s="454">
        <f t="shared" si="139"/>
        <v>10000</v>
      </c>
      <c r="F555" s="312">
        <f t="shared" si="139"/>
        <v>9000</v>
      </c>
      <c r="G555" s="523">
        <f t="shared" si="134"/>
        <v>0.9</v>
      </c>
      <c r="H555" s="523" t="e">
        <f t="shared" si="135"/>
        <v>#DIV/0!</v>
      </c>
      <c r="I555" s="408"/>
      <c r="J555" s="408"/>
      <c r="K555" s="67"/>
      <c r="L555" s="67"/>
      <c r="M555" s="67"/>
      <c r="N555" s="67"/>
      <c r="O555" s="67"/>
      <c r="P555" s="67"/>
      <c r="Q555" s="67"/>
      <c r="R555" s="67"/>
      <c r="S555" s="67"/>
      <c r="T555" s="67"/>
      <c r="U555" s="67"/>
      <c r="V555" s="67"/>
      <c r="W555" s="67"/>
    </row>
    <row r="556" spans="1:23" x14ac:dyDescent="0.2">
      <c r="A556" s="542">
        <v>381</v>
      </c>
      <c r="B556" s="105" t="s">
        <v>55</v>
      </c>
      <c r="C556" s="306">
        <v>0</v>
      </c>
      <c r="D556" s="467">
        <v>10000</v>
      </c>
      <c r="E556" s="467">
        <v>10000</v>
      </c>
      <c r="F556" s="306">
        <v>9000</v>
      </c>
      <c r="G556" s="518">
        <f t="shared" si="134"/>
        <v>0.9</v>
      </c>
      <c r="H556" s="518" t="e">
        <f t="shared" si="135"/>
        <v>#DIV/0!</v>
      </c>
      <c r="I556" s="408"/>
      <c r="J556" s="408"/>
      <c r="K556" s="67"/>
      <c r="L556" s="67"/>
      <c r="M556" s="67"/>
      <c r="N556" s="67"/>
      <c r="O556" s="67"/>
      <c r="P556" s="67"/>
      <c r="Q556" s="67"/>
      <c r="R556" s="67"/>
      <c r="S556" s="67"/>
      <c r="T556" s="67"/>
      <c r="U556" s="67"/>
      <c r="V556" s="67"/>
      <c r="W556" s="67"/>
    </row>
    <row r="557" spans="1:23" x14ac:dyDescent="0.2">
      <c r="A557" s="792" t="s">
        <v>239</v>
      </c>
      <c r="B557" s="792"/>
      <c r="C557" s="288"/>
      <c r="D557" s="203"/>
      <c r="E557" s="203"/>
      <c r="F557" s="288"/>
      <c r="G557" s="553"/>
      <c r="H557" s="553"/>
      <c r="I557" s="408"/>
      <c r="J557" s="408"/>
      <c r="K557" s="67"/>
      <c r="L557" s="67"/>
      <c r="M557" s="67"/>
      <c r="N557" s="67"/>
      <c r="O557" s="67"/>
      <c r="P557" s="67"/>
      <c r="Q557" s="67"/>
      <c r="R557" s="67"/>
      <c r="S557" s="67"/>
      <c r="T557" s="67"/>
      <c r="U557" s="67"/>
      <c r="V557" s="67"/>
      <c r="W557" s="67"/>
    </row>
    <row r="558" spans="1:23" x14ac:dyDescent="0.2">
      <c r="A558" s="583" t="s">
        <v>285</v>
      </c>
      <c r="B558" s="584"/>
      <c r="C558" s="266">
        <f>C559+C566+C573+C580+C587+C594</f>
        <v>2901575</v>
      </c>
      <c r="D558" s="194">
        <f>D559+D566+D573+D580+D587+D594+D601</f>
        <v>240000</v>
      </c>
      <c r="E558" s="194">
        <f>E559+E566+E573+E580+E587+E594+E601</f>
        <v>270000</v>
      </c>
      <c r="F558" s="266">
        <f>F559+F566+F573+F580+F587+F594+F601</f>
        <v>43564</v>
      </c>
      <c r="G558" s="515">
        <f t="shared" si="134"/>
        <v>0.16134814814814816</v>
      </c>
      <c r="H558" s="515">
        <f t="shared" si="135"/>
        <v>1.501391485658651E-2</v>
      </c>
      <c r="I558" s="408"/>
      <c r="J558" s="408"/>
      <c r="K558" s="67"/>
      <c r="L558" s="67"/>
      <c r="M558" s="67"/>
      <c r="N558" s="67"/>
      <c r="O558" s="67"/>
      <c r="P558" s="67"/>
      <c r="Q558" s="67"/>
      <c r="R558" s="67"/>
      <c r="S558" s="67"/>
      <c r="T558" s="67"/>
      <c r="U558" s="67"/>
      <c r="V558" s="67"/>
      <c r="W558" s="67"/>
    </row>
    <row r="559" spans="1:23" ht="24" x14ac:dyDescent="0.2">
      <c r="A559" s="161" t="s">
        <v>309</v>
      </c>
      <c r="B559" s="156" t="s">
        <v>221</v>
      </c>
      <c r="C559" s="267">
        <f>C562</f>
        <v>0</v>
      </c>
      <c r="D559" s="469">
        <f>D562</f>
        <v>20000</v>
      </c>
      <c r="E559" s="469">
        <f>E562</f>
        <v>50000</v>
      </c>
      <c r="F559" s="267">
        <f>F562</f>
        <v>19885</v>
      </c>
      <c r="G559" s="516">
        <f t="shared" si="134"/>
        <v>0.3977</v>
      </c>
      <c r="H559" s="516">
        <v>0</v>
      </c>
      <c r="I559" s="408"/>
      <c r="J559" s="408"/>
      <c r="K559" s="67"/>
      <c r="L559" s="67"/>
      <c r="M559" s="67"/>
      <c r="N559" s="67"/>
      <c r="O559" s="67"/>
      <c r="P559" s="67"/>
      <c r="Q559" s="67"/>
      <c r="R559" s="67"/>
      <c r="S559" s="67"/>
      <c r="T559" s="67"/>
      <c r="U559" s="67"/>
      <c r="V559" s="67"/>
      <c r="W559" s="67"/>
    </row>
    <row r="560" spans="1:23" x14ac:dyDescent="0.2">
      <c r="A560" s="161"/>
      <c r="B560" s="156" t="s">
        <v>322</v>
      </c>
      <c r="C560" s="267"/>
      <c r="D560" s="469"/>
      <c r="E560" s="469"/>
      <c r="F560" s="267"/>
      <c r="G560" s="516"/>
      <c r="H560" s="516"/>
      <c r="I560" s="408"/>
      <c r="J560" s="408"/>
      <c r="K560" s="67"/>
      <c r="L560" s="67"/>
      <c r="M560" s="67"/>
      <c r="N560" s="67"/>
      <c r="O560" s="67"/>
      <c r="P560" s="67"/>
      <c r="Q560" s="67"/>
      <c r="R560" s="67"/>
      <c r="S560" s="67"/>
      <c r="T560" s="67"/>
      <c r="U560" s="67"/>
      <c r="V560" s="67"/>
      <c r="W560" s="67"/>
    </row>
    <row r="561" spans="1:23" x14ac:dyDescent="0.2">
      <c r="A561" s="585" t="s">
        <v>97</v>
      </c>
      <c r="B561" s="157" t="s">
        <v>109</v>
      </c>
      <c r="C561" s="275"/>
      <c r="D561" s="470"/>
      <c r="E561" s="470"/>
      <c r="F561" s="275"/>
      <c r="G561" s="518"/>
      <c r="H561" s="518"/>
      <c r="I561" s="408"/>
      <c r="J561" s="408"/>
      <c r="K561" s="67"/>
      <c r="L561" s="67"/>
      <c r="M561" s="67"/>
      <c r="N561" s="67"/>
      <c r="O561" s="67"/>
      <c r="P561" s="67"/>
      <c r="Q561" s="67"/>
      <c r="R561" s="67"/>
      <c r="S561" s="67"/>
      <c r="T561" s="67"/>
      <c r="U561" s="67"/>
      <c r="V561" s="67"/>
      <c r="W561" s="67"/>
    </row>
    <row r="562" spans="1:23" x14ac:dyDescent="0.2">
      <c r="A562" s="586">
        <v>3</v>
      </c>
      <c r="B562" s="138" t="s">
        <v>53</v>
      </c>
      <c r="C562" s="284">
        <f t="shared" ref="C562:D564" si="140">C563</f>
        <v>0</v>
      </c>
      <c r="D562" s="436">
        <f t="shared" si="140"/>
        <v>20000</v>
      </c>
      <c r="E562" s="436">
        <f t="shared" ref="E562:F564" si="141">E563</f>
        <v>50000</v>
      </c>
      <c r="F562" s="284">
        <f t="shared" si="141"/>
        <v>19885</v>
      </c>
      <c r="G562" s="520">
        <f t="shared" si="134"/>
        <v>0.3977</v>
      </c>
      <c r="H562" s="520">
        <v>0</v>
      </c>
      <c r="I562" s="408"/>
      <c r="J562" s="408"/>
      <c r="K562" s="67"/>
      <c r="L562" s="67"/>
      <c r="M562" s="67"/>
      <c r="N562" s="67"/>
      <c r="O562" s="67"/>
      <c r="P562" s="67"/>
      <c r="Q562" s="67"/>
      <c r="R562" s="67"/>
      <c r="S562" s="67"/>
      <c r="T562" s="67"/>
      <c r="U562" s="67"/>
      <c r="V562" s="67"/>
      <c r="W562" s="67"/>
    </row>
    <row r="563" spans="1:23" x14ac:dyDescent="0.2">
      <c r="A563" s="587">
        <v>32</v>
      </c>
      <c r="B563" s="139" t="s">
        <v>27</v>
      </c>
      <c r="C563" s="285">
        <f t="shared" si="140"/>
        <v>0</v>
      </c>
      <c r="D563" s="437">
        <f t="shared" si="140"/>
        <v>20000</v>
      </c>
      <c r="E563" s="437">
        <f t="shared" si="141"/>
        <v>50000</v>
      </c>
      <c r="F563" s="285">
        <f t="shared" si="141"/>
        <v>19885</v>
      </c>
      <c r="G563" s="522">
        <f t="shared" si="134"/>
        <v>0.3977</v>
      </c>
      <c r="H563" s="522">
        <v>0</v>
      </c>
      <c r="K563" s="67"/>
      <c r="L563" s="67"/>
      <c r="M563" s="67"/>
      <c r="N563" s="67"/>
      <c r="O563" s="67"/>
      <c r="P563" s="67"/>
      <c r="Q563" s="67"/>
      <c r="R563" s="67"/>
      <c r="S563" s="67"/>
      <c r="T563" s="67"/>
      <c r="U563" s="67"/>
      <c r="V563" s="67"/>
      <c r="W563" s="67"/>
    </row>
    <row r="564" spans="1:23" x14ac:dyDescent="0.2">
      <c r="A564" s="588">
        <v>323</v>
      </c>
      <c r="B564" s="142" t="s">
        <v>30</v>
      </c>
      <c r="C564" s="312">
        <f t="shared" si="140"/>
        <v>0</v>
      </c>
      <c r="D564" s="444">
        <f t="shared" si="140"/>
        <v>20000</v>
      </c>
      <c r="E564" s="444">
        <f t="shared" si="141"/>
        <v>50000</v>
      </c>
      <c r="F564" s="312">
        <f t="shared" si="141"/>
        <v>19885</v>
      </c>
      <c r="G564" s="523">
        <f t="shared" si="134"/>
        <v>0.3977</v>
      </c>
      <c r="H564" s="523">
        <v>0</v>
      </c>
      <c r="K564" s="67"/>
      <c r="L564" s="67"/>
      <c r="M564" s="67"/>
      <c r="N564" s="67"/>
      <c r="O564" s="67"/>
      <c r="P564" s="67"/>
      <c r="Q564" s="67"/>
      <c r="R564" s="67"/>
      <c r="S564" s="67"/>
      <c r="T564" s="67"/>
      <c r="U564" s="67"/>
      <c r="V564" s="67"/>
      <c r="W564" s="67"/>
    </row>
    <row r="565" spans="1:23" x14ac:dyDescent="0.2">
      <c r="A565" s="589">
        <v>323</v>
      </c>
      <c r="B565" s="158" t="s">
        <v>30</v>
      </c>
      <c r="C565" s="306"/>
      <c r="D565" s="445">
        <v>20000</v>
      </c>
      <c r="E565" s="445">
        <v>50000</v>
      </c>
      <c r="F565" s="306">
        <v>19885</v>
      </c>
      <c r="G565" s="518">
        <f t="shared" si="134"/>
        <v>0.3977</v>
      </c>
      <c r="H565" s="518">
        <v>0</v>
      </c>
      <c r="K565" s="67"/>
      <c r="L565" s="67"/>
      <c r="M565" s="67"/>
      <c r="N565" s="67"/>
      <c r="O565" s="67"/>
      <c r="P565" s="67"/>
      <c r="Q565" s="67"/>
      <c r="R565" s="67"/>
      <c r="S565" s="67"/>
      <c r="T565" s="67"/>
      <c r="U565" s="67"/>
      <c r="V565" s="67"/>
      <c r="W565" s="67"/>
    </row>
    <row r="566" spans="1:23" x14ac:dyDescent="0.2">
      <c r="A566" s="161" t="s">
        <v>310</v>
      </c>
      <c r="B566" s="161" t="s">
        <v>222</v>
      </c>
      <c r="C566" s="267">
        <f>C569</f>
        <v>11961</v>
      </c>
      <c r="D566" s="469">
        <f>D569</f>
        <v>25000</v>
      </c>
      <c r="E566" s="469">
        <f>E569</f>
        <v>25000</v>
      </c>
      <c r="F566" s="267">
        <f>F569</f>
        <v>15625</v>
      </c>
      <c r="G566" s="516">
        <f>F566/E566</f>
        <v>0.625</v>
      </c>
      <c r="H566" s="516">
        <f>F566/C566</f>
        <v>1.3063289022656968</v>
      </c>
      <c r="K566" s="67"/>
      <c r="L566" s="67"/>
      <c r="M566" s="67"/>
      <c r="N566" s="67"/>
      <c r="O566" s="67"/>
      <c r="P566" s="67"/>
      <c r="Q566" s="67"/>
      <c r="R566" s="67"/>
      <c r="S566" s="67"/>
      <c r="T566" s="67"/>
      <c r="U566" s="67"/>
      <c r="V566" s="67"/>
      <c r="W566" s="67"/>
    </row>
    <row r="567" spans="1:23" x14ac:dyDescent="0.2">
      <c r="A567" s="161"/>
      <c r="B567" s="156" t="s">
        <v>322</v>
      </c>
      <c r="C567" s="267"/>
      <c r="D567" s="469"/>
      <c r="E567" s="469"/>
      <c r="F567" s="267"/>
      <c r="G567" s="516"/>
      <c r="H567" s="516"/>
      <c r="K567" s="67"/>
      <c r="L567" s="67"/>
      <c r="M567" s="67"/>
      <c r="N567" s="67"/>
      <c r="O567" s="67"/>
      <c r="P567" s="67"/>
      <c r="Q567" s="67"/>
      <c r="R567" s="67"/>
      <c r="S567" s="67"/>
      <c r="T567" s="67"/>
      <c r="U567" s="67"/>
      <c r="V567" s="67"/>
      <c r="W567" s="67"/>
    </row>
    <row r="568" spans="1:23" x14ac:dyDescent="0.2">
      <c r="A568" s="585" t="s">
        <v>97</v>
      </c>
      <c r="B568" s="159" t="s">
        <v>109</v>
      </c>
      <c r="C568" s="275"/>
      <c r="D568" s="471"/>
      <c r="E568" s="471"/>
      <c r="F568" s="275"/>
      <c r="G568" s="518"/>
      <c r="H568" s="518"/>
      <c r="K568" s="67"/>
      <c r="L568" s="67"/>
      <c r="M568" s="67"/>
      <c r="N568" s="67"/>
      <c r="O568" s="67"/>
      <c r="P568" s="67"/>
      <c r="Q568" s="67"/>
      <c r="R568" s="67"/>
      <c r="S568" s="67"/>
      <c r="T568" s="67"/>
      <c r="U568" s="67"/>
      <c r="V568" s="67"/>
      <c r="W568" s="67"/>
    </row>
    <row r="569" spans="1:23" x14ac:dyDescent="0.2">
      <c r="A569" s="586">
        <v>3</v>
      </c>
      <c r="B569" s="138" t="s">
        <v>53</v>
      </c>
      <c r="C569" s="284">
        <f t="shared" ref="C569:D571" si="142">C570</f>
        <v>11961</v>
      </c>
      <c r="D569" s="436">
        <f t="shared" si="142"/>
        <v>25000</v>
      </c>
      <c r="E569" s="436">
        <f t="shared" ref="E569:F571" si="143">E570</f>
        <v>25000</v>
      </c>
      <c r="F569" s="284">
        <f t="shared" si="143"/>
        <v>15625</v>
      </c>
      <c r="G569" s="520">
        <f t="shared" si="134"/>
        <v>0.625</v>
      </c>
      <c r="H569" s="520">
        <f t="shared" si="135"/>
        <v>1.3063289022656968</v>
      </c>
      <c r="K569" s="67"/>
      <c r="L569" s="67"/>
      <c r="M569" s="67"/>
      <c r="N569" s="67"/>
      <c r="O569" s="67"/>
      <c r="P569" s="67"/>
      <c r="Q569" s="67"/>
      <c r="R569" s="67"/>
      <c r="S569" s="67"/>
      <c r="T569" s="67"/>
      <c r="U569" s="67"/>
      <c r="V569" s="67"/>
      <c r="W569" s="67"/>
    </row>
    <row r="570" spans="1:23" x14ac:dyDescent="0.2">
      <c r="A570" s="587">
        <v>32</v>
      </c>
      <c r="B570" s="139" t="s">
        <v>27</v>
      </c>
      <c r="C570" s="285">
        <f t="shared" si="142"/>
        <v>11961</v>
      </c>
      <c r="D570" s="437">
        <f t="shared" si="142"/>
        <v>25000</v>
      </c>
      <c r="E570" s="437">
        <f t="shared" si="143"/>
        <v>25000</v>
      </c>
      <c r="F570" s="285">
        <f t="shared" si="143"/>
        <v>15625</v>
      </c>
      <c r="G570" s="522">
        <f t="shared" si="134"/>
        <v>0.625</v>
      </c>
      <c r="H570" s="522">
        <f t="shared" si="135"/>
        <v>1.3063289022656968</v>
      </c>
      <c r="K570" s="67"/>
      <c r="L570" s="67"/>
      <c r="M570" s="67"/>
      <c r="N570" s="67"/>
      <c r="O570" s="67"/>
      <c r="P570" s="67"/>
      <c r="Q570" s="67"/>
      <c r="R570" s="67"/>
      <c r="S570" s="67"/>
      <c r="T570" s="67"/>
      <c r="U570" s="67"/>
      <c r="V570" s="67"/>
      <c r="W570" s="67"/>
    </row>
    <row r="571" spans="1:23" x14ac:dyDescent="0.2">
      <c r="A571" s="588">
        <v>323</v>
      </c>
      <c r="B571" s="142" t="s">
        <v>30</v>
      </c>
      <c r="C571" s="312">
        <f t="shared" si="142"/>
        <v>11961</v>
      </c>
      <c r="D571" s="444">
        <f t="shared" si="142"/>
        <v>25000</v>
      </c>
      <c r="E571" s="444">
        <f t="shared" si="143"/>
        <v>25000</v>
      </c>
      <c r="F571" s="312">
        <f t="shared" si="143"/>
        <v>15625</v>
      </c>
      <c r="G571" s="523">
        <f t="shared" si="134"/>
        <v>0.625</v>
      </c>
      <c r="H571" s="523">
        <f t="shared" si="135"/>
        <v>1.3063289022656968</v>
      </c>
      <c r="K571" s="67"/>
      <c r="L571" s="67"/>
      <c r="M571" s="67"/>
      <c r="N571" s="67"/>
      <c r="O571" s="67"/>
      <c r="P571" s="67"/>
      <c r="Q571" s="67"/>
      <c r="R571" s="67"/>
      <c r="S571" s="67"/>
      <c r="T571" s="67"/>
      <c r="U571" s="67"/>
      <c r="V571" s="67"/>
      <c r="W571" s="67"/>
    </row>
    <row r="572" spans="1:23" x14ac:dyDescent="0.2">
      <c r="A572" s="589">
        <v>323</v>
      </c>
      <c r="B572" s="158" t="s">
        <v>30</v>
      </c>
      <c r="C572" s="306">
        <v>11961</v>
      </c>
      <c r="D572" s="445">
        <v>25000</v>
      </c>
      <c r="E572" s="445">
        <v>25000</v>
      </c>
      <c r="F572" s="306">
        <v>15625</v>
      </c>
      <c r="G572" s="518">
        <f t="shared" si="134"/>
        <v>0.625</v>
      </c>
      <c r="H572" s="518">
        <f t="shared" si="135"/>
        <v>1.3063289022656968</v>
      </c>
      <c r="K572" s="67"/>
      <c r="L572" s="67"/>
      <c r="M572" s="67"/>
      <c r="N572" s="67"/>
      <c r="O572" s="67"/>
      <c r="P572" s="67"/>
      <c r="Q572" s="67"/>
      <c r="R572" s="67"/>
      <c r="S572" s="67"/>
      <c r="T572" s="67"/>
      <c r="U572" s="67"/>
      <c r="V572" s="67"/>
      <c r="W572" s="67"/>
    </row>
    <row r="573" spans="1:23" x14ac:dyDescent="0.2">
      <c r="A573" s="161" t="s">
        <v>311</v>
      </c>
      <c r="B573" s="161" t="s">
        <v>223</v>
      </c>
      <c r="C573" s="267">
        <f>C576</f>
        <v>0</v>
      </c>
      <c r="D573" s="469">
        <f>D576</f>
        <v>20000</v>
      </c>
      <c r="E573" s="469">
        <f>E576</f>
        <v>20000</v>
      </c>
      <c r="F573" s="267">
        <v>0</v>
      </c>
      <c r="G573" s="516">
        <f t="shared" si="134"/>
        <v>0</v>
      </c>
      <c r="H573" s="516">
        <v>0</v>
      </c>
      <c r="K573" s="67"/>
      <c r="L573" s="67"/>
      <c r="M573" s="67"/>
      <c r="N573" s="67"/>
      <c r="O573" s="67"/>
      <c r="P573" s="67"/>
      <c r="Q573" s="67"/>
      <c r="R573" s="67"/>
      <c r="S573" s="67"/>
      <c r="T573" s="67"/>
      <c r="U573" s="67"/>
      <c r="V573" s="67"/>
      <c r="W573" s="67"/>
    </row>
    <row r="574" spans="1:23" x14ac:dyDescent="0.2">
      <c r="A574" s="161"/>
      <c r="B574" s="156" t="s">
        <v>322</v>
      </c>
      <c r="C574" s="267"/>
      <c r="D574" s="469"/>
      <c r="E574" s="469"/>
      <c r="F574" s="267"/>
      <c r="G574" s="516"/>
      <c r="H574" s="516"/>
      <c r="K574" s="67"/>
      <c r="L574" s="67"/>
      <c r="M574" s="67"/>
      <c r="N574" s="67"/>
      <c r="O574" s="67"/>
      <c r="P574" s="67"/>
      <c r="Q574" s="67"/>
      <c r="R574" s="67"/>
      <c r="S574" s="67"/>
      <c r="T574" s="67"/>
      <c r="U574" s="67"/>
      <c r="V574" s="67"/>
      <c r="W574" s="67"/>
    </row>
    <row r="575" spans="1:23" x14ac:dyDescent="0.2">
      <c r="A575" s="585" t="s">
        <v>97</v>
      </c>
      <c r="B575" s="157" t="s">
        <v>109</v>
      </c>
      <c r="C575" s="275"/>
      <c r="D575" s="470"/>
      <c r="E575" s="470"/>
      <c r="F575" s="275"/>
      <c r="G575" s="518"/>
      <c r="H575" s="518"/>
      <c r="K575" s="67"/>
      <c r="L575" s="67"/>
      <c r="M575" s="67"/>
      <c r="N575" s="67"/>
      <c r="O575" s="67"/>
      <c r="P575" s="67"/>
      <c r="Q575" s="67"/>
      <c r="R575" s="67"/>
      <c r="S575" s="67"/>
      <c r="T575" s="67"/>
      <c r="U575" s="67"/>
      <c r="V575" s="67"/>
      <c r="W575" s="67"/>
    </row>
    <row r="576" spans="1:23" x14ac:dyDescent="0.2">
      <c r="A576" s="586">
        <v>3</v>
      </c>
      <c r="B576" s="138" t="s">
        <v>53</v>
      </c>
      <c r="C576" s="284">
        <f t="shared" ref="C576:D578" si="144">C577</f>
        <v>0</v>
      </c>
      <c r="D576" s="436">
        <f t="shared" si="144"/>
        <v>20000</v>
      </c>
      <c r="E576" s="436">
        <f>E577</f>
        <v>20000</v>
      </c>
      <c r="F576" s="284"/>
      <c r="G576" s="520">
        <f t="shared" si="134"/>
        <v>0</v>
      </c>
      <c r="H576" s="520">
        <v>0</v>
      </c>
      <c r="K576" s="67"/>
      <c r="L576" s="67"/>
      <c r="M576" s="67"/>
      <c r="N576" s="67"/>
      <c r="O576" s="67"/>
      <c r="P576" s="67"/>
      <c r="Q576" s="67"/>
      <c r="R576" s="67"/>
      <c r="S576" s="67"/>
      <c r="T576" s="67"/>
      <c r="U576" s="67"/>
      <c r="V576" s="67"/>
      <c r="W576" s="67"/>
    </row>
    <row r="577" spans="1:23" x14ac:dyDescent="0.2">
      <c r="A577" s="587">
        <v>32</v>
      </c>
      <c r="B577" s="139" t="s">
        <v>27</v>
      </c>
      <c r="C577" s="285">
        <f t="shared" si="144"/>
        <v>0</v>
      </c>
      <c r="D577" s="437">
        <f t="shared" si="144"/>
        <v>20000</v>
      </c>
      <c r="E577" s="437">
        <f>E578</f>
        <v>20000</v>
      </c>
      <c r="F577" s="285"/>
      <c r="G577" s="522">
        <f t="shared" si="134"/>
        <v>0</v>
      </c>
      <c r="H577" s="522">
        <v>0</v>
      </c>
      <c r="K577" s="67"/>
      <c r="L577" s="67"/>
      <c r="M577" s="67"/>
      <c r="N577" s="67"/>
      <c r="O577" s="67"/>
      <c r="P577" s="67"/>
      <c r="Q577" s="67"/>
      <c r="R577" s="67"/>
      <c r="S577" s="67"/>
      <c r="T577" s="67"/>
      <c r="U577" s="67"/>
      <c r="V577" s="67"/>
      <c r="W577" s="67"/>
    </row>
    <row r="578" spans="1:23" x14ac:dyDescent="0.2">
      <c r="A578" s="588">
        <v>323</v>
      </c>
      <c r="B578" s="142" t="s">
        <v>30</v>
      </c>
      <c r="C578" s="312">
        <f t="shared" si="144"/>
        <v>0</v>
      </c>
      <c r="D578" s="444">
        <f t="shared" si="144"/>
        <v>20000</v>
      </c>
      <c r="E578" s="444">
        <f>E579</f>
        <v>20000</v>
      </c>
      <c r="F578" s="312"/>
      <c r="G578" s="523">
        <f t="shared" si="134"/>
        <v>0</v>
      </c>
      <c r="H578" s="523">
        <v>0</v>
      </c>
      <c r="K578" s="67"/>
      <c r="L578" s="67"/>
      <c r="M578" s="67"/>
      <c r="N578" s="67"/>
      <c r="O578" s="67"/>
      <c r="P578" s="67"/>
      <c r="Q578" s="67"/>
      <c r="R578" s="67"/>
      <c r="S578" s="67"/>
      <c r="T578" s="67"/>
      <c r="U578" s="67"/>
      <c r="V578" s="67"/>
      <c r="W578" s="67"/>
    </row>
    <row r="579" spans="1:23" x14ac:dyDescent="0.2">
      <c r="A579" s="589">
        <v>323</v>
      </c>
      <c r="B579" s="158" t="s">
        <v>30</v>
      </c>
      <c r="C579" s="306">
        <v>0</v>
      </c>
      <c r="D579" s="445">
        <v>20000</v>
      </c>
      <c r="E579" s="445">
        <v>20000</v>
      </c>
      <c r="F579" s="306"/>
      <c r="G579" s="518">
        <f t="shared" si="134"/>
        <v>0</v>
      </c>
      <c r="H579" s="518">
        <v>0</v>
      </c>
      <c r="K579" s="67"/>
      <c r="L579" s="67"/>
      <c r="M579" s="67"/>
      <c r="N579" s="67"/>
      <c r="O579" s="67"/>
      <c r="P579" s="67"/>
      <c r="Q579" s="67"/>
      <c r="R579" s="67"/>
      <c r="S579" s="67"/>
      <c r="T579" s="67"/>
      <c r="U579" s="67"/>
      <c r="V579" s="67"/>
      <c r="W579" s="67"/>
    </row>
    <row r="580" spans="1:23" x14ac:dyDescent="0.2">
      <c r="A580" s="590" t="s">
        <v>203</v>
      </c>
      <c r="B580" s="161" t="s">
        <v>224</v>
      </c>
      <c r="C580" s="267">
        <f>C583</f>
        <v>2885834</v>
      </c>
      <c r="D580" s="472">
        <v>0</v>
      </c>
      <c r="E580" s="472">
        <v>0</v>
      </c>
      <c r="F580" s="267">
        <v>0</v>
      </c>
      <c r="G580" s="516">
        <v>0</v>
      </c>
      <c r="H580" s="516">
        <v>0</v>
      </c>
      <c r="K580" s="67"/>
      <c r="L580" s="67"/>
      <c r="M580" s="67"/>
      <c r="N580" s="67"/>
      <c r="O580" s="67"/>
      <c r="P580" s="67"/>
      <c r="Q580" s="67"/>
      <c r="R580" s="67"/>
      <c r="S580" s="67"/>
      <c r="T580" s="67"/>
      <c r="U580" s="67"/>
      <c r="V580" s="67"/>
      <c r="W580" s="67"/>
    </row>
    <row r="581" spans="1:23" x14ac:dyDescent="0.2">
      <c r="A581" s="590" t="s">
        <v>434</v>
      </c>
      <c r="B581" s="156" t="s">
        <v>322</v>
      </c>
      <c r="C581" s="267"/>
      <c r="D581" s="472"/>
      <c r="E581" s="472"/>
      <c r="F581" s="267"/>
      <c r="G581" s="516"/>
      <c r="H581" s="516"/>
      <c r="K581" s="67"/>
      <c r="L581" s="67"/>
      <c r="M581" s="67"/>
      <c r="N581" s="67"/>
      <c r="O581" s="67"/>
      <c r="P581" s="67"/>
      <c r="Q581" s="67"/>
      <c r="R581" s="67"/>
      <c r="S581" s="67"/>
      <c r="T581" s="67"/>
      <c r="U581" s="67"/>
      <c r="V581" s="67"/>
      <c r="W581" s="67"/>
    </row>
    <row r="582" spans="1:23" x14ac:dyDescent="0.2">
      <c r="A582" s="591" t="s">
        <v>85</v>
      </c>
      <c r="B582" s="165" t="s">
        <v>142</v>
      </c>
      <c r="C582" s="275"/>
      <c r="D582" s="471"/>
      <c r="E582" s="471"/>
      <c r="F582" s="275"/>
      <c r="G582" s="518"/>
      <c r="H582" s="518"/>
      <c r="K582" s="67"/>
      <c r="L582" s="67"/>
      <c r="M582" s="67"/>
      <c r="N582" s="67"/>
      <c r="O582" s="67"/>
      <c r="P582" s="67"/>
      <c r="Q582" s="67"/>
      <c r="R582" s="67"/>
      <c r="S582" s="67"/>
      <c r="T582" s="67"/>
      <c r="U582" s="67"/>
      <c r="V582" s="67"/>
      <c r="W582" s="67"/>
    </row>
    <row r="583" spans="1:23" x14ac:dyDescent="0.2">
      <c r="A583" s="592">
        <v>4</v>
      </c>
      <c r="B583" s="166" t="s">
        <v>116</v>
      </c>
      <c r="C583" s="284">
        <f t="shared" ref="C583:C585" si="145">C584</f>
        <v>2885834</v>
      </c>
      <c r="D583" s="436">
        <v>0</v>
      </c>
      <c r="E583" s="436">
        <v>0</v>
      </c>
      <c r="F583" s="284">
        <v>0</v>
      </c>
      <c r="G583" s="520">
        <v>0</v>
      </c>
      <c r="H583" s="520">
        <v>0</v>
      </c>
      <c r="K583" s="67"/>
      <c r="L583" s="67"/>
      <c r="M583" s="67"/>
      <c r="N583" s="67"/>
      <c r="O583" s="67"/>
      <c r="P583" s="67"/>
      <c r="Q583" s="67"/>
      <c r="R583" s="67"/>
      <c r="S583" s="67"/>
      <c r="T583" s="67"/>
      <c r="U583" s="67"/>
      <c r="V583" s="67"/>
      <c r="W583" s="67"/>
    </row>
    <row r="584" spans="1:23" ht="24" x14ac:dyDescent="0.2">
      <c r="A584" s="593">
        <v>42</v>
      </c>
      <c r="B584" s="167" t="s">
        <v>135</v>
      </c>
      <c r="C584" s="285">
        <f t="shared" si="145"/>
        <v>2885834</v>
      </c>
      <c r="D584" s="437">
        <v>0</v>
      </c>
      <c r="E584" s="437">
        <v>0</v>
      </c>
      <c r="F584" s="285">
        <v>0</v>
      </c>
      <c r="G584" s="522">
        <v>0</v>
      </c>
      <c r="H584" s="522">
        <v>0</v>
      </c>
      <c r="K584" s="67"/>
      <c r="L584" s="67"/>
      <c r="M584" s="67"/>
      <c r="N584" s="67"/>
      <c r="O584" s="67"/>
      <c r="P584" s="67"/>
      <c r="Q584" s="67"/>
      <c r="R584" s="67"/>
      <c r="S584" s="67"/>
      <c r="T584" s="67"/>
      <c r="U584" s="67"/>
      <c r="V584" s="67"/>
      <c r="W584" s="67"/>
    </row>
    <row r="585" spans="1:23" x14ac:dyDescent="0.2">
      <c r="A585" s="588">
        <v>421</v>
      </c>
      <c r="B585" s="142" t="s">
        <v>40</v>
      </c>
      <c r="C585" s="312">
        <f t="shared" si="145"/>
        <v>2885834</v>
      </c>
      <c r="D585" s="444">
        <v>0</v>
      </c>
      <c r="E585" s="444">
        <v>0</v>
      </c>
      <c r="F585" s="312">
        <v>0</v>
      </c>
      <c r="G585" s="523">
        <v>0</v>
      </c>
      <c r="H585" s="523">
        <v>0</v>
      </c>
      <c r="K585" s="67"/>
      <c r="L585" s="67"/>
      <c r="M585" s="67"/>
      <c r="N585" s="67"/>
      <c r="O585" s="67"/>
      <c r="P585" s="67"/>
      <c r="Q585" s="67"/>
      <c r="R585" s="67"/>
      <c r="S585" s="67"/>
      <c r="T585" s="67"/>
      <c r="U585" s="67"/>
      <c r="V585" s="67"/>
      <c r="W585" s="67"/>
    </row>
    <row r="586" spans="1:23" x14ac:dyDescent="0.2">
      <c r="A586" s="589">
        <v>421</v>
      </c>
      <c r="B586" s="160" t="s">
        <v>40</v>
      </c>
      <c r="C586" s="306">
        <v>2885834</v>
      </c>
      <c r="D586" s="445">
        <v>0</v>
      </c>
      <c r="E586" s="445">
        <v>0</v>
      </c>
      <c r="F586" s="306">
        <v>0</v>
      </c>
      <c r="G586" s="518">
        <v>0</v>
      </c>
      <c r="H586" s="518">
        <v>0</v>
      </c>
      <c r="K586" s="67"/>
      <c r="L586" s="67"/>
      <c r="M586" s="67"/>
      <c r="N586" s="67"/>
      <c r="O586" s="67"/>
      <c r="P586" s="67"/>
      <c r="Q586" s="67"/>
      <c r="R586" s="67"/>
      <c r="S586" s="67"/>
      <c r="T586" s="67"/>
      <c r="U586" s="67"/>
      <c r="V586" s="67"/>
      <c r="W586" s="67"/>
    </row>
    <row r="587" spans="1:23" x14ac:dyDescent="0.2">
      <c r="A587" s="594" t="s">
        <v>435</v>
      </c>
      <c r="B587" s="156" t="s">
        <v>248</v>
      </c>
      <c r="C587" s="267">
        <f>C590</f>
        <v>3780</v>
      </c>
      <c r="D587" s="469">
        <f>D590</f>
        <v>15000</v>
      </c>
      <c r="E587" s="469">
        <f>E590</f>
        <v>15000</v>
      </c>
      <c r="F587" s="267">
        <v>0</v>
      </c>
      <c r="G587" s="516">
        <f t="shared" si="134"/>
        <v>0</v>
      </c>
      <c r="H587" s="516">
        <f t="shared" si="135"/>
        <v>0</v>
      </c>
      <c r="K587" s="67"/>
      <c r="L587" s="67"/>
      <c r="M587" s="67"/>
      <c r="N587" s="67"/>
      <c r="O587" s="67"/>
      <c r="P587" s="67"/>
      <c r="Q587" s="67"/>
      <c r="R587" s="67"/>
      <c r="S587" s="67"/>
      <c r="T587" s="67"/>
      <c r="U587" s="67"/>
      <c r="V587" s="67"/>
      <c r="W587" s="67"/>
    </row>
    <row r="588" spans="1:23" x14ac:dyDescent="0.2">
      <c r="A588" s="594"/>
      <c r="B588" s="156" t="s">
        <v>322</v>
      </c>
      <c r="C588" s="267"/>
      <c r="D588" s="469"/>
      <c r="E588" s="469"/>
      <c r="F588" s="267"/>
      <c r="G588" s="516"/>
      <c r="H588" s="516"/>
      <c r="K588" s="67"/>
      <c r="L588" s="67"/>
      <c r="M588" s="67"/>
      <c r="N588" s="67"/>
      <c r="O588" s="67"/>
      <c r="P588" s="67"/>
      <c r="Q588" s="67"/>
      <c r="R588" s="67"/>
      <c r="S588" s="67"/>
      <c r="T588" s="67"/>
      <c r="U588" s="67"/>
      <c r="V588" s="67"/>
      <c r="W588" s="67"/>
    </row>
    <row r="589" spans="1:23" x14ac:dyDescent="0.2">
      <c r="A589" s="595" t="s">
        <v>336</v>
      </c>
      <c r="B589" s="168" t="s">
        <v>109</v>
      </c>
      <c r="C589" s="275"/>
      <c r="D589" s="473"/>
      <c r="E589" s="473"/>
      <c r="F589" s="275"/>
      <c r="G589" s="518"/>
      <c r="H589" s="518"/>
      <c r="K589" s="67"/>
      <c r="L589" s="67"/>
      <c r="M589" s="67"/>
      <c r="N589" s="67"/>
      <c r="O589" s="67"/>
      <c r="P589" s="67"/>
      <c r="Q589" s="67"/>
      <c r="R589" s="67"/>
      <c r="S589" s="67"/>
      <c r="T589" s="67"/>
      <c r="U589" s="67"/>
      <c r="V589" s="67"/>
      <c r="W589" s="67"/>
    </row>
    <row r="590" spans="1:23" x14ac:dyDescent="0.2">
      <c r="A590" s="586">
        <v>3</v>
      </c>
      <c r="B590" s="138" t="s">
        <v>53</v>
      </c>
      <c r="C590" s="284">
        <f t="shared" ref="C590:D592" si="146">C591</f>
        <v>3780</v>
      </c>
      <c r="D590" s="443">
        <f t="shared" si="146"/>
        <v>15000</v>
      </c>
      <c r="E590" s="443">
        <f>E591</f>
        <v>15000</v>
      </c>
      <c r="F590" s="284">
        <v>0</v>
      </c>
      <c r="G590" s="520">
        <f t="shared" si="134"/>
        <v>0</v>
      </c>
      <c r="H590" s="520">
        <f t="shared" si="135"/>
        <v>0</v>
      </c>
      <c r="K590" s="67"/>
      <c r="L590" s="67"/>
      <c r="M590" s="67"/>
      <c r="N590" s="67"/>
      <c r="O590" s="67"/>
      <c r="P590" s="67"/>
      <c r="Q590" s="67"/>
      <c r="R590" s="67"/>
      <c r="S590" s="67"/>
      <c r="T590" s="67"/>
      <c r="U590" s="67"/>
      <c r="V590" s="67"/>
      <c r="W590" s="67"/>
    </row>
    <row r="591" spans="1:23" x14ac:dyDescent="0.2">
      <c r="A591" s="587">
        <v>32</v>
      </c>
      <c r="B591" s="139" t="s">
        <v>27</v>
      </c>
      <c r="C591" s="285">
        <f t="shared" si="146"/>
        <v>3780</v>
      </c>
      <c r="D591" s="453">
        <f t="shared" si="146"/>
        <v>15000</v>
      </c>
      <c r="E591" s="453">
        <f>E592</f>
        <v>15000</v>
      </c>
      <c r="F591" s="285">
        <v>0</v>
      </c>
      <c r="G591" s="522">
        <f t="shared" si="134"/>
        <v>0</v>
      </c>
      <c r="H591" s="522">
        <f t="shared" si="135"/>
        <v>0</v>
      </c>
      <c r="K591" s="67"/>
      <c r="L591" s="67"/>
      <c r="M591" s="67"/>
      <c r="N591" s="67"/>
      <c r="O591" s="67"/>
      <c r="P591" s="67"/>
      <c r="Q591" s="67"/>
      <c r="R591" s="67"/>
      <c r="S591" s="67"/>
      <c r="T591" s="67"/>
      <c r="U591" s="67"/>
      <c r="V591" s="67"/>
      <c r="W591" s="67"/>
    </row>
    <row r="592" spans="1:23" x14ac:dyDescent="0.2">
      <c r="A592" s="596">
        <v>323</v>
      </c>
      <c r="B592" s="163" t="s">
        <v>30</v>
      </c>
      <c r="C592" s="312">
        <f t="shared" si="146"/>
        <v>3780</v>
      </c>
      <c r="D592" s="454">
        <f t="shared" si="146"/>
        <v>15000</v>
      </c>
      <c r="E592" s="454">
        <f>E593</f>
        <v>15000</v>
      </c>
      <c r="F592" s="312">
        <v>0</v>
      </c>
      <c r="G592" s="523">
        <f t="shared" si="134"/>
        <v>0</v>
      </c>
      <c r="H592" s="523">
        <f t="shared" si="135"/>
        <v>0</v>
      </c>
      <c r="K592" s="67"/>
      <c r="L592" s="67"/>
      <c r="M592" s="67"/>
      <c r="N592" s="67"/>
      <c r="O592" s="67"/>
      <c r="P592" s="67"/>
      <c r="Q592" s="67"/>
      <c r="R592" s="67"/>
      <c r="S592" s="67"/>
      <c r="T592" s="67"/>
      <c r="U592" s="67"/>
      <c r="V592" s="67"/>
      <c r="W592" s="67"/>
    </row>
    <row r="593" spans="1:23" x14ac:dyDescent="0.2">
      <c r="A593" s="597">
        <v>323</v>
      </c>
      <c r="B593" s="164" t="s">
        <v>30</v>
      </c>
      <c r="C593" s="306">
        <v>3780</v>
      </c>
      <c r="D593" s="455">
        <v>15000</v>
      </c>
      <c r="E593" s="455">
        <v>15000</v>
      </c>
      <c r="F593" s="306">
        <v>0</v>
      </c>
      <c r="G593" s="518">
        <f t="shared" si="134"/>
        <v>0</v>
      </c>
      <c r="H593" s="518">
        <f t="shared" si="135"/>
        <v>0</v>
      </c>
      <c r="K593" s="67"/>
      <c r="L593" s="67"/>
      <c r="M593" s="67"/>
      <c r="N593" s="67"/>
      <c r="O593" s="67"/>
      <c r="P593" s="67"/>
      <c r="Q593" s="67"/>
      <c r="R593" s="67"/>
      <c r="S593" s="67"/>
      <c r="T593" s="67"/>
      <c r="U593" s="67"/>
      <c r="V593" s="67"/>
      <c r="W593" s="67"/>
    </row>
    <row r="594" spans="1:23" x14ac:dyDescent="0.2">
      <c r="A594" s="793" t="s">
        <v>436</v>
      </c>
      <c r="B594" s="156" t="s">
        <v>389</v>
      </c>
      <c r="C594" s="267">
        <f>C597</f>
        <v>0</v>
      </c>
      <c r="D594" s="469">
        <f>D597</f>
        <v>150000</v>
      </c>
      <c r="E594" s="451">
        <f>E597</f>
        <v>150000</v>
      </c>
      <c r="F594" s="267">
        <v>0</v>
      </c>
      <c r="G594" s="516">
        <f t="shared" si="134"/>
        <v>0</v>
      </c>
      <c r="H594" s="516">
        <v>0</v>
      </c>
      <c r="K594" s="67"/>
      <c r="L594" s="67"/>
      <c r="M594" s="67"/>
      <c r="N594" s="67"/>
      <c r="O594" s="67"/>
      <c r="P594" s="67"/>
      <c r="Q594" s="67"/>
      <c r="R594" s="67"/>
      <c r="S594" s="67"/>
      <c r="T594" s="67"/>
      <c r="U594" s="67"/>
      <c r="V594" s="67"/>
      <c r="W594" s="67"/>
    </row>
    <row r="595" spans="1:23" x14ac:dyDescent="0.2">
      <c r="A595" s="793"/>
      <c r="B595" s="156" t="s">
        <v>322</v>
      </c>
      <c r="C595" s="481"/>
      <c r="D595" s="469"/>
      <c r="E595" s="469"/>
      <c r="F595" s="481"/>
      <c r="G595" s="516"/>
      <c r="H595" s="516"/>
      <c r="K595" s="67"/>
      <c r="L595" s="67"/>
      <c r="M595" s="67"/>
      <c r="N595" s="67"/>
      <c r="O595" s="67"/>
      <c r="P595" s="67"/>
      <c r="Q595" s="67"/>
      <c r="R595" s="67"/>
      <c r="S595" s="67"/>
      <c r="T595" s="67"/>
      <c r="U595" s="67"/>
      <c r="V595" s="67"/>
      <c r="W595" s="67"/>
    </row>
    <row r="596" spans="1:23" x14ac:dyDescent="0.2">
      <c r="A596" s="595" t="s">
        <v>336</v>
      </c>
      <c r="B596" s="168" t="s">
        <v>109</v>
      </c>
      <c r="C596" s="483"/>
      <c r="D596" s="473"/>
      <c r="E596" s="473"/>
      <c r="F596" s="483"/>
      <c r="G596" s="518"/>
      <c r="H596" s="518"/>
      <c r="K596" s="67"/>
      <c r="L596" s="67"/>
      <c r="M596" s="67"/>
      <c r="N596" s="67"/>
      <c r="O596" s="67"/>
      <c r="P596" s="67"/>
      <c r="Q596" s="67"/>
      <c r="R596" s="67"/>
      <c r="S596" s="67"/>
      <c r="T596" s="67"/>
      <c r="U596" s="67"/>
      <c r="V596" s="67"/>
      <c r="W596" s="67"/>
    </row>
    <row r="597" spans="1:23" x14ac:dyDescent="0.2">
      <c r="A597" s="519">
        <v>4</v>
      </c>
      <c r="B597" s="73" t="s">
        <v>53</v>
      </c>
      <c r="C597" s="310">
        <f t="shared" ref="C597:D599" si="147">C598</f>
        <v>0</v>
      </c>
      <c r="D597" s="443">
        <f t="shared" si="147"/>
        <v>150000</v>
      </c>
      <c r="E597" s="443">
        <f>E598</f>
        <v>150000</v>
      </c>
      <c r="F597" s="310">
        <v>0</v>
      </c>
      <c r="G597" s="520">
        <f t="shared" si="134"/>
        <v>0</v>
      </c>
      <c r="H597" s="520">
        <v>0</v>
      </c>
      <c r="K597" s="67"/>
      <c r="L597" s="67"/>
      <c r="M597" s="67"/>
      <c r="N597" s="67"/>
      <c r="O597" s="67"/>
      <c r="P597" s="67"/>
      <c r="Q597" s="67"/>
      <c r="R597" s="67"/>
      <c r="S597" s="67"/>
      <c r="T597" s="67"/>
      <c r="U597" s="67"/>
      <c r="V597" s="67"/>
      <c r="W597" s="67"/>
    </row>
    <row r="598" spans="1:23" x14ac:dyDescent="0.2">
      <c r="A598" s="521">
        <v>42</v>
      </c>
      <c r="B598" s="74" t="s">
        <v>27</v>
      </c>
      <c r="C598" s="486">
        <f t="shared" si="147"/>
        <v>0</v>
      </c>
      <c r="D598" s="453">
        <f t="shared" si="147"/>
        <v>150000</v>
      </c>
      <c r="E598" s="453">
        <f>E599</f>
        <v>150000</v>
      </c>
      <c r="F598" s="486">
        <v>0</v>
      </c>
      <c r="G598" s="522">
        <f t="shared" si="134"/>
        <v>0</v>
      </c>
      <c r="H598" s="522">
        <v>0</v>
      </c>
      <c r="K598" s="67"/>
      <c r="L598" s="67"/>
      <c r="M598" s="67"/>
      <c r="N598" s="67"/>
      <c r="O598" s="67"/>
      <c r="P598" s="67"/>
      <c r="Q598" s="67"/>
      <c r="R598" s="67"/>
      <c r="S598" s="67"/>
      <c r="T598" s="67"/>
      <c r="U598" s="67"/>
      <c r="V598" s="67"/>
      <c r="W598" s="67"/>
    </row>
    <row r="599" spans="1:23" x14ac:dyDescent="0.2">
      <c r="A599" s="541">
        <v>422</v>
      </c>
      <c r="B599" s="93" t="s">
        <v>30</v>
      </c>
      <c r="C599" s="433">
        <f t="shared" si="147"/>
        <v>0</v>
      </c>
      <c r="D599" s="454">
        <f t="shared" si="147"/>
        <v>150000</v>
      </c>
      <c r="E599" s="454">
        <f>E600</f>
        <v>150000</v>
      </c>
      <c r="F599" s="433">
        <v>0</v>
      </c>
      <c r="G599" s="523">
        <f t="shared" si="134"/>
        <v>0</v>
      </c>
      <c r="H599" s="523">
        <v>0</v>
      </c>
      <c r="K599" s="67"/>
      <c r="L599" s="67"/>
      <c r="M599" s="67"/>
      <c r="N599" s="67"/>
      <c r="O599" s="67"/>
      <c r="P599" s="67"/>
      <c r="Q599" s="67"/>
      <c r="R599" s="67"/>
      <c r="S599" s="67"/>
      <c r="T599" s="67"/>
      <c r="U599" s="67"/>
      <c r="V599" s="67"/>
      <c r="W599" s="67"/>
    </row>
    <row r="600" spans="1:23" x14ac:dyDescent="0.2">
      <c r="A600" s="542">
        <v>422</v>
      </c>
      <c r="B600" s="94" t="s">
        <v>30</v>
      </c>
      <c r="C600" s="432">
        <v>0</v>
      </c>
      <c r="D600" s="455">
        <v>150000</v>
      </c>
      <c r="E600" s="455">
        <v>150000</v>
      </c>
      <c r="F600" s="432">
        <v>0</v>
      </c>
      <c r="G600" s="518">
        <f t="shared" si="134"/>
        <v>0</v>
      </c>
      <c r="H600" s="518">
        <v>0</v>
      </c>
      <c r="K600" s="67"/>
      <c r="L600" s="67"/>
      <c r="M600" s="67"/>
      <c r="N600" s="67"/>
      <c r="O600" s="67"/>
      <c r="P600" s="67"/>
      <c r="Q600" s="67"/>
      <c r="R600" s="67"/>
      <c r="S600" s="67"/>
      <c r="T600" s="67"/>
      <c r="U600" s="67"/>
      <c r="V600" s="67"/>
      <c r="W600" s="67"/>
    </row>
    <row r="601" spans="1:23" x14ac:dyDescent="0.2">
      <c r="A601" s="793" t="s">
        <v>437</v>
      </c>
      <c r="B601" s="156" t="s">
        <v>438</v>
      </c>
      <c r="C601" s="267">
        <f>C604</f>
        <v>0</v>
      </c>
      <c r="D601" s="469">
        <f>D604</f>
        <v>10000</v>
      </c>
      <c r="E601" s="451">
        <f>E604</f>
        <v>10000</v>
      </c>
      <c r="F601" s="267">
        <f>F604</f>
        <v>8054</v>
      </c>
      <c r="G601" s="516">
        <f t="shared" ref="G601" si="148">F601/E601</f>
        <v>0.8054</v>
      </c>
      <c r="H601" s="516">
        <v>0</v>
      </c>
      <c r="K601" s="67"/>
      <c r="L601" s="67"/>
      <c r="M601" s="67"/>
      <c r="N601" s="67"/>
      <c r="O601" s="67"/>
      <c r="P601" s="67"/>
      <c r="Q601" s="67"/>
      <c r="R601" s="67"/>
      <c r="S601" s="67"/>
      <c r="T601" s="67"/>
      <c r="U601" s="67"/>
      <c r="V601" s="67"/>
      <c r="W601" s="67"/>
    </row>
    <row r="602" spans="1:23" x14ac:dyDescent="0.2">
      <c r="A602" s="793"/>
      <c r="B602" s="156" t="s">
        <v>322</v>
      </c>
      <c r="C602" s="481"/>
      <c r="D602" s="469"/>
      <c r="E602" s="469"/>
      <c r="F602" s="481"/>
      <c r="G602" s="516"/>
      <c r="H602" s="516"/>
      <c r="K602" s="67"/>
      <c r="L602" s="67"/>
      <c r="M602" s="67"/>
      <c r="N602" s="67"/>
      <c r="O602" s="67"/>
      <c r="P602" s="67"/>
      <c r="Q602" s="67"/>
      <c r="R602" s="67"/>
      <c r="S602" s="67"/>
      <c r="T602" s="67"/>
      <c r="U602" s="67"/>
      <c r="V602" s="67"/>
      <c r="W602" s="67"/>
    </row>
    <row r="603" spans="1:23" x14ac:dyDescent="0.2">
      <c r="A603" s="595" t="s">
        <v>336</v>
      </c>
      <c r="B603" s="168" t="s">
        <v>109</v>
      </c>
      <c r="C603" s="483"/>
      <c r="D603" s="473"/>
      <c r="E603" s="473"/>
      <c r="F603" s="483"/>
      <c r="G603" s="518"/>
      <c r="H603" s="518"/>
      <c r="K603" s="67"/>
      <c r="L603" s="67"/>
      <c r="M603" s="67"/>
      <c r="N603" s="67"/>
      <c r="O603" s="67"/>
      <c r="P603" s="67"/>
      <c r="Q603" s="67"/>
      <c r="R603" s="67"/>
      <c r="S603" s="67"/>
      <c r="T603" s="67"/>
      <c r="U603" s="67"/>
      <c r="V603" s="67"/>
      <c r="W603" s="67"/>
    </row>
    <row r="604" spans="1:23" x14ac:dyDescent="0.2">
      <c r="A604" s="519">
        <v>4</v>
      </c>
      <c r="B604" s="73" t="s">
        <v>53</v>
      </c>
      <c r="C604" s="310">
        <f t="shared" ref="C604:D606" si="149">C605</f>
        <v>0</v>
      </c>
      <c r="D604" s="443">
        <f t="shared" si="149"/>
        <v>10000</v>
      </c>
      <c r="E604" s="443">
        <f t="shared" ref="E604:F606" si="150">E605</f>
        <v>10000</v>
      </c>
      <c r="F604" s="310">
        <f t="shared" si="150"/>
        <v>8054</v>
      </c>
      <c r="G604" s="520">
        <f t="shared" ref="G604:G607" si="151">F604/E604</f>
        <v>0.8054</v>
      </c>
      <c r="H604" s="520">
        <v>0</v>
      </c>
      <c r="K604" s="67"/>
      <c r="L604" s="67"/>
      <c r="M604" s="67"/>
      <c r="N604" s="67"/>
      <c r="O604" s="67"/>
      <c r="P604" s="67"/>
      <c r="Q604" s="67"/>
      <c r="R604" s="67"/>
      <c r="S604" s="67"/>
      <c r="T604" s="67"/>
      <c r="U604" s="67"/>
      <c r="V604" s="67"/>
      <c r="W604" s="67"/>
    </row>
    <row r="605" spans="1:23" x14ac:dyDescent="0.2">
      <c r="A605" s="521">
        <v>42</v>
      </c>
      <c r="B605" s="74" t="s">
        <v>27</v>
      </c>
      <c r="C605" s="486">
        <f t="shared" si="149"/>
        <v>0</v>
      </c>
      <c r="D605" s="453">
        <f t="shared" si="149"/>
        <v>10000</v>
      </c>
      <c r="E605" s="453">
        <f t="shared" si="150"/>
        <v>10000</v>
      </c>
      <c r="F605" s="486">
        <f t="shared" si="150"/>
        <v>8054</v>
      </c>
      <c r="G605" s="522">
        <f t="shared" si="151"/>
        <v>0.8054</v>
      </c>
      <c r="H605" s="522">
        <v>0</v>
      </c>
      <c r="K605" s="67"/>
      <c r="L605" s="67"/>
      <c r="M605" s="67"/>
      <c r="N605" s="67"/>
      <c r="O605" s="67"/>
      <c r="P605" s="67"/>
      <c r="Q605" s="67"/>
      <c r="R605" s="67"/>
      <c r="S605" s="67"/>
      <c r="T605" s="67"/>
      <c r="U605" s="67"/>
      <c r="V605" s="67"/>
      <c r="W605" s="67"/>
    </row>
    <row r="606" spans="1:23" x14ac:dyDescent="0.2">
      <c r="A606" s="541">
        <v>422</v>
      </c>
      <c r="B606" s="93" t="s">
        <v>30</v>
      </c>
      <c r="C606" s="433">
        <f t="shared" si="149"/>
        <v>0</v>
      </c>
      <c r="D606" s="454">
        <f t="shared" si="149"/>
        <v>10000</v>
      </c>
      <c r="E606" s="454">
        <f t="shared" si="150"/>
        <v>10000</v>
      </c>
      <c r="F606" s="433">
        <f t="shared" si="150"/>
        <v>8054</v>
      </c>
      <c r="G606" s="523">
        <f t="shared" si="151"/>
        <v>0.8054</v>
      </c>
      <c r="H606" s="523">
        <v>0</v>
      </c>
      <c r="K606" s="67"/>
      <c r="L606" s="67"/>
      <c r="M606" s="67"/>
      <c r="N606" s="67"/>
      <c r="O606" s="67"/>
      <c r="P606" s="67"/>
      <c r="Q606" s="67"/>
      <c r="R606" s="67"/>
      <c r="S606" s="67"/>
      <c r="T606" s="67"/>
      <c r="U606" s="67"/>
      <c r="V606" s="67"/>
      <c r="W606" s="67"/>
    </row>
    <row r="607" spans="1:23" x14ac:dyDescent="0.2">
      <c r="A607" s="542">
        <v>422</v>
      </c>
      <c r="B607" s="94" t="s">
        <v>30</v>
      </c>
      <c r="C607" s="432">
        <v>0</v>
      </c>
      <c r="D607" s="455">
        <v>10000</v>
      </c>
      <c r="E607" s="455">
        <v>10000</v>
      </c>
      <c r="F607" s="432">
        <v>8054</v>
      </c>
      <c r="G607" s="518">
        <f t="shared" si="151"/>
        <v>0.8054</v>
      </c>
      <c r="H607" s="518">
        <v>0</v>
      </c>
      <c r="K607" s="67"/>
      <c r="L607" s="67"/>
      <c r="M607" s="67"/>
      <c r="N607" s="67"/>
      <c r="O607" s="67"/>
      <c r="P607" s="67"/>
      <c r="Q607" s="67"/>
      <c r="R607" s="67"/>
      <c r="S607" s="67"/>
      <c r="T607" s="67"/>
      <c r="U607" s="67"/>
      <c r="V607" s="67"/>
      <c r="W607" s="67"/>
    </row>
    <row r="608" spans="1:23" x14ac:dyDescent="0.2">
      <c r="A608" s="575"/>
      <c r="B608" s="576" t="s">
        <v>95</v>
      </c>
      <c r="C608" s="288"/>
      <c r="D608" s="203"/>
      <c r="E608" s="203"/>
      <c r="F608" s="288"/>
      <c r="G608" s="553"/>
      <c r="H608" s="553"/>
      <c r="K608" s="67"/>
      <c r="L608" s="67"/>
      <c r="M608" s="67"/>
      <c r="N608" s="67"/>
      <c r="O608" s="67"/>
      <c r="P608" s="67"/>
      <c r="Q608" s="67"/>
      <c r="R608" s="67"/>
      <c r="S608" s="67"/>
      <c r="T608" s="67"/>
      <c r="U608" s="67"/>
      <c r="V608" s="67"/>
      <c r="W608" s="67"/>
    </row>
    <row r="609" spans="1:23" x14ac:dyDescent="0.2">
      <c r="A609" s="791" t="s">
        <v>143</v>
      </c>
      <c r="B609" s="791"/>
      <c r="C609" s="266">
        <f>C610</f>
        <v>40000</v>
      </c>
      <c r="D609" s="456">
        <f>D610</f>
        <v>40000</v>
      </c>
      <c r="E609" s="456">
        <f>E610</f>
        <v>60000</v>
      </c>
      <c r="F609" s="266">
        <f>F610</f>
        <v>60000</v>
      </c>
      <c r="G609" s="515">
        <f t="shared" si="134"/>
        <v>1</v>
      </c>
      <c r="H609" s="515">
        <f t="shared" si="135"/>
        <v>1.5</v>
      </c>
      <c r="K609" s="67"/>
      <c r="L609" s="67"/>
      <c r="M609" s="67"/>
      <c r="N609" s="67"/>
      <c r="O609" s="67"/>
      <c r="P609" s="67"/>
      <c r="Q609" s="67"/>
      <c r="R609" s="67"/>
      <c r="S609" s="67"/>
      <c r="T609" s="67"/>
      <c r="U609" s="67"/>
      <c r="V609" s="67"/>
      <c r="W609" s="67"/>
    </row>
    <row r="610" spans="1:23" x14ac:dyDescent="0.2">
      <c r="A610" s="108" t="s">
        <v>225</v>
      </c>
      <c r="B610" s="145" t="s">
        <v>226</v>
      </c>
      <c r="C610" s="267">
        <f>C613</f>
        <v>40000</v>
      </c>
      <c r="D610" s="457">
        <f>D613</f>
        <v>40000</v>
      </c>
      <c r="E610" s="457">
        <f>E613</f>
        <v>60000</v>
      </c>
      <c r="F610" s="267">
        <f>F613</f>
        <v>60000</v>
      </c>
      <c r="G610" s="516">
        <f t="shared" si="134"/>
        <v>1</v>
      </c>
      <c r="H610" s="516">
        <f t="shared" si="135"/>
        <v>1.5</v>
      </c>
      <c r="K610" s="67"/>
      <c r="L610" s="67"/>
      <c r="M610" s="67"/>
      <c r="N610" s="67"/>
      <c r="O610" s="67"/>
      <c r="P610" s="67"/>
      <c r="Q610" s="67"/>
      <c r="R610" s="67"/>
      <c r="S610" s="67"/>
      <c r="T610" s="67"/>
      <c r="U610" s="67"/>
      <c r="V610" s="67"/>
      <c r="W610" s="67"/>
    </row>
    <row r="611" spans="1:23" x14ac:dyDescent="0.2">
      <c r="A611" s="598"/>
      <c r="B611" s="169" t="s">
        <v>337</v>
      </c>
      <c r="C611" s="267"/>
      <c r="D611" s="474"/>
      <c r="E611" s="474"/>
      <c r="F611" s="267"/>
      <c r="G611" s="516"/>
      <c r="H611" s="516"/>
      <c r="K611" s="67"/>
      <c r="L611" s="67"/>
      <c r="M611" s="67"/>
      <c r="N611" s="67"/>
      <c r="O611" s="67"/>
      <c r="P611" s="67"/>
      <c r="Q611" s="67"/>
      <c r="R611" s="67"/>
      <c r="S611" s="67"/>
      <c r="T611" s="67"/>
      <c r="U611" s="67"/>
      <c r="V611" s="67"/>
      <c r="W611" s="67"/>
    </row>
    <row r="612" spans="1:23" x14ac:dyDescent="0.2">
      <c r="A612" s="599" t="s">
        <v>87</v>
      </c>
      <c r="B612" s="170" t="s">
        <v>109</v>
      </c>
      <c r="C612" s="275"/>
      <c r="D612" s="475"/>
      <c r="E612" s="475"/>
      <c r="F612" s="275"/>
      <c r="G612" s="518"/>
      <c r="H612" s="518"/>
      <c r="K612" s="67"/>
      <c r="L612" s="67"/>
      <c r="M612" s="67"/>
      <c r="N612" s="67"/>
      <c r="O612" s="67"/>
      <c r="P612" s="67"/>
      <c r="Q612" s="67"/>
      <c r="R612" s="67"/>
      <c r="S612" s="67"/>
      <c r="T612" s="67"/>
      <c r="U612" s="67"/>
      <c r="V612" s="67"/>
      <c r="W612" s="67"/>
    </row>
    <row r="613" spans="1:23" x14ac:dyDescent="0.2">
      <c r="A613" s="586">
        <v>3</v>
      </c>
      <c r="B613" s="138" t="s">
        <v>53</v>
      </c>
      <c r="C613" s="284">
        <f t="shared" ref="C613:C615" si="152">C614</f>
        <v>40000</v>
      </c>
      <c r="D613" s="476">
        <f t="shared" ref="D613:F615" si="153">D614</f>
        <v>40000</v>
      </c>
      <c r="E613" s="476">
        <f t="shared" si="153"/>
        <v>60000</v>
      </c>
      <c r="F613" s="284">
        <f t="shared" si="153"/>
        <v>60000</v>
      </c>
      <c r="G613" s="520">
        <f t="shared" ref="G613:G675" si="154">F613/E613</f>
        <v>1</v>
      </c>
      <c r="H613" s="520">
        <f t="shared" ref="H613:H675" si="155">F613/C613</f>
        <v>1.5</v>
      </c>
      <c r="K613" s="67"/>
      <c r="L613" s="67"/>
      <c r="M613" s="67"/>
      <c r="N613" s="67"/>
      <c r="O613" s="67"/>
      <c r="P613" s="67"/>
      <c r="Q613" s="67"/>
      <c r="R613" s="67"/>
      <c r="S613" s="67"/>
      <c r="T613" s="67"/>
      <c r="U613" s="67"/>
      <c r="V613" s="67"/>
      <c r="W613" s="67"/>
    </row>
    <row r="614" spans="1:23" x14ac:dyDescent="0.2">
      <c r="A614" s="587">
        <v>38</v>
      </c>
      <c r="B614" s="139" t="s">
        <v>35</v>
      </c>
      <c r="C614" s="285">
        <f t="shared" si="152"/>
        <v>40000</v>
      </c>
      <c r="D614" s="477">
        <f t="shared" si="153"/>
        <v>40000</v>
      </c>
      <c r="E614" s="477">
        <f t="shared" si="153"/>
        <v>60000</v>
      </c>
      <c r="F614" s="285">
        <f t="shared" si="153"/>
        <v>60000</v>
      </c>
      <c r="G614" s="522">
        <f t="shared" si="154"/>
        <v>1</v>
      </c>
      <c r="H614" s="522">
        <f t="shared" si="155"/>
        <v>1.5</v>
      </c>
      <c r="K614" s="67"/>
      <c r="L614" s="67"/>
      <c r="M614" s="67"/>
      <c r="N614" s="67"/>
      <c r="O614" s="67"/>
      <c r="P614" s="67"/>
      <c r="Q614" s="67"/>
      <c r="R614" s="67"/>
      <c r="S614" s="67"/>
      <c r="T614" s="67"/>
      <c r="U614" s="67"/>
      <c r="V614" s="67"/>
      <c r="W614" s="67"/>
    </row>
    <row r="615" spans="1:23" x14ac:dyDescent="0.2">
      <c r="A615" s="596">
        <v>381</v>
      </c>
      <c r="B615" s="163" t="s">
        <v>55</v>
      </c>
      <c r="C615" s="312">
        <f t="shared" si="152"/>
        <v>40000</v>
      </c>
      <c r="D615" s="454">
        <f t="shared" si="153"/>
        <v>40000</v>
      </c>
      <c r="E615" s="454">
        <f t="shared" si="153"/>
        <v>60000</v>
      </c>
      <c r="F615" s="312">
        <f t="shared" si="153"/>
        <v>60000</v>
      </c>
      <c r="G615" s="523">
        <f t="shared" si="154"/>
        <v>1</v>
      </c>
      <c r="H615" s="523">
        <f t="shared" si="155"/>
        <v>1.5</v>
      </c>
      <c r="K615" s="67"/>
      <c r="L615" s="67"/>
      <c r="M615" s="67"/>
      <c r="N615" s="67"/>
      <c r="O615" s="67"/>
      <c r="P615" s="67"/>
      <c r="Q615" s="67"/>
      <c r="R615" s="67"/>
      <c r="S615" s="67"/>
      <c r="T615" s="67"/>
      <c r="U615" s="67"/>
      <c r="V615" s="67"/>
      <c r="W615" s="67"/>
    </row>
    <row r="616" spans="1:23" x14ac:dyDescent="0.2">
      <c r="A616" s="597">
        <v>381</v>
      </c>
      <c r="B616" s="164" t="s">
        <v>55</v>
      </c>
      <c r="C616" s="306">
        <v>40000</v>
      </c>
      <c r="D616" s="455">
        <v>40000</v>
      </c>
      <c r="E616" s="455">
        <v>60000</v>
      </c>
      <c r="F616" s="306">
        <v>60000</v>
      </c>
      <c r="G616" s="518">
        <f t="shared" si="154"/>
        <v>1</v>
      </c>
      <c r="H616" s="518">
        <f t="shared" si="155"/>
        <v>1.5</v>
      </c>
      <c r="K616" s="67"/>
      <c r="L616" s="67"/>
      <c r="M616" s="67"/>
      <c r="N616" s="67"/>
      <c r="O616" s="67"/>
      <c r="P616" s="67"/>
      <c r="Q616" s="67"/>
      <c r="R616" s="67"/>
      <c r="S616" s="67"/>
      <c r="T616" s="67"/>
      <c r="U616" s="67"/>
      <c r="V616" s="67"/>
      <c r="W616" s="67"/>
    </row>
    <row r="617" spans="1:23" x14ac:dyDescent="0.2">
      <c r="A617" s="600" t="s">
        <v>144</v>
      </c>
      <c r="B617" s="601"/>
      <c r="C617" s="266">
        <f>C618+C626</f>
        <v>30000</v>
      </c>
      <c r="D617" s="478">
        <f>D618+D626</f>
        <v>35000</v>
      </c>
      <c r="E617" s="478">
        <f>E618+E626</f>
        <v>45000</v>
      </c>
      <c r="F617" s="266">
        <f>F618+F626</f>
        <v>40000</v>
      </c>
      <c r="G617" s="515">
        <f t="shared" si="154"/>
        <v>0.88888888888888884</v>
      </c>
      <c r="H617" s="515">
        <f t="shared" si="155"/>
        <v>1.3333333333333333</v>
      </c>
      <c r="K617" s="67"/>
      <c r="L617" s="67"/>
      <c r="M617" s="67"/>
      <c r="N617" s="67"/>
      <c r="O617" s="67"/>
      <c r="P617" s="67"/>
      <c r="Q617" s="67"/>
      <c r="R617" s="67"/>
      <c r="S617" s="67"/>
      <c r="T617" s="67"/>
      <c r="U617" s="67"/>
      <c r="V617" s="67"/>
      <c r="W617" s="67"/>
    </row>
    <row r="618" spans="1:23" x14ac:dyDescent="0.2">
      <c r="A618" s="594" t="s">
        <v>228</v>
      </c>
      <c r="B618" s="161" t="s">
        <v>227</v>
      </c>
      <c r="C618" s="267">
        <f>C621</f>
        <v>25000</v>
      </c>
      <c r="D618" s="469">
        <f>D621</f>
        <v>30000</v>
      </c>
      <c r="E618" s="469">
        <f>E621</f>
        <v>30000</v>
      </c>
      <c r="F618" s="267">
        <f>F621</f>
        <v>30000</v>
      </c>
      <c r="G618" s="516">
        <f t="shared" si="154"/>
        <v>1</v>
      </c>
      <c r="H618" s="516">
        <f t="shared" si="155"/>
        <v>1.2</v>
      </c>
      <c r="K618" s="67"/>
      <c r="L618" s="67"/>
      <c r="M618" s="67"/>
      <c r="N618" s="67"/>
      <c r="O618" s="67"/>
      <c r="P618" s="67"/>
      <c r="Q618" s="67"/>
      <c r="R618" s="67"/>
      <c r="S618" s="67"/>
      <c r="T618" s="67"/>
      <c r="U618" s="67"/>
      <c r="V618" s="67"/>
      <c r="W618" s="67"/>
    </row>
    <row r="619" spans="1:23" x14ac:dyDescent="0.2">
      <c r="A619" s="594"/>
      <c r="B619" s="156" t="s">
        <v>318</v>
      </c>
      <c r="C619" s="267"/>
      <c r="D619" s="469"/>
      <c r="E619" s="469"/>
      <c r="F619" s="267"/>
      <c r="G619" s="516"/>
      <c r="H619" s="516"/>
      <c r="K619" s="67"/>
      <c r="L619" s="67"/>
      <c r="M619" s="67"/>
      <c r="N619" s="67"/>
      <c r="O619" s="67"/>
      <c r="P619" s="67"/>
      <c r="Q619" s="67"/>
      <c r="R619" s="67"/>
      <c r="S619" s="67"/>
      <c r="T619" s="67"/>
      <c r="U619" s="67"/>
      <c r="V619" s="67"/>
      <c r="W619" s="67"/>
    </row>
    <row r="620" spans="1:23" x14ac:dyDescent="0.2">
      <c r="A620" s="602" t="s">
        <v>86</v>
      </c>
      <c r="B620" s="157" t="s">
        <v>109</v>
      </c>
      <c r="C620" s="275"/>
      <c r="D620" s="479"/>
      <c r="E620" s="479"/>
      <c r="F620" s="275"/>
      <c r="G620" s="518"/>
      <c r="H620" s="518"/>
      <c r="K620" s="67"/>
      <c r="L620" s="67"/>
      <c r="M620" s="67"/>
      <c r="N620" s="67"/>
      <c r="O620" s="67"/>
      <c r="P620" s="67"/>
      <c r="Q620" s="67"/>
      <c r="R620" s="67"/>
      <c r="S620" s="67"/>
      <c r="T620" s="67"/>
      <c r="U620" s="67"/>
      <c r="V620" s="67"/>
      <c r="W620" s="67"/>
    </row>
    <row r="621" spans="1:23" x14ac:dyDescent="0.2">
      <c r="A621" s="586">
        <v>3</v>
      </c>
      <c r="B621" s="138" t="s">
        <v>53</v>
      </c>
      <c r="C621" s="284">
        <f t="shared" ref="C621:C623" si="156">C622</f>
        <v>25000</v>
      </c>
      <c r="D621" s="464">
        <f t="shared" ref="D621:F622" si="157">D622</f>
        <v>30000</v>
      </c>
      <c r="E621" s="464">
        <f t="shared" si="157"/>
        <v>30000</v>
      </c>
      <c r="F621" s="284">
        <f t="shared" si="157"/>
        <v>30000</v>
      </c>
      <c r="G621" s="520">
        <f t="shared" si="154"/>
        <v>1</v>
      </c>
      <c r="H621" s="520">
        <f t="shared" si="155"/>
        <v>1.2</v>
      </c>
      <c r="K621" s="67"/>
      <c r="L621" s="67"/>
      <c r="M621" s="67"/>
      <c r="N621" s="67"/>
      <c r="O621" s="67"/>
      <c r="P621" s="67"/>
      <c r="Q621" s="67"/>
      <c r="R621" s="67"/>
      <c r="S621" s="67"/>
      <c r="T621" s="67"/>
      <c r="U621" s="67"/>
      <c r="V621" s="67"/>
      <c r="W621" s="67"/>
    </row>
    <row r="622" spans="1:23" x14ac:dyDescent="0.2">
      <c r="A622" s="587">
        <v>38</v>
      </c>
      <c r="B622" s="139" t="s">
        <v>35</v>
      </c>
      <c r="C622" s="285">
        <f t="shared" si="156"/>
        <v>25000</v>
      </c>
      <c r="D622" s="465">
        <f t="shared" si="157"/>
        <v>30000</v>
      </c>
      <c r="E622" s="465">
        <f t="shared" si="157"/>
        <v>30000</v>
      </c>
      <c r="F622" s="285">
        <f t="shared" si="157"/>
        <v>30000</v>
      </c>
      <c r="G622" s="522">
        <f t="shared" si="154"/>
        <v>1</v>
      </c>
      <c r="H622" s="522">
        <f t="shared" si="155"/>
        <v>1.2</v>
      </c>
      <c r="K622" s="67"/>
      <c r="L622" s="67"/>
      <c r="M622" s="67"/>
      <c r="N622" s="67"/>
      <c r="O622" s="67"/>
      <c r="P622" s="67"/>
      <c r="Q622" s="67"/>
      <c r="R622" s="67"/>
      <c r="S622" s="67"/>
      <c r="T622" s="67"/>
      <c r="U622" s="67"/>
      <c r="V622" s="67"/>
      <c r="W622" s="67"/>
    </row>
    <row r="623" spans="1:23" x14ac:dyDescent="0.2">
      <c r="A623" s="596">
        <v>381</v>
      </c>
      <c r="B623" s="163" t="s">
        <v>55</v>
      </c>
      <c r="C623" s="312">
        <f t="shared" si="156"/>
        <v>25000</v>
      </c>
      <c r="D623" s="454">
        <f>D624+D625</f>
        <v>30000</v>
      </c>
      <c r="E623" s="454">
        <f>E624+E625</f>
        <v>30000</v>
      </c>
      <c r="F623" s="312">
        <f>F624+F625</f>
        <v>30000</v>
      </c>
      <c r="G623" s="523">
        <f t="shared" si="154"/>
        <v>1</v>
      </c>
      <c r="H623" s="523">
        <f t="shared" si="155"/>
        <v>1.2</v>
      </c>
      <c r="K623" s="67"/>
      <c r="L623" s="67"/>
      <c r="M623" s="67"/>
      <c r="N623" s="67"/>
      <c r="O623" s="67"/>
      <c r="P623" s="67"/>
      <c r="Q623" s="67"/>
      <c r="R623" s="67"/>
      <c r="S623" s="67"/>
      <c r="T623" s="67"/>
      <c r="U623" s="67"/>
      <c r="V623" s="67"/>
      <c r="W623" s="67"/>
    </row>
    <row r="624" spans="1:23" x14ac:dyDescent="0.2">
      <c r="A624" s="597">
        <v>381</v>
      </c>
      <c r="B624" s="164" t="s">
        <v>55</v>
      </c>
      <c r="C624" s="306">
        <v>25000</v>
      </c>
      <c r="D624" s="467">
        <v>25000</v>
      </c>
      <c r="E624" s="455">
        <v>25000</v>
      </c>
      <c r="F624" s="306">
        <v>25000</v>
      </c>
      <c r="G624" s="518">
        <f t="shared" si="154"/>
        <v>1</v>
      </c>
      <c r="H624" s="518">
        <f t="shared" si="155"/>
        <v>1</v>
      </c>
      <c r="K624" s="67"/>
      <c r="L624" s="67"/>
      <c r="M624" s="67"/>
      <c r="N624" s="67"/>
      <c r="O624" s="67"/>
      <c r="P624" s="67"/>
      <c r="Q624" s="67"/>
      <c r="R624" s="67"/>
      <c r="S624" s="67"/>
      <c r="T624" s="67"/>
      <c r="U624" s="67"/>
      <c r="V624" s="67"/>
      <c r="W624" s="67"/>
    </row>
    <row r="625" spans="1:23" ht="24" x14ac:dyDescent="0.2">
      <c r="A625" s="597">
        <v>381</v>
      </c>
      <c r="B625" s="164" t="s">
        <v>439</v>
      </c>
      <c r="C625" s="306"/>
      <c r="D625" s="455">
        <v>5000</v>
      </c>
      <c r="E625" s="455">
        <v>5000</v>
      </c>
      <c r="F625" s="306">
        <v>5000</v>
      </c>
      <c r="G625" s="518"/>
      <c r="H625" s="518"/>
      <c r="K625" s="67"/>
      <c r="L625" s="67"/>
      <c r="M625" s="67"/>
      <c r="N625" s="67"/>
      <c r="O625" s="67"/>
      <c r="P625" s="67"/>
      <c r="Q625" s="67"/>
      <c r="R625" s="67"/>
      <c r="S625" s="67"/>
      <c r="T625" s="67"/>
      <c r="U625" s="67"/>
      <c r="V625" s="67"/>
      <c r="W625" s="67"/>
    </row>
    <row r="626" spans="1:23" x14ac:dyDescent="0.2">
      <c r="A626" s="594" t="s">
        <v>440</v>
      </c>
      <c r="B626" s="161" t="s">
        <v>369</v>
      </c>
      <c r="C626" s="267">
        <f>C629</f>
        <v>5000</v>
      </c>
      <c r="D626" s="469">
        <f>D629</f>
        <v>5000</v>
      </c>
      <c r="E626" s="469">
        <f>E629</f>
        <v>15000</v>
      </c>
      <c r="F626" s="267">
        <f>F629</f>
        <v>10000</v>
      </c>
      <c r="G626" s="516">
        <f t="shared" si="154"/>
        <v>0.66666666666666663</v>
      </c>
      <c r="H626" s="516">
        <v>0</v>
      </c>
      <c r="K626" s="67"/>
      <c r="L626" s="67"/>
      <c r="M626" s="67"/>
      <c r="N626" s="67"/>
      <c r="O626" s="67"/>
      <c r="P626" s="67"/>
      <c r="Q626" s="67"/>
      <c r="R626" s="67"/>
      <c r="S626" s="67"/>
      <c r="T626" s="67"/>
      <c r="U626" s="67"/>
      <c r="V626" s="67"/>
      <c r="W626" s="67"/>
    </row>
    <row r="627" spans="1:23" x14ac:dyDescent="0.2">
      <c r="A627" s="594"/>
      <c r="B627" s="156" t="s">
        <v>318</v>
      </c>
      <c r="C627" s="267"/>
      <c r="D627" s="469"/>
      <c r="E627" s="469"/>
      <c r="F627" s="267"/>
      <c r="G627" s="516"/>
      <c r="H627" s="516"/>
      <c r="K627" s="67"/>
      <c r="L627" s="67"/>
      <c r="M627" s="67"/>
      <c r="N627" s="67"/>
      <c r="O627" s="67"/>
      <c r="P627" s="67"/>
      <c r="Q627" s="67"/>
      <c r="R627" s="67"/>
      <c r="S627" s="67"/>
      <c r="T627" s="67"/>
      <c r="U627" s="67"/>
      <c r="V627" s="67"/>
      <c r="W627" s="67"/>
    </row>
    <row r="628" spans="1:23" x14ac:dyDescent="0.2">
      <c r="A628" s="602" t="s">
        <v>86</v>
      </c>
      <c r="B628" s="157" t="s">
        <v>109</v>
      </c>
      <c r="C628" s="275"/>
      <c r="D628" s="479"/>
      <c r="E628" s="479"/>
      <c r="F628" s="275"/>
      <c r="G628" s="518"/>
      <c r="H628" s="518"/>
      <c r="K628" s="67"/>
      <c r="L628" s="67"/>
      <c r="M628" s="67"/>
      <c r="N628" s="67"/>
      <c r="O628" s="67"/>
      <c r="P628" s="67"/>
      <c r="Q628" s="67"/>
      <c r="R628" s="67"/>
      <c r="S628" s="67"/>
      <c r="T628" s="67"/>
      <c r="U628" s="67"/>
      <c r="V628" s="67"/>
      <c r="W628" s="67"/>
    </row>
    <row r="629" spans="1:23" x14ac:dyDescent="0.2">
      <c r="A629" s="586">
        <v>3</v>
      </c>
      <c r="B629" s="138" t="s">
        <v>53</v>
      </c>
      <c r="C629" s="284">
        <f t="shared" ref="C629:C631" si="158">C630</f>
        <v>5000</v>
      </c>
      <c r="D629" s="464">
        <f t="shared" ref="D629:F630" si="159">D630</f>
        <v>5000</v>
      </c>
      <c r="E629" s="464">
        <f t="shared" si="159"/>
        <v>15000</v>
      </c>
      <c r="F629" s="284">
        <f t="shared" si="159"/>
        <v>10000</v>
      </c>
      <c r="G629" s="520">
        <f t="shared" si="154"/>
        <v>0.66666666666666663</v>
      </c>
      <c r="H629" s="520">
        <v>0</v>
      </c>
      <c r="K629" s="67"/>
      <c r="L629" s="67"/>
      <c r="M629" s="67"/>
      <c r="N629" s="67"/>
      <c r="O629" s="67"/>
      <c r="P629" s="67"/>
      <c r="Q629" s="67"/>
      <c r="R629" s="67"/>
      <c r="S629" s="67"/>
      <c r="T629" s="67"/>
      <c r="U629" s="67"/>
      <c r="V629" s="67"/>
      <c r="W629" s="67"/>
    </row>
    <row r="630" spans="1:23" x14ac:dyDescent="0.2">
      <c r="A630" s="587">
        <v>38</v>
      </c>
      <c r="B630" s="139" t="s">
        <v>35</v>
      </c>
      <c r="C630" s="285">
        <f t="shared" si="158"/>
        <v>5000</v>
      </c>
      <c r="D630" s="465">
        <f t="shared" si="159"/>
        <v>5000</v>
      </c>
      <c r="E630" s="465">
        <f t="shared" si="159"/>
        <v>15000</v>
      </c>
      <c r="F630" s="285">
        <f t="shared" si="159"/>
        <v>10000</v>
      </c>
      <c r="G630" s="522">
        <f t="shared" si="154"/>
        <v>0.66666666666666663</v>
      </c>
      <c r="H630" s="522">
        <v>0</v>
      </c>
      <c r="K630" s="67"/>
      <c r="L630" s="67"/>
      <c r="M630" s="67"/>
      <c r="N630" s="67"/>
      <c r="O630" s="67"/>
      <c r="P630" s="67"/>
      <c r="Q630" s="67"/>
      <c r="R630" s="67"/>
      <c r="S630" s="67"/>
      <c r="T630" s="67"/>
      <c r="U630" s="67"/>
      <c r="V630" s="67"/>
      <c r="W630" s="67"/>
    </row>
    <row r="631" spans="1:23" x14ac:dyDescent="0.2">
      <c r="A631" s="596">
        <v>381</v>
      </c>
      <c r="B631" s="163" t="s">
        <v>55</v>
      </c>
      <c r="C631" s="312">
        <f t="shared" si="158"/>
        <v>5000</v>
      </c>
      <c r="D631" s="454">
        <f>D632</f>
        <v>5000</v>
      </c>
      <c r="E631" s="454">
        <v>15000</v>
      </c>
      <c r="F631" s="312">
        <f>F632</f>
        <v>10000</v>
      </c>
      <c r="G631" s="523">
        <f t="shared" si="154"/>
        <v>0.66666666666666663</v>
      </c>
      <c r="H631" s="523">
        <v>0</v>
      </c>
      <c r="K631" s="67"/>
      <c r="L631" s="67"/>
      <c r="M631" s="67"/>
      <c r="N631" s="67"/>
      <c r="O631" s="67"/>
      <c r="P631" s="67"/>
      <c r="Q631" s="67"/>
      <c r="R631" s="67"/>
      <c r="S631" s="67"/>
      <c r="T631" s="67"/>
      <c r="U631" s="67"/>
      <c r="V631" s="67"/>
      <c r="W631" s="67"/>
    </row>
    <row r="632" spans="1:23" x14ac:dyDescent="0.2">
      <c r="A632" s="597">
        <v>381</v>
      </c>
      <c r="B632" s="164" t="s">
        <v>55</v>
      </c>
      <c r="C632" s="306">
        <v>5000</v>
      </c>
      <c r="D632" s="455">
        <v>5000</v>
      </c>
      <c r="E632" s="455">
        <v>15000</v>
      </c>
      <c r="F632" s="306">
        <v>10000</v>
      </c>
      <c r="G632" s="518">
        <f t="shared" si="154"/>
        <v>0.66666666666666663</v>
      </c>
      <c r="H632" s="518">
        <v>0</v>
      </c>
      <c r="K632" s="67"/>
      <c r="L632" s="67"/>
      <c r="M632" s="67"/>
      <c r="N632" s="67"/>
      <c r="O632" s="67"/>
      <c r="P632" s="67"/>
      <c r="Q632" s="67"/>
      <c r="R632" s="67"/>
      <c r="S632" s="67"/>
      <c r="T632" s="67"/>
      <c r="U632" s="67"/>
      <c r="V632" s="67"/>
      <c r="W632" s="67"/>
    </row>
    <row r="633" spans="1:23" x14ac:dyDescent="0.2">
      <c r="A633" s="603"/>
      <c r="B633" s="604" t="s">
        <v>271</v>
      </c>
      <c r="C633" s="288"/>
      <c r="D633" s="203"/>
      <c r="E633" s="203"/>
      <c r="F633" s="288"/>
      <c r="G633" s="553"/>
      <c r="H633" s="553"/>
      <c r="K633" s="67"/>
      <c r="L633" s="67"/>
      <c r="M633" s="67"/>
      <c r="N633" s="67"/>
      <c r="O633" s="67"/>
      <c r="P633" s="67"/>
      <c r="Q633" s="67"/>
      <c r="R633" s="67"/>
      <c r="S633" s="67"/>
      <c r="T633" s="67"/>
      <c r="U633" s="67"/>
      <c r="V633" s="67"/>
      <c r="W633" s="67"/>
    </row>
    <row r="634" spans="1:23" x14ac:dyDescent="0.2">
      <c r="A634" s="580" t="s">
        <v>145</v>
      </c>
      <c r="B634" s="581"/>
      <c r="C634" s="266">
        <f>C635+C642+C649+C656+C663+C670+C678</f>
        <v>68625</v>
      </c>
      <c r="D634" s="194">
        <f>D635+D642+D649+D656+D663+D670+D678</f>
        <v>83000</v>
      </c>
      <c r="E634" s="194">
        <f>E635+E642+E649+E656+E663+E670+E678</f>
        <v>86000</v>
      </c>
      <c r="F634" s="266">
        <f>F635+F642+F649+F656+F663+F670+F678</f>
        <v>77542</v>
      </c>
      <c r="G634" s="515">
        <f t="shared" si="154"/>
        <v>0.90165116279069768</v>
      </c>
      <c r="H634" s="515">
        <f t="shared" si="155"/>
        <v>1.1299380692167578</v>
      </c>
      <c r="K634" s="67"/>
      <c r="L634" s="67"/>
      <c r="M634" s="67"/>
      <c r="N634" s="67"/>
      <c r="O634" s="67"/>
      <c r="P634" s="67"/>
      <c r="Q634" s="67"/>
      <c r="R634" s="67"/>
      <c r="S634" s="67"/>
      <c r="T634" s="67"/>
      <c r="U634" s="67"/>
      <c r="V634" s="67"/>
      <c r="W634" s="67"/>
    </row>
    <row r="635" spans="1:23" x14ac:dyDescent="0.2">
      <c r="A635" s="161" t="s">
        <v>229</v>
      </c>
      <c r="B635" s="161" t="s">
        <v>230</v>
      </c>
      <c r="C635" s="267">
        <f>C638</f>
        <v>15000</v>
      </c>
      <c r="D635" s="469">
        <f>D638</f>
        <v>15000</v>
      </c>
      <c r="E635" s="193">
        <f>E638</f>
        <v>15000</v>
      </c>
      <c r="F635" s="267">
        <f>F638</f>
        <v>15000</v>
      </c>
      <c r="G635" s="516">
        <f t="shared" si="154"/>
        <v>1</v>
      </c>
      <c r="H635" s="516">
        <f t="shared" si="155"/>
        <v>1</v>
      </c>
      <c r="K635" s="67"/>
      <c r="L635" s="67"/>
      <c r="M635" s="67"/>
      <c r="N635" s="67"/>
      <c r="O635" s="67"/>
      <c r="P635" s="67"/>
      <c r="Q635" s="67"/>
      <c r="R635" s="67"/>
      <c r="S635" s="67"/>
      <c r="T635" s="67"/>
      <c r="U635" s="67"/>
      <c r="V635" s="67"/>
      <c r="W635" s="67"/>
    </row>
    <row r="636" spans="1:23" x14ac:dyDescent="0.2">
      <c r="A636" s="161"/>
      <c r="B636" s="156" t="s">
        <v>320</v>
      </c>
      <c r="C636" s="267"/>
      <c r="D636" s="469"/>
      <c r="E636" s="193"/>
      <c r="F636" s="267"/>
      <c r="G636" s="516"/>
      <c r="H636" s="516"/>
      <c r="K636" s="67"/>
      <c r="L636" s="67"/>
      <c r="M636" s="67"/>
      <c r="N636" s="67"/>
      <c r="O636" s="67"/>
      <c r="P636" s="67"/>
      <c r="Q636" s="67"/>
      <c r="R636" s="67"/>
      <c r="S636" s="67"/>
      <c r="T636" s="67"/>
      <c r="U636" s="67"/>
      <c r="V636" s="67"/>
      <c r="W636" s="67"/>
    </row>
    <row r="637" spans="1:23" x14ac:dyDescent="0.2">
      <c r="A637" s="605" t="s">
        <v>82</v>
      </c>
      <c r="B637" s="168" t="s">
        <v>109</v>
      </c>
      <c r="C637" s="275"/>
      <c r="D637" s="473"/>
      <c r="E637" s="411"/>
      <c r="F637" s="275"/>
      <c r="G637" s="518"/>
      <c r="H637" s="518"/>
      <c r="K637" s="67"/>
      <c r="L637" s="67"/>
      <c r="M637" s="67"/>
      <c r="N637" s="67"/>
      <c r="O637" s="67"/>
      <c r="P637" s="67"/>
      <c r="Q637" s="67"/>
      <c r="R637" s="67"/>
      <c r="S637" s="67"/>
      <c r="T637" s="67"/>
      <c r="U637" s="67"/>
      <c r="V637" s="67"/>
      <c r="W637" s="67"/>
    </row>
    <row r="638" spans="1:23" x14ac:dyDescent="0.2">
      <c r="A638" s="586">
        <v>3</v>
      </c>
      <c r="B638" s="138" t="s">
        <v>53</v>
      </c>
      <c r="C638" s="284">
        <f t="shared" ref="C638:D640" si="160">C639</f>
        <v>15000</v>
      </c>
      <c r="D638" s="464">
        <f t="shared" si="160"/>
        <v>15000</v>
      </c>
      <c r="E638" s="464">
        <f t="shared" ref="E638:F640" si="161">E639</f>
        <v>15000</v>
      </c>
      <c r="F638" s="284">
        <f t="shared" si="161"/>
        <v>15000</v>
      </c>
      <c r="G638" s="520">
        <f t="shared" si="154"/>
        <v>1</v>
      </c>
      <c r="H638" s="520">
        <f t="shared" si="155"/>
        <v>1</v>
      </c>
      <c r="K638" s="67"/>
      <c r="L638" s="67"/>
      <c r="M638" s="67"/>
      <c r="N638" s="67"/>
      <c r="O638" s="67"/>
      <c r="P638" s="67"/>
      <c r="Q638" s="67"/>
      <c r="R638" s="67"/>
      <c r="S638" s="67"/>
      <c r="T638" s="67"/>
      <c r="U638" s="67"/>
      <c r="V638" s="67"/>
      <c r="W638" s="67"/>
    </row>
    <row r="639" spans="1:23" x14ac:dyDescent="0.2">
      <c r="A639" s="587">
        <v>38</v>
      </c>
      <c r="B639" s="139" t="s">
        <v>35</v>
      </c>
      <c r="C639" s="285">
        <f t="shared" si="160"/>
        <v>15000</v>
      </c>
      <c r="D639" s="465">
        <f t="shared" si="160"/>
        <v>15000</v>
      </c>
      <c r="E639" s="465">
        <f t="shared" si="161"/>
        <v>15000</v>
      </c>
      <c r="F639" s="285">
        <f t="shared" si="161"/>
        <v>15000</v>
      </c>
      <c r="G639" s="522">
        <f t="shared" si="154"/>
        <v>1</v>
      </c>
      <c r="H639" s="522">
        <f t="shared" si="155"/>
        <v>1</v>
      </c>
      <c r="K639" s="67"/>
      <c r="L639" s="67"/>
      <c r="M639" s="67"/>
      <c r="N639" s="67"/>
      <c r="O639" s="67"/>
      <c r="P639" s="67"/>
      <c r="Q639" s="67"/>
      <c r="R639" s="67"/>
      <c r="S639" s="67"/>
      <c r="T639" s="67"/>
      <c r="U639" s="67"/>
      <c r="V639" s="67"/>
      <c r="W639" s="67"/>
    </row>
    <row r="640" spans="1:23" x14ac:dyDescent="0.2">
      <c r="A640" s="606">
        <v>381</v>
      </c>
      <c r="B640" s="171" t="s">
        <v>55</v>
      </c>
      <c r="C640" s="312">
        <f t="shared" si="160"/>
        <v>15000</v>
      </c>
      <c r="D640" s="454">
        <f t="shared" si="160"/>
        <v>15000</v>
      </c>
      <c r="E640" s="454">
        <f t="shared" si="161"/>
        <v>15000</v>
      </c>
      <c r="F640" s="312">
        <f t="shared" si="161"/>
        <v>15000</v>
      </c>
      <c r="G640" s="523">
        <f t="shared" si="154"/>
        <v>1</v>
      </c>
      <c r="H640" s="523">
        <f t="shared" si="155"/>
        <v>1</v>
      </c>
      <c r="K640" s="67"/>
      <c r="L640" s="67"/>
      <c r="M640" s="67"/>
      <c r="N640" s="67"/>
      <c r="O640" s="67"/>
      <c r="P640" s="67"/>
      <c r="Q640" s="67"/>
      <c r="R640" s="67"/>
      <c r="S640" s="67"/>
      <c r="T640" s="67"/>
      <c r="U640" s="67"/>
      <c r="V640" s="67"/>
      <c r="W640" s="67"/>
    </row>
    <row r="641" spans="1:23" x14ac:dyDescent="0.2">
      <c r="A641" s="542">
        <v>381</v>
      </c>
      <c r="B641" s="94" t="s">
        <v>55</v>
      </c>
      <c r="C641" s="306">
        <v>15000</v>
      </c>
      <c r="D641" s="455">
        <v>15000</v>
      </c>
      <c r="E641" s="455">
        <v>15000</v>
      </c>
      <c r="F641" s="306">
        <v>15000</v>
      </c>
      <c r="G641" s="518">
        <f t="shared" si="154"/>
        <v>1</v>
      </c>
      <c r="H641" s="518">
        <f t="shared" si="155"/>
        <v>1</v>
      </c>
      <c r="K641" s="67"/>
      <c r="L641" s="67"/>
      <c r="M641" s="67"/>
      <c r="N641" s="67"/>
      <c r="O641" s="67"/>
      <c r="P641" s="67"/>
      <c r="Q641" s="67"/>
      <c r="R641" s="67"/>
      <c r="S641" s="67"/>
      <c r="T641" s="67"/>
      <c r="U641" s="67"/>
      <c r="V641" s="67"/>
      <c r="W641" s="67"/>
    </row>
    <row r="642" spans="1:23" x14ac:dyDescent="0.2">
      <c r="A642" s="161" t="s">
        <v>232</v>
      </c>
      <c r="B642" s="161" t="s">
        <v>231</v>
      </c>
      <c r="C642" s="267">
        <f>C645</f>
        <v>2625</v>
      </c>
      <c r="D642" s="469">
        <f>D645</f>
        <v>3000</v>
      </c>
      <c r="E642" s="193">
        <f>E645</f>
        <v>3000</v>
      </c>
      <c r="F642" s="267">
        <f>F645</f>
        <v>2625</v>
      </c>
      <c r="G642" s="516">
        <f t="shared" si="154"/>
        <v>0.875</v>
      </c>
      <c r="H642" s="516">
        <f t="shared" si="155"/>
        <v>1</v>
      </c>
      <c r="K642" s="67"/>
      <c r="L642" s="67"/>
      <c r="M642" s="67"/>
      <c r="N642" s="67"/>
      <c r="O642" s="67"/>
      <c r="P642" s="67"/>
      <c r="Q642" s="67"/>
      <c r="R642" s="67"/>
      <c r="S642" s="67"/>
      <c r="T642" s="67"/>
      <c r="U642" s="67"/>
      <c r="V642" s="67"/>
      <c r="W642" s="67"/>
    </row>
    <row r="643" spans="1:23" x14ac:dyDescent="0.2">
      <c r="A643" s="161"/>
      <c r="B643" s="156" t="s">
        <v>321</v>
      </c>
      <c r="C643" s="267"/>
      <c r="D643" s="469"/>
      <c r="E643" s="193"/>
      <c r="F643" s="267"/>
      <c r="G643" s="516"/>
      <c r="H643" s="516"/>
      <c r="K643" s="67"/>
      <c r="L643" s="67"/>
      <c r="M643" s="67"/>
      <c r="N643" s="67"/>
      <c r="O643" s="67"/>
      <c r="P643" s="67"/>
      <c r="Q643" s="67"/>
      <c r="R643" s="67"/>
      <c r="S643" s="67"/>
      <c r="T643" s="67"/>
      <c r="U643" s="67"/>
      <c r="V643" s="67"/>
      <c r="W643" s="67"/>
    </row>
    <row r="644" spans="1:23" x14ac:dyDescent="0.2">
      <c r="A644" s="605" t="s">
        <v>82</v>
      </c>
      <c r="B644" s="168" t="s">
        <v>109</v>
      </c>
      <c r="C644" s="275"/>
      <c r="D644" s="473"/>
      <c r="E644" s="197"/>
      <c r="F644" s="275"/>
      <c r="G644" s="518"/>
      <c r="H644" s="518"/>
      <c r="K644" s="67"/>
      <c r="L644" s="67"/>
      <c r="M644" s="67"/>
      <c r="N644" s="67"/>
      <c r="O644" s="67"/>
      <c r="P644" s="67"/>
      <c r="Q644" s="67"/>
      <c r="R644" s="67"/>
      <c r="S644" s="67"/>
      <c r="T644" s="67"/>
      <c r="U644" s="67"/>
      <c r="V644" s="67"/>
      <c r="W644" s="67"/>
    </row>
    <row r="645" spans="1:23" x14ac:dyDescent="0.2">
      <c r="A645" s="586">
        <v>3</v>
      </c>
      <c r="B645" s="138" t="s">
        <v>53</v>
      </c>
      <c r="C645" s="284">
        <f t="shared" ref="C645:D647" si="162">C646</f>
        <v>2625</v>
      </c>
      <c r="D645" s="464">
        <f t="shared" si="162"/>
        <v>3000</v>
      </c>
      <c r="E645" s="464">
        <f t="shared" ref="E645:F647" si="163">E646</f>
        <v>3000</v>
      </c>
      <c r="F645" s="284">
        <f t="shared" si="163"/>
        <v>2625</v>
      </c>
      <c r="G645" s="520">
        <f t="shared" si="154"/>
        <v>0.875</v>
      </c>
      <c r="H645" s="520">
        <f t="shared" si="155"/>
        <v>1</v>
      </c>
      <c r="K645" s="67"/>
      <c r="L645" s="67"/>
      <c r="M645" s="67"/>
      <c r="N645" s="67"/>
      <c r="O645" s="67"/>
      <c r="P645" s="67"/>
      <c r="Q645" s="67"/>
      <c r="R645" s="67"/>
      <c r="S645" s="67"/>
      <c r="T645" s="67"/>
      <c r="U645" s="67"/>
      <c r="V645" s="67"/>
      <c r="W645" s="67"/>
    </row>
    <row r="646" spans="1:23" x14ac:dyDescent="0.2">
      <c r="A646" s="587">
        <v>32</v>
      </c>
      <c r="B646" s="139" t="s">
        <v>27</v>
      </c>
      <c r="C646" s="285">
        <f t="shared" si="162"/>
        <v>2625</v>
      </c>
      <c r="D646" s="465">
        <f t="shared" si="162"/>
        <v>3000</v>
      </c>
      <c r="E646" s="465">
        <f t="shared" si="163"/>
        <v>3000</v>
      </c>
      <c r="F646" s="285">
        <f t="shared" si="163"/>
        <v>2625</v>
      </c>
      <c r="G646" s="522">
        <f t="shared" si="154"/>
        <v>0.875</v>
      </c>
      <c r="H646" s="522">
        <f t="shared" si="155"/>
        <v>1</v>
      </c>
      <c r="K646" s="67"/>
      <c r="L646" s="67"/>
      <c r="M646" s="67"/>
      <c r="N646" s="67"/>
      <c r="O646" s="67"/>
      <c r="P646" s="67"/>
      <c r="Q646" s="67"/>
      <c r="R646" s="67"/>
      <c r="S646" s="67"/>
      <c r="T646" s="67"/>
      <c r="U646" s="67"/>
      <c r="V646" s="67"/>
      <c r="W646" s="67"/>
    </row>
    <row r="647" spans="1:23" x14ac:dyDescent="0.2">
      <c r="A647" s="541">
        <v>329</v>
      </c>
      <c r="B647" s="93" t="s">
        <v>31</v>
      </c>
      <c r="C647" s="312">
        <f t="shared" si="162"/>
        <v>2625</v>
      </c>
      <c r="D647" s="454">
        <f t="shared" si="162"/>
        <v>3000</v>
      </c>
      <c r="E647" s="454">
        <f t="shared" si="163"/>
        <v>3000</v>
      </c>
      <c r="F647" s="312">
        <f t="shared" si="163"/>
        <v>2625</v>
      </c>
      <c r="G647" s="523">
        <f t="shared" si="154"/>
        <v>0.875</v>
      </c>
      <c r="H647" s="523">
        <f t="shared" si="155"/>
        <v>1</v>
      </c>
      <c r="K647" s="67"/>
      <c r="L647" s="67"/>
      <c r="M647" s="67"/>
      <c r="N647" s="67"/>
      <c r="O647" s="67"/>
      <c r="P647" s="67"/>
      <c r="Q647" s="67"/>
      <c r="R647" s="67"/>
      <c r="S647" s="67"/>
      <c r="T647" s="67"/>
      <c r="U647" s="67"/>
      <c r="V647" s="67"/>
      <c r="W647" s="67"/>
    </row>
    <row r="648" spans="1:23" x14ac:dyDescent="0.2">
      <c r="A648" s="542">
        <v>329</v>
      </c>
      <c r="B648" s="94" t="s">
        <v>31</v>
      </c>
      <c r="C648" s="306">
        <v>2625</v>
      </c>
      <c r="D648" s="455">
        <v>3000</v>
      </c>
      <c r="E648" s="455">
        <v>3000</v>
      </c>
      <c r="F648" s="306">
        <v>2625</v>
      </c>
      <c r="G648" s="518">
        <f t="shared" si="154"/>
        <v>0.875</v>
      </c>
      <c r="H648" s="518">
        <f t="shared" si="155"/>
        <v>1</v>
      </c>
      <c r="K648" s="67"/>
      <c r="L648" s="67"/>
      <c r="M648" s="67"/>
      <c r="N648" s="67"/>
      <c r="O648" s="67"/>
      <c r="P648" s="67"/>
      <c r="Q648" s="67"/>
      <c r="R648" s="67"/>
      <c r="S648" s="67"/>
      <c r="T648" s="67"/>
      <c r="U648" s="67"/>
      <c r="V648" s="67"/>
      <c r="W648" s="67"/>
    </row>
    <row r="649" spans="1:23" x14ac:dyDescent="0.2">
      <c r="A649" s="161" t="s">
        <v>234</v>
      </c>
      <c r="B649" s="161" t="s">
        <v>233</v>
      </c>
      <c r="C649" s="267">
        <f>C652</f>
        <v>25000</v>
      </c>
      <c r="D649" s="469">
        <f>D652</f>
        <v>25000</v>
      </c>
      <c r="E649" s="193">
        <f>E652</f>
        <v>25000</v>
      </c>
      <c r="F649" s="267">
        <f>F652</f>
        <v>22917</v>
      </c>
      <c r="G649" s="516">
        <f t="shared" si="154"/>
        <v>0.91668000000000005</v>
      </c>
      <c r="H649" s="516">
        <f t="shared" si="155"/>
        <v>0.91668000000000005</v>
      </c>
      <c r="K649" s="67"/>
      <c r="L649" s="67"/>
      <c r="M649" s="67"/>
      <c r="N649" s="67"/>
      <c r="O649" s="67"/>
      <c r="P649" s="67"/>
      <c r="Q649" s="67"/>
      <c r="R649" s="67"/>
      <c r="S649" s="67"/>
      <c r="T649" s="67"/>
      <c r="U649" s="67"/>
      <c r="V649" s="67"/>
      <c r="W649" s="67"/>
    </row>
    <row r="650" spans="1:23" x14ac:dyDescent="0.2">
      <c r="A650" s="161"/>
      <c r="B650" s="156" t="s">
        <v>320</v>
      </c>
      <c r="C650" s="267"/>
      <c r="D650" s="469"/>
      <c r="E650" s="193"/>
      <c r="F650" s="267"/>
      <c r="G650" s="516"/>
      <c r="H650" s="516"/>
      <c r="K650" s="67"/>
      <c r="L650" s="67"/>
      <c r="M650" s="67"/>
      <c r="N650" s="67"/>
      <c r="O650" s="67"/>
      <c r="P650" s="67"/>
      <c r="Q650" s="67"/>
      <c r="R650" s="67"/>
      <c r="S650" s="67"/>
      <c r="T650" s="67"/>
      <c r="U650" s="67"/>
      <c r="V650" s="67"/>
      <c r="W650" s="67"/>
    </row>
    <row r="651" spans="1:23" x14ac:dyDescent="0.2">
      <c r="A651" s="605" t="s">
        <v>85</v>
      </c>
      <c r="B651" s="168" t="s">
        <v>109</v>
      </c>
      <c r="C651" s="275"/>
      <c r="D651" s="473"/>
      <c r="E651" s="411"/>
      <c r="F651" s="275"/>
      <c r="G651" s="518"/>
      <c r="H651" s="518"/>
      <c r="K651" s="67"/>
      <c r="L651" s="67"/>
      <c r="M651" s="67"/>
      <c r="N651" s="67"/>
      <c r="O651" s="67"/>
      <c r="P651" s="67"/>
      <c r="Q651" s="67"/>
      <c r="R651" s="67"/>
      <c r="S651" s="67"/>
      <c r="T651" s="67"/>
      <c r="U651" s="67"/>
      <c r="V651" s="67"/>
      <c r="W651" s="67"/>
    </row>
    <row r="652" spans="1:23" x14ac:dyDescent="0.2">
      <c r="A652" s="586">
        <v>3</v>
      </c>
      <c r="B652" s="138" t="s">
        <v>53</v>
      </c>
      <c r="C652" s="284">
        <f t="shared" ref="C652:D654" si="164">C653</f>
        <v>25000</v>
      </c>
      <c r="D652" s="464">
        <f t="shared" si="164"/>
        <v>25000</v>
      </c>
      <c r="E652" s="464">
        <f t="shared" ref="E652:F654" si="165">E653</f>
        <v>25000</v>
      </c>
      <c r="F652" s="284">
        <f t="shared" si="165"/>
        <v>22917</v>
      </c>
      <c r="G652" s="520">
        <f t="shared" si="154"/>
        <v>0.91668000000000005</v>
      </c>
      <c r="H652" s="520">
        <f t="shared" si="155"/>
        <v>0.91668000000000005</v>
      </c>
      <c r="K652" s="67"/>
      <c r="L652" s="67"/>
      <c r="M652" s="67"/>
      <c r="N652" s="67"/>
      <c r="O652" s="67"/>
      <c r="P652" s="67"/>
      <c r="Q652" s="67"/>
      <c r="R652" s="67"/>
      <c r="S652" s="67"/>
      <c r="T652" s="67"/>
      <c r="U652" s="67"/>
      <c r="V652" s="67"/>
      <c r="W652" s="67"/>
    </row>
    <row r="653" spans="1:23" x14ac:dyDescent="0.2">
      <c r="A653" s="587">
        <v>38</v>
      </c>
      <c r="B653" s="139" t="s">
        <v>35</v>
      </c>
      <c r="C653" s="285">
        <f t="shared" si="164"/>
        <v>25000</v>
      </c>
      <c r="D653" s="465">
        <f t="shared" si="164"/>
        <v>25000</v>
      </c>
      <c r="E653" s="465">
        <f t="shared" si="165"/>
        <v>25000</v>
      </c>
      <c r="F653" s="285">
        <f t="shared" si="165"/>
        <v>22917</v>
      </c>
      <c r="G653" s="522">
        <f t="shared" si="154"/>
        <v>0.91668000000000005</v>
      </c>
      <c r="H653" s="522">
        <f t="shared" si="155"/>
        <v>0.91668000000000005</v>
      </c>
      <c r="K653" s="67"/>
      <c r="L653" s="67"/>
      <c r="M653" s="67"/>
      <c r="N653" s="67"/>
      <c r="O653" s="67"/>
      <c r="P653" s="67"/>
      <c r="Q653" s="67"/>
      <c r="R653" s="67"/>
      <c r="S653" s="67"/>
      <c r="T653" s="67"/>
      <c r="U653" s="67"/>
      <c r="V653" s="67"/>
      <c r="W653" s="67"/>
    </row>
    <row r="654" spans="1:23" x14ac:dyDescent="0.2">
      <c r="A654" s="541">
        <v>381</v>
      </c>
      <c r="B654" s="93" t="s">
        <v>55</v>
      </c>
      <c r="C654" s="312">
        <f t="shared" si="164"/>
        <v>25000</v>
      </c>
      <c r="D654" s="454">
        <f t="shared" si="164"/>
        <v>25000</v>
      </c>
      <c r="E654" s="454">
        <f t="shared" si="165"/>
        <v>25000</v>
      </c>
      <c r="F654" s="312">
        <f t="shared" si="165"/>
        <v>22917</v>
      </c>
      <c r="G654" s="523">
        <f t="shared" si="154"/>
        <v>0.91668000000000005</v>
      </c>
      <c r="H654" s="523">
        <f t="shared" si="155"/>
        <v>0.91668000000000005</v>
      </c>
      <c r="K654" s="67"/>
      <c r="L654" s="67"/>
      <c r="M654" s="67"/>
      <c r="N654" s="67"/>
      <c r="O654" s="67"/>
      <c r="P654" s="67"/>
      <c r="Q654" s="67"/>
      <c r="R654" s="67"/>
      <c r="S654" s="67"/>
      <c r="T654" s="67"/>
      <c r="U654" s="67"/>
      <c r="V654" s="67"/>
      <c r="W654" s="67"/>
    </row>
    <row r="655" spans="1:23" x14ac:dyDescent="0.2">
      <c r="A655" s="542">
        <v>381</v>
      </c>
      <c r="B655" s="94" t="s">
        <v>55</v>
      </c>
      <c r="C655" s="306">
        <v>25000</v>
      </c>
      <c r="D655" s="455">
        <v>25000</v>
      </c>
      <c r="E655" s="455">
        <v>25000</v>
      </c>
      <c r="F655" s="306">
        <v>22917</v>
      </c>
      <c r="G655" s="518">
        <f t="shared" si="154"/>
        <v>0.91668000000000005</v>
      </c>
      <c r="H655" s="518">
        <f t="shared" si="155"/>
        <v>0.91668000000000005</v>
      </c>
      <c r="K655" s="67"/>
      <c r="L655" s="67"/>
      <c r="M655" s="67"/>
      <c r="N655" s="67"/>
      <c r="O655" s="67"/>
      <c r="P655" s="67"/>
      <c r="Q655" s="67"/>
      <c r="R655" s="67"/>
      <c r="S655" s="67"/>
      <c r="T655" s="67"/>
      <c r="U655" s="67"/>
      <c r="V655" s="67"/>
      <c r="W655" s="67"/>
    </row>
    <row r="656" spans="1:23" x14ac:dyDescent="0.2">
      <c r="A656" s="161" t="s">
        <v>236</v>
      </c>
      <c r="B656" s="161" t="s">
        <v>235</v>
      </c>
      <c r="C656" s="267">
        <f>C659</f>
        <v>2000</v>
      </c>
      <c r="D656" s="469">
        <f>D659</f>
        <v>2000</v>
      </c>
      <c r="E656" s="193">
        <f>E659</f>
        <v>2000</v>
      </c>
      <c r="F656" s="267">
        <f>F659</f>
        <v>2000</v>
      </c>
      <c r="G656" s="516">
        <f t="shared" si="154"/>
        <v>1</v>
      </c>
      <c r="H656" s="516">
        <f t="shared" si="155"/>
        <v>1</v>
      </c>
      <c r="K656" s="67"/>
      <c r="L656" s="67"/>
      <c r="M656" s="67"/>
      <c r="N656" s="67"/>
      <c r="O656" s="67"/>
      <c r="P656" s="67"/>
      <c r="Q656" s="67"/>
      <c r="R656" s="67"/>
      <c r="S656" s="67"/>
      <c r="T656" s="67"/>
      <c r="U656" s="67"/>
      <c r="V656" s="67"/>
      <c r="W656" s="67"/>
    </row>
    <row r="657" spans="1:23" x14ac:dyDescent="0.2">
      <c r="A657" s="161"/>
      <c r="B657" s="156" t="s">
        <v>320</v>
      </c>
      <c r="C657" s="267"/>
      <c r="D657" s="469"/>
      <c r="E657" s="193"/>
      <c r="F657" s="267"/>
      <c r="G657" s="516"/>
      <c r="H657" s="516"/>
      <c r="K657" s="67"/>
      <c r="L657" s="67"/>
      <c r="M657" s="67"/>
      <c r="N657" s="67"/>
      <c r="O657" s="67"/>
      <c r="P657" s="67"/>
      <c r="Q657" s="67"/>
      <c r="R657" s="67"/>
      <c r="S657" s="67"/>
      <c r="T657" s="67"/>
      <c r="U657" s="67"/>
      <c r="V657" s="67"/>
      <c r="W657" s="67"/>
    </row>
    <row r="658" spans="1:23" x14ac:dyDescent="0.2">
      <c r="A658" s="605" t="s">
        <v>85</v>
      </c>
      <c r="B658" s="168" t="s">
        <v>109</v>
      </c>
      <c r="C658" s="275"/>
      <c r="D658" s="473"/>
      <c r="E658" s="411"/>
      <c r="F658" s="275"/>
      <c r="G658" s="518"/>
      <c r="H658" s="518"/>
      <c r="K658" s="67"/>
      <c r="L658" s="67"/>
      <c r="M658" s="67"/>
      <c r="N658" s="67"/>
      <c r="O658" s="67"/>
      <c r="P658" s="67"/>
      <c r="Q658" s="67"/>
      <c r="R658" s="67"/>
      <c r="S658" s="67"/>
      <c r="T658" s="67"/>
      <c r="U658" s="67"/>
      <c r="V658" s="67"/>
      <c r="W658" s="67"/>
    </row>
    <row r="659" spans="1:23" x14ac:dyDescent="0.2">
      <c r="A659" s="586">
        <v>3</v>
      </c>
      <c r="B659" s="138" t="s">
        <v>53</v>
      </c>
      <c r="C659" s="284">
        <f t="shared" ref="C659:D661" si="166">C660</f>
        <v>2000</v>
      </c>
      <c r="D659" s="464">
        <f t="shared" si="166"/>
        <v>2000</v>
      </c>
      <c r="E659" s="180">
        <f t="shared" ref="E659:F661" si="167">E660</f>
        <v>2000</v>
      </c>
      <c r="F659" s="284">
        <f t="shared" si="167"/>
        <v>2000</v>
      </c>
      <c r="G659" s="520">
        <f t="shared" si="154"/>
        <v>1</v>
      </c>
      <c r="H659" s="520">
        <f t="shared" si="155"/>
        <v>1</v>
      </c>
      <c r="K659" s="67"/>
      <c r="L659" s="67"/>
      <c r="M659" s="67"/>
      <c r="N659" s="67"/>
      <c r="O659" s="67"/>
      <c r="P659" s="67"/>
      <c r="Q659" s="67"/>
      <c r="R659" s="67"/>
      <c r="S659" s="67"/>
      <c r="T659" s="67"/>
      <c r="U659" s="67"/>
      <c r="V659" s="67"/>
      <c r="W659" s="67"/>
    </row>
    <row r="660" spans="1:23" x14ac:dyDescent="0.2">
      <c r="A660" s="587">
        <v>38</v>
      </c>
      <c r="B660" s="139" t="s">
        <v>35</v>
      </c>
      <c r="C660" s="285">
        <f t="shared" si="166"/>
        <v>2000</v>
      </c>
      <c r="D660" s="465">
        <f t="shared" si="166"/>
        <v>2000</v>
      </c>
      <c r="E660" s="181">
        <f t="shared" si="167"/>
        <v>2000</v>
      </c>
      <c r="F660" s="285">
        <f t="shared" si="167"/>
        <v>2000</v>
      </c>
      <c r="G660" s="522">
        <f t="shared" si="154"/>
        <v>1</v>
      </c>
      <c r="H660" s="522">
        <f t="shared" si="155"/>
        <v>1</v>
      </c>
      <c r="K660" s="67"/>
      <c r="L660" s="67"/>
      <c r="M660" s="67"/>
      <c r="N660" s="67"/>
      <c r="O660" s="67"/>
      <c r="P660" s="67"/>
      <c r="Q660" s="67"/>
      <c r="R660" s="67"/>
      <c r="S660" s="67"/>
      <c r="T660" s="67"/>
      <c r="U660" s="67"/>
      <c r="V660" s="67"/>
      <c r="W660" s="67"/>
    </row>
    <row r="661" spans="1:23" x14ac:dyDescent="0.2">
      <c r="A661" s="541">
        <v>381</v>
      </c>
      <c r="B661" s="93" t="s">
        <v>55</v>
      </c>
      <c r="C661" s="312">
        <f t="shared" si="166"/>
        <v>2000</v>
      </c>
      <c r="D661" s="454">
        <f t="shared" si="166"/>
        <v>2000</v>
      </c>
      <c r="E661" s="190">
        <f t="shared" si="167"/>
        <v>2000</v>
      </c>
      <c r="F661" s="312">
        <f t="shared" si="167"/>
        <v>2000</v>
      </c>
      <c r="G661" s="523">
        <f t="shared" si="154"/>
        <v>1</v>
      </c>
      <c r="H661" s="523">
        <f t="shared" si="155"/>
        <v>1</v>
      </c>
      <c r="K661" s="67"/>
      <c r="L661" s="67"/>
      <c r="M661" s="67"/>
      <c r="N661" s="67"/>
      <c r="O661" s="67"/>
      <c r="P661" s="67"/>
      <c r="Q661" s="67"/>
      <c r="R661" s="67"/>
      <c r="S661" s="67"/>
      <c r="T661" s="67"/>
      <c r="U661" s="67"/>
      <c r="V661" s="67"/>
      <c r="W661" s="67"/>
    </row>
    <row r="662" spans="1:23" x14ac:dyDescent="0.2">
      <c r="A662" s="542">
        <v>381</v>
      </c>
      <c r="B662" s="94" t="s">
        <v>55</v>
      </c>
      <c r="C662" s="306">
        <v>2000</v>
      </c>
      <c r="D662" s="455">
        <v>2000</v>
      </c>
      <c r="E662" s="188">
        <v>2000</v>
      </c>
      <c r="F662" s="306">
        <v>2000</v>
      </c>
      <c r="G662" s="518">
        <f t="shared" si="154"/>
        <v>1</v>
      </c>
      <c r="H662" s="518">
        <f t="shared" si="155"/>
        <v>1</v>
      </c>
      <c r="K662" s="67"/>
      <c r="L662" s="67"/>
      <c r="M662" s="67"/>
      <c r="N662" s="67"/>
      <c r="O662" s="67"/>
      <c r="P662" s="67"/>
      <c r="Q662" s="67"/>
      <c r="R662" s="67"/>
      <c r="S662" s="67"/>
      <c r="T662" s="67"/>
      <c r="U662" s="67"/>
      <c r="V662" s="67"/>
      <c r="W662" s="67"/>
    </row>
    <row r="663" spans="1:23" x14ac:dyDescent="0.2">
      <c r="A663" s="161" t="s">
        <v>238</v>
      </c>
      <c r="B663" s="161" t="s">
        <v>237</v>
      </c>
      <c r="C663" s="267">
        <f>C666</f>
        <v>0</v>
      </c>
      <c r="D663" s="469">
        <f>D666</f>
        <v>3000</v>
      </c>
      <c r="E663" s="193">
        <f>E666</f>
        <v>3000</v>
      </c>
      <c r="F663" s="267"/>
      <c r="G663" s="516">
        <f t="shared" si="154"/>
        <v>0</v>
      </c>
      <c r="H663" s="516">
        <v>0</v>
      </c>
      <c r="K663" s="67"/>
      <c r="L663" s="67"/>
      <c r="M663" s="67"/>
      <c r="N663" s="67"/>
      <c r="O663" s="67"/>
      <c r="P663" s="67"/>
      <c r="Q663" s="67"/>
      <c r="R663" s="67"/>
      <c r="S663" s="67"/>
      <c r="T663" s="67"/>
      <c r="U663" s="67"/>
      <c r="V663" s="67"/>
      <c r="W663" s="67"/>
    </row>
    <row r="664" spans="1:23" x14ac:dyDescent="0.2">
      <c r="A664" s="161"/>
      <c r="B664" s="156" t="s">
        <v>320</v>
      </c>
      <c r="C664" s="267"/>
      <c r="D664" s="469"/>
      <c r="E664" s="193"/>
      <c r="F664" s="267"/>
      <c r="G664" s="516"/>
      <c r="H664" s="516"/>
      <c r="K664" s="67"/>
      <c r="L664" s="67"/>
      <c r="M664" s="67"/>
      <c r="N664" s="67"/>
      <c r="O664" s="67"/>
      <c r="P664" s="67"/>
      <c r="Q664" s="67"/>
      <c r="R664" s="67"/>
      <c r="S664" s="67"/>
      <c r="T664" s="67"/>
      <c r="U664" s="67"/>
      <c r="V664" s="67"/>
      <c r="W664" s="67"/>
    </row>
    <row r="665" spans="1:23" x14ac:dyDescent="0.2">
      <c r="A665" s="605" t="s">
        <v>85</v>
      </c>
      <c r="B665" s="168" t="s">
        <v>109</v>
      </c>
      <c r="C665" s="275"/>
      <c r="D665" s="473"/>
      <c r="E665" s="411"/>
      <c r="F665" s="275"/>
      <c r="G665" s="518"/>
      <c r="H665" s="518"/>
      <c r="K665" s="67"/>
      <c r="L665" s="67"/>
      <c r="M665" s="67"/>
      <c r="N665" s="67"/>
      <c r="O665" s="67"/>
      <c r="P665" s="67"/>
      <c r="Q665" s="67"/>
      <c r="R665" s="67"/>
      <c r="S665" s="67"/>
      <c r="T665" s="67"/>
      <c r="U665" s="67"/>
      <c r="V665" s="67"/>
      <c r="W665" s="67"/>
    </row>
    <row r="666" spans="1:23" x14ac:dyDescent="0.2">
      <c r="A666" s="586">
        <v>3</v>
      </c>
      <c r="B666" s="138" t="s">
        <v>53</v>
      </c>
      <c r="C666" s="284">
        <f t="shared" ref="C666:D668" si="168">C667</f>
        <v>0</v>
      </c>
      <c r="D666" s="464">
        <f t="shared" si="168"/>
        <v>3000</v>
      </c>
      <c r="E666" s="180">
        <f>E667</f>
        <v>3000</v>
      </c>
      <c r="F666" s="284"/>
      <c r="G666" s="520">
        <f t="shared" si="154"/>
        <v>0</v>
      </c>
      <c r="H666" s="520">
        <v>0</v>
      </c>
      <c r="K666" s="67"/>
      <c r="L666" s="67"/>
      <c r="M666" s="67"/>
      <c r="N666" s="67"/>
      <c r="O666" s="67"/>
      <c r="P666" s="67"/>
      <c r="Q666" s="67"/>
      <c r="R666" s="67"/>
      <c r="S666" s="67"/>
      <c r="T666" s="67"/>
      <c r="U666" s="67"/>
      <c r="V666" s="67"/>
      <c r="W666" s="67"/>
    </row>
    <row r="667" spans="1:23" x14ac:dyDescent="0.2">
      <c r="A667" s="587">
        <v>38</v>
      </c>
      <c r="B667" s="139" t="s">
        <v>35</v>
      </c>
      <c r="C667" s="285">
        <f t="shared" si="168"/>
        <v>0</v>
      </c>
      <c r="D667" s="465">
        <f t="shared" si="168"/>
        <v>3000</v>
      </c>
      <c r="E667" s="181">
        <f>E668</f>
        <v>3000</v>
      </c>
      <c r="F667" s="285"/>
      <c r="G667" s="522">
        <f t="shared" si="154"/>
        <v>0</v>
      </c>
      <c r="H667" s="522">
        <v>0</v>
      </c>
      <c r="K667" s="67"/>
      <c r="L667" s="67"/>
      <c r="M667" s="67"/>
      <c r="N667" s="67"/>
      <c r="O667" s="67"/>
      <c r="P667" s="67"/>
      <c r="Q667" s="67"/>
      <c r="R667" s="67"/>
      <c r="S667" s="67"/>
      <c r="T667" s="67"/>
      <c r="U667" s="67"/>
      <c r="V667" s="67"/>
      <c r="W667" s="67"/>
    </row>
    <row r="668" spans="1:23" x14ac:dyDescent="0.2">
      <c r="A668" s="541">
        <v>381</v>
      </c>
      <c r="B668" s="93" t="s">
        <v>55</v>
      </c>
      <c r="C668" s="312">
        <f t="shared" si="168"/>
        <v>0</v>
      </c>
      <c r="D668" s="454">
        <f t="shared" si="168"/>
        <v>3000</v>
      </c>
      <c r="E668" s="190">
        <f>E669</f>
        <v>3000</v>
      </c>
      <c r="F668" s="312"/>
      <c r="G668" s="523">
        <f t="shared" si="154"/>
        <v>0</v>
      </c>
      <c r="H668" s="523">
        <v>0</v>
      </c>
      <c r="K668" s="67"/>
      <c r="L668" s="67"/>
      <c r="M668" s="67"/>
      <c r="N668" s="67"/>
      <c r="O668" s="67"/>
      <c r="P668" s="67"/>
      <c r="Q668" s="67"/>
      <c r="R668" s="67"/>
      <c r="S668" s="67"/>
      <c r="T668" s="67"/>
      <c r="U668" s="67"/>
      <c r="V668" s="67"/>
      <c r="W668" s="67"/>
    </row>
    <row r="669" spans="1:23" x14ac:dyDescent="0.2">
      <c r="A669" s="542">
        <v>381</v>
      </c>
      <c r="B669" s="94" t="s">
        <v>55</v>
      </c>
      <c r="C669" s="306">
        <v>0</v>
      </c>
      <c r="D669" s="455">
        <v>3000</v>
      </c>
      <c r="E669" s="188">
        <v>3000</v>
      </c>
      <c r="F669" s="306"/>
      <c r="G669" s="518">
        <f t="shared" si="154"/>
        <v>0</v>
      </c>
      <c r="H669" s="518">
        <v>0</v>
      </c>
      <c r="K669" s="67"/>
      <c r="L669" s="67"/>
      <c r="M669" s="67"/>
      <c r="N669" s="67"/>
      <c r="O669" s="67"/>
      <c r="P669" s="67"/>
      <c r="Q669" s="67"/>
      <c r="R669" s="67"/>
      <c r="S669" s="67"/>
      <c r="T669" s="67"/>
      <c r="U669" s="67"/>
      <c r="V669" s="67"/>
      <c r="W669" s="67"/>
    </row>
    <row r="670" spans="1:23" x14ac:dyDescent="0.2">
      <c r="A670" s="161" t="s">
        <v>255</v>
      </c>
      <c r="B670" s="161" t="s">
        <v>254</v>
      </c>
      <c r="C670" s="267">
        <f>C673</f>
        <v>18000</v>
      </c>
      <c r="D670" s="469">
        <f>D673</f>
        <v>25000</v>
      </c>
      <c r="E670" s="193">
        <f>E673</f>
        <v>25000</v>
      </c>
      <c r="F670" s="267">
        <f>F673</f>
        <v>25000</v>
      </c>
      <c r="G670" s="516">
        <f t="shared" si="154"/>
        <v>1</v>
      </c>
      <c r="H670" s="516">
        <f t="shared" si="155"/>
        <v>1.3888888888888888</v>
      </c>
      <c r="K670" s="67"/>
      <c r="L670" s="67"/>
      <c r="M670" s="67"/>
      <c r="N670" s="67"/>
      <c r="O670" s="67"/>
      <c r="P670" s="67"/>
      <c r="Q670" s="67"/>
      <c r="R670" s="67"/>
      <c r="S670" s="67"/>
      <c r="T670" s="67"/>
      <c r="U670" s="67"/>
      <c r="V670" s="67"/>
      <c r="W670" s="67"/>
    </row>
    <row r="671" spans="1:23" x14ac:dyDescent="0.2">
      <c r="A671" s="161"/>
      <c r="B671" s="156" t="s">
        <v>320</v>
      </c>
      <c r="C671" s="267"/>
      <c r="D671" s="469"/>
      <c r="E671" s="193"/>
      <c r="F671" s="267"/>
      <c r="G671" s="516"/>
      <c r="H671" s="516"/>
      <c r="K671" s="67"/>
      <c r="L671" s="67"/>
      <c r="M671" s="67"/>
      <c r="N671" s="67"/>
      <c r="O671" s="67"/>
      <c r="P671" s="67"/>
      <c r="Q671" s="67"/>
      <c r="R671" s="67"/>
      <c r="S671" s="67"/>
      <c r="T671" s="67"/>
      <c r="U671" s="67"/>
      <c r="V671" s="67"/>
      <c r="W671" s="67"/>
    </row>
    <row r="672" spans="1:23" x14ac:dyDescent="0.2">
      <c r="A672" s="605" t="s">
        <v>85</v>
      </c>
      <c r="B672" s="168" t="s">
        <v>109</v>
      </c>
      <c r="C672" s="275"/>
      <c r="D672" s="473"/>
      <c r="E672" s="411"/>
      <c r="F672" s="275"/>
      <c r="G672" s="518"/>
      <c r="H672" s="518"/>
      <c r="K672" s="67"/>
      <c r="L672" s="67"/>
      <c r="M672" s="67"/>
      <c r="N672" s="67"/>
      <c r="O672" s="67"/>
      <c r="P672" s="67"/>
      <c r="Q672" s="67"/>
      <c r="R672" s="67"/>
      <c r="S672" s="67"/>
      <c r="T672" s="67"/>
      <c r="U672" s="67"/>
      <c r="V672" s="67"/>
      <c r="W672" s="67"/>
    </row>
    <row r="673" spans="1:23" x14ac:dyDescent="0.2">
      <c r="A673" s="586">
        <v>3</v>
      </c>
      <c r="B673" s="138" t="s">
        <v>53</v>
      </c>
      <c r="C673" s="284">
        <f t="shared" ref="C673:D675" si="169">C674</f>
        <v>18000</v>
      </c>
      <c r="D673" s="464">
        <f t="shared" si="169"/>
        <v>25000</v>
      </c>
      <c r="E673" s="310">
        <f>E674</f>
        <v>25000</v>
      </c>
      <c r="F673" s="284">
        <f>F674</f>
        <v>25000</v>
      </c>
      <c r="G673" s="520">
        <f t="shared" si="154"/>
        <v>1</v>
      </c>
      <c r="H673" s="520">
        <f t="shared" si="155"/>
        <v>1.3888888888888888</v>
      </c>
      <c r="K673" s="67"/>
      <c r="L673" s="67"/>
      <c r="M673" s="67"/>
      <c r="N673" s="67"/>
      <c r="O673" s="67"/>
      <c r="P673" s="67"/>
      <c r="Q673" s="67"/>
      <c r="R673" s="67"/>
      <c r="S673" s="67"/>
      <c r="T673" s="67"/>
      <c r="U673" s="67"/>
      <c r="V673" s="67"/>
      <c r="W673" s="67"/>
    </row>
    <row r="674" spans="1:23" x14ac:dyDescent="0.2">
      <c r="A674" s="587">
        <v>38</v>
      </c>
      <c r="B674" s="139" t="s">
        <v>35</v>
      </c>
      <c r="C674" s="285">
        <f t="shared" si="169"/>
        <v>18000</v>
      </c>
      <c r="D674" s="465">
        <f t="shared" si="169"/>
        <v>25000</v>
      </c>
      <c r="E674" s="486">
        <f>E675</f>
        <v>25000</v>
      </c>
      <c r="F674" s="285">
        <f>F675</f>
        <v>25000</v>
      </c>
      <c r="G674" s="522">
        <f t="shared" si="154"/>
        <v>1</v>
      </c>
      <c r="H674" s="522">
        <f t="shared" si="155"/>
        <v>1.3888888888888888</v>
      </c>
      <c r="K674" s="67"/>
      <c r="L674" s="67"/>
      <c r="M674" s="67"/>
      <c r="N674" s="67"/>
      <c r="O674" s="67"/>
      <c r="P674" s="67"/>
      <c r="Q674" s="67"/>
      <c r="R674" s="67"/>
      <c r="S674" s="67"/>
      <c r="T674" s="67"/>
      <c r="U674" s="67"/>
      <c r="V674" s="67"/>
      <c r="W674" s="67"/>
    </row>
    <row r="675" spans="1:23" x14ac:dyDescent="0.2">
      <c r="A675" s="541">
        <v>381</v>
      </c>
      <c r="B675" s="93" t="s">
        <v>55</v>
      </c>
      <c r="C675" s="312">
        <f t="shared" si="169"/>
        <v>18000</v>
      </c>
      <c r="D675" s="454">
        <f>D676+D677</f>
        <v>25000</v>
      </c>
      <c r="E675" s="433">
        <f>E676+E677</f>
        <v>25000</v>
      </c>
      <c r="F675" s="312">
        <f>F676+F677</f>
        <v>25000</v>
      </c>
      <c r="G675" s="523">
        <f t="shared" si="154"/>
        <v>1</v>
      </c>
      <c r="H675" s="523">
        <f t="shared" si="155"/>
        <v>1.3888888888888888</v>
      </c>
      <c r="K675" s="67"/>
      <c r="L675" s="67"/>
      <c r="M675" s="67"/>
      <c r="N675" s="67"/>
      <c r="O675" s="67"/>
      <c r="P675" s="67"/>
      <c r="Q675" s="67"/>
      <c r="R675" s="67"/>
      <c r="S675" s="67"/>
      <c r="T675" s="67"/>
      <c r="U675" s="67"/>
      <c r="V675" s="67"/>
      <c r="W675" s="67"/>
    </row>
    <row r="676" spans="1:23" x14ac:dyDescent="0.2">
      <c r="A676" s="542">
        <v>381</v>
      </c>
      <c r="B676" s="94" t="s">
        <v>55</v>
      </c>
      <c r="C676" s="306">
        <v>18000</v>
      </c>
      <c r="D676" s="467">
        <v>15000</v>
      </c>
      <c r="E676" s="432">
        <v>15000</v>
      </c>
      <c r="F676" s="306">
        <v>15000</v>
      </c>
      <c r="G676" s="518">
        <f t="shared" ref="G676:G718" si="170">F676/E676</f>
        <v>1</v>
      </c>
      <c r="H676" s="518">
        <f t="shared" ref="H676:H718" si="171">F676/C676</f>
        <v>0.83333333333333337</v>
      </c>
      <c r="K676" s="67"/>
      <c r="L676" s="67"/>
      <c r="M676" s="67"/>
      <c r="N676" s="67"/>
      <c r="O676" s="67"/>
      <c r="P676" s="67"/>
      <c r="Q676" s="67"/>
      <c r="R676" s="67"/>
      <c r="S676" s="67"/>
      <c r="T676" s="67"/>
      <c r="U676" s="67"/>
      <c r="V676" s="67"/>
      <c r="W676" s="67"/>
    </row>
    <row r="677" spans="1:23" ht="22.5" x14ac:dyDescent="0.2">
      <c r="A677" s="542">
        <v>381</v>
      </c>
      <c r="B677" s="94" t="s">
        <v>441</v>
      </c>
      <c r="C677" s="306"/>
      <c r="D677" s="455">
        <v>10000</v>
      </c>
      <c r="E677" s="432">
        <v>10000</v>
      </c>
      <c r="F677" s="306">
        <v>10000</v>
      </c>
      <c r="G677" s="518"/>
      <c r="H677" s="518"/>
      <c r="K677" s="67"/>
      <c r="L677" s="67"/>
      <c r="M677" s="67"/>
      <c r="N677" s="67"/>
      <c r="O677" s="67"/>
      <c r="P677" s="67"/>
      <c r="Q677" s="67"/>
      <c r="R677" s="67"/>
      <c r="S677" s="67"/>
      <c r="T677" s="67"/>
      <c r="U677" s="67"/>
      <c r="V677" s="67"/>
      <c r="W677" s="67"/>
    </row>
    <row r="678" spans="1:23" x14ac:dyDescent="0.2">
      <c r="A678" s="161" t="s">
        <v>256</v>
      </c>
      <c r="B678" s="161" t="s">
        <v>257</v>
      </c>
      <c r="C678" s="267">
        <f>C681</f>
        <v>6000</v>
      </c>
      <c r="D678" s="469">
        <f>D681</f>
        <v>10000</v>
      </c>
      <c r="E678" s="193">
        <f>E681</f>
        <v>13000</v>
      </c>
      <c r="F678" s="267">
        <f>F681</f>
        <v>10000</v>
      </c>
      <c r="G678" s="516">
        <f t="shared" si="170"/>
        <v>0.76923076923076927</v>
      </c>
      <c r="H678" s="516">
        <f t="shared" si="171"/>
        <v>1.6666666666666667</v>
      </c>
      <c r="K678" s="67"/>
      <c r="L678" s="67"/>
      <c r="M678" s="67"/>
      <c r="N678" s="67"/>
      <c r="O678" s="67"/>
      <c r="P678" s="67"/>
      <c r="Q678" s="67"/>
      <c r="R678" s="67"/>
      <c r="S678" s="67"/>
      <c r="T678" s="67"/>
      <c r="U678" s="67"/>
      <c r="V678" s="67"/>
      <c r="W678" s="67"/>
    </row>
    <row r="679" spans="1:23" x14ac:dyDescent="0.2">
      <c r="A679" s="161"/>
      <c r="B679" s="156" t="s">
        <v>320</v>
      </c>
      <c r="C679" s="267"/>
      <c r="D679" s="469"/>
      <c r="E679" s="193"/>
      <c r="F679" s="267"/>
      <c r="G679" s="516"/>
      <c r="H679" s="516"/>
      <c r="K679" s="67"/>
      <c r="L679" s="67"/>
      <c r="M679" s="67"/>
      <c r="N679" s="67"/>
      <c r="O679" s="67"/>
      <c r="P679" s="67"/>
      <c r="Q679" s="67"/>
      <c r="R679" s="67"/>
      <c r="S679" s="67"/>
      <c r="T679" s="67"/>
      <c r="U679" s="67"/>
      <c r="V679" s="67"/>
      <c r="W679" s="67"/>
    </row>
    <row r="680" spans="1:23" x14ac:dyDescent="0.2">
      <c r="A680" s="605" t="s">
        <v>85</v>
      </c>
      <c r="B680" s="162" t="s">
        <v>109</v>
      </c>
      <c r="C680" s="275"/>
      <c r="D680" s="648"/>
      <c r="E680" s="411"/>
      <c r="F680" s="275"/>
      <c r="G680" s="518"/>
      <c r="H680" s="518"/>
      <c r="K680" s="67"/>
      <c r="L680" s="67"/>
      <c r="M680" s="67"/>
      <c r="N680" s="67"/>
      <c r="O680" s="67"/>
      <c r="P680" s="67"/>
      <c r="Q680" s="67"/>
      <c r="R680" s="67"/>
      <c r="S680" s="67"/>
      <c r="T680" s="67"/>
      <c r="U680" s="67"/>
      <c r="V680" s="67"/>
      <c r="W680" s="67"/>
    </row>
    <row r="681" spans="1:23" x14ac:dyDescent="0.2">
      <c r="A681" s="607">
        <v>3</v>
      </c>
      <c r="B681" s="140" t="s">
        <v>53</v>
      </c>
      <c r="C681" s="284">
        <f t="shared" ref="C681:D683" si="172">C682</f>
        <v>6000</v>
      </c>
      <c r="D681" s="464">
        <f t="shared" si="172"/>
        <v>10000</v>
      </c>
      <c r="E681" s="310">
        <f t="shared" ref="E681:F683" si="173">E682</f>
        <v>13000</v>
      </c>
      <c r="F681" s="284">
        <f t="shared" si="173"/>
        <v>10000</v>
      </c>
      <c r="G681" s="520">
        <f t="shared" si="170"/>
        <v>0.76923076923076927</v>
      </c>
      <c r="H681" s="520">
        <f t="shared" si="171"/>
        <v>1.6666666666666667</v>
      </c>
      <c r="K681" s="67"/>
      <c r="L681" s="67"/>
      <c r="M681" s="67"/>
      <c r="N681" s="67"/>
      <c r="O681" s="67"/>
      <c r="P681" s="67"/>
      <c r="Q681" s="67"/>
      <c r="R681" s="67"/>
      <c r="S681" s="67"/>
      <c r="T681" s="67"/>
      <c r="U681" s="67"/>
      <c r="V681" s="67"/>
      <c r="W681" s="67"/>
    </row>
    <row r="682" spans="1:23" x14ac:dyDescent="0.2">
      <c r="A682" s="587">
        <v>38</v>
      </c>
      <c r="B682" s="141" t="s">
        <v>35</v>
      </c>
      <c r="C682" s="285">
        <f t="shared" si="172"/>
        <v>6000</v>
      </c>
      <c r="D682" s="465">
        <f t="shared" si="172"/>
        <v>10000</v>
      </c>
      <c r="E682" s="486">
        <f t="shared" si="173"/>
        <v>13000</v>
      </c>
      <c r="F682" s="285">
        <f t="shared" si="173"/>
        <v>10000</v>
      </c>
      <c r="G682" s="522">
        <f t="shared" si="170"/>
        <v>0.76923076923076927</v>
      </c>
      <c r="H682" s="522">
        <f t="shared" si="171"/>
        <v>1.6666666666666667</v>
      </c>
      <c r="K682" s="67"/>
      <c r="L682" s="67"/>
      <c r="M682" s="67"/>
      <c r="N682" s="67"/>
      <c r="O682" s="67"/>
      <c r="P682" s="67"/>
      <c r="Q682" s="67"/>
      <c r="R682" s="67"/>
      <c r="S682" s="67"/>
      <c r="T682" s="67"/>
      <c r="U682" s="67"/>
      <c r="V682" s="67"/>
      <c r="W682" s="67"/>
    </row>
    <row r="683" spans="1:23" x14ac:dyDescent="0.2">
      <c r="A683" s="596">
        <v>381</v>
      </c>
      <c r="B683" s="163" t="s">
        <v>55</v>
      </c>
      <c r="C683" s="312">
        <f t="shared" si="172"/>
        <v>6000</v>
      </c>
      <c r="D683" s="454">
        <f t="shared" si="172"/>
        <v>10000</v>
      </c>
      <c r="E683" s="433">
        <f t="shared" si="173"/>
        <v>13000</v>
      </c>
      <c r="F683" s="312">
        <f t="shared" si="173"/>
        <v>10000</v>
      </c>
      <c r="G683" s="523">
        <f t="shared" si="170"/>
        <v>0.76923076923076927</v>
      </c>
      <c r="H683" s="523">
        <f t="shared" si="171"/>
        <v>1.6666666666666667</v>
      </c>
      <c r="K683" s="67"/>
      <c r="L683" s="67"/>
      <c r="M683" s="67"/>
      <c r="N683" s="67"/>
      <c r="O683" s="67"/>
      <c r="P683" s="67"/>
      <c r="Q683" s="67"/>
      <c r="R683" s="67"/>
      <c r="S683" s="67"/>
      <c r="T683" s="67"/>
      <c r="U683" s="67"/>
      <c r="V683" s="67"/>
      <c r="W683" s="67"/>
    </row>
    <row r="684" spans="1:23" x14ac:dyDescent="0.2">
      <c r="A684" s="597">
        <v>381</v>
      </c>
      <c r="B684" s="164" t="s">
        <v>55</v>
      </c>
      <c r="C684" s="306">
        <v>6000</v>
      </c>
      <c r="D684" s="455">
        <v>10000</v>
      </c>
      <c r="E684" s="432">
        <v>13000</v>
      </c>
      <c r="F684" s="306">
        <v>10000</v>
      </c>
      <c r="G684" s="518">
        <f t="shared" si="170"/>
        <v>0.76923076923076927</v>
      </c>
      <c r="H684" s="518">
        <f t="shared" si="171"/>
        <v>1.6666666666666667</v>
      </c>
      <c r="K684" s="67"/>
      <c r="L684" s="67"/>
      <c r="M684" s="67"/>
      <c r="N684" s="67"/>
      <c r="O684" s="67"/>
      <c r="P684" s="67"/>
      <c r="Q684" s="67"/>
      <c r="R684" s="67"/>
      <c r="S684" s="67"/>
      <c r="T684" s="67"/>
      <c r="U684" s="67"/>
      <c r="V684" s="67"/>
      <c r="W684" s="67"/>
    </row>
    <row r="685" spans="1:23" ht="22.5" x14ac:dyDescent="0.2">
      <c r="A685" s="608" t="s">
        <v>91</v>
      </c>
      <c r="B685" s="172" t="s">
        <v>92</v>
      </c>
      <c r="C685" s="265">
        <f t="shared" ref="C685:C686" si="174">C686</f>
        <v>850954</v>
      </c>
      <c r="D685" s="201">
        <f>D686</f>
        <v>874000</v>
      </c>
      <c r="E685" s="201">
        <f>E686+E716</f>
        <v>8614308</v>
      </c>
      <c r="F685" s="265">
        <f>F686</f>
        <v>4007778</v>
      </c>
      <c r="G685" s="514">
        <f t="shared" si="170"/>
        <v>0.46524665707332497</v>
      </c>
      <c r="H685" s="514">
        <f t="shared" si="171"/>
        <v>4.7097469428429735</v>
      </c>
      <c r="K685" s="67"/>
      <c r="L685" s="67"/>
      <c r="M685" s="67"/>
      <c r="N685" s="67"/>
      <c r="O685" s="67"/>
      <c r="P685" s="67"/>
      <c r="Q685" s="67"/>
      <c r="R685" s="67"/>
      <c r="S685" s="67"/>
      <c r="T685" s="67"/>
      <c r="U685" s="67"/>
      <c r="V685" s="67"/>
      <c r="W685" s="67"/>
    </row>
    <row r="686" spans="1:23" x14ac:dyDescent="0.2">
      <c r="A686" s="550" t="s">
        <v>274</v>
      </c>
      <c r="B686" s="175"/>
      <c r="C686" s="266">
        <f t="shared" si="174"/>
        <v>850954</v>
      </c>
      <c r="D686" s="194">
        <v>874000</v>
      </c>
      <c r="E686" s="194">
        <f>E687+E707</f>
        <v>8361558</v>
      </c>
      <c r="F686" s="266">
        <f>F687+F707</f>
        <v>4007778</v>
      </c>
      <c r="G686" s="515">
        <f t="shared" si="170"/>
        <v>0.47930995635023999</v>
      </c>
      <c r="H686" s="515">
        <f t="shared" si="171"/>
        <v>4.7097469428429735</v>
      </c>
      <c r="K686" s="67"/>
      <c r="L686" s="67"/>
      <c r="M686" s="67"/>
      <c r="N686" s="67"/>
      <c r="O686" s="67"/>
      <c r="P686" s="67"/>
      <c r="Q686" s="67"/>
      <c r="R686" s="67"/>
      <c r="S686" s="67"/>
      <c r="T686" s="67"/>
      <c r="U686" s="67"/>
      <c r="V686" s="67"/>
      <c r="W686" s="67"/>
    </row>
    <row r="687" spans="1:23" x14ac:dyDescent="0.2">
      <c r="A687" s="609" t="s">
        <v>312</v>
      </c>
      <c r="B687" s="145" t="s">
        <v>207</v>
      </c>
      <c r="C687" s="267">
        <v>850954</v>
      </c>
      <c r="D687" s="193">
        <v>874000</v>
      </c>
      <c r="E687" s="193">
        <f>E691+E704</f>
        <v>2428446</v>
      </c>
      <c r="F687" s="267">
        <f>F691+F704</f>
        <v>1118060</v>
      </c>
      <c r="G687" s="516">
        <f t="shared" si="170"/>
        <v>0.46040142543832557</v>
      </c>
      <c r="H687" s="516">
        <f t="shared" si="171"/>
        <v>1.3138900575119219</v>
      </c>
      <c r="K687" s="67"/>
      <c r="L687" s="67"/>
      <c r="M687" s="67"/>
      <c r="N687" s="67"/>
      <c r="O687" s="67"/>
      <c r="P687" s="67"/>
      <c r="Q687" s="67"/>
      <c r="R687" s="67"/>
      <c r="S687" s="67"/>
      <c r="T687" s="67"/>
      <c r="U687" s="67"/>
      <c r="V687" s="67"/>
      <c r="W687" s="67"/>
    </row>
    <row r="688" spans="1:23" x14ac:dyDescent="0.2">
      <c r="A688" s="81"/>
      <c r="B688" s="101" t="s">
        <v>93</v>
      </c>
      <c r="C688" s="267"/>
      <c r="D688" s="193"/>
      <c r="E688" s="193"/>
      <c r="F688" s="267"/>
      <c r="G688" s="516"/>
      <c r="H688" s="516"/>
      <c r="K688" s="67"/>
      <c r="L688" s="67"/>
      <c r="M688" s="67"/>
      <c r="N688" s="67"/>
      <c r="O688" s="67"/>
      <c r="P688" s="67"/>
      <c r="Q688" s="67"/>
      <c r="R688" s="67"/>
      <c r="S688" s="67"/>
      <c r="T688" s="67"/>
      <c r="U688" s="67"/>
      <c r="V688" s="67"/>
      <c r="W688" s="67"/>
    </row>
    <row r="689" spans="1:23" x14ac:dyDescent="0.2">
      <c r="A689" s="81"/>
      <c r="B689" s="109" t="s">
        <v>319</v>
      </c>
      <c r="C689" s="267"/>
      <c r="D689" s="193"/>
      <c r="E689" s="193"/>
      <c r="F689" s="267"/>
      <c r="G689" s="516"/>
      <c r="H689" s="516"/>
      <c r="K689" s="67"/>
      <c r="L689" s="67"/>
      <c r="M689" s="67"/>
      <c r="N689" s="67"/>
      <c r="O689" s="67"/>
      <c r="P689" s="67"/>
      <c r="Q689" s="67"/>
      <c r="R689" s="67"/>
      <c r="S689" s="67"/>
      <c r="T689" s="67"/>
      <c r="U689" s="67"/>
      <c r="V689" s="67"/>
      <c r="W689" s="67"/>
    </row>
    <row r="690" spans="1:23" ht="22.5" x14ac:dyDescent="0.2">
      <c r="A690" s="610" t="s">
        <v>87</v>
      </c>
      <c r="B690" s="173" t="s">
        <v>110</v>
      </c>
      <c r="C690" s="275"/>
      <c r="D690" s="411"/>
      <c r="E690" s="411"/>
      <c r="F690" s="275"/>
      <c r="G690" s="518"/>
      <c r="H690" s="518"/>
      <c r="K690" s="67"/>
      <c r="L690" s="67"/>
      <c r="M690" s="67"/>
      <c r="N690" s="67"/>
      <c r="O690" s="67"/>
      <c r="P690" s="67"/>
      <c r="Q690" s="67"/>
      <c r="R690" s="67"/>
      <c r="S690" s="67"/>
      <c r="T690" s="67"/>
      <c r="U690" s="67"/>
      <c r="V690" s="67"/>
      <c r="W690" s="67"/>
    </row>
    <row r="691" spans="1:23" x14ac:dyDescent="0.2">
      <c r="A691" s="611">
        <v>3</v>
      </c>
      <c r="B691" s="144" t="s">
        <v>53</v>
      </c>
      <c r="C691" s="284"/>
      <c r="D691" s="180"/>
      <c r="E691" s="180">
        <f>E692+E696+E701</f>
        <v>1253000</v>
      </c>
      <c r="F691" s="284">
        <f>F692+F696+F701</f>
        <v>1118060</v>
      </c>
      <c r="G691" s="520">
        <f t="shared" ref="G691:G703" si="175">F691/E691</f>
        <v>0.89230646448523543</v>
      </c>
      <c r="H691" s="520"/>
      <c r="K691" s="67"/>
      <c r="L691" s="67"/>
      <c r="M691" s="67"/>
      <c r="N691" s="67"/>
      <c r="O691" s="67"/>
      <c r="P691" s="67"/>
      <c r="Q691" s="67"/>
      <c r="R691" s="67"/>
      <c r="S691" s="67"/>
      <c r="T691" s="67"/>
      <c r="U691" s="67"/>
      <c r="V691" s="67"/>
      <c r="W691" s="67"/>
    </row>
    <row r="692" spans="1:23" x14ac:dyDescent="0.2">
      <c r="A692" s="521">
        <v>31</v>
      </c>
      <c r="B692" s="74" t="s">
        <v>23</v>
      </c>
      <c r="C692" s="299">
        <f>C693+C694+C695</f>
        <v>0</v>
      </c>
      <c r="D692" s="181"/>
      <c r="E692" s="181">
        <f>E693+E694+E695</f>
        <v>855000</v>
      </c>
      <c r="F692" s="299">
        <f>F693+F694+F695</f>
        <v>802944</v>
      </c>
      <c r="G692" s="522">
        <f t="shared" si="175"/>
        <v>0.93911578947368424</v>
      </c>
      <c r="H692" s="522"/>
      <c r="K692" s="67"/>
      <c r="L692" s="67"/>
      <c r="M692" s="67"/>
      <c r="N692" s="67"/>
      <c r="O692" s="67"/>
      <c r="P692" s="67"/>
      <c r="Q692" s="67"/>
      <c r="R692" s="67"/>
      <c r="S692" s="67"/>
      <c r="T692" s="67"/>
      <c r="U692" s="67"/>
      <c r="V692" s="67"/>
      <c r="W692" s="67"/>
    </row>
    <row r="693" spans="1:23" x14ac:dyDescent="0.2">
      <c r="A693" s="77">
        <v>311</v>
      </c>
      <c r="B693" s="78" t="s">
        <v>48</v>
      </c>
      <c r="C693" s="275"/>
      <c r="D693" s="188"/>
      <c r="E693" s="188">
        <v>705000</v>
      </c>
      <c r="F693" s="432">
        <v>665597</v>
      </c>
      <c r="G693" s="518">
        <f t="shared" si="175"/>
        <v>0.94410921985815599</v>
      </c>
      <c r="H693" s="518"/>
      <c r="K693" s="67"/>
      <c r="L693" s="67"/>
      <c r="M693" s="67"/>
      <c r="N693" s="67"/>
      <c r="O693" s="67"/>
      <c r="P693" s="67"/>
      <c r="Q693" s="67"/>
      <c r="R693" s="67"/>
      <c r="S693" s="67"/>
      <c r="T693" s="67"/>
      <c r="U693" s="67"/>
      <c r="V693" s="67"/>
      <c r="W693" s="67"/>
    </row>
    <row r="694" spans="1:23" x14ac:dyDescent="0.2">
      <c r="A694" s="77">
        <v>312</v>
      </c>
      <c r="B694" s="78" t="s">
        <v>25</v>
      </c>
      <c r="C694" s="275"/>
      <c r="D694" s="188"/>
      <c r="E694" s="188">
        <v>30000</v>
      </c>
      <c r="F694" s="432">
        <v>27700</v>
      </c>
      <c r="G694" s="518">
        <f t="shared" si="175"/>
        <v>0.92333333333333334</v>
      </c>
      <c r="H694" s="518"/>
      <c r="K694" s="67"/>
      <c r="L694" s="67"/>
      <c r="M694" s="67"/>
      <c r="N694" s="67"/>
      <c r="O694" s="67"/>
      <c r="P694" s="67"/>
      <c r="Q694" s="67"/>
      <c r="R694" s="67"/>
      <c r="S694" s="67"/>
      <c r="T694" s="67"/>
      <c r="U694" s="67"/>
      <c r="V694" s="67"/>
      <c r="W694" s="67"/>
    </row>
    <row r="695" spans="1:23" x14ac:dyDescent="0.2">
      <c r="A695" s="77">
        <v>313</v>
      </c>
      <c r="B695" s="78" t="s">
        <v>102</v>
      </c>
      <c r="C695" s="275"/>
      <c r="D695" s="188"/>
      <c r="E695" s="188">
        <v>120000</v>
      </c>
      <c r="F695" s="432">
        <v>109647</v>
      </c>
      <c r="G695" s="518">
        <f t="shared" si="175"/>
        <v>0.91372500000000001</v>
      </c>
      <c r="H695" s="518"/>
      <c r="K695" s="67"/>
      <c r="L695" s="67"/>
      <c r="M695" s="67"/>
      <c r="N695" s="67"/>
      <c r="O695" s="67"/>
      <c r="P695" s="67"/>
      <c r="Q695" s="67"/>
      <c r="R695" s="67"/>
      <c r="S695" s="67"/>
      <c r="T695" s="67"/>
      <c r="U695" s="67"/>
      <c r="V695" s="67"/>
      <c r="W695" s="67"/>
    </row>
    <row r="696" spans="1:23" x14ac:dyDescent="0.2">
      <c r="A696" s="521">
        <v>32</v>
      </c>
      <c r="B696" s="74" t="s">
        <v>27</v>
      </c>
      <c r="C696" s="285">
        <f>C697+C698+C699+C700</f>
        <v>0</v>
      </c>
      <c r="D696" s="181"/>
      <c r="E696" s="181">
        <f>E697+E698+E699+E700</f>
        <v>344000</v>
      </c>
      <c r="F696" s="704">
        <f>F697+F698+F699+F700</f>
        <v>288112</v>
      </c>
      <c r="G696" s="522">
        <f t="shared" si="175"/>
        <v>0.83753488372093021</v>
      </c>
      <c r="H696" s="522"/>
      <c r="K696" s="67"/>
      <c r="L696" s="67"/>
      <c r="M696" s="67"/>
      <c r="N696" s="67"/>
      <c r="O696" s="67"/>
      <c r="P696" s="67"/>
      <c r="Q696" s="67"/>
      <c r="R696" s="67"/>
      <c r="S696" s="67"/>
      <c r="T696" s="67"/>
      <c r="U696" s="67"/>
      <c r="V696" s="67"/>
      <c r="W696" s="67"/>
    </row>
    <row r="697" spans="1:23" x14ac:dyDescent="0.2">
      <c r="A697" s="547">
        <v>321</v>
      </c>
      <c r="B697" s="82" t="s">
        <v>28</v>
      </c>
      <c r="C697" s="275"/>
      <c r="D697" s="188"/>
      <c r="E697" s="188">
        <v>35000</v>
      </c>
      <c r="F697" s="432">
        <v>30881</v>
      </c>
      <c r="G697" s="518">
        <f t="shared" si="175"/>
        <v>0.88231428571428572</v>
      </c>
      <c r="H697" s="518"/>
      <c r="K697" s="67"/>
      <c r="L697" s="67"/>
      <c r="M697" s="67"/>
      <c r="N697" s="67"/>
      <c r="O697" s="67"/>
      <c r="P697" s="67"/>
      <c r="Q697" s="67"/>
      <c r="R697" s="67"/>
      <c r="S697" s="67"/>
      <c r="T697" s="67"/>
      <c r="U697" s="67"/>
      <c r="V697" s="67"/>
      <c r="W697" s="67"/>
    </row>
    <row r="698" spans="1:23" x14ac:dyDescent="0.2">
      <c r="A698" s="547">
        <v>322</v>
      </c>
      <c r="B698" s="82" t="s">
        <v>29</v>
      </c>
      <c r="C698" s="275"/>
      <c r="D698" s="188"/>
      <c r="E698" s="188">
        <v>170000</v>
      </c>
      <c r="F698" s="432">
        <v>150701</v>
      </c>
      <c r="G698" s="518">
        <f t="shared" si="175"/>
        <v>0.88647647058823531</v>
      </c>
      <c r="H698" s="518"/>
      <c r="K698" s="67"/>
      <c r="L698" s="67"/>
      <c r="M698" s="67"/>
      <c r="N698" s="67"/>
      <c r="O698" s="67"/>
      <c r="P698" s="67"/>
      <c r="Q698" s="67"/>
      <c r="R698" s="67"/>
      <c r="S698" s="67"/>
      <c r="T698" s="67"/>
      <c r="U698" s="67"/>
      <c r="V698" s="67"/>
      <c r="W698" s="67"/>
    </row>
    <row r="699" spans="1:23" x14ac:dyDescent="0.2">
      <c r="A699" s="77">
        <v>323</v>
      </c>
      <c r="B699" s="78" t="s">
        <v>30</v>
      </c>
      <c r="C699" s="275"/>
      <c r="D699" s="188"/>
      <c r="E699" s="188">
        <v>74000</v>
      </c>
      <c r="F699" s="432">
        <v>69949</v>
      </c>
      <c r="G699" s="518">
        <f t="shared" si="175"/>
        <v>0.9452567567567568</v>
      </c>
      <c r="H699" s="518"/>
      <c r="K699" s="67"/>
      <c r="L699" s="67"/>
      <c r="M699" s="67"/>
      <c r="N699" s="67"/>
      <c r="O699" s="67"/>
      <c r="P699" s="67"/>
      <c r="Q699" s="67"/>
      <c r="R699" s="67"/>
      <c r="S699" s="67"/>
      <c r="T699" s="67"/>
      <c r="U699" s="67"/>
      <c r="V699" s="67"/>
      <c r="W699" s="67"/>
    </row>
    <row r="700" spans="1:23" x14ac:dyDescent="0.2">
      <c r="A700" s="77">
        <v>329</v>
      </c>
      <c r="B700" s="78" t="s">
        <v>31</v>
      </c>
      <c r="C700" s="275"/>
      <c r="D700" s="188"/>
      <c r="E700" s="188">
        <v>65000</v>
      </c>
      <c r="F700" s="432">
        <v>36581</v>
      </c>
      <c r="G700" s="518">
        <f t="shared" si="175"/>
        <v>0.56278461538461544</v>
      </c>
      <c r="H700" s="518"/>
      <c r="K700" s="67"/>
      <c r="L700" s="67"/>
      <c r="M700" s="67"/>
      <c r="N700" s="67"/>
      <c r="O700" s="67"/>
      <c r="P700" s="67"/>
      <c r="Q700" s="67"/>
      <c r="R700" s="67"/>
      <c r="S700" s="67"/>
      <c r="T700" s="67"/>
      <c r="U700" s="67"/>
      <c r="V700" s="67"/>
      <c r="W700" s="67"/>
    </row>
    <row r="701" spans="1:23" x14ac:dyDescent="0.2">
      <c r="A701" s="521">
        <v>34</v>
      </c>
      <c r="B701" s="74" t="s">
        <v>32</v>
      </c>
      <c r="C701" s="285">
        <f>C702</f>
        <v>0</v>
      </c>
      <c r="D701" s="181"/>
      <c r="E701" s="181">
        <f>E702+E703</f>
        <v>54000</v>
      </c>
      <c r="F701" s="704">
        <f>F702+F703</f>
        <v>27004</v>
      </c>
      <c r="G701" s="522">
        <f t="shared" si="175"/>
        <v>0.50007407407407412</v>
      </c>
      <c r="H701" s="522"/>
      <c r="K701" s="67"/>
      <c r="L701" s="67"/>
      <c r="M701" s="67"/>
      <c r="N701" s="67"/>
      <c r="O701" s="67"/>
      <c r="P701" s="67"/>
      <c r="Q701" s="67"/>
      <c r="R701" s="67"/>
      <c r="S701" s="67"/>
      <c r="T701" s="67"/>
      <c r="U701" s="67"/>
      <c r="V701" s="67"/>
      <c r="W701" s="67"/>
    </row>
    <row r="702" spans="1:23" x14ac:dyDescent="0.2">
      <c r="A702" s="77">
        <v>343</v>
      </c>
      <c r="B702" s="78" t="s">
        <v>471</v>
      </c>
      <c r="C702" s="275"/>
      <c r="D702" s="188"/>
      <c r="E702" s="188">
        <v>4000</v>
      </c>
      <c r="F702" s="432">
        <v>2944</v>
      </c>
      <c r="G702" s="518">
        <f t="shared" si="175"/>
        <v>0.73599999999999999</v>
      </c>
      <c r="H702" s="518"/>
      <c r="K702" s="67"/>
      <c r="L702" s="67"/>
      <c r="M702" s="67"/>
      <c r="N702" s="67"/>
      <c r="O702" s="67"/>
      <c r="P702" s="67"/>
      <c r="Q702" s="67"/>
      <c r="R702" s="67"/>
      <c r="S702" s="67"/>
      <c r="T702" s="67"/>
      <c r="U702" s="67"/>
      <c r="V702" s="67"/>
      <c r="W702" s="67"/>
    </row>
    <row r="703" spans="1:23" x14ac:dyDescent="0.2">
      <c r="A703" s="77">
        <v>343</v>
      </c>
      <c r="B703" s="78" t="s">
        <v>472</v>
      </c>
      <c r="C703" s="275"/>
      <c r="D703" s="188"/>
      <c r="E703" s="188">
        <v>50000</v>
      </c>
      <c r="F703" s="432">
        <v>24060</v>
      </c>
      <c r="G703" s="518">
        <f t="shared" si="175"/>
        <v>0.48120000000000002</v>
      </c>
      <c r="H703" s="518"/>
      <c r="K703" s="67"/>
      <c r="L703" s="67"/>
      <c r="M703" s="67"/>
      <c r="N703" s="67"/>
      <c r="O703" s="67"/>
      <c r="P703" s="67"/>
      <c r="Q703" s="67"/>
      <c r="R703" s="67"/>
      <c r="S703" s="67"/>
      <c r="T703" s="67"/>
      <c r="U703" s="67"/>
      <c r="V703" s="67"/>
      <c r="W703" s="67"/>
    </row>
    <row r="704" spans="1:23" x14ac:dyDescent="0.2">
      <c r="A704" s="519">
        <v>5</v>
      </c>
      <c r="B704" s="73" t="s">
        <v>473</v>
      </c>
      <c r="C704" s="284">
        <f>C705</f>
        <v>0</v>
      </c>
      <c r="D704" s="689"/>
      <c r="E704" s="180">
        <f>E705</f>
        <v>1175446</v>
      </c>
      <c r="F704" s="711">
        <v>0</v>
      </c>
      <c r="G704" s="520">
        <v>0</v>
      </c>
      <c r="H704" s="520"/>
      <c r="K704" s="67"/>
      <c r="L704" s="67"/>
      <c r="M704" s="67"/>
      <c r="N704" s="67"/>
      <c r="O704" s="67"/>
      <c r="P704" s="67"/>
      <c r="Q704" s="67"/>
      <c r="R704" s="67"/>
      <c r="S704" s="67"/>
      <c r="T704" s="67"/>
      <c r="U704" s="67"/>
      <c r="V704" s="67"/>
      <c r="W704" s="67"/>
    </row>
    <row r="705" spans="1:23" ht="22.5" x14ac:dyDescent="0.2">
      <c r="A705" s="694">
        <v>54</v>
      </c>
      <c r="B705" s="243" t="s">
        <v>474</v>
      </c>
      <c r="C705" s="299"/>
      <c r="D705" s="242"/>
      <c r="E705" s="242">
        <f>E706</f>
        <v>1175446</v>
      </c>
      <c r="F705" s="712">
        <v>0</v>
      </c>
      <c r="G705" s="688">
        <v>0</v>
      </c>
      <c r="H705" s="688"/>
      <c r="K705" s="67"/>
      <c r="L705" s="67"/>
      <c r="M705" s="67"/>
      <c r="N705" s="67"/>
      <c r="O705" s="67"/>
      <c r="P705" s="67"/>
      <c r="Q705" s="67"/>
      <c r="R705" s="67"/>
      <c r="S705" s="67"/>
      <c r="T705" s="67"/>
      <c r="U705" s="67"/>
      <c r="V705" s="67"/>
      <c r="W705" s="67"/>
    </row>
    <row r="706" spans="1:23" ht="22.5" x14ac:dyDescent="0.2">
      <c r="A706" s="547">
        <v>544</v>
      </c>
      <c r="B706" s="82" t="s">
        <v>475</v>
      </c>
      <c r="C706" s="695"/>
      <c r="D706" s="696"/>
      <c r="E706" s="696">
        <v>1175446</v>
      </c>
      <c r="F706" s="489">
        <v>0</v>
      </c>
      <c r="G706" s="518">
        <v>0</v>
      </c>
      <c r="H706" s="518"/>
      <c r="K706" s="67"/>
      <c r="L706" s="67"/>
      <c r="M706" s="67"/>
      <c r="N706" s="67"/>
      <c r="O706" s="67"/>
      <c r="P706" s="67"/>
      <c r="Q706" s="67"/>
      <c r="R706" s="67"/>
      <c r="S706" s="67"/>
      <c r="T706" s="67"/>
      <c r="U706" s="67"/>
      <c r="V706" s="67"/>
      <c r="W706" s="67"/>
    </row>
    <row r="707" spans="1:23" x14ac:dyDescent="0.2">
      <c r="A707" s="100" t="s">
        <v>206</v>
      </c>
      <c r="B707" s="96" t="s">
        <v>477</v>
      </c>
      <c r="C707" s="267"/>
      <c r="D707" s="193"/>
      <c r="E707" s="193">
        <f>E710</f>
        <v>5933112</v>
      </c>
      <c r="F707" s="267">
        <f>F710</f>
        <v>2889718</v>
      </c>
      <c r="G707" s="516">
        <f>F707/E707</f>
        <v>0.48704929217584297</v>
      </c>
      <c r="H707" s="516">
        <v>0</v>
      </c>
      <c r="K707" s="67"/>
      <c r="L707" s="67"/>
      <c r="M707" s="67"/>
      <c r="N707" s="67"/>
      <c r="O707" s="67"/>
      <c r="P707" s="67"/>
      <c r="Q707" s="67"/>
      <c r="R707" s="67"/>
      <c r="S707" s="67"/>
      <c r="T707" s="67"/>
      <c r="U707" s="67"/>
      <c r="V707" s="67"/>
      <c r="W707" s="67"/>
    </row>
    <row r="708" spans="1:23" x14ac:dyDescent="0.2">
      <c r="A708" s="100" t="s">
        <v>476</v>
      </c>
      <c r="B708" s="72" t="s">
        <v>325</v>
      </c>
      <c r="C708" s="267"/>
      <c r="D708" s="193"/>
      <c r="E708" s="193"/>
      <c r="F708" s="713"/>
      <c r="G708" s="516"/>
      <c r="H708" s="516"/>
      <c r="K708" s="67"/>
      <c r="L708" s="67"/>
      <c r="M708" s="67"/>
      <c r="N708" s="67"/>
      <c r="O708" s="67"/>
      <c r="P708" s="67"/>
      <c r="Q708" s="67"/>
      <c r="R708" s="67"/>
      <c r="S708" s="67"/>
      <c r="T708" s="67"/>
      <c r="U708" s="67"/>
      <c r="V708" s="67"/>
      <c r="W708" s="67"/>
    </row>
    <row r="709" spans="1:23" x14ac:dyDescent="0.2">
      <c r="A709" s="543" t="s">
        <v>85</v>
      </c>
      <c r="B709" s="82" t="s">
        <v>478</v>
      </c>
      <c r="C709" s="275"/>
      <c r="D709" s="187"/>
      <c r="E709" s="187"/>
      <c r="F709" s="432"/>
      <c r="G709" s="518"/>
      <c r="H709" s="518"/>
      <c r="K709" s="67"/>
      <c r="L709" s="67"/>
      <c r="M709" s="67"/>
      <c r="N709" s="67"/>
      <c r="O709" s="67"/>
      <c r="P709" s="67"/>
      <c r="Q709" s="67"/>
      <c r="R709" s="67"/>
      <c r="S709" s="67"/>
      <c r="T709" s="67"/>
      <c r="U709" s="67"/>
      <c r="V709" s="67"/>
      <c r="W709" s="67"/>
    </row>
    <row r="710" spans="1:23" x14ac:dyDescent="0.2">
      <c r="A710" s="544">
        <v>4</v>
      </c>
      <c r="B710" s="144" t="s">
        <v>53</v>
      </c>
      <c r="C710" s="284"/>
      <c r="D710" s="180"/>
      <c r="E710" s="180">
        <f>E711+E714</f>
        <v>5933112</v>
      </c>
      <c r="F710" s="711">
        <f>F711+F714</f>
        <v>2889718</v>
      </c>
      <c r="G710" s="520">
        <f t="shared" ref="G710:G715" si="176">F710/E710</f>
        <v>0.48704929217584297</v>
      </c>
      <c r="H710" s="520">
        <v>0</v>
      </c>
      <c r="K710" s="67"/>
      <c r="L710" s="67"/>
      <c r="M710" s="67"/>
      <c r="N710" s="67"/>
      <c r="O710" s="67"/>
      <c r="P710" s="67"/>
      <c r="Q710" s="67"/>
      <c r="R710" s="67"/>
      <c r="S710" s="67"/>
      <c r="T710" s="67"/>
      <c r="U710" s="67"/>
      <c r="V710" s="67"/>
      <c r="W710" s="67"/>
    </row>
    <row r="711" spans="1:23" x14ac:dyDescent="0.2">
      <c r="A711" s="545">
        <v>42</v>
      </c>
      <c r="B711" s="113" t="s">
        <v>27</v>
      </c>
      <c r="C711" s="285"/>
      <c r="D711" s="181"/>
      <c r="E711" s="181">
        <f>E712</f>
        <v>5273112</v>
      </c>
      <c r="F711" s="704">
        <f>F712</f>
        <v>2291653</v>
      </c>
      <c r="G711" s="522">
        <f t="shared" si="176"/>
        <v>0.43459213458769697</v>
      </c>
      <c r="H711" s="522">
        <v>0</v>
      </c>
      <c r="K711" s="67"/>
      <c r="L711" s="67"/>
      <c r="M711" s="67"/>
      <c r="N711" s="67"/>
      <c r="O711" s="67"/>
      <c r="P711" s="67"/>
      <c r="Q711" s="67"/>
      <c r="R711" s="67"/>
      <c r="S711" s="67"/>
      <c r="T711" s="67"/>
      <c r="U711" s="67"/>
      <c r="V711" s="67"/>
      <c r="W711" s="67"/>
    </row>
    <row r="712" spans="1:23" x14ac:dyDescent="0.2">
      <c r="A712" s="546">
        <v>421</v>
      </c>
      <c r="B712" s="93" t="s">
        <v>479</v>
      </c>
      <c r="C712" s="312"/>
      <c r="D712" s="190"/>
      <c r="E712" s="190">
        <f>E713</f>
        <v>5273112</v>
      </c>
      <c r="F712" s="433">
        <f>F713</f>
        <v>2291653</v>
      </c>
      <c r="G712" s="523">
        <f t="shared" si="176"/>
        <v>0.43459213458769697</v>
      </c>
      <c r="H712" s="523">
        <v>0</v>
      </c>
      <c r="K712" s="67"/>
      <c r="L712" s="67"/>
      <c r="M712" s="67"/>
      <c r="N712" s="67"/>
      <c r="O712" s="67"/>
      <c r="P712" s="67"/>
      <c r="Q712" s="67"/>
      <c r="R712" s="67"/>
      <c r="S712" s="67"/>
      <c r="T712" s="67"/>
      <c r="U712" s="67"/>
      <c r="V712" s="67"/>
      <c r="W712" s="67"/>
    </row>
    <row r="713" spans="1:23" x14ac:dyDescent="0.2">
      <c r="A713" s="547">
        <v>421</v>
      </c>
      <c r="B713" s="82" t="s">
        <v>480</v>
      </c>
      <c r="C713" s="306"/>
      <c r="D713" s="192"/>
      <c r="E713" s="192">
        <v>5273112</v>
      </c>
      <c r="F713" s="432">
        <v>2291653</v>
      </c>
      <c r="G713" s="518">
        <f t="shared" si="176"/>
        <v>0.43459213458769697</v>
      </c>
      <c r="H713" s="518">
        <v>0</v>
      </c>
      <c r="K713" s="67"/>
      <c r="L713" s="67"/>
      <c r="M713" s="67"/>
      <c r="N713" s="67"/>
      <c r="O713" s="67"/>
      <c r="P713" s="67"/>
      <c r="Q713" s="67"/>
      <c r="R713" s="67"/>
      <c r="S713" s="67"/>
      <c r="T713" s="67"/>
      <c r="U713" s="67"/>
      <c r="V713" s="67"/>
      <c r="W713" s="67"/>
    </row>
    <row r="714" spans="1:23" x14ac:dyDescent="0.2">
      <c r="A714" s="692">
        <v>422</v>
      </c>
      <c r="B714" s="693" t="s">
        <v>481</v>
      </c>
      <c r="C714" s="697"/>
      <c r="D714" s="690"/>
      <c r="E714" s="690">
        <f>E715</f>
        <v>660000</v>
      </c>
      <c r="F714" s="714">
        <f>F715</f>
        <v>598065</v>
      </c>
      <c r="G714" s="691">
        <f t="shared" si="176"/>
        <v>0.90615909090909086</v>
      </c>
      <c r="H714" s="691"/>
      <c r="K714" s="67"/>
      <c r="L714" s="67"/>
      <c r="M714" s="67"/>
      <c r="N714" s="67"/>
      <c r="O714" s="67"/>
      <c r="P714" s="67"/>
      <c r="Q714" s="67"/>
      <c r="R714" s="67"/>
      <c r="S714" s="67"/>
      <c r="T714" s="67"/>
      <c r="U714" s="67"/>
      <c r="V714" s="67"/>
      <c r="W714" s="67"/>
    </row>
    <row r="715" spans="1:23" x14ac:dyDescent="0.2">
      <c r="A715" s="547">
        <v>422</v>
      </c>
      <c r="B715" s="82" t="s">
        <v>482</v>
      </c>
      <c r="C715" s="306"/>
      <c r="D715" s="192"/>
      <c r="E715" s="192">
        <v>660000</v>
      </c>
      <c r="F715" s="432">
        <v>598065</v>
      </c>
      <c r="G715" s="518">
        <f t="shared" si="176"/>
        <v>0.90615909090909086</v>
      </c>
      <c r="H715" s="518"/>
      <c r="K715" s="67"/>
      <c r="L715" s="67"/>
      <c r="M715" s="67"/>
      <c r="N715" s="67"/>
      <c r="O715" s="67"/>
      <c r="P715" s="67"/>
      <c r="Q715" s="67"/>
      <c r="R715" s="67"/>
      <c r="S715" s="67"/>
      <c r="T715" s="67"/>
      <c r="U715" s="67"/>
      <c r="V715" s="67"/>
      <c r="W715" s="67"/>
    </row>
    <row r="716" spans="1:23" x14ac:dyDescent="0.2">
      <c r="A716" s="612" t="s">
        <v>240</v>
      </c>
      <c r="B716" s="174" t="s">
        <v>95</v>
      </c>
      <c r="C716" s="265">
        <f t="shared" ref="C716:C717" si="177">C717</f>
        <v>183396</v>
      </c>
      <c r="D716" s="201">
        <f t="shared" ref="D716:F717" si="178">D717</f>
        <v>214000</v>
      </c>
      <c r="E716" s="201">
        <f t="shared" si="178"/>
        <v>252750</v>
      </c>
      <c r="F716" s="265">
        <f t="shared" si="178"/>
        <v>204928</v>
      </c>
      <c r="G716" s="514">
        <f t="shared" si="170"/>
        <v>0.81079327398615231</v>
      </c>
      <c r="H716" s="514">
        <f t="shared" si="171"/>
        <v>1.1174071408318611</v>
      </c>
      <c r="K716" s="67"/>
      <c r="L716" s="67"/>
      <c r="M716" s="67"/>
      <c r="N716" s="67"/>
      <c r="O716" s="67"/>
      <c r="P716" s="67"/>
      <c r="Q716" s="67"/>
      <c r="R716" s="67"/>
      <c r="S716" s="67"/>
      <c r="T716" s="67"/>
      <c r="U716" s="67"/>
      <c r="V716" s="67"/>
      <c r="W716" s="67"/>
    </row>
    <row r="717" spans="1:23" x14ac:dyDescent="0.2">
      <c r="A717" s="583" t="s">
        <v>275</v>
      </c>
      <c r="B717" s="584"/>
      <c r="C717" s="266">
        <f t="shared" si="177"/>
        <v>183396</v>
      </c>
      <c r="D717" s="194">
        <f t="shared" si="178"/>
        <v>214000</v>
      </c>
      <c r="E717" s="194">
        <f t="shared" si="178"/>
        <v>252750</v>
      </c>
      <c r="F717" s="266">
        <f t="shared" si="178"/>
        <v>204928</v>
      </c>
      <c r="G717" s="515">
        <f t="shared" si="170"/>
        <v>0.81079327398615231</v>
      </c>
      <c r="H717" s="515">
        <f t="shared" si="171"/>
        <v>1.1174071408318611</v>
      </c>
      <c r="K717" s="67"/>
      <c r="L717" s="67"/>
      <c r="M717" s="67"/>
      <c r="N717" s="67"/>
      <c r="O717" s="67"/>
      <c r="P717" s="67"/>
      <c r="Q717" s="67"/>
      <c r="R717" s="67"/>
      <c r="S717" s="67"/>
      <c r="T717" s="67"/>
      <c r="U717" s="67"/>
      <c r="V717" s="67"/>
      <c r="W717" s="67"/>
    </row>
    <row r="718" spans="1:23" x14ac:dyDescent="0.2">
      <c r="A718" s="108" t="s">
        <v>313</v>
      </c>
      <c r="B718" s="145" t="s">
        <v>215</v>
      </c>
      <c r="C718" s="267">
        <v>183396</v>
      </c>
      <c r="D718" s="193">
        <v>214000</v>
      </c>
      <c r="E718" s="193">
        <f>E722</f>
        <v>252750</v>
      </c>
      <c r="F718" s="267">
        <f>F722+F735</f>
        <v>204928</v>
      </c>
      <c r="G718" s="516">
        <f t="shared" si="170"/>
        <v>0.81079327398615231</v>
      </c>
      <c r="H718" s="516">
        <f t="shared" si="171"/>
        <v>1.1174071408318611</v>
      </c>
      <c r="K718" s="67"/>
      <c r="L718" s="67"/>
      <c r="M718" s="67"/>
      <c r="N718" s="67"/>
      <c r="O718" s="67"/>
      <c r="P718" s="67"/>
      <c r="Q718" s="67"/>
      <c r="R718" s="67"/>
      <c r="S718" s="67"/>
      <c r="T718" s="67"/>
      <c r="U718" s="67"/>
      <c r="V718" s="67"/>
      <c r="W718" s="67"/>
    </row>
    <row r="719" spans="1:23" x14ac:dyDescent="0.2">
      <c r="A719" s="108"/>
      <c r="B719" s="108" t="s">
        <v>216</v>
      </c>
      <c r="C719" s="267"/>
      <c r="D719" s="193"/>
      <c r="E719" s="193"/>
      <c r="F719" s="267"/>
      <c r="G719" s="516"/>
      <c r="H719" s="516"/>
      <c r="K719" s="67"/>
      <c r="L719" s="67"/>
      <c r="M719" s="67"/>
      <c r="N719" s="67"/>
      <c r="O719" s="67"/>
      <c r="P719" s="67"/>
      <c r="Q719" s="67"/>
      <c r="R719" s="67"/>
      <c r="S719" s="67"/>
      <c r="T719" s="67"/>
      <c r="U719" s="67"/>
      <c r="V719" s="67"/>
      <c r="W719" s="67"/>
    </row>
    <row r="720" spans="1:23" x14ac:dyDescent="0.2">
      <c r="A720" s="110"/>
      <c r="B720" s="110" t="s">
        <v>318</v>
      </c>
      <c r="C720" s="267"/>
      <c r="D720" s="193"/>
      <c r="E720" s="193"/>
      <c r="F720" s="267"/>
      <c r="G720" s="516"/>
      <c r="H720" s="516"/>
      <c r="K720" s="67"/>
      <c r="L720" s="67"/>
      <c r="M720" s="67"/>
      <c r="N720" s="67"/>
      <c r="O720" s="67"/>
      <c r="P720" s="67"/>
      <c r="Q720" s="67"/>
      <c r="R720" s="67"/>
      <c r="S720" s="67"/>
      <c r="T720" s="67"/>
      <c r="U720" s="67"/>
      <c r="V720" s="67"/>
      <c r="W720" s="67"/>
    </row>
    <row r="721" spans="1:23" ht="22.5" x14ac:dyDescent="0.2">
      <c r="A721" s="111" t="s">
        <v>87</v>
      </c>
      <c r="B721" s="173" t="s">
        <v>110</v>
      </c>
      <c r="C721" s="275"/>
      <c r="D721" s="411"/>
      <c r="E721" s="411"/>
      <c r="F721" s="275"/>
      <c r="G721" s="518"/>
      <c r="H721" s="518"/>
      <c r="K721" s="67"/>
      <c r="L721" s="67"/>
      <c r="M721" s="67"/>
      <c r="N721" s="67"/>
      <c r="O721" s="67"/>
      <c r="P721" s="67"/>
      <c r="Q721" s="67"/>
      <c r="R721" s="67"/>
      <c r="S721" s="67"/>
      <c r="T721" s="67"/>
      <c r="U721" s="67"/>
      <c r="V721" s="67"/>
      <c r="W721" s="67"/>
    </row>
    <row r="722" spans="1:23" x14ac:dyDescent="0.2">
      <c r="A722" s="613">
        <v>3</v>
      </c>
      <c r="B722" s="73" t="s">
        <v>53</v>
      </c>
      <c r="C722" s="284"/>
      <c r="D722" s="180"/>
      <c r="E722" s="180">
        <f>E723+E727+E733+E735</f>
        <v>252750</v>
      </c>
      <c r="F722" s="284">
        <f>F723+F727+F733</f>
        <v>166871</v>
      </c>
      <c r="G722" s="520">
        <f t="shared" ref="G722:G735" si="179">F722/E722</f>
        <v>0.66022156280909994</v>
      </c>
      <c r="H722" s="520"/>
      <c r="K722" s="67"/>
      <c r="L722" s="67"/>
      <c r="M722" s="67"/>
      <c r="N722" s="67"/>
      <c r="O722" s="67"/>
      <c r="P722" s="67"/>
      <c r="Q722" s="67"/>
      <c r="R722" s="67"/>
      <c r="S722" s="67"/>
      <c r="T722" s="67"/>
      <c r="U722" s="67"/>
      <c r="V722" s="67"/>
      <c r="W722" s="67"/>
    </row>
    <row r="723" spans="1:23" x14ac:dyDescent="0.2">
      <c r="A723" s="545">
        <v>31</v>
      </c>
      <c r="B723" s="112" t="s">
        <v>23</v>
      </c>
      <c r="C723" s="285">
        <v>0</v>
      </c>
      <c r="D723" s="181"/>
      <c r="E723" s="181">
        <f>E724+E725+E726</f>
        <v>122250</v>
      </c>
      <c r="F723" s="285">
        <f>F724+F725+F726</f>
        <v>120187</v>
      </c>
      <c r="G723" s="522">
        <f t="shared" si="179"/>
        <v>0.98312474437627817</v>
      </c>
      <c r="H723" s="522"/>
      <c r="K723" s="67"/>
      <c r="L723" s="67"/>
      <c r="M723" s="67"/>
      <c r="N723" s="67"/>
      <c r="O723" s="67"/>
      <c r="P723" s="67"/>
      <c r="Q723" s="67"/>
      <c r="R723" s="67"/>
      <c r="S723" s="67"/>
      <c r="T723" s="67"/>
      <c r="U723" s="67"/>
      <c r="V723" s="67"/>
      <c r="W723" s="67"/>
    </row>
    <row r="724" spans="1:23" x14ac:dyDescent="0.2">
      <c r="A724" s="542">
        <v>311</v>
      </c>
      <c r="B724" s="105" t="s">
        <v>57</v>
      </c>
      <c r="C724" s="275"/>
      <c r="D724" s="188"/>
      <c r="E724" s="188">
        <v>102000</v>
      </c>
      <c r="F724" s="432">
        <v>101651</v>
      </c>
      <c r="G724" s="518">
        <f t="shared" si="179"/>
        <v>0.99657843137254898</v>
      </c>
      <c r="H724" s="518"/>
      <c r="K724" s="67"/>
      <c r="L724" s="67"/>
      <c r="M724" s="67"/>
      <c r="N724" s="67"/>
      <c r="O724" s="67"/>
      <c r="P724" s="67"/>
      <c r="Q724" s="67"/>
      <c r="R724" s="67"/>
      <c r="S724" s="67"/>
      <c r="T724" s="67"/>
      <c r="U724" s="67"/>
      <c r="V724" s="67"/>
      <c r="W724" s="67"/>
    </row>
    <row r="725" spans="1:23" x14ac:dyDescent="0.2">
      <c r="A725" s="542">
        <v>312</v>
      </c>
      <c r="B725" s="94" t="s">
        <v>25</v>
      </c>
      <c r="C725" s="275"/>
      <c r="D725" s="188"/>
      <c r="E725" s="188">
        <v>3500</v>
      </c>
      <c r="F725" s="432">
        <v>3100</v>
      </c>
      <c r="G725" s="518">
        <f t="shared" si="179"/>
        <v>0.88571428571428568</v>
      </c>
      <c r="H725" s="518"/>
      <c r="K725" s="67"/>
      <c r="L725" s="67"/>
      <c r="M725" s="67"/>
      <c r="N725" s="67"/>
      <c r="O725" s="67"/>
      <c r="P725" s="67"/>
      <c r="Q725" s="67"/>
      <c r="R725" s="67"/>
      <c r="S725" s="67"/>
      <c r="T725" s="67"/>
      <c r="U725" s="67"/>
      <c r="V725" s="67"/>
      <c r="W725" s="67"/>
    </row>
    <row r="726" spans="1:23" x14ac:dyDescent="0.2">
      <c r="A726" s="542">
        <v>313</v>
      </c>
      <c r="B726" s="94" t="s">
        <v>102</v>
      </c>
      <c r="C726" s="275"/>
      <c r="D726" s="188"/>
      <c r="E726" s="188">
        <v>16750</v>
      </c>
      <c r="F726" s="432">
        <v>15436</v>
      </c>
      <c r="G726" s="518">
        <f t="shared" si="179"/>
        <v>0.92155223880597015</v>
      </c>
      <c r="H726" s="518"/>
      <c r="K726" s="67"/>
      <c r="L726" s="67"/>
      <c r="M726" s="67"/>
      <c r="N726" s="67"/>
      <c r="O726" s="67"/>
      <c r="P726" s="67"/>
      <c r="Q726" s="67"/>
      <c r="R726" s="67"/>
      <c r="S726" s="67"/>
      <c r="T726" s="67"/>
      <c r="U726" s="67"/>
      <c r="V726" s="67"/>
      <c r="W726" s="67"/>
    </row>
    <row r="727" spans="1:23" x14ac:dyDescent="0.2">
      <c r="A727" s="545">
        <v>32</v>
      </c>
      <c r="B727" s="113" t="s">
        <v>27</v>
      </c>
      <c r="C727" s="285">
        <v>0</v>
      </c>
      <c r="D727" s="181"/>
      <c r="E727" s="181">
        <f>E728+E729+E730+E731+E732</f>
        <v>83500</v>
      </c>
      <c r="F727" s="704">
        <f>F728+F729+F730+F731+F732</f>
        <v>44799</v>
      </c>
      <c r="G727" s="522">
        <f t="shared" si="179"/>
        <v>0.53651497005988025</v>
      </c>
      <c r="H727" s="522"/>
      <c r="K727" s="67"/>
      <c r="L727" s="67"/>
      <c r="M727" s="67"/>
      <c r="N727" s="67"/>
      <c r="O727" s="67"/>
      <c r="P727" s="67"/>
      <c r="Q727" s="67"/>
      <c r="R727" s="67"/>
      <c r="S727" s="67"/>
      <c r="T727" s="67"/>
      <c r="U727" s="67"/>
      <c r="V727" s="67"/>
      <c r="W727" s="67"/>
    </row>
    <row r="728" spans="1:23" x14ac:dyDescent="0.2">
      <c r="A728" s="574">
        <v>321</v>
      </c>
      <c r="B728" s="99" t="s">
        <v>483</v>
      </c>
      <c r="C728" s="695"/>
      <c r="D728" s="698"/>
      <c r="E728" s="699">
        <v>6500</v>
      </c>
      <c r="F728" s="489">
        <v>5780</v>
      </c>
      <c r="G728" s="518">
        <f t="shared" si="179"/>
        <v>0.88923076923076927</v>
      </c>
      <c r="H728" s="518"/>
      <c r="K728" s="67"/>
      <c r="L728" s="67"/>
      <c r="M728" s="67"/>
      <c r="N728" s="67"/>
      <c r="O728" s="67"/>
      <c r="P728" s="67"/>
      <c r="Q728" s="67"/>
      <c r="R728" s="67"/>
      <c r="S728" s="67"/>
      <c r="T728" s="67"/>
      <c r="U728" s="67"/>
      <c r="V728" s="67"/>
      <c r="W728" s="67"/>
    </row>
    <row r="729" spans="1:23" x14ac:dyDescent="0.2">
      <c r="A729" s="542">
        <v>321</v>
      </c>
      <c r="B729" s="94" t="s">
        <v>28</v>
      </c>
      <c r="C729" s="275"/>
      <c r="D729" s="188"/>
      <c r="E729" s="188">
        <v>2000</v>
      </c>
      <c r="F729" s="432">
        <v>234</v>
      </c>
      <c r="G729" s="518">
        <f t="shared" si="179"/>
        <v>0.11700000000000001</v>
      </c>
      <c r="H729" s="518"/>
      <c r="K729" s="67"/>
      <c r="L729" s="67"/>
      <c r="M729" s="67"/>
      <c r="N729" s="67"/>
      <c r="O729" s="67"/>
      <c r="P729" s="67"/>
      <c r="Q729" s="67"/>
      <c r="R729" s="67"/>
      <c r="S729" s="67"/>
      <c r="T729" s="67"/>
      <c r="U729" s="67"/>
      <c r="V729" s="67"/>
      <c r="W729" s="67"/>
    </row>
    <row r="730" spans="1:23" x14ac:dyDescent="0.2">
      <c r="A730" s="542">
        <v>322</v>
      </c>
      <c r="B730" s="94" t="s">
        <v>29</v>
      </c>
      <c r="C730" s="275"/>
      <c r="D730" s="188"/>
      <c r="E730" s="188">
        <v>30000</v>
      </c>
      <c r="F730" s="432">
        <v>15294</v>
      </c>
      <c r="G730" s="518">
        <f t="shared" si="179"/>
        <v>0.50980000000000003</v>
      </c>
      <c r="H730" s="518"/>
      <c r="K730" s="67"/>
      <c r="L730" s="67"/>
      <c r="M730" s="67"/>
      <c r="N730" s="67"/>
      <c r="O730" s="67"/>
      <c r="P730" s="67"/>
      <c r="Q730" s="67"/>
      <c r="R730" s="67"/>
      <c r="S730" s="67"/>
      <c r="T730" s="67"/>
      <c r="U730" s="67"/>
      <c r="V730" s="67"/>
      <c r="W730" s="67"/>
    </row>
    <row r="731" spans="1:23" x14ac:dyDescent="0.2">
      <c r="A731" s="542">
        <v>323</v>
      </c>
      <c r="B731" s="94" t="s">
        <v>30</v>
      </c>
      <c r="C731" s="275"/>
      <c r="D731" s="188"/>
      <c r="E731" s="188">
        <v>15000</v>
      </c>
      <c r="F731" s="432">
        <v>3725</v>
      </c>
      <c r="G731" s="518">
        <f t="shared" si="179"/>
        <v>0.24833333333333332</v>
      </c>
      <c r="H731" s="518"/>
      <c r="K731" s="67"/>
      <c r="L731" s="67"/>
      <c r="M731" s="67"/>
      <c r="N731" s="67"/>
      <c r="O731" s="67"/>
      <c r="P731" s="67"/>
      <c r="Q731" s="67"/>
      <c r="R731" s="67"/>
      <c r="S731" s="67"/>
      <c r="T731" s="67"/>
      <c r="U731" s="67"/>
      <c r="V731" s="67"/>
      <c r="W731" s="67"/>
    </row>
    <row r="732" spans="1:23" x14ac:dyDescent="0.2">
      <c r="A732" s="542">
        <v>329</v>
      </c>
      <c r="B732" s="94" t="s">
        <v>31</v>
      </c>
      <c r="C732" s="411"/>
      <c r="D732" s="188"/>
      <c r="E732" s="188">
        <v>30000</v>
      </c>
      <c r="F732" s="706">
        <v>19766</v>
      </c>
      <c r="G732" s="518">
        <f t="shared" si="179"/>
        <v>0.65886666666666671</v>
      </c>
      <c r="H732" s="518"/>
      <c r="K732" s="67"/>
      <c r="L732" s="67"/>
      <c r="M732" s="67"/>
      <c r="N732" s="67"/>
      <c r="O732" s="67"/>
      <c r="P732" s="67"/>
      <c r="Q732" s="67"/>
      <c r="R732" s="67"/>
      <c r="S732" s="67"/>
      <c r="T732" s="67"/>
      <c r="U732" s="67"/>
      <c r="V732" s="67"/>
      <c r="W732" s="67"/>
    </row>
    <row r="733" spans="1:23" x14ac:dyDescent="0.2">
      <c r="A733" s="545">
        <v>34</v>
      </c>
      <c r="B733" s="113" t="s">
        <v>32</v>
      </c>
      <c r="C733" s="286">
        <v>0</v>
      </c>
      <c r="D733" s="181"/>
      <c r="E733" s="181">
        <f>E734</f>
        <v>2000</v>
      </c>
      <c r="F733" s="708">
        <f>F734</f>
        <v>1885</v>
      </c>
      <c r="G733" s="522">
        <f t="shared" si="179"/>
        <v>0.9425</v>
      </c>
      <c r="H733" s="522"/>
      <c r="K733" s="67"/>
      <c r="L733" s="67"/>
      <c r="M733" s="67"/>
      <c r="N733" s="67"/>
      <c r="O733" s="67"/>
      <c r="P733" s="67"/>
      <c r="Q733" s="67"/>
      <c r="R733" s="67"/>
      <c r="S733" s="67"/>
      <c r="T733" s="67"/>
      <c r="U733" s="67"/>
      <c r="V733" s="67"/>
      <c r="W733" s="67"/>
    </row>
    <row r="734" spans="1:23" x14ac:dyDescent="0.2">
      <c r="A734" s="542">
        <v>343</v>
      </c>
      <c r="B734" s="94" t="s">
        <v>33</v>
      </c>
      <c r="C734" s="411"/>
      <c r="D734" s="188"/>
      <c r="E734" s="188">
        <v>2000</v>
      </c>
      <c r="F734" s="706">
        <v>1885</v>
      </c>
      <c r="G734" s="518">
        <f t="shared" si="179"/>
        <v>0.9425</v>
      </c>
      <c r="H734" s="518"/>
      <c r="K734" s="67"/>
      <c r="L734" s="67"/>
      <c r="M734" s="67"/>
      <c r="N734" s="67"/>
      <c r="O734" s="67"/>
      <c r="P734" s="67"/>
      <c r="Q734" s="67"/>
      <c r="R734" s="67"/>
      <c r="S734" s="67"/>
      <c r="T734" s="67"/>
      <c r="U734" s="67"/>
      <c r="V734" s="67"/>
      <c r="W734" s="67"/>
    </row>
    <row r="735" spans="1:23" x14ac:dyDescent="0.2">
      <c r="A735" s="545">
        <v>42</v>
      </c>
      <c r="B735" s="113" t="s">
        <v>69</v>
      </c>
      <c r="C735" s="286">
        <v>0</v>
      </c>
      <c r="D735" s="181"/>
      <c r="E735" s="181">
        <f>E736+E737</f>
        <v>45000</v>
      </c>
      <c r="F735" s="707">
        <f>F736+F737</f>
        <v>38057</v>
      </c>
      <c r="G735" s="709">
        <f t="shared" si="179"/>
        <v>0.84571111111111108</v>
      </c>
      <c r="H735" s="522"/>
    </row>
    <row r="736" spans="1:23" x14ac:dyDescent="0.2">
      <c r="A736" s="552">
        <v>426</v>
      </c>
      <c r="B736" s="95" t="s">
        <v>368</v>
      </c>
      <c r="C736" s="411"/>
      <c r="D736" s="192"/>
      <c r="E736" s="192">
        <v>5000</v>
      </c>
      <c r="F736" s="705">
        <v>0</v>
      </c>
      <c r="G736" s="710"/>
      <c r="H736" s="518"/>
    </row>
    <row r="737" spans="1:8" x14ac:dyDescent="0.2">
      <c r="A737" s="542">
        <v>424</v>
      </c>
      <c r="B737" s="94" t="s">
        <v>58</v>
      </c>
      <c r="C737" s="411"/>
      <c r="D737" s="188"/>
      <c r="E737" s="188">
        <v>40000</v>
      </c>
      <c r="F737" s="705">
        <v>38057</v>
      </c>
      <c r="G737" s="710">
        <f>F737/E737</f>
        <v>0.95142499999999997</v>
      </c>
      <c r="H737" s="518"/>
    </row>
    <row r="764" spans="1:8" x14ac:dyDescent="0.2">
      <c r="A764" s="408"/>
      <c r="B764" s="408"/>
      <c r="C764" s="408"/>
      <c r="D764" s="408"/>
      <c r="E764" s="408"/>
      <c r="F764" s="408"/>
      <c r="G764" s="408"/>
      <c r="H764" s="408"/>
    </row>
    <row r="765" spans="1:8" x14ac:dyDescent="0.2">
      <c r="A765" s="408"/>
      <c r="B765" s="408"/>
      <c r="C765" s="408"/>
      <c r="D765" s="408"/>
      <c r="E765" s="408"/>
      <c r="F765" s="408"/>
      <c r="G765" s="408"/>
      <c r="H765" s="408"/>
    </row>
    <row r="766" spans="1:8" x14ac:dyDescent="0.2">
      <c r="A766" s="408"/>
      <c r="B766" s="408"/>
      <c r="C766" s="408"/>
      <c r="D766" s="408"/>
      <c r="E766" s="408"/>
      <c r="F766" s="408"/>
      <c r="G766" s="408"/>
      <c r="H766" s="408"/>
    </row>
    <row r="767" spans="1:8" x14ac:dyDescent="0.2">
      <c r="A767" s="408"/>
      <c r="B767" s="408"/>
      <c r="C767" s="408"/>
      <c r="D767" s="408"/>
      <c r="E767" s="408"/>
      <c r="F767" s="408"/>
      <c r="G767" s="408"/>
      <c r="H767" s="408"/>
    </row>
    <row r="768" spans="1:8" x14ac:dyDescent="0.2">
      <c r="A768" s="408"/>
      <c r="B768" s="408"/>
      <c r="C768" s="408"/>
      <c r="D768" s="408"/>
      <c r="E768" s="408"/>
      <c r="F768" s="408"/>
      <c r="G768" s="408"/>
      <c r="H768" s="408"/>
    </row>
    <row r="769" spans="1:8" x14ac:dyDescent="0.2">
      <c r="A769" s="408"/>
      <c r="B769" s="408"/>
      <c r="C769" s="408"/>
      <c r="D769" s="408"/>
      <c r="E769" s="408"/>
      <c r="F769" s="408"/>
      <c r="G769" s="408"/>
      <c r="H769" s="408"/>
    </row>
    <row r="770" spans="1:8" x14ac:dyDescent="0.2">
      <c r="A770" s="408"/>
      <c r="B770" s="408"/>
      <c r="C770" s="408"/>
      <c r="D770" s="408"/>
      <c r="E770" s="408"/>
      <c r="F770" s="408"/>
      <c r="G770" s="408"/>
      <c r="H770" s="408"/>
    </row>
    <row r="771" spans="1:8" x14ac:dyDescent="0.2">
      <c r="A771" s="408"/>
      <c r="B771" s="408"/>
      <c r="C771" s="408"/>
      <c r="D771" s="408"/>
      <c r="E771" s="408"/>
      <c r="F771" s="408"/>
      <c r="G771" s="408"/>
      <c r="H771" s="408"/>
    </row>
    <row r="772" spans="1:8" x14ac:dyDescent="0.2">
      <c r="A772" s="408"/>
      <c r="B772" s="408"/>
      <c r="C772" s="408"/>
      <c r="D772" s="408"/>
      <c r="E772" s="408"/>
      <c r="F772" s="408"/>
      <c r="G772" s="408"/>
      <c r="H772" s="408"/>
    </row>
    <row r="773" spans="1:8" x14ac:dyDescent="0.2">
      <c r="A773" s="408"/>
      <c r="B773" s="408"/>
      <c r="C773" s="408"/>
      <c r="D773" s="408"/>
      <c r="E773" s="408"/>
      <c r="F773" s="408"/>
      <c r="G773" s="408"/>
      <c r="H773" s="408"/>
    </row>
    <row r="774" spans="1:8" x14ac:dyDescent="0.2">
      <c r="A774" s="408"/>
      <c r="B774" s="408"/>
      <c r="C774" s="408"/>
      <c r="D774" s="408"/>
      <c r="E774" s="408"/>
      <c r="F774" s="408"/>
      <c r="G774" s="408"/>
      <c r="H774" s="408"/>
    </row>
    <row r="775" spans="1:8" x14ac:dyDescent="0.2">
      <c r="A775" s="408"/>
      <c r="B775" s="408"/>
      <c r="C775" s="408"/>
      <c r="D775" s="408"/>
      <c r="E775" s="408"/>
      <c r="F775" s="408"/>
      <c r="G775" s="408"/>
      <c r="H775" s="408"/>
    </row>
    <row r="776" spans="1:8" x14ac:dyDescent="0.2">
      <c r="A776" s="408"/>
      <c r="B776" s="408"/>
      <c r="C776" s="408"/>
      <c r="D776" s="408"/>
      <c r="E776" s="408"/>
      <c r="F776" s="408"/>
      <c r="G776" s="408"/>
      <c r="H776" s="408"/>
    </row>
    <row r="777" spans="1:8" x14ac:dyDescent="0.2">
      <c r="A777" s="408"/>
      <c r="B777" s="408"/>
      <c r="C777" s="408"/>
      <c r="D777" s="408"/>
      <c r="E777" s="408"/>
      <c r="F777" s="408"/>
      <c r="G777" s="408"/>
      <c r="H777" s="408"/>
    </row>
    <row r="778" spans="1:8" x14ac:dyDescent="0.2">
      <c r="A778" s="408"/>
      <c r="B778" s="408"/>
      <c r="C778" s="408"/>
      <c r="D778" s="408"/>
      <c r="E778" s="408"/>
      <c r="F778" s="408"/>
      <c r="G778" s="408"/>
      <c r="H778" s="408"/>
    </row>
    <row r="779" spans="1:8" x14ac:dyDescent="0.2">
      <c r="A779" s="408"/>
      <c r="B779" s="408"/>
      <c r="C779" s="408"/>
      <c r="D779" s="408"/>
      <c r="E779" s="408"/>
      <c r="F779" s="408"/>
      <c r="G779" s="408"/>
      <c r="H779" s="408"/>
    </row>
    <row r="780" spans="1:8" x14ac:dyDescent="0.2">
      <c r="A780" s="408"/>
      <c r="B780" s="408"/>
      <c r="C780" s="408"/>
      <c r="D780" s="408"/>
      <c r="E780" s="408"/>
      <c r="F780" s="408"/>
      <c r="G780" s="408"/>
      <c r="H780" s="408"/>
    </row>
    <row r="781" spans="1:8" x14ac:dyDescent="0.2">
      <c r="A781" s="408"/>
      <c r="B781" s="408"/>
      <c r="C781" s="408"/>
      <c r="D781" s="408"/>
      <c r="E781" s="408"/>
      <c r="F781" s="408"/>
      <c r="G781" s="408"/>
      <c r="H781" s="408"/>
    </row>
    <row r="782" spans="1:8" x14ac:dyDescent="0.2">
      <c r="A782" s="408"/>
      <c r="B782" s="408"/>
      <c r="C782" s="408"/>
      <c r="D782" s="408"/>
      <c r="E782" s="408"/>
      <c r="F782" s="408"/>
      <c r="G782" s="408"/>
      <c r="H782" s="408"/>
    </row>
    <row r="783" spans="1:8" x14ac:dyDescent="0.2">
      <c r="A783" s="408"/>
      <c r="B783" s="408"/>
      <c r="C783" s="408"/>
      <c r="D783" s="408"/>
      <c r="E783" s="408"/>
      <c r="F783" s="408"/>
      <c r="G783" s="408"/>
      <c r="H783" s="408"/>
    </row>
    <row r="784" spans="1:8" x14ac:dyDescent="0.2">
      <c r="A784" s="408"/>
      <c r="B784" s="408"/>
      <c r="C784" s="408"/>
      <c r="D784" s="408"/>
      <c r="E784" s="408"/>
      <c r="F784" s="408"/>
      <c r="G784" s="408"/>
      <c r="H784" s="408"/>
    </row>
    <row r="785" spans="1:8" x14ac:dyDescent="0.2">
      <c r="A785" s="408"/>
      <c r="B785" s="408"/>
      <c r="C785" s="408"/>
      <c r="D785" s="408"/>
      <c r="E785" s="408"/>
      <c r="F785" s="408"/>
      <c r="G785" s="408"/>
      <c r="H785" s="408"/>
    </row>
    <row r="786" spans="1:8" x14ac:dyDescent="0.2">
      <c r="A786" s="408"/>
      <c r="B786" s="408"/>
      <c r="C786" s="408"/>
      <c r="D786" s="408"/>
      <c r="E786" s="408"/>
      <c r="F786" s="408"/>
      <c r="G786" s="408"/>
      <c r="H786" s="408"/>
    </row>
    <row r="787" spans="1:8" x14ac:dyDescent="0.2">
      <c r="A787" s="408"/>
      <c r="B787" s="408"/>
      <c r="C787" s="408"/>
      <c r="D787" s="408"/>
      <c r="E787" s="408"/>
      <c r="F787" s="408"/>
      <c r="G787" s="408"/>
      <c r="H787" s="408"/>
    </row>
    <row r="788" spans="1:8" x14ac:dyDescent="0.2">
      <c r="A788" s="408"/>
      <c r="B788" s="408"/>
      <c r="C788" s="408"/>
      <c r="D788" s="408"/>
      <c r="E788" s="408"/>
      <c r="F788" s="408"/>
      <c r="G788" s="408"/>
      <c r="H788" s="408"/>
    </row>
    <row r="789" spans="1:8" x14ac:dyDescent="0.2">
      <c r="A789" s="408"/>
      <c r="B789" s="408"/>
      <c r="C789" s="408"/>
      <c r="D789" s="408"/>
      <c r="E789" s="408"/>
      <c r="F789" s="408"/>
      <c r="G789" s="408"/>
      <c r="H789" s="408"/>
    </row>
    <row r="790" spans="1:8" x14ac:dyDescent="0.2">
      <c r="A790" s="408"/>
      <c r="B790" s="408"/>
      <c r="C790" s="408"/>
      <c r="D790" s="408"/>
      <c r="E790" s="408"/>
      <c r="F790" s="408"/>
      <c r="G790" s="408"/>
      <c r="H790" s="408"/>
    </row>
    <row r="791" spans="1:8" x14ac:dyDescent="0.2">
      <c r="A791" s="408"/>
      <c r="B791" s="408"/>
      <c r="C791" s="408"/>
      <c r="D791" s="408"/>
      <c r="E791" s="408"/>
      <c r="F791" s="408"/>
      <c r="G791" s="408"/>
      <c r="H791" s="408"/>
    </row>
    <row r="792" spans="1:8" x14ac:dyDescent="0.2">
      <c r="A792" s="408"/>
      <c r="B792" s="408"/>
      <c r="C792" s="408"/>
      <c r="D792" s="408"/>
      <c r="E792" s="408"/>
      <c r="F792" s="408"/>
      <c r="G792" s="408"/>
      <c r="H792" s="408"/>
    </row>
    <row r="793" spans="1:8" x14ac:dyDescent="0.2">
      <c r="A793" s="408"/>
      <c r="B793" s="408"/>
      <c r="C793" s="408"/>
      <c r="D793" s="408"/>
      <c r="E793" s="408"/>
      <c r="F793" s="408"/>
      <c r="G793" s="408"/>
      <c r="H793" s="408"/>
    </row>
    <row r="794" spans="1:8" x14ac:dyDescent="0.2">
      <c r="A794" s="408"/>
      <c r="B794" s="408"/>
      <c r="C794" s="408"/>
      <c r="D794" s="408"/>
      <c r="E794" s="408"/>
      <c r="F794" s="408"/>
      <c r="G794" s="408"/>
      <c r="H794" s="408"/>
    </row>
    <row r="795" spans="1:8" x14ac:dyDescent="0.2">
      <c r="A795" s="408"/>
      <c r="B795" s="408"/>
      <c r="C795" s="408"/>
      <c r="D795" s="408"/>
      <c r="E795" s="408"/>
      <c r="F795" s="408"/>
      <c r="G795" s="408"/>
      <c r="H795" s="408"/>
    </row>
    <row r="796" spans="1:8" x14ac:dyDescent="0.2">
      <c r="A796" s="408"/>
      <c r="B796" s="408"/>
      <c r="C796" s="408"/>
      <c r="D796" s="408"/>
      <c r="E796" s="408"/>
      <c r="F796" s="408"/>
      <c r="G796" s="408"/>
      <c r="H796" s="408"/>
    </row>
    <row r="797" spans="1:8" x14ac:dyDescent="0.2">
      <c r="A797" s="408"/>
      <c r="B797" s="408"/>
      <c r="C797" s="408"/>
      <c r="D797" s="408"/>
      <c r="E797" s="408"/>
      <c r="F797" s="408"/>
      <c r="G797" s="408"/>
      <c r="H797" s="408"/>
    </row>
    <row r="798" spans="1:8" x14ac:dyDescent="0.2">
      <c r="A798" s="408"/>
      <c r="B798" s="408"/>
      <c r="C798" s="408"/>
      <c r="D798" s="408"/>
      <c r="E798" s="408"/>
      <c r="F798" s="408"/>
      <c r="G798" s="408"/>
      <c r="H798" s="408"/>
    </row>
    <row r="799" spans="1:8" x14ac:dyDescent="0.2">
      <c r="A799" s="408"/>
      <c r="B799" s="408"/>
      <c r="C799" s="408"/>
      <c r="D799" s="408"/>
      <c r="E799" s="408"/>
      <c r="F799" s="408"/>
      <c r="G799" s="408"/>
      <c r="H799" s="408"/>
    </row>
    <row r="800" spans="1:8" x14ac:dyDescent="0.2">
      <c r="A800" s="408"/>
      <c r="B800" s="408"/>
      <c r="C800" s="408"/>
      <c r="D800" s="408"/>
      <c r="E800" s="408"/>
      <c r="F800" s="408"/>
      <c r="G800" s="408"/>
      <c r="H800" s="408"/>
    </row>
    <row r="801" spans="1:8" x14ac:dyDescent="0.2">
      <c r="A801" s="408"/>
      <c r="B801" s="408"/>
      <c r="C801" s="408"/>
      <c r="D801" s="408"/>
      <c r="E801" s="408"/>
      <c r="F801" s="408"/>
      <c r="G801" s="408"/>
      <c r="H801" s="408"/>
    </row>
    <row r="802" spans="1:8" x14ac:dyDescent="0.2">
      <c r="A802" s="408"/>
      <c r="B802" s="408"/>
      <c r="C802" s="408"/>
      <c r="D802" s="408"/>
      <c r="E802" s="408"/>
      <c r="F802" s="408"/>
      <c r="G802" s="408"/>
      <c r="H802" s="408"/>
    </row>
    <row r="803" spans="1:8" x14ac:dyDescent="0.2">
      <c r="A803" s="408"/>
      <c r="B803" s="408"/>
      <c r="C803" s="408"/>
      <c r="D803" s="408"/>
      <c r="E803" s="408"/>
      <c r="F803" s="408"/>
      <c r="G803" s="408"/>
      <c r="H803" s="408"/>
    </row>
    <row r="804" spans="1:8" x14ac:dyDescent="0.2">
      <c r="A804" s="408"/>
      <c r="B804" s="408"/>
      <c r="C804" s="408"/>
      <c r="D804" s="408"/>
      <c r="E804" s="408"/>
      <c r="F804" s="408"/>
      <c r="G804" s="408"/>
      <c r="H804" s="408"/>
    </row>
    <row r="805" spans="1:8" x14ac:dyDescent="0.2">
      <c r="A805" s="408"/>
      <c r="B805" s="408"/>
      <c r="C805" s="408"/>
      <c r="D805" s="408"/>
      <c r="E805" s="408"/>
      <c r="F805" s="408"/>
      <c r="G805" s="408"/>
      <c r="H805" s="408"/>
    </row>
    <row r="806" spans="1:8" x14ac:dyDescent="0.2">
      <c r="A806" s="408"/>
      <c r="B806" s="408"/>
      <c r="C806" s="408"/>
      <c r="D806" s="408"/>
      <c r="E806" s="408"/>
      <c r="F806" s="408"/>
      <c r="G806" s="408"/>
      <c r="H806" s="408"/>
    </row>
    <row r="807" spans="1:8" x14ac:dyDescent="0.2">
      <c r="A807" s="408"/>
      <c r="B807" s="408"/>
      <c r="C807" s="408"/>
      <c r="D807" s="408"/>
      <c r="E807" s="408"/>
      <c r="F807" s="408"/>
      <c r="G807" s="408"/>
      <c r="H807" s="408"/>
    </row>
    <row r="808" spans="1:8" x14ac:dyDescent="0.2">
      <c r="A808" s="408"/>
      <c r="B808" s="408"/>
      <c r="C808" s="408"/>
      <c r="D808" s="408"/>
      <c r="E808" s="408"/>
      <c r="F808" s="408"/>
      <c r="G808" s="408"/>
      <c r="H808" s="408"/>
    </row>
  </sheetData>
  <autoFilter ref="A2:H737"/>
  <mergeCells count="21">
    <mergeCell ref="A414:B414"/>
    <mergeCell ref="A382:B382"/>
    <mergeCell ref="A274:B274"/>
    <mergeCell ref="A273:B273"/>
    <mergeCell ref="A248:B248"/>
    <mergeCell ref="A609:B609"/>
    <mergeCell ref="A557:B557"/>
    <mergeCell ref="A527:B527"/>
    <mergeCell ref="A498:B498"/>
    <mergeCell ref="A469:B469"/>
    <mergeCell ref="A594:A595"/>
    <mergeCell ref="A601:A602"/>
    <mergeCell ref="E2:E3"/>
    <mergeCell ref="F2:F3"/>
    <mergeCell ref="G2:G3"/>
    <mergeCell ref="H2:H3"/>
    <mergeCell ref="A7:B7"/>
    <mergeCell ref="A2:A3"/>
    <mergeCell ref="B2:B3"/>
    <mergeCell ref="C2:C3"/>
    <mergeCell ref="D2:D3"/>
  </mergeCells>
  <phoneticPr fontId="0" type="noConversion"/>
  <pageMargins left="0" right="0" top="0" bottom="0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topLeftCell="A10" workbookViewId="0">
      <selection activeCell="A18" sqref="A18:C18"/>
    </sheetView>
  </sheetViews>
  <sheetFormatPr defaultRowHeight="12.75" x14ac:dyDescent="0.2"/>
  <cols>
    <col min="3" max="3" width="60.5703125" customWidth="1"/>
    <col min="4" max="4" width="18.140625" bestFit="1" customWidth="1"/>
    <col min="5" max="5" width="18" bestFit="1" customWidth="1"/>
  </cols>
  <sheetData>
    <row r="1" spans="1:16" ht="64.5" customHeight="1" x14ac:dyDescent="0.2">
      <c r="A1" s="214"/>
      <c r="B1" s="215"/>
      <c r="C1" s="215"/>
      <c r="D1" s="215"/>
      <c r="E1" s="214"/>
      <c r="F1" s="214"/>
      <c r="G1" s="214"/>
      <c r="H1" s="214"/>
      <c r="I1" s="214"/>
      <c r="J1" s="214"/>
      <c r="K1" s="277"/>
      <c r="L1" s="277"/>
      <c r="M1" s="277"/>
      <c r="N1" s="277"/>
      <c r="O1" s="277"/>
      <c r="P1" s="277"/>
    </row>
    <row r="2" spans="1:16" x14ac:dyDescent="0.2">
      <c r="B2" s="20"/>
      <c r="C2" s="20"/>
      <c r="D2" s="20"/>
    </row>
    <row r="3" spans="1:16" x14ac:dyDescent="0.2">
      <c r="B3" s="20"/>
      <c r="C3" s="20"/>
      <c r="D3" s="20"/>
    </row>
    <row r="4" spans="1:16" x14ac:dyDescent="0.2">
      <c r="B4" s="326" t="s">
        <v>49</v>
      </c>
      <c r="C4" s="407" t="s">
        <v>50</v>
      </c>
      <c r="D4" s="22"/>
    </row>
    <row r="5" spans="1:16" x14ac:dyDescent="0.2">
      <c r="B5" s="23"/>
      <c r="C5" s="21"/>
      <c r="D5" s="22"/>
    </row>
    <row r="6" spans="1:16" x14ac:dyDescent="0.2">
      <c r="B6" s="797" t="s">
        <v>20</v>
      </c>
      <c r="C6" s="798"/>
      <c r="D6" s="798"/>
    </row>
    <row r="7" spans="1:16" x14ac:dyDescent="0.2">
      <c r="B7" s="20"/>
      <c r="C7" s="21"/>
      <c r="D7" s="20"/>
    </row>
    <row r="8" spans="1:16" x14ac:dyDescent="0.2">
      <c r="B8" s="753" t="s">
        <v>456</v>
      </c>
      <c r="C8" s="799"/>
      <c r="D8" s="799"/>
    </row>
    <row r="9" spans="1:16" x14ac:dyDescent="0.2">
      <c r="B9" s="754" t="s">
        <v>352</v>
      </c>
      <c r="C9" s="799"/>
      <c r="D9" s="799"/>
    </row>
    <row r="10" spans="1:16" x14ac:dyDescent="0.2">
      <c r="B10" s="20"/>
      <c r="C10" s="21"/>
      <c r="D10" s="20"/>
    </row>
    <row r="11" spans="1:16" x14ac:dyDescent="0.2">
      <c r="B11" s="20"/>
      <c r="C11" s="21"/>
      <c r="D11" s="20"/>
    </row>
    <row r="12" spans="1:16" x14ac:dyDescent="0.2">
      <c r="B12" s="20"/>
      <c r="C12" s="21"/>
      <c r="D12" s="20"/>
    </row>
    <row r="13" spans="1:16" x14ac:dyDescent="0.2">
      <c r="B13" s="20"/>
      <c r="C13" s="24" t="s">
        <v>51</v>
      </c>
      <c r="D13" s="20"/>
    </row>
    <row r="14" spans="1:16" x14ac:dyDescent="0.2">
      <c r="B14" s="20"/>
      <c r="C14" s="24"/>
      <c r="D14" s="20"/>
    </row>
    <row r="15" spans="1:16" x14ac:dyDescent="0.2">
      <c r="B15" s="20"/>
      <c r="C15" s="24"/>
      <c r="D15" s="20"/>
    </row>
    <row r="16" spans="1:16" x14ac:dyDescent="0.2">
      <c r="B16" s="20"/>
      <c r="C16" s="21"/>
      <c r="D16" s="20"/>
    </row>
    <row r="17" spans="1:15" x14ac:dyDescent="0.2">
      <c r="A17" s="753" t="s">
        <v>502</v>
      </c>
      <c r="B17" s="799"/>
      <c r="C17" s="799"/>
      <c r="D17" s="20"/>
    </row>
    <row r="18" spans="1:15" x14ac:dyDescent="0.2">
      <c r="A18" s="753" t="s">
        <v>503</v>
      </c>
      <c r="B18" s="799"/>
      <c r="C18" s="799"/>
      <c r="D18" s="20"/>
    </row>
    <row r="19" spans="1:15" x14ac:dyDescent="0.2">
      <c r="A19" t="s">
        <v>390</v>
      </c>
      <c r="B19" s="20" t="s">
        <v>94</v>
      </c>
      <c r="C19" s="21" t="s">
        <v>391</v>
      </c>
      <c r="D19" s="20"/>
    </row>
    <row r="20" spans="1:15" x14ac:dyDescent="0.2">
      <c r="B20" s="20"/>
      <c r="D20" s="20"/>
    </row>
    <row r="21" spans="1:15" x14ac:dyDescent="0.2">
      <c r="B21" s="20"/>
      <c r="D21" s="20"/>
      <c r="N21" s="277"/>
      <c r="O21" s="277"/>
    </row>
    <row r="22" spans="1:15" x14ac:dyDescent="0.2">
      <c r="B22" s="20"/>
      <c r="D22" s="20"/>
      <c r="N22" s="277"/>
      <c r="O22" s="277"/>
    </row>
    <row r="23" spans="1:15" x14ac:dyDescent="0.2">
      <c r="B23" s="20"/>
      <c r="D23" s="20"/>
    </row>
    <row r="24" spans="1:15" x14ac:dyDescent="0.2">
      <c r="B24" s="20"/>
      <c r="C24" s="25"/>
      <c r="D24" s="20"/>
      <c r="O24" s="8"/>
    </row>
    <row r="25" spans="1:15" x14ac:dyDescent="0.2">
      <c r="B25" s="20"/>
      <c r="C25" s="21"/>
      <c r="D25" s="20"/>
    </row>
    <row r="26" spans="1:15" x14ac:dyDescent="0.2">
      <c r="A26" s="753" t="s">
        <v>501</v>
      </c>
      <c r="B26" s="799"/>
      <c r="C26" s="799"/>
      <c r="D26" s="799"/>
    </row>
    <row r="27" spans="1:15" x14ac:dyDescent="0.2">
      <c r="C27" s="5"/>
    </row>
  </sheetData>
  <mergeCells count="6">
    <mergeCell ref="B6:D6"/>
    <mergeCell ref="B8:D8"/>
    <mergeCell ref="B9:D9"/>
    <mergeCell ref="A26:D26"/>
    <mergeCell ref="A17:C17"/>
    <mergeCell ref="A18:C18"/>
  </mergeCells>
  <phoneticPr fontId="0" type="noConversion"/>
  <pageMargins left="0" right="0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2</vt:i4>
      </vt:variant>
    </vt:vector>
  </HeadingPairs>
  <TitlesOfParts>
    <vt:vector size="8" baseType="lpstr">
      <vt:lpstr>OPCI DIO</vt:lpstr>
      <vt:lpstr>PRIHODI</vt:lpstr>
      <vt:lpstr>RASHODI</vt:lpstr>
      <vt:lpstr>Općinsko vijeće</vt:lpstr>
      <vt:lpstr>Upravni odjel</vt:lpstr>
      <vt:lpstr>ZakljucneOd</vt:lpstr>
      <vt:lpstr>'OPCI DIO'!Podrucje_ispisa</vt:lpstr>
      <vt:lpstr>'Općinsko vijeće'!Podrucje_ispisa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lipovica</dc:creator>
  <cp:lastModifiedBy>Mirjana Rajtora</cp:lastModifiedBy>
  <cp:lastPrinted>2020-05-12T11:03:48Z</cp:lastPrinted>
  <dcterms:created xsi:type="dcterms:W3CDTF">2004-02-16T15:22:46Z</dcterms:created>
  <dcterms:modified xsi:type="dcterms:W3CDTF">2020-05-15T08:10:59Z</dcterms:modified>
</cp:coreProperties>
</file>